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1" defaultThemeVersion="166925"/>
  <mc:AlternateContent xmlns:mc="http://schemas.openxmlformats.org/markup-compatibility/2006">
    <mc:Choice Requires="x15">
      <x15ac:absPath xmlns:x15ac="http://schemas.microsoft.com/office/spreadsheetml/2010/11/ac" url="C:\Users\navee\Downloads\"/>
    </mc:Choice>
  </mc:AlternateContent>
  <xr:revisionPtr revIDLastSave="0" documentId="8_{602F960E-A98C-4C5F-8F3A-0C1BA6E878D3}" xr6:coauthVersionLast="47" xr6:coauthVersionMax="47" xr10:uidLastSave="{00000000-0000-0000-0000-000000000000}"/>
  <bookViews>
    <workbookView xWindow="-108" yWindow="-108" windowWidth="23256" windowHeight="12456" activeTab="1" xr2:uid="{00000000-000D-0000-FFFF-FFFF00000000}"/>
  </bookViews>
  <sheets>
    <sheet name="Reporting_E4P" sheetId="25" r:id="rId1"/>
    <sheet name="Special Transport RCA" sheetId="1" r:id="rId2"/>
    <sheet name="RCA" sheetId="48" r:id="rId3"/>
    <sheet name="Calc" sheetId="54" r:id="rId4"/>
  </sheets>
  <definedNames>
    <definedName name="_xlnm._FilterDatabase" localSheetId="2" hidden="1">RCA!$B$4:$L$30</definedName>
    <definedName name="_xlnm._FilterDatabase" localSheetId="0" hidden="1">Reporting_E4P!$A$1:$R$1786</definedName>
    <definedName name="Table1">'Special Transport RCA'!$A$3:$M$828</definedName>
    <definedName name="Table2">Reporting_E4P!$A$1:$R$1786</definedName>
  </definedNames>
  <calcPr calcId="191029"/>
  <pivotCaches>
    <pivotCache cacheId="1"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F5" i="1"/>
  <c r="E6" i="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E253" i="1"/>
  <c r="F253" i="1"/>
  <c r="E254" i="1"/>
  <c r="F254" i="1"/>
  <c r="E255" i="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E270" i="1"/>
  <c r="F270" i="1"/>
  <c r="E271" i="1"/>
  <c r="F271" i="1"/>
  <c r="E272" i="1"/>
  <c r="F272" i="1"/>
  <c r="E273" i="1"/>
  <c r="F273" i="1"/>
  <c r="E274" i="1"/>
  <c r="F274" i="1"/>
  <c r="E275" i="1"/>
  <c r="F275" i="1"/>
  <c r="E276" i="1"/>
  <c r="F276" i="1"/>
  <c r="E277" i="1"/>
  <c r="F277" i="1"/>
  <c r="E278" i="1"/>
  <c r="F278" i="1"/>
  <c r="E279" i="1"/>
  <c r="F279" i="1"/>
  <c r="E280" i="1"/>
  <c r="F280" i="1"/>
  <c r="E281" i="1"/>
  <c r="F281" i="1"/>
  <c r="E282" i="1"/>
  <c r="F282" i="1"/>
  <c r="E283" i="1"/>
  <c r="F283" i="1"/>
  <c r="E284" i="1"/>
  <c r="F284" i="1"/>
  <c r="E285" i="1"/>
  <c r="F285" i="1"/>
  <c r="E286" i="1"/>
  <c r="F286" i="1"/>
  <c r="E287" i="1"/>
  <c r="F287" i="1"/>
  <c r="E288" i="1"/>
  <c r="F288" i="1"/>
  <c r="E289" i="1"/>
  <c r="F289" i="1"/>
  <c r="E290" i="1"/>
  <c r="F290" i="1"/>
  <c r="E291" i="1"/>
  <c r="F291" i="1"/>
  <c r="E292" i="1"/>
  <c r="F292" i="1"/>
  <c r="E293" i="1"/>
  <c r="F293" i="1"/>
  <c r="E294" i="1"/>
  <c r="F294" i="1"/>
  <c r="E295" i="1"/>
  <c r="F295" i="1"/>
  <c r="E296" i="1"/>
  <c r="F296" i="1"/>
  <c r="E297" i="1"/>
  <c r="F297" i="1"/>
  <c r="E298" i="1"/>
  <c r="F298" i="1"/>
  <c r="E299" i="1"/>
  <c r="F299" i="1"/>
  <c r="E300" i="1"/>
  <c r="F300" i="1"/>
  <c r="E301" i="1"/>
  <c r="F301" i="1"/>
  <c r="E302" i="1"/>
  <c r="F302" i="1"/>
  <c r="E303" i="1"/>
  <c r="F303" i="1"/>
  <c r="E304" i="1"/>
  <c r="F304" i="1"/>
  <c r="E305" i="1"/>
  <c r="F305" i="1"/>
  <c r="E306" i="1"/>
  <c r="F306" i="1"/>
  <c r="E307" i="1"/>
  <c r="F307" i="1"/>
  <c r="E308" i="1"/>
  <c r="F308" i="1"/>
  <c r="E309" i="1"/>
  <c r="F309" i="1"/>
  <c r="E310" i="1"/>
  <c r="F310" i="1"/>
  <c r="E311" i="1"/>
  <c r="F311" i="1"/>
  <c r="E312" i="1"/>
  <c r="F312" i="1"/>
  <c r="E313" i="1"/>
  <c r="F313" i="1"/>
  <c r="E314" i="1"/>
  <c r="F314" i="1"/>
  <c r="E315" i="1"/>
  <c r="F315" i="1"/>
  <c r="E316" i="1"/>
  <c r="F316" i="1"/>
  <c r="E317" i="1"/>
  <c r="F317" i="1"/>
  <c r="E318" i="1"/>
  <c r="F318" i="1"/>
  <c r="E319" i="1"/>
  <c r="F319" i="1"/>
  <c r="E320" i="1"/>
  <c r="F320" i="1"/>
  <c r="E321" i="1"/>
  <c r="F321" i="1"/>
  <c r="E322" i="1"/>
  <c r="F322" i="1"/>
  <c r="E323" i="1"/>
  <c r="F323" i="1"/>
  <c r="E324" i="1"/>
  <c r="F324" i="1"/>
  <c r="E325" i="1"/>
  <c r="F325" i="1"/>
  <c r="E326" i="1"/>
  <c r="F326" i="1"/>
  <c r="E327" i="1"/>
  <c r="F327" i="1"/>
  <c r="E328" i="1"/>
  <c r="F328" i="1"/>
  <c r="E329" i="1"/>
  <c r="F329" i="1"/>
  <c r="E330" i="1"/>
  <c r="F330" i="1"/>
  <c r="E331" i="1"/>
  <c r="F331" i="1"/>
  <c r="E332" i="1"/>
  <c r="F332" i="1"/>
  <c r="E333" i="1"/>
  <c r="F333" i="1"/>
  <c r="E334" i="1"/>
  <c r="F334" i="1"/>
  <c r="E335" i="1"/>
  <c r="F335" i="1"/>
  <c r="E336" i="1"/>
  <c r="F336" i="1"/>
  <c r="E337" i="1"/>
  <c r="F337" i="1"/>
  <c r="E338" i="1"/>
  <c r="F338" i="1"/>
  <c r="E339" i="1"/>
  <c r="F339" i="1"/>
  <c r="E340" i="1"/>
  <c r="F340" i="1"/>
  <c r="E341" i="1"/>
  <c r="F341" i="1"/>
  <c r="E342" i="1"/>
  <c r="F342" i="1"/>
  <c r="E343" i="1"/>
  <c r="F343" i="1"/>
  <c r="E344" i="1"/>
  <c r="F344" i="1"/>
  <c r="E345" i="1"/>
  <c r="F345" i="1"/>
  <c r="E346" i="1"/>
  <c r="F346" i="1"/>
  <c r="E347" i="1"/>
  <c r="F347" i="1"/>
  <c r="E348" i="1"/>
  <c r="F348" i="1"/>
  <c r="E349" i="1"/>
  <c r="F349" i="1"/>
  <c r="E350" i="1"/>
  <c r="F350" i="1"/>
  <c r="E351" i="1"/>
  <c r="F351" i="1"/>
  <c r="E352" i="1"/>
  <c r="F352" i="1"/>
  <c r="E353" i="1"/>
  <c r="F353" i="1"/>
  <c r="E354" i="1"/>
  <c r="F354" i="1"/>
  <c r="E355" i="1"/>
  <c r="F355" i="1"/>
  <c r="E356" i="1"/>
  <c r="F356" i="1"/>
  <c r="E357" i="1"/>
  <c r="F357" i="1"/>
  <c r="E358" i="1"/>
  <c r="F358" i="1"/>
  <c r="E359" i="1"/>
  <c r="F359" i="1"/>
  <c r="E360" i="1"/>
  <c r="F360" i="1"/>
  <c r="E361" i="1"/>
  <c r="F361" i="1"/>
  <c r="E362" i="1"/>
  <c r="F362" i="1"/>
  <c r="E363" i="1"/>
  <c r="F363" i="1"/>
  <c r="E364" i="1"/>
  <c r="F364" i="1"/>
  <c r="E365" i="1"/>
  <c r="F365" i="1"/>
  <c r="E366" i="1"/>
  <c r="F366" i="1"/>
  <c r="E367" i="1"/>
  <c r="F367" i="1"/>
  <c r="E368" i="1"/>
  <c r="F368" i="1"/>
  <c r="E369" i="1"/>
  <c r="F369" i="1"/>
  <c r="E370" i="1"/>
  <c r="F370" i="1"/>
  <c r="E371" i="1"/>
  <c r="F371" i="1"/>
  <c r="E372" i="1"/>
  <c r="F372" i="1"/>
  <c r="E373" i="1"/>
  <c r="F373" i="1"/>
  <c r="E374" i="1"/>
  <c r="F374" i="1"/>
  <c r="E375" i="1"/>
  <c r="F375" i="1"/>
  <c r="E376" i="1"/>
  <c r="F376" i="1"/>
  <c r="E377" i="1"/>
  <c r="F377" i="1"/>
  <c r="E378" i="1"/>
  <c r="F378" i="1"/>
  <c r="E379" i="1"/>
  <c r="F379" i="1"/>
  <c r="E380" i="1"/>
  <c r="F380" i="1"/>
  <c r="E381" i="1"/>
  <c r="F381" i="1"/>
  <c r="E382" i="1"/>
  <c r="F382" i="1"/>
  <c r="E383" i="1"/>
  <c r="F383" i="1"/>
  <c r="E384" i="1"/>
  <c r="F384" i="1"/>
  <c r="E385" i="1"/>
  <c r="F385" i="1"/>
  <c r="E386" i="1"/>
  <c r="F386" i="1"/>
  <c r="E387" i="1"/>
  <c r="F387" i="1"/>
  <c r="E388" i="1"/>
  <c r="F388" i="1"/>
  <c r="E389" i="1"/>
  <c r="F389" i="1"/>
  <c r="E390" i="1"/>
  <c r="F390" i="1"/>
  <c r="E391" i="1"/>
  <c r="F391" i="1"/>
  <c r="E392" i="1"/>
  <c r="F392" i="1"/>
  <c r="E393" i="1"/>
  <c r="F393" i="1"/>
  <c r="E394" i="1"/>
  <c r="F394" i="1"/>
  <c r="E395" i="1"/>
  <c r="F395" i="1"/>
  <c r="E396" i="1"/>
  <c r="F396" i="1"/>
  <c r="E397" i="1"/>
  <c r="F397" i="1"/>
  <c r="E398" i="1"/>
  <c r="F398" i="1"/>
  <c r="E399" i="1"/>
  <c r="F399" i="1"/>
  <c r="E400" i="1"/>
  <c r="F400" i="1"/>
  <c r="E401" i="1"/>
  <c r="F401" i="1"/>
  <c r="E402" i="1"/>
  <c r="F402" i="1"/>
  <c r="E403" i="1"/>
  <c r="F403" i="1"/>
  <c r="E404" i="1"/>
  <c r="F404" i="1"/>
  <c r="E405" i="1"/>
  <c r="F405" i="1"/>
  <c r="E406" i="1"/>
  <c r="F406" i="1"/>
  <c r="E407" i="1"/>
  <c r="F407" i="1"/>
  <c r="E408" i="1"/>
  <c r="F408" i="1"/>
  <c r="E409" i="1"/>
  <c r="F409" i="1"/>
  <c r="E410" i="1"/>
  <c r="F410" i="1"/>
  <c r="E411" i="1"/>
  <c r="F411" i="1"/>
  <c r="E412" i="1"/>
  <c r="F412" i="1"/>
  <c r="E413" i="1"/>
  <c r="F413" i="1"/>
  <c r="E414" i="1"/>
  <c r="F414" i="1"/>
  <c r="E415" i="1"/>
  <c r="F415" i="1"/>
  <c r="E416" i="1"/>
  <c r="F416" i="1"/>
  <c r="E417" i="1"/>
  <c r="F417" i="1"/>
  <c r="E418" i="1"/>
  <c r="F418" i="1"/>
  <c r="E419" i="1"/>
  <c r="F419" i="1"/>
  <c r="E420" i="1"/>
  <c r="F420" i="1"/>
  <c r="E421" i="1"/>
  <c r="F421" i="1"/>
  <c r="E422" i="1"/>
  <c r="F422" i="1"/>
  <c r="E423" i="1"/>
  <c r="F423" i="1"/>
  <c r="E424" i="1"/>
  <c r="F424" i="1"/>
  <c r="E425" i="1"/>
  <c r="F425" i="1"/>
  <c r="E426" i="1"/>
  <c r="F426" i="1"/>
  <c r="E427" i="1"/>
  <c r="F427" i="1"/>
  <c r="E428" i="1"/>
  <c r="F428" i="1"/>
  <c r="E429" i="1"/>
  <c r="F429" i="1"/>
  <c r="E430" i="1"/>
  <c r="F430" i="1"/>
  <c r="E431" i="1"/>
  <c r="F431" i="1"/>
  <c r="E432" i="1"/>
  <c r="F432" i="1"/>
  <c r="E433" i="1"/>
  <c r="F433" i="1"/>
  <c r="E434" i="1"/>
  <c r="F434" i="1"/>
  <c r="E435" i="1"/>
  <c r="F435" i="1"/>
  <c r="E436" i="1"/>
  <c r="F436" i="1"/>
  <c r="E437" i="1"/>
  <c r="F437" i="1"/>
  <c r="E438" i="1"/>
  <c r="F438" i="1"/>
  <c r="E439" i="1"/>
  <c r="F439" i="1"/>
  <c r="E440" i="1"/>
  <c r="F440" i="1"/>
  <c r="E441" i="1"/>
  <c r="F441" i="1"/>
  <c r="E442" i="1"/>
  <c r="F442" i="1"/>
  <c r="E443" i="1"/>
  <c r="F443" i="1"/>
  <c r="E444" i="1"/>
  <c r="F444" i="1"/>
  <c r="E445" i="1"/>
  <c r="F445" i="1"/>
  <c r="E446" i="1"/>
  <c r="F446" i="1"/>
  <c r="E447" i="1"/>
  <c r="F447" i="1"/>
  <c r="E448" i="1"/>
  <c r="F448" i="1"/>
  <c r="E449" i="1"/>
  <c r="F449" i="1"/>
  <c r="E450" i="1"/>
  <c r="F450" i="1"/>
  <c r="E451" i="1"/>
  <c r="F451" i="1"/>
  <c r="E452" i="1"/>
  <c r="F452" i="1"/>
  <c r="E453" i="1"/>
  <c r="F453" i="1"/>
  <c r="E454" i="1"/>
  <c r="F454" i="1"/>
  <c r="E455" i="1"/>
  <c r="F455" i="1"/>
  <c r="E456" i="1"/>
  <c r="F456" i="1"/>
  <c r="E457" i="1"/>
  <c r="F457" i="1"/>
  <c r="E458" i="1"/>
  <c r="F458" i="1"/>
  <c r="E459" i="1"/>
  <c r="F459" i="1"/>
  <c r="E460" i="1"/>
  <c r="F460" i="1"/>
  <c r="E461" i="1"/>
  <c r="F461" i="1"/>
  <c r="E462" i="1"/>
  <c r="F462" i="1"/>
  <c r="E463" i="1"/>
  <c r="F463" i="1"/>
  <c r="E464" i="1"/>
  <c r="F464" i="1"/>
  <c r="E465" i="1"/>
  <c r="F465" i="1"/>
  <c r="E466" i="1"/>
  <c r="F466" i="1"/>
  <c r="E467" i="1"/>
  <c r="F467" i="1"/>
  <c r="E468" i="1"/>
  <c r="F468" i="1"/>
  <c r="E469" i="1"/>
  <c r="F469" i="1"/>
  <c r="E470" i="1"/>
  <c r="F470" i="1"/>
  <c r="E471" i="1"/>
  <c r="F471" i="1"/>
  <c r="E472" i="1"/>
  <c r="F472" i="1"/>
  <c r="E473" i="1"/>
  <c r="F473" i="1"/>
  <c r="E474" i="1"/>
  <c r="F474" i="1"/>
  <c r="E475" i="1"/>
  <c r="F475" i="1"/>
  <c r="E476" i="1"/>
  <c r="F476" i="1"/>
  <c r="E477" i="1"/>
  <c r="F477" i="1"/>
  <c r="E478" i="1"/>
  <c r="F478" i="1"/>
  <c r="E479" i="1"/>
  <c r="F479" i="1"/>
  <c r="E480" i="1"/>
  <c r="F480" i="1"/>
  <c r="E481" i="1"/>
  <c r="F481" i="1"/>
  <c r="E482" i="1"/>
  <c r="F482" i="1"/>
  <c r="E483" i="1"/>
  <c r="F483" i="1"/>
  <c r="E484" i="1"/>
  <c r="F484" i="1"/>
  <c r="E485" i="1"/>
  <c r="F485" i="1"/>
  <c r="E486" i="1"/>
  <c r="F486" i="1"/>
  <c r="E487" i="1"/>
  <c r="F487" i="1"/>
  <c r="E488" i="1"/>
  <c r="F488" i="1"/>
  <c r="E489" i="1"/>
  <c r="F489" i="1"/>
  <c r="E490" i="1"/>
  <c r="F490" i="1"/>
  <c r="E491" i="1"/>
  <c r="F491" i="1"/>
  <c r="E492" i="1"/>
  <c r="F492" i="1"/>
  <c r="E493" i="1"/>
  <c r="F493" i="1"/>
  <c r="E494" i="1"/>
  <c r="F494" i="1"/>
  <c r="E495" i="1"/>
  <c r="F495" i="1"/>
  <c r="E496" i="1"/>
  <c r="F496" i="1"/>
  <c r="E497" i="1"/>
  <c r="F497" i="1"/>
  <c r="E498" i="1"/>
  <c r="F498" i="1"/>
  <c r="E499" i="1"/>
  <c r="F499" i="1"/>
  <c r="E500" i="1"/>
  <c r="F500" i="1"/>
  <c r="E501" i="1"/>
  <c r="F501" i="1"/>
  <c r="E502" i="1"/>
  <c r="F502" i="1"/>
  <c r="E503" i="1"/>
  <c r="F503" i="1"/>
  <c r="E504" i="1"/>
  <c r="F504" i="1"/>
  <c r="E505" i="1"/>
  <c r="F505" i="1"/>
  <c r="E506" i="1"/>
  <c r="F506" i="1"/>
  <c r="E507" i="1"/>
  <c r="F507" i="1"/>
  <c r="E508" i="1"/>
  <c r="F508" i="1"/>
  <c r="E509" i="1"/>
  <c r="F509" i="1"/>
  <c r="E510" i="1"/>
  <c r="F510" i="1"/>
  <c r="E511" i="1"/>
  <c r="F511" i="1"/>
  <c r="E512" i="1"/>
  <c r="F512" i="1"/>
  <c r="E513" i="1"/>
  <c r="F513" i="1"/>
  <c r="E514" i="1"/>
  <c r="F514" i="1"/>
  <c r="E515" i="1"/>
  <c r="F515" i="1"/>
  <c r="E516" i="1"/>
  <c r="F516" i="1"/>
  <c r="E517" i="1"/>
  <c r="F517" i="1"/>
  <c r="E518" i="1"/>
  <c r="F518" i="1"/>
  <c r="E519" i="1"/>
  <c r="F519" i="1"/>
  <c r="E520" i="1"/>
  <c r="F520" i="1"/>
  <c r="E521" i="1"/>
  <c r="F521" i="1"/>
  <c r="E522" i="1"/>
  <c r="F522" i="1"/>
  <c r="E523" i="1"/>
  <c r="F523" i="1"/>
  <c r="E524" i="1"/>
  <c r="F524" i="1"/>
  <c r="E525" i="1"/>
  <c r="F525" i="1"/>
  <c r="E526" i="1"/>
  <c r="F526" i="1"/>
  <c r="E527" i="1"/>
  <c r="F527" i="1"/>
  <c r="E528" i="1"/>
  <c r="F528" i="1"/>
  <c r="E529" i="1"/>
  <c r="F529" i="1"/>
  <c r="E530" i="1"/>
  <c r="F530" i="1"/>
  <c r="E531" i="1"/>
  <c r="F531" i="1"/>
  <c r="E532" i="1"/>
  <c r="F532" i="1"/>
  <c r="E533" i="1"/>
  <c r="F533" i="1"/>
  <c r="E534" i="1"/>
  <c r="F534" i="1"/>
  <c r="E535" i="1"/>
  <c r="F535" i="1"/>
  <c r="E536" i="1"/>
  <c r="F536" i="1"/>
  <c r="E537" i="1"/>
  <c r="F537" i="1"/>
  <c r="E538" i="1"/>
  <c r="F538" i="1"/>
  <c r="E539" i="1"/>
  <c r="F539" i="1"/>
  <c r="E540" i="1"/>
  <c r="F540" i="1"/>
  <c r="E541" i="1"/>
  <c r="F541" i="1"/>
  <c r="E542" i="1"/>
  <c r="F542" i="1"/>
  <c r="E543" i="1"/>
  <c r="F543" i="1"/>
  <c r="E544" i="1"/>
  <c r="F544" i="1"/>
  <c r="E545" i="1"/>
  <c r="F545" i="1"/>
  <c r="E546" i="1"/>
  <c r="F546" i="1"/>
  <c r="E547" i="1"/>
  <c r="F547" i="1"/>
  <c r="E548" i="1"/>
  <c r="F548" i="1"/>
  <c r="E549" i="1"/>
  <c r="F549" i="1"/>
  <c r="E550" i="1"/>
  <c r="F550" i="1"/>
  <c r="E551" i="1"/>
  <c r="F551" i="1"/>
  <c r="E552" i="1"/>
  <c r="F552" i="1"/>
  <c r="E553" i="1"/>
  <c r="F553" i="1"/>
  <c r="E554" i="1"/>
  <c r="F554" i="1"/>
  <c r="E555" i="1"/>
  <c r="F555" i="1"/>
  <c r="E556" i="1"/>
  <c r="F556" i="1"/>
  <c r="E557" i="1"/>
  <c r="F557" i="1"/>
  <c r="E558" i="1"/>
  <c r="F558" i="1"/>
  <c r="E559" i="1"/>
  <c r="F559" i="1"/>
  <c r="E560" i="1"/>
  <c r="F560" i="1"/>
  <c r="E561" i="1"/>
  <c r="F561" i="1"/>
  <c r="E562" i="1"/>
  <c r="F562" i="1"/>
  <c r="E563" i="1"/>
  <c r="F563" i="1"/>
  <c r="E564" i="1"/>
  <c r="F564" i="1"/>
  <c r="E565" i="1"/>
  <c r="F565" i="1"/>
  <c r="E566" i="1"/>
  <c r="F566" i="1"/>
  <c r="E567" i="1"/>
  <c r="F567" i="1"/>
  <c r="E568" i="1"/>
  <c r="F568" i="1"/>
  <c r="E569" i="1"/>
  <c r="F569" i="1"/>
  <c r="E570" i="1"/>
  <c r="F570" i="1"/>
  <c r="E571" i="1"/>
  <c r="F571" i="1"/>
  <c r="E572" i="1"/>
  <c r="F572" i="1"/>
  <c r="E573" i="1"/>
  <c r="F573" i="1"/>
  <c r="E574" i="1"/>
  <c r="F574" i="1"/>
  <c r="E575" i="1"/>
  <c r="F575" i="1"/>
  <c r="E576" i="1"/>
  <c r="F576" i="1"/>
  <c r="E577" i="1"/>
  <c r="F577" i="1"/>
  <c r="E578" i="1"/>
  <c r="F578" i="1"/>
  <c r="E579" i="1"/>
  <c r="F579" i="1"/>
  <c r="E580" i="1"/>
  <c r="F580" i="1"/>
  <c r="E581" i="1"/>
  <c r="F581" i="1"/>
  <c r="E582" i="1"/>
  <c r="F582" i="1"/>
  <c r="E583" i="1"/>
  <c r="F583" i="1"/>
  <c r="E584" i="1"/>
  <c r="F584" i="1"/>
  <c r="E585" i="1"/>
  <c r="F585" i="1"/>
  <c r="E586" i="1"/>
  <c r="F586" i="1"/>
  <c r="E587" i="1"/>
  <c r="F587" i="1"/>
  <c r="E588" i="1"/>
  <c r="F588" i="1"/>
  <c r="E589" i="1"/>
  <c r="F589" i="1"/>
  <c r="E590" i="1"/>
  <c r="F590" i="1"/>
  <c r="E591" i="1"/>
  <c r="F591" i="1"/>
  <c r="E592" i="1"/>
  <c r="F592" i="1"/>
  <c r="E593" i="1"/>
  <c r="F593" i="1"/>
  <c r="E594" i="1"/>
  <c r="F594" i="1"/>
  <c r="E595" i="1"/>
  <c r="F595" i="1"/>
  <c r="E596" i="1"/>
  <c r="F596" i="1"/>
  <c r="E597" i="1"/>
  <c r="F597" i="1"/>
  <c r="E598" i="1"/>
  <c r="F598" i="1"/>
  <c r="E599" i="1"/>
  <c r="F599" i="1"/>
  <c r="E600" i="1"/>
  <c r="F600" i="1"/>
  <c r="E601" i="1"/>
  <c r="F601" i="1"/>
  <c r="E602" i="1"/>
  <c r="F602" i="1"/>
  <c r="E603" i="1"/>
  <c r="F603" i="1"/>
  <c r="E604" i="1"/>
  <c r="F604" i="1"/>
  <c r="E605" i="1"/>
  <c r="F605" i="1"/>
  <c r="E606" i="1"/>
  <c r="F606" i="1"/>
  <c r="E607" i="1"/>
  <c r="F607" i="1"/>
  <c r="E608" i="1"/>
  <c r="F608" i="1"/>
  <c r="E609" i="1"/>
  <c r="F609" i="1"/>
  <c r="E610" i="1"/>
  <c r="F610" i="1"/>
  <c r="E611" i="1"/>
  <c r="F611" i="1"/>
  <c r="E612" i="1"/>
  <c r="F612" i="1"/>
  <c r="E613" i="1"/>
  <c r="F613" i="1"/>
  <c r="E614" i="1"/>
  <c r="F614" i="1"/>
  <c r="E615" i="1"/>
  <c r="F615" i="1"/>
  <c r="E616" i="1"/>
  <c r="F616" i="1"/>
  <c r="E617" i="1"/>
  <c r="F617" i="1"/>
  <c r="E618" i="1"/>
  <c r="F618" i="1"/>
  <c r="E619" i="1"/>
  <c r="F619" i="1"/>
  <c r="E620" i="1"/>
  <c r="F620" i="1"/>
  <c r="E621" i="1"/>
  <c r="F621" i="1"/>
  <c r="E622" i="1"/>
  <c r="F622" i="1"/>
  <c r="E623" i="1"/>
  <c r="F623" i="1"/>
  <c r="E624" i="1"/>
  <c r="F624" i="1"/>
  <c r="E625" i="1"/>
  <c r="F625" i="1"/>
  <c r="E626" i="1"/>
  <c r="F626" i="1"/>
  <c r="E627" i="1"/>
  <c r="F627" i="1"/>
  <c r="E628" i="1"/>
  <c r="F628" i="1"/>
  <c r="E629" i="1"/>
  <c r="F629" i="1"/>
  <c r="E630" i="1"/>
  <c r="F630" i="1"/>
  <c r="E631" i="1"/>
  <c r="F631" i="1"/>
  <c r="E632" i="1"/>
  <c r="F632" i="1"/>
  <c r="E633" i="1"/>
  <c r="F633" i="1"/>
  <c r="E634" i="1"/>
  <c r="F634" i="1"/>
  <c r="E635" i="1"/>
  <c r="F635" i="1"/>
  <c r="E636" i="1"/>
  <c r="F636" i="1"/>
  <c r="E637" i="1"/>
  <c r="F637" i="1"/>
  <c r="E638" i="1"/>
  <c r="F638" i="1"/>
  <c r="E639" i="1"/>
  <c r="F639" i="1"/>
  <c r="E640" i="1"/>
  <c r="F640" i="1"/>
  <c r="E641" i="1"/>
  <c r="F641" i="1"/>
  <c r="E642" i="1"/>
  <c r="F642" i="1"/>
  <c r="E643" i="1"/>
  <c r="F643" i="1"/>
  <c r="E644" i="1"/>
  <c r="F644" i="1"/>
  <c r="E645" i="1"/>
  <c r="F645" i="1"/>
  <c r="E646" i="1"/>
  <c r="F646" i="1"/>
  <c r="E647" i="1"/>
  <c r="F647" i="1"/>
  <c r="E648" i="1"/>
  <c r="F648" i="1"/>
  <c r="E649" i="1"/>
  <c r="F649" i="1"/>
  <c r="E650" i="1"/>
  <c r="F650" i="1"/>
  <c r="E651" i="1"/>
  <c r="F651" i="1"/>
  <c r="E652" i="1"/>
  <c r="F652" i="1"/>
  <c r="E653" i="1"/>
  <c r="F653" i="1"/>
  <c r="E654" i="1"/>
  <c r="F654" i="1"/>
  <c r="E655" i="1"/>
  <c r="F655" i="1"/>
  <c r="E656" i="1"/>
  <c r="F656" i="1"/>
  <c r="E657" i="1"/>
  <c r="F657" i="1"/>
  <c r="E658" i="1"/>
  <c r="F658" i="1"/>
  <c r="E659" i="1"/>
  <c r="F659" i="1"/>
  <c r="E660" i="1"/>
  <c r="F660" i="1"/>
  <c r="E661" i="1"/>
  <c r="F661" i="1"/>
  <c r="E662" i="1"/>
  <c r="F662" i="1"/>
  <c r="E663" i="1"/>
  <c r="F663" i="1"/>
  <c r="E664" i="1"/>
  <c r="F664" i="1"/>
  <c r="E665" i="1"/>
  <c r="F665" i="1"/>
  <c r="E666" i="1"/>
  <c r="F666" i="1"/>
  <c r="E667" i="1"/>
  <c r="F667" i="1"/>
  <c r="E668" i="1"/>
  <c r="F668" i="1"/>
  <c r="E669" i="1"/>
  <c r="F669" i="1"/>
  <c r="E670" i="1"/>
  <c r="F670" i="1"/>
  <c r="E671" i="1"/>
  <c r="F671" i="1"/>
  <c r="E672" i="1"/>
  <c r="F672" i="1"/>
  <c r="E673" i="1"/>
  <c r="F673" i="1"/>
  <c r="E674" i="1"/>
  <c r="F674" i="1"/>
  <c r="E675" i="1"/>
  <c r="F675" i="1"/>
  <c r="E676" i="1"/>
  <c r="F676" i="1"/>
  <c r="E677" i="1"/>
  <c r="F677" i="1"/>
  <c r="E678" i="1"/>
  <c r="F678" i="1"/>
  <c r="E679" i="1"/>
  <c r="F679" i="1"/>
  <c r="E680" i="1"/>
  <c r="F680" i="1"/>
  <c r="E681" i="1"/>
  <c r="F681" i="1"/>
  <c r="E682" i="1"/>
  <c r="F682" i="1"/>
  <c r="E683" i="1"/>
  <c r="F683" i="1"/>
  <c r="E684" i="1"/>
  <c r="F684" i="1"/>
  <c r="E685" i="1"/>
  <c r="F685" i="1"/>
  <c r="E686" i="1"/>
  <c r="F686" i="1"/>
  <c r="E687" i="1"/>
  <c r="F687" i="1"/>
  <c r="E688" i="1"/>
  <c r="F688" i="1"/>
  <c r="E689" i="1"/>
  <c r="F689" i="1"/>
  <c r="E690" i="1"/>
  <c r="F690" i="1"/>
  <c r="E691" i="1"/>
  <c r="F691" i="1"/>
  <c r="E692" i="1"/>
  <c r="F692" i="1"/>
  <c r="E693" i="1"/>
  <c r="F693" i="1"/>
  <c r="E694" i="1"/>
  <c r="F694" i="1"/>
  <c r="E695" i="1"/>
  <c r="F695" i="1"/>
  <c r="E696" i="1"/>
  <c r="F696" i="1"/>
  <c r="E697" i="1"/>
  <c r="F697" i="1"/>
  <c r="E698" i="1"/>
  <c r="F698" i="1"/>
  <c r="E699" i="1"/>
  <c r="F699" i="1"/>
  <c r="E700" i="1"/>
  <c r="F700" i="1"/>
  <c r="E701" i="1"/>
  <c r="F701" i="1"/>
  <c r="E702" i="1"/>
  <c r="F702" i="1"/>
  <c r="E703" i="1"/>
  <c r="F703" i="1"/>
  <c r="E704" i="1"/>
  <c r="F704" i="1"/>
  <c r="E705" i="1"/>
  <c r="F705" i="1"/>
  <c r="E706" i="1"/>
  <c r="F706" i="1"/>
  <c r="E707" i="1"/>
  <c r="F707" i="1"/>
  <c r="E708" i="1"/>
  <c r="F708" i="1"/>
  <c r="E709" i="1"/>
  <c r="F709" i="1"/>
  <c r="E710" i="1"/>
  <c r="F710" i="1"/>
  <c r="E711" i="1"/>
  <c r="F711" i="1"/>
  <c r="E712" i="1"/>
  <c r="F712" i="1"/>
  <c r="E713" i="1"/>
  <c r="F713" i="1"/>
  <c r="E714" i="1"/>
  <c r="F714" i="1"/>
  <c r="E715" i="1"/>
  <c r="F715" i="1"/>
  <c r="E716" i="1"/>
  <c r="F716" i="1"/>
  <c r="E717" i="1"/>
  <c r="F717" i="1"/>
  <c r="E718" i="1"/>
  <c r="F718" i="1"/>
  <c r="E719" i="1"/>
  <c r="F719" i="1"/>
  <c r="E720" i="1"/>
  <c r="F720" i="1"/>
  <c r="E721" i="1"/>
  <c r="F721" i="1"/>
  <c r="E722" i="1"/>
  <c r="F722" i="1"/>
  <c r="E723" i="1"/>
  <c r="F723" i="1"/>
  <c r="E724" i="1"/>
  <c r="F724" i="1"/>
  <c r="E725" i="1"/>
  <c r="F725" i="1"/>
  <c r="E726" i="1"/>
  <c r="F726" i="1"/>
  <c r="E727" i="1"/>
  <c r="F727" i="1"/>
  <c r="E728" i="1"/>
  <c r="F728" i="1"/>
  <c r="E729" i="1"/>
  <c r="F729" i="1"/>
  <c r="E730" i="1"/>
  <c r="F730" i="1"/>
  <c r="E731" i="1"/>
  <c r="F731" i="1"/>
  <c r="E732" i="1"/>
  <c r="F732" i="1"/>
  <c r="E733" i="1"/>
  <c r="F733" i="1"/>
  <c r="E734" i="1"/>
  <c r="F734" i="1"/>
  <c r="E735" i="1"/>
  <c r="F735" i="1"/>
  <c r="E736" i="1"/>
  <c r="F736" i="1"/>
  <c r="E737" i="1"/>
  <c r="F737" i="1"/>
  <c r="E738" i="1"/>
  <c r="F738" i="1"/>
  <c r="E739" i="1"/>
  <c r="F739" i="1"/>
  <c r="E740" i="1"/>
  <c r="F740" i="1"/>
  <c r="E741" i="1"/>
  <c r="F741" i="1"/>
  <c r="E742" i="1"/>
  <c r="F742" i="1"/>
  <c r="E743" i="1"/>
  <c r="F743" i="1"/>
  <c r="E744" i="1"/>
  <c r="F744" i="1"/>
  <c r="E745" i="1"/>
  <c r="F745" i="1"/>
  <c r="E746" i="1"/>
  <c r="F746" i="1"/>
  <c r="E747" i="1"/>
  <c r="F747" i="1"/>
  <c r="E748" i="1"/>
  <c r="F748" i="1"/>
  <c r="E749" i="1"/>
  <c r="F749" i="1"/>
  <c r="E750" i="1"/>
  <c r="F750" i="1"/>
  <c r="E751" i="1"/>
  <c r="F751" i="1"/>
  <c r="E752" i="1"/>
  <c r="F752" i="1"/>
  <c r="E753" i="1"/>
  <c r="F753" i="1"/>
  <c r="E754" i="1"/>
  <c r="F754" i="1"/>
  <c r="E755" i="1"/>
  <c r="F755" i="1"/>
  <c r="E756" i="1"/>
  <c r="F756" i="1"/>
  <c r="E757" i="1"/>
  <c r="F757" i="1"/>
  <c r="E758" i="1"/>
  <c r="F758" i="1"/>
  <c r="E759" i="1"/>
  <c r="F759" i="1"/>
  <c r="E760" i="1"/>
  <c r="F760" i="1"/>
  <c r="E761" i="1"/>
  <c r="F761" i="1"/>
  <c r="E762" i="1"/>
  <c r="F762" i="1"/>
  <c r="E763" i="1"/>
  <c r="F763" i="1"/>
  <c r="E764" i="1"/>
  <c r="F764" i="1"/>
  <c r="E765" i="1"/>
  <c r="F765" i="1"/>
  <c r="E766" i="1"/>
  <c r="F766" i="1"/>
  <c r="E767" i="1"/>
  <c r="F767" i="1"/>
  <c r="E768" i="1"/>
  <c r="F768" i="1"/>
  <c r="E769" i="1"/>
  <c r="F769" i="1"/>
  <c r="E770" i="1"/>
  <c r="F770" i="1"/>
  <c r="E771" i="1"/>
  <c r="F771" i="1"/>
  <c r="E772" i="1"/>
  <c r="F772" i="1"/>
  <c r="E773" i="1"/>
  <c r="F773" i="1"/>
  <c r="E774" i="1"/>
  <c r="F774" i="1"/>
  <c r="E775" i="1"/>
  <c r="F775" i="1"/>
  <c r="E776" i="1"/>
  <c r="F776" i="1"/>
  <c r="E777" i="1"/>
  <c r="F777" i="1"/>
  <c r="E778" i="1"/>
  <c r="F778" i="1"/>
  <c r="E779" i="1"/>
  <c r="F779" i="1"/>
  <c r="E780" i="1"/>
  <c r="F780" i="1"/>
  <c r="E781" i="1"/>
  <c r="F781" i="1"/>
  <c r="E782" i="1"/>
  <c r="F782" i="1"/>
  <c r="E783" i="1"/>
  <c r="F783" i="1"/>
  <c r="E784" i="1"/>
  <c r="F784" i="1"/>
  <c r="E785" i="1"/>
  <c r="F785" i="1"/>
  <c r="E786" i="1"/>
  <c r="F786" i="1"/>
  <c r="E787" i="1"/>
  <c r="F787" i="1"/>
  <c r="E788" i="1"/>
  <c r="F788" i="1"/>
  <c r="E789" i="1"/>
  <c r="F789" i="1"/>
  <c r="E790" i="1"/>
  <c r="F790" i="1"/>
  <c r="E791" i="1"/>
  <c r="F791" i="1"/>
  <c r="E792" i="1"/>
  <c r="F792" i="1"/>
  <c r="E793" i="1"/>
  <c r="F793" i="1"/>
  <c r="E794" i="1"/>
  <c r="F794" i="1"/>
  <c r="E795" i="1"/>
  <c r="F795" i="1"/>
  <c r="E796" i="1"/>
  <c r="F796" i="1"/>
  <c r="E797" i="1"/>
  <c r="F797" i="1"/>
  <c r="E798" i="1"/>
  <c r="F798" i="1"/>
  <c r="E799" i="1"/>
  <c r="F799" i="1"/>
  <c r="E800" i="1"/>
  <c r="F800" i="1"/>
  <c r="E801" i="1"/>
  <c r="F801" i="1"/>
  <c r="E802" i="1"/>
  <c r="F802" i="1"/>
  <c r="E803" i="1"/>
  <c r="F803" i="1"/>
  <c r="E804" i="1"/>
  <c r="F804" i="1"/>
  <c r="E805" i="1"/>
  <c r="F805" i="1"/>
  <c r="E806" i="1"/>
  <c r="F806" i="1"/>
  <c r="E807" i="1"/>
  <c r="F807" i="1"/>
  <c r="E808" i="1"/>
  <c r="F808" i="1"/>
  <c r="E809" i="1"/>
  <c r="F809" i="1"/>
  <c r="E810" i="1"/>
  <c r="F810" i="1"/>
  <c r="E811" i="1"/>
  <c r="F811" i="1"/>
  <c r="E812" i="1"/>
  <c r="F812" i="1"/>
  <c r="E813" i="1"/>
  <c r="F813" i="1"/>
  <c r="E814" i="1"/>
  <c r="F814" i="1"/>
  <c r="E815" i="1"/>
  <c r="F815" i="1"/>
  <c r="E816" i="1"/>
  <c r="F816" i="1"/>
  <c r="E817" i="1"/>
  <c r="F817" i="1"/>
  <c r="E818" i="1"/>
  <c r="F818" i="1"/>
  <c r="E819" i="1"/>
  <c r="F819" i="1"/>
  <c r="E820" i="1"/>
  <c r="F820" i="1"/>
  <c r="E821" i="1"/>
  <c r="F821" i="1"/>
  <c r="E822" i="1"/>
  <c r="F822" i="1"/>
  <c r="E823" i="1"/>
  <c r="F823" i="1"/>
  <c r="E824" i="1"/>
  <c r="F824" i="1"/>
  <c r="E825" i="1"/>
  <c r="F825" i="1"/>
  <c r="E826" i="1"/>
  <c r="F826" i="1"/>
  <c r="E827" i="1"/>
  <c r="F827" i="1"/>
  <c r="E828" i="1"/>
  <c r="F828" i="1"/>
  <c r="E829" i="1"/>
  <c r="F829" i="1"/>
  <c r="E830" i="1"/>
  <c r="F830" i="1"/>
  <c r="E831" i="1"/>
  <c r="F831" i="1"/>
  <c r="E832" i="1"/>
  <c r="F832" i="1"/>
  <c r="E833" i="1"/>
  <c r="F833" i="1"/>
  <c r="E834" i="1"/>
  <c r="F834" i="1"/>
  <c r="E835" i="1"/>
  <c r="F835" i="1"/>
  <c r="E836" i="1"/>
  <c r="F836" i="1"/>
  <c r="E837" i="1"/>
  <c r="F837" i="1"/>
  <c r="E838" i="1"/>
  <c r="F838" i="1"/>
  <c r="E839" i="1"/>
  <c r="F839" i="1"/>
  <c r="E840" i="1"/>
  <c r="F840" i="1"/>
  <c r="E841" i="1"/>
  <c r="F841" i="1"/>
  <c r="E842" i="1"/>
  <c r="F842" i="1"/>
  <c r="E843" i="1"/>
  <c r="F843" i="1"/>
  <c r="E844" i="1"/>
  <c r="F844" i="1"/>
  <c r="E845" i="1"/>
  <c r="F845" i="1"/>
  <c r="E846" i="1"/>
  <c r="F846" i="1"/>
  <c r="E847" i="1"/>
  <c r="F847" i="1"/>
  <c r="E848" i="1"/>
  <c r="F848" i="1"/>
  <c r="E849" i="1"/>
  <c r="F849" i="1"/>
  <c r="E850" i="1"/>
  <c r="F850" i="1"/>
  <c r="E851" i="1"/>
  <c r="F851" i="1"/>
  <c r="E852" i="1"/>
  <c r="F852" i="1"/>
  <c r="E853" i="1"/>
  <c r="F853" i="1"/>
  <c r="E854" i="1"/>
  <c r="F854" i="1"/>
  <c r="E855" i="1"/>
  <c r="F855" i="1"/>
  <c r="E856" i="1"/>
  <c r="F856" i="1"/>
  <c r="E857" i="1"/>
  <c r="F857" i="1"/>
  <c r="E858" i="1"/>
  <c r="F858" i="1"/>
  <c r="E859" i="1"/>
  <c r="F859" i="1"/>
  <c r="E860" i="1"/>
  <c r="F860" i="1"/>
  <c r="E861" i="1"/>
  <c r="F861" i="1"/>
  <c r="E862" i="1"/>
  <c r="F862" i="1"/>
  <c r="E863" i="1"/>
  <c r="F863" i="1"/>
  <c r="E864" i="1"/>
  <c r="F864" i="1"/>
  <c r="E865" i="1"/>
  <c r="F865" i="1"/>
  <c r="E866" i="1"/>
  <c r="F866" i="1"/>
  <c r="E867" i="1"/>
  <c r="F867" i="1"/>
  <c r="E868" i="1"/>
  <c r="F868" i="1"/>
  <c r="E869" i="1"/>
  <c r="F869" i="1"/>
  <c r="E870" i="1"/>
  <c r="F870" i="1"/>
  <c r="E871" i="1"/>
  <c r="F871" i="1"/>
  <c r="E872" i="1"/>
  <c r="F872" i="1"/>
  <c r="E873" i="1"/>
  <c r="F873" i="1"/>
  <c r="E874" i="1"/>
  <c r="F874" i="1"/>
  <c r="E875" i="1"/>
  <c r="F875" i="1"/>
  <c r="E876" i="1"/>
  <c r="F876" i="1"/>
  <c r="E877" i="1"/>
  <c r="F877" i="1"/>
  <c r="E878" i="1"/>
  <c r="F878" i="1"/>
  <c r="E879" i="1"/>
  <c r="F879" i="1"/>
  <c r="E880" i="1"/>
  <c r="F880" i="1"/>
  <c r="E881" i="1"/>
  <c r="F881" i="1"/>
  <c r="E882" i="1"/>
  <c r="F882" i="1"/>
  <c r="E883" i="1"/>
  <c r="F883" i="1"/>
  <c r="E884" i="1"/>
  <c r="F884" i="1"/>
  <c r="E885" i="1"/>
  <c r="F885" i="1"/>
  <c r="E886" i="1"/>
  <c r="F886" i="1"/>
  <c r="E887" i="1"/>
  <c r="F887" i="1"/>
  <c r="E888" i="1"/>
  <c r="F888" i="1"/>
  <c r="E889" i="1"/>
  <c r="F889" i="1"/>
  <c r="E890" i="1"/>
  <c r="F890" i="1"/>
  <c r="E891" i="1"/>
  <c r="F891" i="1"/>
  <c r="E892" i="1"/>
  <c r="F892" i="1"/>
  <c r="E893" i="1"/>
  <c r="F893" i="1"/>
  <c r="E894" i="1"/>
  <c r="F894" i="1"/>
  <c r="E895" i="1"/>
  <c r="F895" i="1"/>
  <c r="E896" i="1"/>
  <c r="F896" i="1"/>
  <c r="E897" i="1"/>
  <c r="F897" i="1"/>
  <c r="E898" i="1"/>
  <c r="F898" i="1"/>
  <c r="E899" i="1"/>
  <c r="F899" i="1"/>
  <c r="E900" i="1"/>
  <c r="F900" i="1"/>
  <c r="E901" i="1"/>
  <c r="F901" i="1"/>
  <c r="E902" i="1"/>
  <c r="F902" i="1"/>
  <c r="E903" i="1"/>
  <c r="F903" i="1"/>
  <c r="E904" i="1"/>
  <c r="F904" i="1"/>
  <c r="E905" i="1"/>
  <c r="F905" i="1"/>
  <c r="E906" i="1"/>
  <c r="F906" i="1"/>
  <c r="E907" i="1"/>
  <c r="F907" i="1"/>
  <c r="E908" i="1"/>
  <c r="F908" i="1"/>
  <c r="E909" i="1"/>
  <c r="F909" i="1"/>
  <c r="E910" i="1"/>
  <c r="F910" i="1"/>
  <c r="E911" i="1"/>
  <c r="F911" i="1"/>
  <c r="E912" i="1"/>
  <c r="F912" i="1"/>
  <c r="E913" i="1"/>
  <c r="F913" i="1"/>
  <c r="E914" i="1"/>
  <c r="F914" i="1"/>
  <c r="E915" i="1"/>
  <c r="F915" i="1"/>
  <c r="E916" i="1"/>
  <c r="F916" i="1"/>
  <c r="E917" i="1"/>
  <c r="F917" i="1"/>
  <c r="E918" i="1"/>
  <c r="F918" i="1"/>
  <c r="E919" i="1"/>
  <c r="F919" i="1"/>
  <c r="E920" i="1"/>
  <c r="F920" i="1"/>
  <c r="E921" i="1"/>
  <c r="F921" i="1"/>
  <c r="E922" i="1"/>
  <c r="F922" i="1"/>
  <c r="E923" i="1"/>
  <c r="F923" i="1"/>
  <c r="E924" i="1"/>
  <c r="F924" i="1"/>
  <c r="E925" i="1"/>
  <c r="F925" i="1"/>
  <c r="E926" i="1"/>
  <c r="F926" i="1"/>
  <c r="E927" i="1"/>
  <c r="F927" i="1"/>
  <c r="E928" i="1"/>
  <c r="F928" i="1"/>
  <c r="E929" i="1"/>
  <c r="F929" i="1"/>
  <c r="E930" i="1"/>
  <c r="F930" i="1"/>
  <c r="E931" i="1"/>
  <c r="F931" i="1"/>
  <c r="E932" i="1"/>
  <c r="F932" i="1"/>
  <c r="E933" i="1"/>
  <c r="F933" i="1"/>
  <c r="E934" i="1"/>
  <c r="F934" i="1"/>
  <c r="E935" i="1"/>
  <c r="F935" i="1"/>
  <c r="F4" i="1"/>
  <c r="E4"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C4" i="1"/>
  <c r="M4" i="1" s="1"/>
  <c r="C5" i="1"/>
  <c r="M5" i="1" s="1"/>
  <c r="C6" i="1"/>
  <c r="M6" i="1" s="1"/>
  <c r="C7" i="1"/>
  <c r="M7" i="1" s="1"/>
  <c r="C8" i="1"/>
  <c r="M8" i="1" s="1"/>
  <c r="C9" i="1"/>
  <c r="M9" i="1" s="1"/>
  <c r="C10" i="1"/>
  <c r="M10" i="1" s="1"/>
  <c r="C11" i="1"/>
  <c r="M11" i="1" s="1"/>
  <c r="C12" i="1"/>
  <c r="M12" i="1" s="1"/>
  <c r="C13" i="1"/>
  <c r="M13" i="1" s="1"/>
  <c r="C14" i="1"/>
  <c r="M14" i="1" s="1"/>
  <c r="C15" i="1"/>
  <c r="M15" i="1" s="1"/>
  <c r="C16" i="1"/>
  <c r="M16" i="1" s="1"/>
  <c r="C17" i="1"/>
  <c r="M17" i="1" s="1"/>
  <c r="C18" i="1"/>
  <c r="M18" i="1" s="1"/>
  <c r="C19" i="1"/>
  <c r="M19" i="1" s="1"/>
  <c r="C20" i="1"/>
  <c r="M20" i="1" s="1"/>
  <c r="C21" i="1"/>
  <c r="M21" i="1" s="1"/>
  <c r="C22" i="1"/>
  <c r="M22" i="1" s="1"/>
  <c r="C23" i="1"/>
  <c r="M23" i="1" s="1"/>
  <c r="C24" i="1"/>
  <c r="M24" i="1" s="1"/>
  <c r="C25" i="1"/>
  <c r="M25" i="1" s="1"/>
  <c r="C26" i="1"/>
  <c r="M26" i="1" s="1"/>
  <c r="C27" i="1"/>
  <c r="M27" i="1" s="1"/>
  <c r="C28" i="1"/>
  <c r="M28" i="1" s="1"/>
  <c r="C29" i="1"/>
  <c r="M29" i="1" s="1"/>
  <c r="C30" i="1"/>
  <c r="M30" i="1" s="1"/>
  <c r="C31" i="1"/>
  <c r="M31" i="1" s="1"/>
  <c r="C32" i="1"/>
  <c r="M32" i="1" s="1"/>
  <c r="C33" i="1"/>
  <c r="M33" i="1" s="1"/>
  <c r="C34" i="1"/>
  <c r="M34" i="1" s="1"/>
  <c r="C35" i="1"/>
  <c r="M35" i="1" s="1"/>
  <c r="C36" i="1"/>
  <c r="M36" i="1" s="1"/>
  <c r="C37" i="1"/>
  <c r="M37" i="1" s="1"/>
  <c r="C38" i="1"/>
  <c r="M38" i="1" s="1"/>
  <c r="C39" i="1"/>
  <c r="M39" i="1" s="1"/>
  <c r="C40" i="1"/>
  <c r="M40" i="1" s="1"/>
  <c r="C41" i="1"/>
  <c r="M41" i="1" s="1"/>
  <c r="C42" i="1"/>
  <c r="M42" i="1" s="1"/>
  <c r="C43" i="1"/>
  <c r="M43" i="1" s="1"/>
  <c r="C44" i="1"/>
  <c r="M44" i="1" s="1"/>
  <c r="C45" i="1"/>
  <c r="M45" i="1" s="1"/>
  <c r="C46" i="1"/>
  <c r="M46" i="1" s="1"/>
  <c r="C47" i="1"/>
  <c r="M47" i="1" s="1"/>
  <c r="C48" i="1"/>
  <c r="M48" i="1" s="1"/>
  <c r="C49" i="1"/>
  <c r="M49" i="1" s="1"/>
  <c r="C50" i="1"/>
  <c r="M50" i="1" s="1"/>
  <c r="C51" i="1"/>
  <c r="M51" i="1" s="1"/>
  <c r="C52" i="1"/>
  <c r="M52" i="1" s="1"/>
  <c r="C53" i="1"/>
  <c r="M53" i="1" s="1"/>
  <c r="C54" i="1"/>
  <c r="M54" i="1" s="1"/>
  <c r="C55" i="1"/>
  <c r="M55" i="1" s="1"/>
  <c r="C56" i="1"/>
  <c r="M56" i="1" s="1"/>
  <c r="C57" i="1"/>
  <c r="M57" i="1" s="1"/>
  <c r="C58" i="1"/>
  <c r="M58" i="1" s="1"/>
  <c r="C59" i="1"/>
  <c r="M59" i="1" s="1"/>
  <c r="C60" i="1"/>
  <c r="M60" i="1" s="1"/>
  <c r="C61" i="1"/>
  <c r="M61" i="1" s="1"/>
  <c r="C62" i="1"/>
  <c r="M62" i="1" s="1"/>
  <c r="C63" i="1"/>
  <c r="M63" i="1" s="1"/>
  <c r="C64" i="1"/>
  <c r="M64" i="1" s="1"/>
  <c r="C65" i="1"/>
  <c r="M65" i="1" s="1"/>
  <c r="C66" i="1"/>
  <c r="M66" i="1" s="1"/>
  <c r="C67" i="1"/>
  <c r="M67" i="1" s="1"/>
  <c r="C68" i="1"/>
  <c r="M68" i="1" s="1"/>
  <c r="C69" i="1"/>
  <c r="M69" i="1" s="1"/>
  <c r="C70" i="1"/>
  <c r="M70" i="1" s="1"/>
  <c r="C71" i="1"/>
  <c r="M71" i="1" s="1"/>
  <c r="C72" i="1"/>
  <c r="M72" i="1" s="1"/>
  <c r="C73" i="1"/>
  <c r="M73" i="1" s="1"/>
  <c r="C74" i="1"/>
  <c r="M74" i="1" s="1"/>
  <c r="C75" i="1"/>
  <c r="M75" i="1" s="1"/>
  <c r="C76" i="1"/>
  <c r="M76" i="1" s="1"/>
  <c r="C77" i="1"/>
  <c r="M77" i="1" s="1"/>
  <c r="C78" i="1"/>
  <c r="M78" i="1" s="1"/>
  <c r="C79" i="1"/>
  <c r="M79" i="1" s="1"/>
  <c r="C80" i="1"/>
  <c r="M80" i="1" s="1"/>
  <c r="C81" i="1"/>
  <c r="M81" i="1" s="1"/>
  <c r="C82" i="1"/>
  <c r="M82" i="1" s="1"/>
  <c r="C83" i="1"/>
  <c r="M83" i="1" s="1"/>
  <c r="C84" i="1"/>
  <c r="M84" i="1" s="1"/>
  <c r="C85" i="1"/>
  <c r="M85" i="1" s="1"/>
  <c r="C86" i="1"/>
  <c r="M86" i="1" s="1"/>
  <c r="C87" i="1"/>
  <c r="M87" i="1" s="1"/>
  <c r="C88" i="1"/>
  <c r="M88" i="1" s="1"/>
  <c r="C89" i="1"/>
  <c r="M89" i="1" s="1"/>
  <c r="C90" i="1"/>
  <c r="M90" i="1" s="1"/>
  <c r="C91" i="1"/>
  <c r="M91" i="1" s="1"/>
  <c r="C92" i="1"/>
  <c r="M92" i="1" s="1"/>
  <c r="C93" i="1"/>
  <c r="M93" i="1" s="1"/>
  <c r="C94" i="1"/>
  <c r="M94" i="1" s="1"/>
  <c r="C95" i="1"/>
  <c r="M95" i="1" s="1"/>
  <c r="C96" i="1"/>
  <c r="M96" i="1" s="1"/>
  <c r="C97" i="1"/>
  <c r="M97" i="1" s="1"/>
  <c r="C98" i="1"/>
  <c r="M98" i="1" s="1"/>
  <c r="C99" i="1"/>
  <c r="M99" i="1" s="1"/>
  <c r="C100" i="1"/>
  <c r="M100" i="1" s="1"/>
  <c r="C101" i="1"/>
  <c r="M101" i="1" s="1"/>
  <c r="C102" i="1"/>
  <c r="M102" i="1" s="1"/>
  <c r="C103" i="1"/>
  <c r="M103" i="1" s="1"/>
  <c r="C104" i="1"/>
  <c r="M104" i="1" s="1"/>
  <c r="C105" i="1"/>
  <c r="M105" i="1" s="1"/>
  <c r="C106" i="1"/>
  <c r="M106" i="1" s="1"/>
  <c r="C107" i="1"/>
  <c r="M107" i="1" s="1"/>
  <c r="C108" i="1"/>
  <c r="M108" i="1" s="1"/>
  <c r="C109" i="1"/>
  <c r="M109" i="1" s="1"/>
  <c r="C110" i="1"/>
  <c r="M110" i="1" s="1"/>
  <c r="C111" i="1"/>
  <c r="M111" i="1" s="1"/>
  <c r="C112" i="1"/>
  <c r="M112" i="1" s="1"/>
  <c r="C113" i="1"/>
  <c r="M113" i="1" s="1"/>
  <c r="C114" i="1"/>
  <c r="M114" i="1" s="1"/>
  <c r="C115" i="1"/>
  <c r="M115" i="1" s="1"/>
  <c r="C116" i="1"/>
  <c r="M116" i="1" s="1"/>
  <c r="C117" i="1"/>
  <c r="M117" i="1" s="1"/>
  <c r="C118" i="1"/>
  <c r="M118" i="1" s="1"/>
  <c r="C119" i="1"/>
  <c r="M119" i="1" s="1"/>
  <c r="C120" i="1"/>
  <c r="M120" i="1" s="1"/>
  <c r="C121" i="1"/>
  <c r="M121" i="1" s="1"/>
  <c r="C122" i="1"/>
  <c r="M122" i="1" s="1"/>
  <c r="C123" i="1"/>
  <c r="M123" i="1" s="1"/>
  <c r="C124" i="1"/>
  <c r="M124" i="1" s="1"/>
  <c r="C125" i="1"/>
  <c r="M125" i="1" s="1"/>
  <c r="C126" i="1"/>
  <c r="M126" i="1" s="1"/>
  <c r="C127" i="1"/>
  <c r="M127" i="1" s="1"/>
  <c r="C128" i="1"/>
  <c r="M128" i="1" s="1"/>
  <c r="C129" i="1"/>
  <c r="M129" i="1" s="1"/>
  <c r="C130" i="1"/>
  <c r="M130" i="1" s="1"/>
  <c r="C131" i="1"/>
  <c r="M131" i="1" s="1"/>
  <c r="C132" i="1"/>
  <c r="M132" i="1" s="1"/>
  <c r="C133" i="1"/>
  <c r="M133" i="1" s="1"/>
  <c r="C134" i="1"/>
  <c r="M134" i="1" s="1"/>
  <c r="C135" i="1"/>
  <c r="M135" i="1" s="1"/>
  <c r="C136" i="1"/>
  <c r="M136" i="1" s="1"/>
  <c r="C137" i="1"/>
  <c r="M137" i="1" s="1"/>
  <c r="C138" i="1"/>
  <c r="M138" i="1" s="1"/>
  <c r="C139" i="1"/>
  <c r="M139" i="1" s="1"/>
  <c r="C140" i="1"/>
  <c r="M140" i="1" s="1"/>
  <c r="C141" i="1"/>
  <c r="M141" i="1" s="1"/>
  <c r="C142" i="1"/>
  <c r="M142" i="1" s="1"/>
  <c r="C143" i="1"/>
  <c r="M143" i="1" s="1"/>
  <c r="C144" i="1"/>
  <c r="M144" i="1" s="1"/>
  <c r="C145" i="1"/>
  <c r="M145" i="1" s="1"/>
  <c r="C146" i="1"/>
  <c r="M146" i="1" s="1"/>
  <c r="C147" i="1"/>
  <c r="M147" i="1" s="1"/>
  <c r="C148" i="1"/>
  <c r="M148" i="1" s="1"/>
  <c r="C149" i="1"/>
  <c r="M149" i="1" s="1"/>
  <c r="C150" i="1"/>
  <c r="M150" i="1" s="1"/>
  <c r="C151" i="1"/>
  <c r="M151" i="1" s="1"/>
  <c r="C152" i="1"/>
  <c r="M152" i="1" s="1"/>
  <c r="C153" i="1"/>
  <c r="M153" i="1" s="1"/>
  <c r="C154" i="1"/>
  <c r="M154" i="1" s="1"/>
  <c r="C155" i="1"/>
  <c r="M155" i="1" s="1"/>
  <c r="C156" i="1"/>
  <c r="M156" i="1" s="1"/>
  <c r="C157" i="1"/>
  <c r="M157" i="1" s="1"/>
  <c r="C158" i="1"/>
  <c r="M158" i="1" s="1"/>
  <c r="C159" i="1"/>
  <c r="M159" i="1" s="1"/>
  <c r="C160" i="1"/>
  <c r="M160" i="1" s="1"/>
  <c r="C161" i="1"/>
  <c r="M161" i="1" s="1"/>
  <c r="C162" i="1"/>
  <c r="M162" i="1" s="1"/>
  <c r="C163" i="1"/>
  <c r="M163" i="1" s="1"/>
  <c r="C164" i="1"/>
  <c r="M164" i="1" s="1"/>
  <c r="C165" i="1"/>
  <c r="M165" i="1" s="1"/>
  <c r="C166" i="1"/>
  <c r="M166" i="1" s="1"/>
  <c r="C167" i="1"/>
  <c r="M167" i="1" s="1"/>
  <c r="C168" i="1"/>
  <c r="M168" i="1" s="1"/>
  <c r="C169" i="1"/>
  <c r="M169" i="1" s="1"/>
  <c r="C170" i="1"/>
  <c r="M170" i="1" s="1"/>
  <c r="C171" i="1"/>
  <c r="M171" i="1" s="1"/>
  <c r="C172" i="1"/>
  <c r="M172" i="1" s="1"/>
  <c r="C173" i="1"/>
  <c r="M173" i="1" s="1"/>
  <c r="C174" i="1"/>
  <c r="M174" i="1" s="1"/>
  <c r="C175" i="1"/>
  <c r="M175" i="1" s="1"/>
  <c r="C176" i="1"/>
  <c r="M176" i="1" s="1"/>
  <c r="C177" i="1"/>
  <c r="M177" i="1" s="1"/>
  <c r="C178" i="1"/>
  <c r="M178" i="1" s="1"/>
  <c r="C179" i="1"/>
  <c r="M179" i="1" s="1"/>
  <c r="C180" i="1"/>
  <c r="M180" i="1" s="1"/>
  <c r="C181" i="1"/>
  <c r="M181" i="1" s="1"/>
  <c r="C182" i="1"/>
  <c r="M182" i="1" s="1"/>
  <c r="C183" i="1"/>
  <c r="M183" i="1" s="1"/>
  <c r="C184" i="1"/>
  <c r="M184" i="1" s="1"/>
  <c r="C185" i="1"/>
  <c r="M185" i="1" s="1"/>
  <c r="C186" i="1"/>
  <c r="M186" i="1" s="1"/>
  <c r="C187" i="1"/>
  <c r="M187" i="1" s="1"/>
  <c r="C188" i="1"/>
  <c r="M188" i="1" s="1"/>
  <c r="C189" i="1"/>
  <c r="M189" i="1" s="1"/>
  <c r="C190" i="1"/>
  <c r="M190" i="1" s="1"/>
  <c r="C191" i="1"/>
  <c r="M191" i="1" s="1"/>
  <c r="C192" i="1"/>
  <c r="M192" i="1" s="1"/>
  <c r="C193" i="1"/>
  <c r="M193" i="1" s="1"/>
  <c r="C194" i="1"/>
  <c r="M194" i="1" s="1"/>
  <c r="C195" i="1"/>
  <c r="M195" i="1" s="1"/>
  <c r="C196" i="1"/>
  <c r="M196" i="1" s="1"/>
  <c r="C197" i="1"/>
  <c r="M197" i="1" s="1"/>
  <c r="C198" i="1"/>
  <c r="M198" i="1" s="1"/>
  <c r="C199" i="1"/>
  <c r="M199" i="1" s="1"/>
  <c r="C200" i="1"/>
  <c r="M200" i="1" s="1"/>
  <c r="C201" i="1"/>
  <c r="M201" i="1" s="1"/>
  <c r="C202" i="1"/>
  <c r="M202" i="1" s="1"/>
  <c r="C203" i="1"/>
  <c r="M203" i="1" s="1"/>
  <c r="C204" i="1"/>
  <c r="M204" i="1" s="1"/>
  <c r="C205" i="1"/>
  <c r="M205" i="1" s="1"/>
  <c r="C206" i="1"/>
  <c r="M206" i="1" s="1"/>
  <c r="C207" i="1"/>
  <c r="M207" i="1" s="1"/>
  <c r="C208" i="1"/>
  <c r="M208" i="1" s="1"/>
  <c r="C209" i="1"/>
  <c r="M209" i="1" s="1"/>
  <c r="C210" i="1"/>
  <c r="M210" i="1" s="1"/>
  <c r="C211" i="1"/>
  <c r="M211" i="1" s="1"/>
  <c r="C212" i="1"/>
  <c r="M212" i="1" s="1"/>
  <c r="C213" i="1"/>
  <c r="M213" i="1" s="1"/>
  <c r="C214" i="1"/>
  <c r="M214" i="1" s="1"/>
  <c r="C215" i="1"/>
  <c r="M215" i="1" s="1"/>
  <c r="C216" i="1"/>
  <c r="M216" i="1" s="1"/>
  <c r="C217" i="1"/>
  <c r="M217" i="1" s="1"/>
  <c r="C218" i="1"/>
  <c r="M218" i="1" s="1"/>
  <c r="C219" i="1"/>
  <c r="M219" i="1" s="1"/>
  <c r="C220" i="1"/>
  <c r="M220" i="1" s="1"/>
  <c r="C221" i="1"/>
  <c r="M221" i="1" s="1"/>
  <c r="C222" i="1"/>
  <c r="M222" i="1" s="1"/>
  <c r="C223" i="1"/>
  <c r="M223" i="1" s="1"/>
  <c r="C224" i="1"/>
  <c r="M224" i="1" s="1"/>
  <c r="C225" i="1"/>
  <c r="M225" i="1" s="1"/>
  <c r="C226" i="1"/>
  <c r="M226" i="1" s="1"/>
  <c r="C227" i="1"/>
  <c r="M227" i="1" s="1"/>
  <c r="C228" i="1"/>
  <c r="M228" i="1" s="1"/>
  <c r="C229" i="1"/>
  <c r="M229" i="1" s="1"/>
  <c r="C230" i="1"/>
  <c r="M230" i="1" s="1"/>
  <c r="C231" i="1"/>
  <c r="M231" i="1" s="1"/>
  <c r="C232" i="1"/>
  <c r="M232" i="1" s="1"/>
  <c r="C233" i="1"/>
  <c r="M233" i="1" s="1"/>
  <c r="C234" i="1"/>
  <c r="M234" i="1" s="1"/>
  <c r="C235" i="1"/>
  <c r="M235" i="1" s="1"/>
  <c r="C236" i="1"/>
  <c r="M236" i="1" s="1"/>
  <c r="C237" i="1"/>
  <c r="M237" i="1" s="1"/>
  <c r="C238" i="1"/>
  <c r="M238" i="1" s="1"/>
  <c r="C239" i="1"/>
  <c r="M239" i="1" s="1"/>
  <c r="C240" i="1"/>
  <c r="M240" i="1" s="1"/>
  <c r="C241" i="1"/>
  <c r="M241" i="1" s="1"/>
  <c r="C242" i="1"/>
  <c r="M242" i="1" s="1"/>
  <c r="C243" i="1"/>
  <c r="M243" i="1" s="1"/>
  <c r="C244" i="1"/>
  <c r="M244" i="1" s="1"/>
  <c r="C245" i="1"/>
  <c r="M245" i="1" s="1"/>
  <c r="C246" i="1"/>
  <c r="M246" i="1" s="1"/>
  <c r="C247" i="1"/>
  <c r="M247" i="1" s="1"/>
  <c r="C248" i="1"/>
  <c r="M248" i="1" s="1"/>
  <c r="C249" i="1"/>
  <c r="M249" i="1" s="1"/>
  <c r="C250" i="1"/>
  <c r="M250" i="1" s="1"/>
  <c r="C251" i="1"/>
  <c r="M251" i="1" s="1"/>
  <c r="C252" i="1"/>
  <c r="M252" i="1" s="1"/>
  <c r="C253" i="1"/>
  <c r="M253" i="1" s="1"/>
  <c r="C254" i="1"/>
  <c r="M254" i="1" s="1"/>
  <c r="C255" i="1"/>
  <c r="M255" i="1" s="1"/>
  <c r="C256" i="1"/>
  <c r="M256" i="1" s="1"/>
  <c r="C257" i="1"/>
  <c r="M257" i="1" s="1"/>
  <c r="C258" i="1"/>
  <c r="M258" i="1" s="1"/>
  <c r="C259" i="1"/>
  <c r="M259" i="1" s="1"/>
  <c r="C260" i="1"/>
  <c r="M260" i="1" s="1"/>
  <c r="C261" i="1"/>
  <c r="M261" i="1" s="1"/>
  <c r="C262" i="1"/>
  <c r="M262" i="1" s="1"/>
  <c r="C263" i="1"/>
  <c r="M263" i="1" s="1"/>
  <c r="C264" i="1"/>
  <c r="M264" i="1" s="1"/>
  <c r="C265" i="1"/>
  <c r="M265" i="1" s="1"/>
  <c r="C266" i="1"/>
  <c r="M266" i="1" s="1"/>
  <c r="C267" i="1"/>
  <c r="M267" i="1" s="1"/>
  <c r="C268" i="1"/>
  <c r="M268" i="1" s="1"/>
  <c r="C269" i="1"/>
  <c r="M269" i="1" s="1"/>
  <c r="C270" i="1"/>
  <c r="M270" i="1" s="1"/>
  <c r="C271" i="1"/>
  <c r="M271" i="1" s="1"/>
  <c r="C272" i="1"/>
  <c r="M272" i="1" s="1"/>
  <c r="C273" i="1"/>
  <c r="M273" i="1" s="1"/>
  <c r="C274" i="1"/>
  <c r="M274" i="1" s="1"/>
  <c r="C275" i="1"/>
  <c r="M275" i="1" s="1"/>
  <c r="C276" i="1"/>
  <c r="M276" i="1" s="1"/>
  <c r="C277" i="1"/>
  <c r="M277" i="1" s="1"/>
  <c r="C278" i="1"/>
  <c r="M278" i="1" s="1"/>
  <c r="C279" i="1"/>
  <c r="M279" i="1" s="1"/>
  <c r="C280" i="1"/>
  <c r="M280" i="1" s="1"/>
  <c r="C281" i="1"/>
  <c r="M281" i="1" s="1"/>
  <c r="C282" i="1"/>
  <c r="M282" i="1" s="1"/>
  <c r="C283" i="1"/>
  <c r="M283" i="1" s="1"/>
  <c r="C284" i="1"/>
  <c r="M284" i="1" s="1"/>
  <c r="C285" i="1"/>
  <c r="M285" i="1" s="1"/>
  <c r="C286" i="1"/>
  <c r="M286" i="1" s="1"/>
  <c r="C287" i="1"/>
  <c r="M287" i="1" s="1"/>
  <c r="C288" i="1"/>
  <c r="M288" i="1" s="1"/>
  <c r="C289" i="1"/>
  <c r="M289" i="1" s="1"/>
  <c r="C290" i="1"/>
  <c r="M290" i="1" s="1"/>
  <c r="C291" i="1"/>
  <c r="M291" i="1" s="1"/>
  <c r="C292" i="1"/>
  <c r="M292" i="1" s="1"/>
  <c r="C293" i="1"/>
  <c r="M293" i="1" s="1"/>
  <c r="C294" i="1"/>
  <c r="M294" i="1" s="1"/>
  <c r="C295" i="1"/>
  <c r="M295" i="1" s="1"/>
  <c r="C296" i="1"/>
  <c r="M296" i="1" s="1"/>
  <c r="C297" i="1"/>
  <c r="M297" i="1" s="1"/>
  <c r="C298" i="1"/>
  <c r="M298" i="1" s="1"/>
  <c r="C299" i="1"/>
  <c r="M299" i="1" s="1"/>
  <c r="C300" i="1"/>
  <c r="M300" i="1" s="1"/>
  <c r="C301" i="1"/>
  <c r="M301" i="1" s="1"/>
  <c r="C302" i="1"/>
  <c r="M302" i="1" s="1"/>
  <c r="C303" i="1"/>
  <c r="M303" i="1" s="1"/>
  <c r="C304" i="1"/>
  <c r="M304" i="1" s="1"/>
  <c r="C305" i="1"/>
  <c r="M305" i="1" s="1"/>
  <c r="C306" i="1"/>
  <c r="M306" i="1" s="1"/>
  <c r="C307" i="1"/>
  <c r="M307" i="1" s="1"/>
  <c r="C308" i="1"/>
  <c r="M308" i="1" s="1"/>
  <c r="C309" i="1"/>
  <c r="M309" i="1" s="1"/>
  <c r="C310" i="1"/>
  <c r="M310" i="1" s="1"/>
  <c r="C311" i="1"/>
  <c r="M311" i="1" s="1"/>
  <c r="C312" i="1"/>
  <c r="M312" i="1" s="1"/>
  <c r="C313" i="1"/>
  <c r="M313" i="1" s="1"/>
  <c r="C314" i="1"/>
  <c r="M314" i="1" s="1"/>
  <c r="C315" i="1"/>
  <c r="M315" i="1" s="1"/>
  <c r="C316" i="1"/>
  <c r="M316" i="1" s="1"/>
  <c r="C317" i="1"/>
  <c r="M317" i="1" s="1"/>
  <c r="C318" i="1"/>
  <c r="M318" i="1" s="1"/>
  <c r="C319" i="1"/>
  <c r="M319" i="1" s="1"/>
  <c r="C320" i="1"/>
  <c r="M320" i="1" s="1"/>
  <c r="C321" i="1"/>
  <c r="M321" i="1" s="1"/>
  <c r="C322" i="1"/>
  <c r="M322" i="1" s="1"/>
  <c r="C323" i="1"/>
  <c r="M323" i="1" s="1"/>
  <c r="C324" i="1"/>
  <c r="M324" i="1" s="1"/>
  <c r="C325" i="1"/>
  <c r="M325" i="1" s="1"/>
  <c r="C326" i="1"/>
  <c r="M326" i="1" s="1"/>
  <c r="C327" i="1"/>
  <c r="M327" i="1" s="1"/>
  <c r="C328" i="1"/>
  <c r="M328" i="1" s="1"/>
  <c r="C329" i="1"/>
  <c r="M329" i="1" s="1"/>
  <c r="C330" i="1"/>
  <c r="M330" i="1" s="1"/>
  <c r="C331" i="1"/>
  <c r="M331" i="1" s="1"/>
  <c r="C332" i="1"/>
  <c r="M332" i="1" s="1"/>
  <c r="C333" i="1"/>
  <c r="M333" i="1" s="1"/>
  <c r="C334" i="1"/>
  <c r="M334" i="1" s="1"/>
  <c r="C335" i="1"/>
  <c r="M335" i="1" s="1"/>
  <c r="C336" i="1"/>
  <c r="M336" i="1" s="1"/>
  <c r="C337" i="1"/>
  <c r="M337" i="1" s="1"/>
  <c r="C338" i="1"/>
  <c r="M338" i="1" s="1"/>
  <c r="C339" i="1"/>
  <c r="M339" i="1" s="1"/>
  <c r="C340" i="1"/>
  <c r="M340" i="1" s="1"/>
  <c r="C341" i="1"/>
  <c r="M341" i="1" s="1"/>
  <c r="C342" i="1"/>
  <c r="M342" i="1" s="1"/>
  <c r="C343" i="1"/>
  <c r="M343" i="1" s="1"/>
  <c r="C344" i="1"/>
  <c r="M344" i="1" s="1"/>
  <c r="C345" i="1"/>
  <c r="M345" i="1" s="1"/>
  <c r="C346" i="1"/>
  <c r="M346" i="1" s="1"/>
  <c r="C347" i="1"/>
  <c r="M347" i="1" s="1"/>
  <c r="C348" i="1"/>
  <c r="M348" i="1" s="1"/>
  <c r="C349" i="1"/>
  <c r="M349" i="1" s="1"/>
  <c r="C350" i="1"/>
  <c r="M350" i="1" s="1"/>
  <c r="C351" i="1"/>
  <c r="M351" i="1" s="1"/>
  <c r="C352" i="1"/>
  <c r="M352" i="1" s="1"/>
  <c r="C353" i="1"/>
  <c r="M353" i="1" s="1"/>
  <c r="C354" i="1"/>
  <c r="M354" i="1" s="1"/>
  <c r="C355" i="1"/>
  <c r="M355" i="1" s="1"/>
  <c r="C356" i="1"/>
  <c r="M356" i="1" s="1"/>
  <c r="C357" i="1"/>
  <c r="M357" i="1" s="1"/>
  <c r="C358" i="1"/>
  <c r="M358" i="1" s="1"/>
  <c r="C359" i="1"/>
  <c r="M359" i="1" s="1"/>
  <c r="C360" i="1"/>
  <c r="M360" i="1" s="1"/>
  <c r="C361" i="1"/>
  <c r="M361" i="1" s="1"/>
  <c r="C362" i="1"/>
  <c r="M362" i="1" s="1"/>
  <c r="C363" i="1"/>
  <c r="M363" i="1" s="1"/>
  <c r="C364" i="1"/>
  <c r="M364" i="1" s="1"/>
  <c r="C365" i="1"/>
  <c r="M365" i="1" s="1"/>
  <c r="C366" i="1"/>
  <c r="M366" i="1" s="1"/>
  <c r="C367" i="1"/>
  <c r="M367" i="1" s="1"/>
  <c r="C368" i="1"/>
  <c r="M368" i="1" s="1"/>
  <c r="C369" i="1"/>
  <c r="M369" i="1" s="1"/>
  <c r="C370" i="1"/>
  <c r="M370" i="1" s="1"/>
  <c r="C371" i="1"/>
  <c r="M371" i="1" s="1"/>
  <c r="C372" i="1"/>
  <c r="M372" i="1" s="1"/>
  <c r="C373" i="1"/>
  <c r="M373" i="1" s="1"/>
  <c r="C374" i="1"/>
  <c r="M374" i="1" s="1"/>
  <c r="C375" i="1"/>
  <c r="M375" i="1" s="1"/>
  <c r="C376" i="1"/>
  <c r="M376" i="1" s="1"/>
  <c r="C377" i="1"/>
  <c r="M377" i="1" s="1"/>
  <c r="C378" i="1"/>
  <c r="M378" i="1" s="1"/>
  <c r="C379" i="1"/>
  <c r="M379" i="1" s="1"/>
  <c r="C380" i="1"/>
  <c r="M380" i="1" s="1"/>
  <c r="C381" i="1"/>
  <c r="M381" i="1" s="1"/>
  <c r="C382" i="1"/>
  <c r="M382" i="1" s="1"/>
  <c r="C383" i="1"/>
  <c r="M383" i="1" s="1"/>
  <c r="C384" i="1"/>
  <c r="M384" i="1" s="1"/>
  <c r="C385" i="1"/>
  <c r="M385" i="1" s="1"/>
  <c r="C386" i="1"/>
  <c r="M386" i="1" s="1"/>
  <c r="C387" i="1"/>
  <c r="M387" i="1" s="1"/>
  <c r="C388" i="1"/>
  <c r="M388" i="1" s="1"/>
  <c r="C389" i="1"/>
  <c r="M389" i="1" s="1"/>
  <c r="C390" i="1"/>
  <c r="M390" i="1" s="1"/>
  <c r="C391" i="1"/>
  <c r="M391" i="1" s="1"/>
  <c r="C392" i="1"/>
  <c r="M392" i="1" s="1"/>
  <c r="C393" i="1"/>
  <c r="M393" i="1" s="1"/>
  <c r="C394" i="1"/>
  <c r="M394" i="1" s="1"/>
  <c r="C395" i="1"/>
  <c r="M395" i="1" s="1"/>
  <c r="C396" i="1"/>
  <c r="M396" i="1" s="1"/>
  <c r="C397" i="1"/>
  <c r="M397" i="1" s="1"/>
  <c r="C398" i="1"/>
  <c r="M398" i="1" s="1"/>
  <c r="C399" i="1"/>
  <c r="M399" i="1" s="1"/>
  <c r="C400" i="1"/>
  <c r="M400" i="1" s="1"/>
  <c r="C401" i="1"/>
  <c r="M401" i="1" s="1"/>
  <c r="C402" i="1"/>
  <c r="M402" i="1" s="1"/>
  <c r="C403" i="1"/>
  <c r="M403" i="1" s="1"/>
  <c r="C404" i="1"/>
  <c r="M404" i="1" s="1"/>
  <c r="C405" i="1"/>
  <c r="M405" i="1" s="1"/>
  <c r="C406" i="1"/>
  <c r="M406" i="1" s="1"/>
  <c r="C407" i="1"/>
  <c r="M407" i="1" s="1"/>
  <c r="C408" i="1"/>
  <c r="M408" i="1" s="1"/>
  <c r="C409" i="1"/>
  <c r="M409" i="1" s="1"/>
  <c r="C410" i="1"/>
  <c r="M410" i="1" s="1"/>
  <c r="C411" i="1"/>
  <c r="M411" i="1" s="1"/>
  <c r="C412" i="1"/>
  <c r="M412" i="1" s="1"/>
  <c r="C413" i="1"/>
  <c r="M413" i="1" s="1"/>
  <c r="C414" i="1"/>
  <c r="M414" i="1" s="1"/>
  <c r="C415" i="1"/>
  <c r="M415" i="1" s="1"/>
  <c r="C416" i="1"/>
  <c r="M416" i="1" s="1"/>
  <c r="C417" i="1"/>
  <c r="M417" i="1" s="1"/>
  <c r="C418" i="1"/>
  <c r="M418" i="1" s="1"/>
  <c r="C419" i="1"/>
  <c r="M419" i="1" s="1"/>
  <c r="C420" i="1"/>
  <c r="M420" i="1" s="1"/>
  <c r="C421" i="1"/>
  <c r="M421" i="1" s="1"/>
  <c r="C422" i="1"/>
  <c r="M422" i="1" s="1"/>
  <c r="C423" i="1"/>
  <c r="M423" i="1" s="1"/>
  <c r="C424" i="1"/>
  <c r="M424" i="1" s="1"/>
  <c r="C425" i="1"/>
  <c r="M425" i="1" s="1"/>
  <c r="C426" i="1"/>
  <c r="M426" i="1" s="1"/>
  <c r="C427" i="1"/>
  <c r="M427" i="1" s="1"/>
  <c r="C428" i="1"/>
  <c r="M428" i="1" s="1"/>
  <c r="C429" i="1"/>
  <c r="M429" i="1" s="1"/>
  <c r="C430" i="1"/>
  <c r="M430" i="1" s="1"/>
  <c r="C431" i="1"/>
  <c r="M431" i="1" s="1"/>
  <c r="C432" i="1"/>
  <c r="M432" i="1" s="1"/>
  <c r="C433" i="1"/>
  <c r="M433" i="1" s="1"/>
  <c r="C434" i="1"/>
  <c r="M434" i="1" s="1"/>
  <c r="C435" i="1"/>
  <c r="M435" i="1" s="1"/>
  <c r="C436" i="1"/>
  <c r="M436" i="1" s="1"/>
  <c r="C437" i="1"/>
  <c r="M437" i="1" s="1"/>
  <c r="C438" i="1"/>
  <c r="M438" i="1" s="1"/>
  <c r="C439" i="1"/>
  <c r="M439" i="1" s="1"/>
  <c r="C440" i="1"/>
  <c r="M440" i="1" s="1"/>
  <c r="C441" i="1"/>
  <c r="M441" i="1" s="1"/>
  <c r="C442" i="1"/>
  <c r="M442" i="1" s="1"/>
  <c r="C443" i="1"/>
  <c r="M443" i="1" s="1"/>
  <c r="C444" i="1"/>
  <c r="M444" i="1" s="1"/>
  <c r="C445" i="1"/>
  <c r="M445" i="1" s="1"/>
  <c r="C446" i="1"/>
  <c r="M446" i="1" s="1"/>
  <c r="C447" i="1"/>
  <c r="M447" i="1" s="1"/>
  <c r="C448" i="1"/>
  <c r="M448" i="1" s="1"/>
  <c r="C449" i="1"/>
  <c r="M449" i="1" s="1"/>
  <c r="C450" i="1"/>
  <c r="M450" i="1" s="1"/>
  <c r="C451" i="1"/>
  <c r="M451" i="1" s="1"/>
  <c r="C452" i="1"/>
  <c r="M452" i="1" s="1"/>
  <c r="C453" i="1"/>
  <c r="M453" i="1" s="1"/>
  <c r="C454" i="1"/>
  <c r="M454" i="1" s="1"/>
  <c r="C455" i="1"/>
  <c r="M455" i="1" s="1"/>
  <c r="C456" i="1"/>
  <c r="M456" i="1" s="1"/>
  <c r="C457" i="1"/>
  <c r="M457" i="1" s="1"/>
  <c r="C458" i="1"/>
  <c r="M458" i="1" s="1"/>
  <c r="C459" i="1"/>
  <c r="M459" i="1" s="1"/>
  <c r="C460" i="1"/>
  <c r="M460" i="1" s="1"/>
  <c r="C461" i="1"/>
  <c r="M461" i="1" s="1"/>
  <c r="C462" i="1"/>
  <c r="M462" i="1" s="1"/>
  <c r="C463" i="1"/>
  <c r="M463" i="1" s="1"/>
  <c r="C464" i="1"/>
  <c r="M464" i="1" s="1"/>
  <c r="C465" i="1"/>
  <c r="M465" i="1" s="1"/>
  <c r="C466" i="1"/>
  <c r="M466" i="1" s="1"/>
  <c r="C467" i="1"/>
  <c r="M467" i="1" s="1"/>
  <c r="C468" i="1"/>
  <c r="M468" i="1" s="1"/>
  <c r="C469" i="1"/>
  <c r="M469" i="1" s="1"/>
  <c r="C470" i="1"/>
  <c r="M470" i="1" s="1"/>
  <c r="C471" i="1"/>
  <c r="M471" i="1" s="1"/>
  <c r="C472" i="1"/>
  <c r="M472" i="1" s="1"/>
  <c r="C473" i="1"/>
  <c r="M473" i="1" s="1"/>
  <c r="C474" i="1"/>
  <c r="M474" i="1" s="1"/>
  <c r="C475" i="1"/>
  <c r="M475" i="1" s="1"/>
  <c r="C476" i="1"/>
  <c r="M476" i="1" s="1"/>
  <c r="C477" i="1"/>
  <c r="M477" i="1" s="1"/>
  <c r="C478" i="1"/>
  <c r="M478" i="1" s="1"/>
  <c r="C479" i="1"/>
  <c r="M479" i="1" s="1"/>
  <c r="C480" i="1"/>
  <c r="M480" i="1" s="1"/>
  <c r="C481" i="1"/>
  <c r="M481" i="1" s="1"/>
  <c r="C482" i="1"/>
  <c r="M482" i="1" s="1"/>
  <c r="C483" i="1"/>
  <c r="M483" i="1" s="1"/>
  <c r="C484" i="1"/>
  <c r="M484" i="1" s="1"/>
  <c r="C485" i="1"/>
  <c r="M485" i="1" s="1"/>
  <c r="C486" i="1"/>
  <c r="M486" i="1" s="1"/>
  <c r="C487" i="1"/>
  <c r="M487" i="1" s="1"/>
  <c r="C488" i="1"/>
  <c r="M488" i="1" s="1"/>
  <c r="C489" i="1"/>
  <c r="M489" i="1" s="1"/>
  <c r="C490" i="1"/>
  <c r="M490" i="1" s="1"/>
  <c r="C491" i="1"/>
  <c r="M491" i="1" s="1"/>
  <c r="C492" i="1"/>
  <c r="M492" i="1" s="1"/>
  <c r="C493" i="1"/>
  <c r="M493" i="1" s="1"/>
  <c r="C494" i="1"/>
  <c r="M494" i="1" s="1"/>
  <c r="C495" i="1"/>
  <c r="M495" i="1" s="1"/>
  <c r="C496" i="1"/>
  <c r="M496" i="1" s="1"/>
  <c r="C497" i="1"/>
  <c r="M497" i="1" s="1"/>
  <c r="C498" i="1"/>
  <c r="M498" i="1" s="1"/>
  <c r="C499" i="1"/>
  <c r="M499" i="1" s="1"/>
  <c r="C500" i="1"/>
  <c r="M500" i="1" s="1"/>
  <c r="C501" i="1"/>
  <c r="M501" i="1" s="1"/>
  <c r="C502" i="1"/>
  <c r="M502" i="1" s="1"/>
  <c r="C503" i="1"/>
  <c r="M503" i="1" s="1"/>
  <c r="C504" i="1"/>
  <c r="M504" i="1" s="1"/>
  <c r="C505" i="1"/>
  <c r="M505" i="1" s="1"/>
  <c r="C506" i="1"/>
  <c r="M506" i="1" s="1"/>
  <c r="C507" i="1"/>
  <c r="M507" i="1" s="1"/>
  <c r="C508" i="1"/>
  <c r="M508" i="1" s="1"/>
  <c r="C509" i="1"/>
  <c r="M509" i="1" s="1"/>
  <c r="C510" i="1"/>
  <c r="M510" i="1" s="1"/>
  <c r="C511" i="1"/>
  <c r="M511" i="1" s="1"/>
  <c r="C512" i="1"/>
  <c r="M512" i="1" s="1"/>
  <c r="C513" i="1"/>
  <c r="M513" i="1" s="1"/>
  <c r="C514" i="1"/>
  <c r="M514" i="1" s="1"/>
  <c r="C515" i="1"/>
  <c r="M515" i="1" s="1"/>
  <c r="C516" i="1"/>
  <c r="M516" i="1" s="1"/>
  <c r="C517" i="1"/>
  <c r="M517" i="1" s="1"/>
  <c r="C518" i="1"/>
  <c r="M518" i="1" s="1"/>
  <c r="C519" i="1"/>
  <c r="M519" i="1" s="1"/>
  <c r="C520" i="1"/>
  <c r="M520" i="1" s="1"/>
  <c r="C521" i="1"/>
  <c r="M521" i="1" s="1"/>
  <c r="C522" i="1"/>
  <c r="M522" i="1" s="1"/>
  <c r="C523" i="1"/>
  <c r="M523" i="1" s="1"/>
  <c r="C524" i="1"/>
  <c r="M524" i="1" s="1"/>
  <c r="C525" i="1"/>
  <c r="M525" i="1" s="1"/>
  <c r="C526" i="1"/>
  <c r="M526" i="1" s="1"/>
  <c r="C527" i="1"/>
  <c r="M527" i="1" s="1"/>
  <c r="C528" i="1"/>
  <c r="M528" i="1" s="1"/>
  <c r="C529" i="1"/>
  <c r="M529" i="1" s="1"/>
  <c r="C530" i="1"/>
  <c r="M530" i="1" s="1"/>
  <c r="C531" i="1"/>
  <c r="M531" i="1" s="1"/>
  <c r="C532" i="1"/>
  <c r="M532" i="1" s="1"/>
  <c r="C533" i="1"/>
  <c r="M533" i="1" s="1"/>
  <c r="C534" i="1"/>
  <c r="M534" i="1" s="1"/>
  <c r="C535" i="1"/>
  <c r="M535" i="1" s="1"/>
  <c r="C536" i="1"/>
  <c r="M536" i="1" s="1"/>
  <c r="C537" i="1"/>
  <c r="M537" i="1" s="1"/>
  <c r="C538" i="1"/>
  <c r="M538" i="1" s="1"/>
  <c r="C539" i="1"/>
  <c r="M539" i="1" s="1"/>
  <c r="C540" i="1"/>
  <c r="M540" i="1" s="1"/>
  <c r="C541" i="1"/>
  <c r="M541" i="1" s="1"/>
  <c r="C542" i="1"/>
  <c r="M542" i="1" s="1"/>
  <c r="C543" i="1"/>
  <c r="M543" i="1" s="1"/>
  <c r="C544" i="1"/>
  <c r="M544" i="1" s="1"/>
  <c r="C545" i="1"/>
  <c r="M545" i="1" s="1"/>
  <c r="C546" i="1"/>
  <c r="M546" i="1" s="1"/>
  <c r="C547" i="1"/>
  <c r="M547" i="1" s="1"/>
  <c r="C548" i="1"/>
  <c r="M548" i="1" s="1"/>
  <c r="C549" i="1"/>
  <c r="M549" i="1" s="1"/>
  <c r="C550" i="1"/>
  <c r="M550" i="1" s="1"/>
  <c r="C551" i="1"/>
  <c r="M551" i="1" s="1"/>
  <c r="C552" i="1"/>
  <c r="M552" i="1" s="1"/>
  <c r="C553" i="1"/>
  <c r="M553" i="1" s="1"/>
  <c r="C554" i="1"/>
  <c r="M554" i="1" s="1"/>
  <c r="C555" i="1"/>
  <c r="M555" i="1" s="1"/>
  <c r="C556" i="1"/>
  <c r="M556" i="1" s="1"/>
  <c r="C557" i="1"/>
  <c r="M557" i="1" s="1"/>
  <c r="C558" i="1"/>
  <c r="M558" i="1" s="1"/>
  <c r="C559" i="1"/>
  <c r="M559" i="1" s="1"/>
  <c r="C560" i="1"/>
  <c r="M560" i="1" s="1"/>
  <c r="C561" i="1"/>
  <c r="M561" i="1" s="1"/>
  <c r="C562" i="1"/>
  <c r="M562" i="1" s="1"/>
  <c r="C563" i="1"/>
  <c r="M563" i="1" s="1"/>
  <c r="C564" i="1"/>
  <c r="M564" i="1" s="1"/>
  <c r="C565" i="1"/>
  <c r="M565" i="1" s="1"/>
  <c r="C566" i="1"/>
  <c r="M566" i="1" s="1"/>
  <c r="C567" i="1"/>
  <c r="M567" i="1" s="1"/>
  <c r="C568" i="1"/>
  <c r="M568" i="1" s="1"/>
  <c r="C569" i="1"/>
  <c r="M569" i="1" s="1"/>
  <c r="C570" i="1"/>
  <c r="M570" i="1" s="1"/>
  <c r="C571" i="1"/>
  <c r="M571" i="1" s="1"/>
  <c r="C572" i="1"/>
  <c r="M572" i="1" s="1"/>
  <c r="C573" i="1"/>
  <c r="M573" i="1" s="1"/>
  <c r="C574" i="1"/>
  <c r="M574" i="1" s="1"/>
  <c r="C575" i="1"/>
  <c r="M575" i="1" s="1"/>
  <c r="C576" i="1"/>
  <c r="M576" i="1" s="1"/>
  <c r="C577" i="1"/>
  <c r="M577" i="1" s="1"/>
  <c r="C578" i="1"/>
  <c r="M578" i="1" s="1"/>
  <c r="C579" i="1"/>
  <c r="M579" i="1" s="1"/>
  <c r="C580" i="1"/>
  <c r="M580" i="1" s="1"/>
  <c r="C581" i="1"/>
  <c r="M581" i="1" s="1"/>
  <c r="C582" i="1"/>
  <c r="M582" i="1" s="1"/>
  <c r="C583" i="1"/>
  <c r="M583" i="1" s="1"/>
  <c r="C584" i="1"/>
  <c r="M584" i="1" s="1"/>
  <c r="C585" i="1"/>
  <c r="M585" i="1" s="1"/>
  <c r="C586" i="1"/>
  <c r="M586" i="1" s="1"/>
  <c r="C587" i="1"/>
  <c r="M587" i="1" s="1"/>
  <c r="C588" i="1"/>
  <c r="M588" i="1" s="1"/>
  <c r="C589" i="1"/>
  <c r="M589" i="1" s="1"/>
  <c r="C590" i="1"/>
  <c r="M590" i="1" s="1"/>
  <c r="C591" i="1"/>
  <c r="M591" i="1" s="1"/>
  <c r="C592" i="1"/>
  <c r="M592" i="1" s="1"/>
  <c r="C593" i="1"/>
  <c r="M593" i="1" s="1"/>
  <c r="C594" i="1"/>
  <c r="M594" i="1" s="1"/>
  <c r="C595" i="1"/>
  <c r="M595" i="1" s="1"/>
  <c r="C596" i="1"/>
  <c r="M596" i="1" s="1"/>
  <c r="C597" i="1"/>
  <c r="M597" i="1" s="1"/>
  <c r="C598" i="1"/>
  <c r="M598" i="1" s="1"/>
  <c r="C599" i="1"/>
  <c r="M599" i="1" s="1"/>
  <c r="C600" i="1"/>
  <c r="M600" i="1" s="1"/>
  <c r="C601" i="1"/>
  <c r="M601" i="1" s="1"/>
  <c r="C602" i="1"/>
  <c r="M602" i="1" s="1"/>
  <c r="C603" i="1"/>
  <c r="M603" i="1" s="1"/>
  <c r="C604" i="1"/>
  <c r="M604" i="1" s="1"/>
  <c r="C605" i="1"/>
  <c r="M605" i="1" s="1"/>
  <c r="C606" i="1"/>
  <c r="M606" i="1" s="1"/>
  <c r="C607" i="1"/>
  <c r="M607" i="1" s="1"/>
  <c r="C608" i="1"/>
  <c r="M608" i="1" s="1"/>
  <c r="C609" i="1"/>
  <c r="M609" i="1" s="1"/>
  <c r="C610" i="1"/>
  <c r="M610" i="1" s="1"/>
  <c r="C611" i="1"/>
  <c r="M611" i="1" s="1"/>
  <c r="C612" i="1"/>
  <c r="M612" i="1" s="1"/>
  <c r="C613" i="1"/>
  <c r="M613" i="1" s="1"/>
  <c r="C614" i="1"/>
  <c r="M614" i="1" s="1"/>
  <c r="C615" i="1"/>
  <c r="M615" i="1" s="1"/>
  <c r="C616" i="1"/>
  <c r="M616" i="1" s="1"/>
  <c r="C617" i="1"/>
  <c r="M617" i="1" s="1"/>
  <c r="C618" i="1"/>
  <c r="M618" i="1" s="1"/>
  <c r="C619" i="1"/>
  <c r="M619" i="1" s="1"/>
  <c r="C620" i="1"/>
  <c r="M620" i="1" s="1"/>
  <c r="C621" i="1"/>
  <c r="M621" i="1" s="1"/>
  <c r="C622" i="1"/>
  <c r="M622" i="1" s="1"/>
  <c r="C623" i="1"/>
  <c r="M623" i="1" s="1"/>
  <c r="C624" i="1"/>
  <c r="M624" i="1" s="1"/>
  <c r="C625" i="1"/>
  <c r="M625" i="1" s="1"/>
  <c r="C626" i="1"/>
  <c r="M626" i="1" s="1"/>
  <c r="C627" i="1"/>
  <c r="M627" i="1" s="1"/>
  <c r="C628" i="1"/>
  <c r="M628" i="1" s="1"/>
  <c r="C629" i="1"/>
  <c r="M629" i="1" s="1"/>
  <c r="C630" i="1"/>
  <c r="M630" i="1" s="1"/>
  <c r="C631" i="1"/>
  <c r="M631" i="1" s="1"/>
  <c r="C632" i="1"/>
  <c r="M632" i="1" s="1"/>
  <c r="C633" i="1"/>
  <c r="M633" i="1" s="1"/>
  <c r="C634" i="1"/>
  <c r="M634" i="1" s="1"/>
  <c r="C635" i="1"/>
  <c r="M635" i="1" s="1"/>
  <c r="C636" i="1"/>
  <c r="M636" i="1" s="1"/>
  <c r="C637" i="1"/>
  <c r="M637" i="1" s="1"/>
  <c r="C638" i="1"/>
  <c r="M638" i="1" s="1"/>
  <c r="C639" i="1"/>
  <c r="M639" i="1" s="1"/>
  <c r="C640" i="1"/>
  <c r="M640" i="1" s="1"/>
  <c r="C641" i="1"/>
  <c r="M641" i="1" s="1"/>
  <c r="C642" i="1"/>
  <c r="M642" i="1" s="1"/>
  <c r="C643" i="1"/>
  <c r="M643" i="1" s="1"/>
  <c r="C644" i="1"/>
  <c r="M644" i="1" s="1"/>
  <c r="C645" i="1"/>
  <c r="M645" i="1" s="1"/>
  <c r="C646" i="1"/>
  <c r="M646" i="1" s="1"/>
  <c r="C647" i="1"/>
  <c r="M647" i="1" s="1"/>
  <c r="C648" i="1"/>
  <c r="M648" i="1" s="1"/>
  <c r="C649" i="1"/>
  <c r="M649" i="1" s="1"/>
  <c r="C650" i="1"/>
  <c r="M650" i="1" s="1"/>
  <c r="C651" i="1"/>
  <c r="M651" i="1" s="1"/>
  <c r="C652" i="1"/>
  <c r="M652" i="1" s="1"/>
  <c r="C653" i="1"/>
  <c r="M653" i="1" s="1"/>
  <c r="C654" i="1"/>
  <c r="M654" i="1" s="1"/>
  <c r="C655" i="1"/>
  <c r="M655" i="1" s="1"/>
  <c r="C656" i="1"/>
  <c r="M656" i="1" s="1"/>
  <c r="C657" i="1"/>
  <c r="M657" i="1" s="1"/>
  <c r="C658" i="1"/>
  <c r="M658" i="1" s="1"/>
  <c r="C659" i="1"/>
  <c r="M659" i="1" s="1"/>
  <c r="C660" i="1"/>
  <c r="M660" i="1" s="1"/>
  <c r="C661" i="1"/>
  <c r="M661" i="1" s="1"/>
  <c r="C662" i="1"/>
  <c r="M662" i="1" s="1"/>
  <c r="C663" i="1"/>
  <c r="M663" i="1" s="1"/>
  <c r="C664" i="1"/>
  <c r="M664" i="1" s="1"/>
  <c r="C665" i="1"/>
  <c r="M665" i="1" s="1"/>
  <c r="C666" i="1"/>
  <c r="M666" i="1" s="1"/>
  <c r="C667" i="1"/>
  <c r="M667" i="1" s="1"/>
  <c r="C668" i="1"/>
  <c r="M668" i="1" s="1"/>
  <c r="C669" i="1"/>
  <c r="M669" i="1" s="1"/>
  <c r="C670" i="1"/>
  <c r="M670" i="1" s="1"/>
  <c r="C671" i="1"/>
  <c r="M671" i="1" s="1"/>
  <c r="C672" i="1"/>
  <c r="M672" i="1" s="1"/>
  <c r="C673" i="1"/>
  <c r="M673" i="1" s="1"/>
  <c r="C674" i="1"/>
  <c r="M674" i="1" s="1"/>
  <c r="C675" i="1"/>
  <c r="M675" i="1" s="1"/>
  <c r="C676" i="1"/>
  <c r="M676" i="1" s="1"/>
  <c r="C677" i="1"/>
  <c r="M677" i="1" s="1"/>
  <c r="C678" i="1"/>
  <c r="M678" i="1" s="1"/>
  <c r="C679" i="1"/>
  <c r="M679" i="1" s="1"/>
  <c r="C680" i="1"/>
  <c r="M680" i="1" s="1"/>
  <c r="C681" i="1"/>
  <c r="M681" i="1" s="1"/>
  <c r="C682" i="1"/>
  <c r="M682" i="1" s="1"/>
  <c r="C683" i="1"/>
  <c r="M683" i="1" s="1"/>
  <c r="C684" i="1"/>
  <c r="M684" i="1" s="1"/>
  <c r="C685" i="1"/>
  <c r="M685" i="1" s="1"/>
  <c r="C686" i="1"/>
  <c r="M686" i="1" s="1"/>
  <c r="C687" i="1"/>
  <c r="M687" i="1" s="1"/>
  <c r="C688" i="1"/>
  <c r="M688" i="1" s="1"/>
  <c r="C689" i="1"/>
  <c r="M689" i="1" s="1"/>
  <c r="C690" i="1"/>
  <c r="M690" i="1" s="1"/>
  <c r="C691" i="1"/>
  <c r="M691" i="1" s="1"/>
  <c r="C692" i="1"/>
  <c r="M692" i="1" s="1"/>
  <c r="C693" i="1"/>
  <c r="M693" i="1" s="1"/>
  <c r="C694" i="1"/>
  <c r="M694" i="1" s="1"/>
  <c r="C695" i="1"/>
  <c r="M695" i="1" s="1"/>
  <c r="C696" i="1"/>
  <c r="M696" i="1" s="1"/>
  <c r="C697" i="1"/>
  <c r="M697" i="1" s="1"/>
  <c r="C698" i="1"/>
  <c r="M698" i="1" s="1"/>
  <c r="C699" i="1"/>
  <c r="M699" i="1" s="1"/>
  <c r="C700" i="1"/>
  <c r="M700" i="1" s="1"/>
  <c r="C701" i="1"/>
  <c r="M701" i="1" s="1"/>
  <c r="C702" i="1"/>
  <c r="M702" i="1" s="1"/>
  <c r="C703" i="1"/>
  <c r="M703" i="1" s="1"/>
  <c r="C704" i="1"/>
  <c r="M704" i="1" s="1"/>
  <c r="C705" i="1"/>
  <c r="M705" i="1" s="1"/>
  <c r="C706" i="1"/>
  <c r="M706" i="1" s="1"/>
  <c r="C707" i="1"/>
  <c r="M707" i="1" s="1"/>
  <c r="C708" i="1"/>
  <c r="M708" i="1" s="1"/>
  <c r="C709" i="1"/>
  <c r="M709" i="1" s="1"/>
  <c r="C710" i="1"/>
  <c r="M710" i="1" s="1"/>
  <c r="C711" i="1"/>
  <c r="M711" i="1" s="1"/>
  <c r="C712" i="1"/>
  <c r="M712" i="1" s="1"/>
  <c r="C713" i="1"/>
  <c r="M713" i="1" s="1"/>
  <c r="C714" i="1"/>
  <c r="M714" i="1" s="1"/>
  <c r="C715" i="1"/>
  <c r="M715" i="1" s="1"/>
  <c r="C716" i="1"/>
  <c r="M716" i="1" s="1"/>
  <c r="C717" i="1"/>
  <c r="M717" i="1" s="1"/>
  <c r="C718" i="1"/>
  <c r="M718" i="1" s="1"/>
  <c r="C719" i="1"/>
  <c r="M719" i="1" s="1"/>
  <c r="C720" i="1"/>
  <c r="M720" i="1" s="1"/>
  <c r="C721" i="1"/>
  <c r="M721" i="1" s="1"/>
  <c r="C722" i="1"/>
  <c r="M722" i="1" s="1"/>
  <c r="C723" i="1"/>
  <c r="M723" i="1" s="1"/>
  <c r="C724" i="1"/>
  <c r="M724" i="1" s="1"/>
  <c r="C725" i="1"/>
  <c r="M725" i="1" s="1"/>
  <c r="C726" i="1"/>
  <c r="M726" i="1" s="1"/>
  <c r="C727" i="1"/>
  <c r="M727" i="1" s="1"/>
  <c r="C728" i="1"/>
  <c r="M728" i="1" s="1"/>
  <c r="C729" i="1"/>
  <c r="M729" i="1" s="1"/>
  <c r="C730" i="1"/>
  <c r="M730" i="1" s="1"/>
  <c r="C731" i="1"/>
  <c r="M731" i="1" s="1"/>
  <c r="C732" i="1"/>
  <c r="M732" i="1" s="1"/>
  <c r="C733" i="1"/>
  <c r="M733" i="1" s="1"/>
  <c r="C734" i="1"/>
  <c r="M734" i="1" s="1"/>
  <c r="C735" i="1"/>
  <c r="M735" i="1" s="1"/>
  <c r="C736" i="1"/>
  <c r="M736" i="1" s="1"/>
  <c r="C737" i="1"/>
  <c r="M737" i="1" s="1"/>
  <c r="C738" i="1"/>
  <c r="M738" i="1" s="1"/>
  <c r="C739" i="1"/>
  <c r="M739" i="1" s="1"/>
  <c r="C740" i="1"/>
  <c r="M740" i="1" s="1"/>
  <c r="C741" i="1"/>
  <c r="M741" i="1" s="1"/>
  <c r="C742" i="1"/>
  <c r="M742" i="1" s="1"/>
  <c r="C743" i="1"/>
  <c r="M743" i="1" s="1"/>
  <c r="C744" i="1"/>
  <c r="M744" i="1" s="1"/>
  <c r="C745" i="1"/>
  <c r="M745" i="1" s="1"/>
  <c r="C746" i="1"/>
  <c r="M746" i="1" s="1"/>
  <c r="C747" i="1"/>
  <c r="M747" i="1" s="1"/>
  <c r="C748" i="1"/>
  <c r="M748" i="1" s="1"/>
  <c r="C749" i="1"/>
  <c r="M749" i="1" s="1"/>
  <c r="C750" i="1"/>
  <c r="M750" i="1" s="1"/>
  <c r="C751" i="1"/>
  <c r="M751" i="1" s="1"/>
  <c r="C752" i="1"/>
  <c r="M752" i="1" s="1"/>
  <c r="C753" i="1"/>
  <c r="M753" i="1" s="1"/>
  <c r="C754" i="1"/>
  <c r="M754" i="1" s="1"/>
  <c r="C755" i="1"/>
  <c r="M755" i="1" s="1"/>
  <c r="C756" i="1"/>
  <c r="M756" i="1" s="1"/>
  <c r="C757" i="1"/>
  <c r="M757" i="1" s="1"/>
  <c r="C758" i="1"/>
  <c r="M758" i="1" s="1"/>
  <c r="C759" i="1"/>
  <c r="M759" i="1" s="1"/>
  <c r="C760" i="1"/>
  <c r="M760" i="1" s="1"/>
  <c r="C761" i="1"/>
  <c r="M761" i="1" s="1"/>
  <c r="C762" i="1"/>
  <c r="M762" i="1" s="1"/>
  <c r="C763" i="1"/>
  <c r="M763" i="1" s="1"/>
  <c r="C764" i="1"/>
  <c r="M764" i="1" s="1"/>
  <c r="C765" i="1"/>
  <c r="M765" i="1" s="1"/>
  <c r="C766" i="1"/>
  <c r="M766" i="1" s="1"/>
  <c r="C767" i="1"/>
  <c r="M767" i="1" s="1"/>
  <c r="C768" i="1"/>
  <c r="M768" i="1" s="1"/>
  <c r="C769" i="1"/>
  <c r="M769" i="1" s="1"/>
  <c r="C770" i="1"/>
  <c r="M770" i="1" s="1"/>
  <c r="C771" i="1"/>
  <c r="M771" i="1" s="1"/>
  <c r="C772" i="1"/>
  <c r="M772" i="1" s="1"/>
  <c r="C773" i="1"/>
  <c r="M773" i="1" s="1"/>
  <c r="C774" i="1"/>
  <c r="M774" i="1" s="1"/>
  <c r="C775" i="1"/>
  <c r="M775" i="1" s="1"/>
  <c r="C776" i="1"/>
  <c r="M776" i="1" s="1"/>
  <c r="C777" i="1"/>
  <c r="M777" i="1" s="1"/>
  <c r="C778" i="1"/>
  <c r="M778" i="1" s="1"/>
  <c r="C779" i="1"/>
  <c r="M779" i="1" s="1"/>
  <c r="C780" i="1"/>
  <c r="M780" i="1" s="1"/>
  <c r="C781" i="1"/>
  <c r="M781" i="1" s="1"/>
  <c r="C782" i="1"/>
  <c r="M782" i="1" s="1"/>
  <c r="C783" i="1"/>
  <c r="M783" i="1" s="1"/>
  <c r="C784" i="1"/>
  <c r="M784" i="1" s="1"/>
  <c r="C785" i="1"/>
  <c r="M785" i="1" s="1"/>
  <c r="C786" i="1"/>
  <c r="M786" i="1" s="1"/>
  <c r="C787" i="1"/>
  <c r="M787" i="1" s="1"/>
  <c r="C788" i="1"/>
  <c r="M788" i="1" s="1"/>
  <c r="C789" i="1"/>
  <c r="M789" i="1" s="1"/>
  <c r="C790" i="1"/>
  <c r="M790" i="1" s="1"/>
  <c r="C791" i="1"/>
  <c r="M791" i="1" s="1"/>
  <c r="C792" i="1"/>
  <c r="M792" i="1" s="1"/>
  <c r="C793" i="1"/>
  <c r="M793" i="1" s="1"/>
  <c r="C794" i="1"/>
  <c r="M794" i="1" s="1"/>
  <c r="C795" i="1"/>
  <c r="M795" i="1" s="1"/>
  <c r="C796" i="1"/>
  <c r="M796" i="1" s="1"/>
  <c r="C797" i="1"/>
  <c r="M797" i="1" s="1"/>
  <c r="C798" i="1"/>
  <c r="M798" i="1" s="1"/>
  <c r="C799" i="1"/>
  <c r="M799" i="1" s="1"/>
  <c r="C800" i="1"/>
  <c r="M800" i="1" s="1"/>
  <c r="C801" i="1"/>
  <c r="M801" i="1" s="1"/>
  <c r="C802" i="1"/>
  <c r="M802" i="1" s="1"/>
  <c r="C803" i="1"/>
  <c r="M803" i="1" s="1"/>
  <c r="C804" i="1"/>
  <c r="M804" i="1" s="1"/>
  <c r="C805" i="1"/>
  <c r="M805" i="1" s="1"/>
  <c r="C806" i="1"/>
  <c r="M806" i="1" s="1"/>
  <c r="C807" i="1"/>
  <c r="M807" i="1" s="1"/>
  <c r="C808" i="1"/>
  <c r="M808" i="1" s="1"/>
  <c r="C809" i="1"/>
  <c r="M809" i="1" s="1"/>
  <c r="C810" i="1"/>
  <c r="M810" i="1" s="1"/>
  <c r="C811" i="1"/>
  <c r="M811" i="1" s="1"/>
  <c r="C812" i="1"/>
  <c r="M812" i="1" s="1"/>
  <c r="C813" i="1"/>
  <c r="M813" i="1" s="1"/>
  <c r="C814" i="1"/>
  <c r="M814" i="1" s="1"/>
  <c r="C815" i="1"/>
  <c r="M815" i="1" s="1"/>
  <c r="C816" i="1"/>
  <c r="M816" i="1" s="1"/>
  <c r="C817" i="1"/>
  <c r="M817" i="1" s="1"/>
  <c r="C818" i="1"/>
  <c r="M818" i="1" s="1"/>
  <c r="C819" i="1"/>
  <c r="M819" i="1" s="1"/>
  <c r="C820" i="1"/>
  <c r="M820" i="1" s="1"/>
  <c r="C821" i="1"/>
  <c r="M821" i="1" s="1"/>
  <c r="C822" i="1"/>
  <c r="M822" i="1" s="1"/>
  <c r="C823" i="1"/>
  <c r="M823" i="1" s="1"/>
  <c r="C824" i="1"/>
  <c r="M824" i="1" s="1"/>
  <c r="C825" i="1"/>
  <c r="M825" i="1" s="1"/>
  <c r="C826" i="1"/>
  <c r="M826" i="1" s="1"/>
  <c r="C827" i="1"/>
  <c r="M827" i="1" s="1"/>
  <c r="C828" i="1"/>
  <c r="M828" i="1" s="1"/>
  <c r="C829" i="1"/>
  <c r="M829" i="1" s="1"/>
  <c r="C830" i="1"/>
  <c r="M830" i="1" s="1"/>
  <c r="C831" i="1"/>
  <c r="M831" i="1" s="1"/>
  <c r="C832" i="1"/>
  <c r="M832" i="1" s="1"/>
  <c r="C833" i="1"/>
  <c r="M833" i="1" s="1"/>
  <c r="C834" i="1"/>
  <c r="M834" i="1" s="1"/>
  <c r="C835" i="1"/>
  <c r="M835" i="1" s="1"/>
  <c r="C836" i="1"/>
  <c r="M836" i="1" s="1"/>
  <c r="C837" i="1"/>
  <c r="M837" i="1" s="1"/>
  <c r="C838" i="1"/>
  <c r="M838" i="1" s="1"/>
  <c r="C839" i="1"/>
  <c r="M839" i="1" s="1"/>
  <c r="C840" i="1"/>
  <c r="M840" i="1" s="1"/>
  <c r="C841" i="1"/>
  <c r="M841" i="1" s="1"/>
  <c r="C842" i="1"/>
  <c r="M842" i="1" s="1"/>
  <c r="C843" i="1"/>
  <c r="M843" i="1" s="1"/>
  <c r="C844" i="1"/>
  <c r="M844" i="1" s="1"/>
  <c r="C845" i="1"/>
  <c r="M845" i="1" s="1"/>
  <c r="C846" i="1"/>
  <c r="M846" i="1" s="1"/>
  <c r="C847" i="1"/>
  <c r="M847" i="1" s="1"/>
  <c r="C848" i="1"/>
  <c r="M848" i="1" s="1"/>
  <c r="C849" i="1"/>
  <c r="M849" i="1" s="1"/>
  <c r="C850" i="1"/>
  <c r="M850" i="1" s="1"/>
  <c r="C851" i="1"/>
  <c r="M851" i="1" s="1"/>
  <c r="C852" i="1"/>
  <c r="M852" i="1" s="1"/>
  <c r="C853" i="1"/>
  <c r="M853" i="1" s="1"/>
  <c r="C854" i="1"/>
  <c r="M854" i="1" s="1"/>
  <c r="C855" i="1"/>
  <c r="M855" i="1" s="1"/>
  <c r="C856" i="1"/>
  <c r="M856" i="1" s="1"/>
  <c r="C857" i="1"/>
  <c r="M857" i="1" s="1"/>
  <c r="C858" i="1"/>
  <c r="M858" i="1" s="1"/>
  <c r="C859" i="1"/>
  <c r="M859" i="1" s="1"/>
  <c r="C860" i="1"/>
  <c r="M860" i="1" s="1"/>
  <c r="C861" i="1"/>
  <c r="M861" i="1" s="1"/>
  <c r="C862" i="1"/>
  <c r="M862" i="1" s="1"/>
  <c r="C863" i="1"/>
  <c r="M863" i="1" s="1"/>
  <c r="C864" i="1"/>
  <c r="M864" i="1" s="1"/>
  <c r="C865" i="1"/>
  <c r="M865" i="1" s="1"/>
  <c r="C866" i="1"/>
  <c r="M866" i="1" s="1"/>
  <c r="C867" i="1"/>
  <c r="M867" i="1" s="1"/>
  <c r="C868" i="1"/>
  <c r="M868" i="1" s="1"/>
  <c r="C869" i="1"/>
  <c r="M869" i="1" s="1"/>
  <c r="C870" i="1"/>
  <c r="M870" i="1" s="1"/>
  <c r="C871" i="1"/>
  <c r="M871" i="1" s="1"/>
  <c r="C872" i="1"/>
  <c r="M872" i="1" s="1"/>
  <c r="C873" i="1"/>
  <c r="M873" i="1" s="1"/>
  <c r="C874" i="1"/>
  <c r="M874" i="1" s="1"/>
  <c r="C875" i="1"/>
  <c r="M875" i="1" s="1"/>
  <c r="C876" i="1"/>
  <c r="M876" i="1" s="1"/>
  <c r="C877" i="1"/>
  <c r="M877" i="1" s="1"/>
  <c r="C878" i="1"/>
  <c r="M878" i="1" s="1"/>
  <c r="C879" i="1"/>
  <c r="M879" i="1" s="1"/>
  <c r="C880" i="1"/>
  <c r="M880" i="1" s="1"/>
  <c r="C881" i="1"/>
  <c r="M881" i="1" s="1"/>
  <c r="C882" i="1"/>
  <c r="M882" i="1" s="1"/>
  <c r="C883" i="1"/>
  <c r="M883" i="1" s="1"/>
  <c r="C884" i="1"/>
  <c r="M884" i="1" s="1"/>
  <c r="C885" i="1"/>
  <c r="M885" i="1" s="1"/>
  <c r="C886" i="1"/>
  <c r="M886" i="1" s="1"/>
  <c r="C887" i="1"/>
  <c r="M887" i="1" s="1"/>
  <c r="C888" i="1"/>
  <c r="M888" i="1" s="1"/>
  <c r="C889" i="1"/>
  <c r="M889" i="1" s="1"/>
  <c r="C890" i="1"/>
  <c r="M890" i="1" s="1"/>
  <c r="C891" i="1"/>
  <c r="M891" i="1" s="1"/>
  <c r="C892" i="1"/>
  <c r="M892" i="1" s="1"/>
  <c r="C893" i="1"/>
  <c r="M893" i="1" s="1"/>
  <c r="C894" i="1"/>
  <c r="M894" i="1" s="1"/>
  <c r="C895" i="1"/>
  <c r="M895" i="1" s="1"/>
  <c r="C896" i="1"/>
  <c r="M896" i="1" s="1"/>
  <c r="C897" i="1"/>
  <c r="M897" i="1" s="1"/>
  <c r="C898" i="1"/>
  <c r="M898" i="1" s="1"/>
  <c r="C899" i="1"/>
  <c r="M899" i="1" s="1"/>
  <c r="C900" i="1"/>
  <c r="M900" i="1" s="1"/>
  <c r="C901" i="1"/>
  <c r="M901" i="1" s="1"/>
  <c r="C902" i="1"/>
  <c r="M902" i="1" s="1"/>
  <c r="C903" i="1"/>
  <c r="M903" i="1" s="1"/>
  <c r="C904" i="1"/>
  <c r="M904" i="1" s="1"/>
  <c r="C905" i="1"/>
  <c r="M905" i="1" s="1"/>
  <c r="C906" i="1"/>
  <c r="M906" i="1" s="1"/>
  <c r="C907" i="1"/>
  <c r="M907" i="1" s="1"/>
  <c r="C908" i="1"/>
  <c r="M908" i="1" s="1"/>
  <c r="C909" i="1"/>
  <c r="M909" i="1" s="1"/>
  <c r="C910" i="1"/>
  <c r="M910" i="1" s="1"/>
  <c r="C911" i="1"/>
  <c r="M911" i="1" s="1"/>
  <c r="C912" i="1"/>
  <c r="M912" i="1" s="1"/>
  <c r="C913" i="1"/>
  <c r="M913" i="1" s="1"/>
  <c r="C914" i="1"/>
  <c r="M914" i="1" s="1"/>
  <c r="C915" i="1"/>
  <c r="M915" i="1" s="1"/>
  <c r="C916" i="1"/>
  <c r="M916" i="1" s="1"/>
  <c r="C917" i="1"/>
  <c r="M917" i="1" s="1"/>
  <c r="C918" i="1"/>
  <c r="M918" i="1" s="1"/>
  <c r="C919" i="1"/>
  <c r="M919" i="1" s="1"/>
  <c r="C920" i="1"/>
  <c r="M920" i="1" s="1"/>
  <c r="C921" i="1"/>
  <c r="M921" i="1" s="1"/>
  <c r="C922" i="1"/>
  <c r="M922" i="1" s="1"/>
  <c r="C923" i="1"/>
  <c r="M923" i="1" s="1"/>
  <c r="C924" i="1"/>
  <c r="M924" i="1" s="1"/>
  <c r="C925" i="1"/>
  <c r="M925" i="1" s="1"/>
  <c r="C926" i="1"/>
  <c r="M926" i="1" s="1"/>
  <c r="C927" i="1"/>
  <c r="M927" i="1" s="1"/>
  <c r="C928" i="1"/>
  <c r="M928" i="1" s="1"/>
  <c r="C929" i="1"/>
  <c r="M929" i="1" s="1"/>
  <c r="C930" i="1"/>
  <c r="M930" i="1" s="1"/>
  <c r="C931" i="1"/>
  <c r="M931" i="1" s="1"/>
  <c r="C932" i="1"/>
  <c r="M932" i="1" s="1"/>
  <c r="C933" i="1"/>
  <c r="M933" i="1" s="1"/>
  <c r="C934" i="1"/>
  <c r="M934" i="1" s="1"/>
  <c r="C935" i="1"/>
  <c r="M935" i="1" s="1"/>
  <c r="B19" i="54"/>
  <c r="I9" i="54"/>
  <c r="H9" i="54"/>
  <c r="G9" i="54"/>
  <c r="B9" i="54"/>
  <c r="N8" i="54"/>
  <c r="M8" i="54"/>
  <c r="L8" i="54"/>
  <c r="N7" i="54"/>
  <c r="M7" i="54"/>
  <c r="L7" i="54"/>
  <c r="N6" i="54"/>
  <c r="M6" i="54"/>
  <c r="L6" i="54"/>
  <c r="N5" i="54"/>
  <c r="M5" i="54"/>
  <c r="L5" i="54"/>
  <c r="N4" i="54"/>
  <c r="M4" i="54"/>
  <c r="M9" i="54" s="1"/>
  <c r="M11" i="54" s="1"/>
  <c r="M13" i="54" s="1"/>
  <c r="M16" i="54" s="1"/>
  <c r="M17" i="54" s="1"/>
  <c r="L4" i="54"/>
  <c r="L9" i="54" s="1"/>
  <c r="L11" i="54" s="1"/>
  <c r="L13" i="54" s="1"/>
  <c r="L16" i="54" s="1"/>
  <c r="L17" i="54" s="1"/>
  <c r="L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G814" i="1"/>
  <c r="B814" i="1"/>
  <c r="G813" i="1"/>
  <c r="B813" i="1"/>
  <c r="G812" i="1"/>
  <c r="B812" i="1"/>
  <c r="G811" i="1"/>
  <c r="B811" i="1"/>
  <c r="G810" i="1"/>
  <c r="B810" i="1"/>
  <c r="B809" i="1"/>
  <c r="B808" i="1"/>
  <c r="G807" i="1"/>
  <c r="B807" i="1"/>
  <c r="G806" i="1"/>
  <c r="B806" i="1"/>
  <c r="B805" i="1"/>
  <c r="G804" i="1"/>
  <c r="B804" i="1"/>
  <c r="G803" i="1"/>
  <c r="B803" i="1"/>
  <c r="G802" i="1"/>
  <c r="B802" i="1"/>
  <c r="G801" i="1"/>
  <c r="B801" i="1"/>
  <c r="G800" i="1"/>
  <c r="B800" i="1"/>
  <c r="G799" i="1"/>
  <c r="B799" i="1"/>
  <c r="B798" i="1"/>
  <c r="G797" i="1"/>
  <c r="B797" i="1"/>
  <c r="G796" i="1"/>
  <c r="B796" i="1"/>
  <c r="G795" i="1"/>
  <c r="B795" i="1"/>
  <c r="G794" i="1"/>
  <c r="B794" i="1"/>
  <c r="G793" i="1"/>
  <c r="B793" i="1"/>
  <c r="B792" i="1"/>
  <c r="G791" i="1"/>
  <c r="B791" i="1"/>
  <c r="G790" i="1"/>
  <c r="B790" i="1"/>
  <c r="G789" i="1"/>
  <c r="B789" i="1"/>
  <c r="G788" i="1"/>
  <c r="B788" i="1"/>
  <c r="G787" i="1"/>
  <c r="B787" i="1"/>
  <c r="G786" i="1"/>
  <c r="B786" i="1"/>
  <c r="B785" i="1"/>
  <c r="G784" i="1"/>
  <c r="B784" i="1"/>
  <c r="B783" i="1"/>
  <c r="G782" i="1"/>
  <c r="B782" i="1"/>
  <c r="G781" i="1"/>
  <c r="B781" i="1"/>
  <c r="B780" i="1"/>
  <c r="B779" i="1"/>
  <c r="G778" i="1"/>
  <c r="B778" i="1"/>
  <c r="G777" i="1"/>
  <c r="B777" i="1"/>
  <c r="G776" i="1"/>
  <c r="B776" i="1"/>
  <c r="G775" i="1"/>
  <c r="B775" i="1"/>
  <c r="B774" i="1"/>
  <c r="G773"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H1" i="1"/>
  <c r="N9" i="54" l="1"/>
  <c r="N11" i="54" s="1"/>
  <c r="N13" i="54" s="1"/>
  <c r="N16" i="54" s="1"/>
  <c r="N17" i="54" s="1"/>
</calcChain>
</file>

<file path=xl/sharedStrings.xml><?xml version="1.0" encoding="utf-8"?>
<sst xmlns="http://schemas.openxmlformats.org/spreadsheetml/2006/main" count="25764" uniqueCount="4277">
  <si>
    <t>Column Labels</t>
  </si>
  <si>
    <t>Row Labels</t>
  </si>
  <si>
    <t>ALMEIDA Jose</t>
  </si>
  <si>
    <t>DOVALA Viktor</t>
  </si>
  <si>
    <t>FIALOVÁ Lucie</t>
  </si>
  <si>
    <t>GOUEDARD Laury</t>
  </si>
  <si>
    <t>KANNA Yuvanesh</t>
  </si>
  <si>
    <t>LINS Mauricio</t>
  </si>
  <si>
    <t>MORAVEC Jan</t>
  </si>
  <si>
    <t>NEVES Catarina</t>
  </si>
  <si>
    <t>OLIVEIRA Ana</t>
  </si>
  <si>
    <t>POUGET Felix</t>
  </si>
  <si>
    <t>RESENDE Joao</t>
  </si>
  <si>
    <t>RIEGER Vojtech</t>
  </si>
  <si>
    <t>SIMUNEK Ondrej</t>
  </si>
  <si>
    <t>SLAPACEK Martin</t>
  </si>
  <si>
    <t>STEFAN Dominik</t>
  </si>
  <si>
    <t>VLCKOVA Zuzana</t>
  </si>
  <si>
    <t>Grand Total</t>
  </si>
  <si>
    <t>File number</t>
  </si>
  <si>
    <t>FCS delivery number</t>
  </si>
  <si>
    <t>Price</t>
  </si>
  <si>
    <t>Customer</t>
  </si>
  <si>
    <t>Contact person</t>
  </si>
  <si>
    <t>Expected</t>
  </si>
  <si>
    <t>Date</t>
  </si>
  <si>
    <t>Weight</t>
  </si>
  <si>
    <t>Pick up name</t>
  </si>
  <si>
    <t>Delivery name</t>
  </si>
  <si>
    <t>AWB Weight</t>
  </si>
  <si>
    <t>Shipment cost</t>
  </si>
  <si>
    <t>Departure time from delivery place</t>
  </si>
  <si>
    <t>Root   type</t>
  </si>
  <si>
    <t>City of pick up</t>
  </si>
  <si>
    <t>City of delivery</t>
  </si>
  <si>
    <t>Comment</t>
  </si>
  <si>
    <t>Column1</t>
  </si>
  <si>
    <t>AP2301015F</t>
  </si>
  <si>
    <t/>
  </si>
  <si>
    <t>FIS-NER-Mlada Boleslav</t>
  </si>
  <si>
    <t>Faurecia interior Systems</t>
  </si>
  <si>
    <t>Ilpea Sp. z o.o.</t>
  </si>
  <si>
    <t>N/A</t>
  </si>
  <si>
    <t>Outbound</t>
  </si>
  <si>
    <t>Plazy</t>
  </si>
  <si>
    <t>TWARDOGOA</t>
  </si>
  <si>
    <t>AP2301082F</t>
  </si>
  <si>
    <t>GRUSOVA Marta</t>
  </si>
  <si>
    <t>Skoda parts centrum</t>
  </si>
  <si>
    <t>Inbound</t>
  </si>
  <si>
    <t>Mladá Boleslav</t>
  </si>
  <si>
    <t>AP23010A96</t>
  </si>
  <si>
    <t>SAS AUTOSYSTEMTECHNIK GMBH</t>
  </si>
  <si>
    <t>MEERANE</t>
  </si>
  <si>
    <t>AP23010G11</t>
  </si>
  <si>
    <t>AP23010L99</t>
  </si>
  <si>
    <t>BORGES Rita</t>
  </si>
  <si>
    <t>Faurecia Innenraum Systeme</t>
  </si>
  <si>
    <t>31/01/2023 02:00</t>
  </si>
  <si>
    <t>Böblingen</t>
  </si>
  <si>
    <t>AP230111AB</t>
  </si>
  <si>
    <t>Tecoplast PM Slovakia, s.r.o.</t>
  </si>
  <si>
    <t>Myjava</t>
  </si>
  <si>
    <t>AP230113FK</t>
  </si>
  <si>
    <t>Faurecia Int. Syst.</t>
  </si>
  <si>
    <t>BMW AG Werk Regensburg</t>
  </si>
  <si>
    <t>01/02/2023 06:30</t>
  </si>
  <si>
    <t>MLADA BOLESLAV</t>
  </si>
  <si>
    <t>Regensburg</t>
  </si>
  <si>
    <t>AP2301L81B</t>
  </si>
  <si>
    <t>AP2301LCJ4</t>
  </si>
  <si>
    <t>Volkswagen Sachsen GmbH</t>
  </si>
  <si>
    <t>Zwickau</t>
  </si>
  <si>
    <t>AP2301M4K4</t>
  </si>
  <si>
    <t>ANTAO Vasco</t>
  </si>
  <si>
    <t>SAS Autosystemtechnik GmbH &amp; Co. KG</t>
  </si>
  <si>
    <t>Meerane</t>
  </si>
  <si>
    <t>AP2301M927</t>
  </si>
  <si>
    <t>13/01/2023 06:30</t>
  </si>
  <si>
    <t>AP2301N2E7</t>
  </si>
  <si>
    <t>Fratelli Casati Snc Di Marco E Rena</t>
  </si>
  <si>
    <t>Renate</t>
  </si>
  <si>
    <t>AP2301N4HN</t>
  </si>
  <si>
    <t>DB Schenker</t>
  </si>
  <si>
    <t>18/01/2023 23:15</t>
  </si>
  <si>
    <t>Mnichovo Hradi?t?</t>
  </si>
  <si>
    <t>AP2301NC8B</t>
  </si>
  <si>
    <t>Resinex - ?mídl s.r.o.</t>
  </si>
  <si>
    <t>Vysoké Mýto</t>
  </si>
  <si>
    <t>The contract is DAP</t>
  </si>
  <si>
    <t>AP2301NDL2</t>
  </si>
  <si>
    <t>258558035</t>
  </si>
  <si>
    <t>Rhenus Logístics s.r.o.</t>
  </si>
  <si>
    <t>24/01/2023 11:30</t>
  </si>
  <si>
    <t>Chrá??any</t>
  </si>
  <si>
    <t>AP23021564</t>
  </si>
  <si>
    <t>BLAZKOVA Jarmila</t>
  </si>
  <si>
    <t>BMW Group Werk Wackersdorf 6.2</t>
  </si>
  <si>
    <t>Wackersdorf</t>
  </si>
  <si>
    <t>AP23021602</t>
  </si>
  <si>
    <t>Faurecia Interiors - Arges</t>
  </si>
  <si>
    <t>Cateasca</t>
  </si>
  <si>
    <t>AP230217M8</t>
  </si>
  <si>
    <t>.</t>
  </si>
  <si>
    <t>MERCEDES-BENZ - 050</t>
  </si>
  <si>
    <t>SINDELFINGEN</t>
  </si>
  <si>
    <t>AP230219IM</t>
  </si>
  <si>
    <t>GROS Vincent</t>
  </si>
  <si>
    <t>BMW Werk Leipzig</t>
  </si>
  <si>
    <t>Leipzig</t>
  </si>
  <si>
    <t>AP23021BME</t>
  </si>
  <si>
    <t>AP23021C3N</t>
  </si>
  <si>
    <t>AP23021C6C</t>
  </si>
  <si>
    <t>AP23021LA1</t>
  </si>
  <si>
    <t>06/02/2023 11:20</t>
  </si>
  <si>
    <t>AP23021MMI</t>
  </si>
  <si>
    <t>Jaguar Land Rover</t>
  </si>
  <si>
    <t>Nitra</t>
  </si>
  <si>
    <t>AP2302278A</t>
  </si>
  <si>
    <t>Rüster GmbH - Gedern Division</t>
  </si>
  <si>
    <t>Jaguar Land Rover Slovakia S.r.o</t>
  </si>
  <si>
    <t>Gedern</t>
  </si>
  <si>
    <t>AP23022878</t>
  </si>
  <si>
    <t>AP2302292L</t>
  </si>
  <si>
    <t>BMW AG</t>
  </si>
  <si>
    <t>08/02/2023 05:30</t>
  </si>
  <si>
    <t>AP23022937</t>
  </si>
  <si>
    <t>AP23022CL7</t>
  </si>
  <si>
    <t>258628687</t>
  </si>
  <si>
    <t>Gumotex Automotive Myjava s.r.o.</t>
  </si>
  <si>
    <t>AP23022DH8</t>
  </si>
  <si>
    <t>Resinex Spain Sl</t>
  </si>
  <si>
    <t>Faurecia Interior Systems Bohemia s.r.o.</t>
  </si>
  <si>
    <t>Vilallonga del Camp</t>
  </si>
  <si>
    <t>Mlada Boleslav</t>
  </si>
  <si>
    <t>DELIVERY BACKLOG</t>
  </si>
  <si>
    <t>AP23022EE4</t>
  </si>
  <si>
    <t>AP23022EEE</t>
  </si>
  <si>
    <t>09/02/2023 10:10</t>
  </si>
  <si>
    <t>AP23022EFA</t>
  </si>
  <si>
    <t>09/02/2023 10:28</t>
  </si>
  <si>
    <t>AP23022EG6</t>
  </si>
  <si>
    <t>09/02/2023 12:35</t>
  </si>
  <si>
    <t>AP23022I4K</t>
  </si>
  <si>
    <t>258591567</t>
  </si>
  <si>
    <t>NECHAEVA Angelina</t>
  </si>
  <si>
    <t>TEKNIA UHERSKY BROD, A.S.</t>
  </si>
  <si>
    <t>NIVNICE</t>
  </si>
  <si>
    <t>AP23022IN4</t>
  </si>
  <si>
    <t>AP23022K98</t>
  </si>
  <si>
    <t>10/02/2023 12:30</t>
  </si>
  <si>
    <t>AP230230D8</t>
  </si>
  <si>
    <t>11/02/2023 00:42</t>
  </si>
  <si>
    <t>AP230231IB</t>
  </si>
  <si>
    <t>AP230232NG</t>
  </si>
  <si>
    <t>AUDI AG</t>
  </si>
  <si>
    <t>13/02/2023 21:39</t>
  </si>
  <si>
    <t>Heilbronn</t>
  </si>
  <si>
    <t>AP230234BB</t>
  </si>
  <si>
    <t>258642461</t>
  </si>
  <si>
    <t>Vernicolor</t>
  </si>
  <si>
    <t>Oradea</t>
  </si>
  <si>
    <t>AP230237GE</t>
  </si>
  <si>
    <t>D+D park</t>
  </si>
  <si>
    <t>Brodce</t>
  </si>
  <si>
    <t>AP230238J5</t>
  </si>
  <si>
    <t>BMW AG VERSORGUNGSZENTRUM</t>
  </si>
  <si>
    <t>14/02/2023 08:08</t>
  </si>
  <si>
    <t>AP230238M3</t>
  </si>
  <si>
    <t>AP230238MD</t>
  </si>
  <si>
    <t>0258647627</t>
  </si>
  <si>
    <t>Mürdter Dvo?ák, Tool Ltd</t>
  </si>
  <si>
    <t>Ol?any u Prost?jova</t>
  </si>
  <si>
    <t>AP230238ME</t>
  </si>
  <si>
    <t>MUERDTER DVORAK LISOVNA SPOL. S.R.O</t>
  </si>
  <si>
    <t>AP23023J4J</t>
  </si>
  <si>
    <t>77026200</t>
  </si>
  <si>
    <t>AP230249JG</t>
  </si>
  <si>
    <t>DN_20996_AUT</t>
  </si>
  <si>
    <t>3CON Anlagenbau GmbH</t>
  </si>
  <si>
    <t>21/02/2023 09:11</t>
  </si>
  <si>
    <t>Ebbs</t>
  </si>
  <si>
    <t>AP23024A2H</t>
  </si>
  <si>
    <t>258669153</t>
  </si>
  <si>
    <t>Rüster Warehouse</t>
  </si>
  <si>
    <t>Brachttal</t>
  </si>
  <si>
    <t>AP23024A9J</t>
  </si>
  <si>
    <t>Faurecia Innenraumsysteme-Werk Peine</t>
  </si>
  <si>
    <t>Peine</t>
  </si>
  <si>
    <t>AP23024EI0</t>
  </si>
  <si>
    <t>AP23024EN0</t>
  </si>
  <si>
    <t>Faurecia Innenraumsysteme GmbH</t>
  </si>
  <si>
    <t>Boblingen</t>
  </si>
  <si>
    <t>AP23024MEI</t>
  </si>
  <si>
    <t>AP2302546N</t>
  </si>
  <si>
    <t>JP Plast</t>
  </si>
  <si>
    <t>Kyjov</t>
  </si>
  <si>
    <t>AP230255EF</t>
  </si>
  <si>
    <t>77064450</t>
  </si>
  <si>
    <t>24/02/2023 16:30</t>
  </si>
  <si>
    <t>AP23025684</t>
  </si>
  <si>
    <t>258670491</t>
  </si>
  <si>
    <t>AP230258L9</t>
  </si>
  <si>
    <t>258685888</t>
  </si>
  <si>
    <t>The supplier is in backlog from item B00214A</t>
  </si>
  <si>
    <t>AP23025B5G</t>
  </si>
  <si>
    <t>TOYODA Gosei</t>
  </si>
  <si>
    <t>01/03/2023 13:30</t>
  </si>
  <si>
    <t>Klá?terec nad Oh?í</t>
  </si>
  <si>
    <t>AP23025H65</t>
  </si>
  <si>
    <t>Ünsped Gümrük Mü?avirli?i</t>
  </si>
  <si>
    <t>07/03/2023 08:57</t>
  </si>
  <si>
    <t>Osmangazi Bursa Turkey</t>
  </si>
  <si>
    <t>AP230360LE</t>
  </si>
  <si>
    <t>Faurecia Gorzow S.A.</t>
  </si>
  <si>
    <t>Gorzow Wielkopolsli</t>
  </si>
  <si>
    <t>AP2303612E</t>
  </si>
  <si>
    <t>77071020</t>
  </si>
  <si>
    <t>03/03/2023 02:00</t>
  </si>
  <si>
    <t>AP23036261</t>
  </si>
  <si>
    <t>258709504</t>
  </si>
  <si>
    <t>AP230368E4</t>
  </si>
  <si>
    <t>0258668912</t>
  </si>
  <si>
    <t>06/03/2023 19:50</t>
  </si>
  <si>
    <t>AP230368JE</t>
  </si>
  <si>
    <t>03/03/2023 22:50</t>
  </si>
  <si>
    <t>AP2303693C</t>
  </si>
  <si>
    <t>00</t>
  </si>
  <si>
    <t>03/03/2023 20:30</t>
  </si>
  <si>
    <t>AP23036B17</t>
  </si>
  <si>
    <t>77098662</t>
  </si>
  <si>
    <t>VANHA Lukas</t>
  </si>
  <si>
    <t>Faurecia Kosice</t>
  </si>
  <si>
    <t>Kosice</t>
  </si>
  <si>
    <t>AP23036BJG</t>
  </si>
  <si>
    <t xml:space="preserve">0258718476 </t>
  </si>
  <si>
    <t>Vernicolor Romania</t>
  </si>
  <si>
    <t>Faurecia Interior Systems Bohemia</t>
  </si>
  <si>
    <t>Palota</t>
  </si>
  <si>
    <t>Sobotka</t>
  </si>
  <si>
    <t>AP23036DDH</t>
  </si>
  <si>
    <t>77105257</t>
  </si>
  <si>
    <t>AP23036EI2</t>
  </si>
  <si>
    <t>DALGARSKA Todorka stoitsova</t>
  </si>
  <si>
    <t>Coko-Werk Polska Sp. z o.o.</t>
  </si>
  <si>
    <t>?ód?</t>
  </si>
  <si>
    <t>AP23036J9I</t>
  </si>
  <si>
    <t>77112183</t>
  </si>
  <si>
    <t>AP23036K20</t>
  </si>
  <si>
    <t>258718541</t>
  </si>
  <si>
    <t>08/03/2023 08:15</t>
  </si>
  <si>
    <t>AP23036LJ6</t>
  </si>
  <si>
    <t>AP2303706A</t>
  </si>
  <si>
    <t>DB Schenker, Areál IPMH</t>
  </si>
  <si>
    <t>AP230370F4</t>
  </si>
  <si>
    <t>77117584</t>
  </si>
  <si>
    <t>AP2303725M</t>
  </si>
  <si>
    <t>77121279</t>
  </si>
  <si>
    <t>AP230373MI</t>
  </si>
  <si>
    <t>Raben Transport s.r.o.</t>
  </si>
  <si>
    <t>Kostelec</t>
  </si>
  <si>
    <t>AP230376IG</t>
  </si>
  <si>
    <t>77111285</t>
  </si>
  <si>
    <t>HEUER Thomas</t>
  </si>
  <si>
    <t>AP2303787I</t>
  </si>
  <si>
    <t>77127441</t>
  </si>
  <si>
    <t>AP23037G9M</t>
  </si>
  <si>
    <t>AP23037GAI</t>
  </si>
  <si>
    <t>AP23037H30</t>
  </si>
  <si>
    <t>77135676</t>
  </si>
  <si>
    <t>AP23037H8A</t>
  </si>
  <si>
    <t>Sabic Belgium</t>
  </si>
  <si>
    <t>Genk</t>
  </si>
  <si>
    <t>AP230384H7</t>
  </si>
  <si>
    <t>16/03/2023 01:40</t>
  </si>
  <si>
    <t>AP23038604</t>
  </si>
  <si>
    <t>258759537</t>
  </si>
  <si>
    <t>Faurecia Mlada</t>
  </si>
  <si>
    <t>AP23038874</t>
  </si>
  <si>
    <t>258761217</t>
  </si>
  <si>
    <t>SCHENKER spol. s r. o.</t>
  </si>
  <si>
    <t>AP23038BK3</t>
  </si>
  <si>
    <t>77162345</t>
  </si>
  <si>
    <t>ASC Synchronisation Center GmbH</t>
  </si>
  <si>
    <t>20/03/2023 09:00</t>
  </si>
  <si>
    <t>Cologne</t>
  </si>
  <si>
    <t>AP23038I23</t>
  </si>
  <si>
    <t>AP23038L3C</t>
  </si>
  <si>
    <t>77151338</t>
  </si>
  <si>
    <t>AP230392KE</t>
  </si>
  <si>
    <t>AP230394JG</t>
  </si>
  <si>
    <t>Ultratech s.r.o.</t>
  </si>
  <si>
    <t>24/03/2023 10:30</t>
  </si>
  <si>
    <t>Bílá</t>
  </si>
  <si>
    <t>AP230394KC</t>
  </si>
  <si>
    <t>AXIOME</t>
  </si>
  <si>
    <t>27/03/2023 09:30</t>
  </si>
  <si>
    <t>Aizenay</t>
  </si>
  <si>
    <t>AP23039D1N</t>
  </si>
  <si>
    <t>77187827</t>
  </si>
  <si>
    <t>Faurecia Slovakia</t>
  </si>
  <si>
    <t>AP2303A03K</t>
  </si>
  <si>
    <t>258744739</t>
  </si>
  <si>
    <t>SILVA Mariana</t>
  </si>
  <si>
    <t>COT Computer OEM Trading GmbH</t>
  </si>
  <si>
    <t>30/03/2023 11:40</t>
  </si>
  <si>
    <t>Dieburg</t>
  </si>
  <si>
    <t>AP2303A3NC</t>
  </si>
  <si>
    <t>258809203</t>
  </si>
  <si>
    <t>Ruester has a backlog, but cannot do a TAXI due insolvency issue.</t>
  </si>
  <si>
    <t>AP2304AI0N</t>
  </si>
  <si>
    <t>258823882</t>
  </si>
  <si>
    <t>Ruester has backlog, but they cannot do TAXI due insolvency issue.</t>
  </si>
  <si>
    <t>AP2304B3EN</t>
  </si>
  <si>
    <t>258834056</t>
  </si>
  <si>
    <t>ETG</t>
  </si>
  <si>
    <t>Faurecia MLADA BOLESLAV FIS</t>
  </si>
  <si>
    <t>Due insolvency issue, Ruester cannot do TAXI.</t>
  </si>
  <si>
    <t>AP2304B62E</t>
  </si>
  <si>
    <t>77223011</t>
  </si>
  <si>
    <t>AP2304B6HE</t>
  </si>
  <si>
    <t>77243306</t>
  </si>
  <si>
    <t>Faurecia Interiors Pardubice</t>
  </si>
  <si>
    <t>MERCEDES-BENZ - 006</t>
  </si>
  <si>
    <t>Pardubice</t>
  </si>
  <si>
    <t>GERMERSHEIM</t>
  </si>
  <si>
    <t>AP2304BA8F</t>
  </si>
  <si>
    <t>258841678</t>
  </si>
  <si>
    <t>Ruester has backlog, but due insolvency issue they cannot do taxi.</t>
  </si>
  <si>
    <t>AP2304BEAE</t>
  </si>
  <si>
    <t>12/04/2023 14:00</t>
  </si>
  <si>
    <t>AP2304BH28</t>
  </si>
  <si>
    <t>UHEREK Petr</t>
  </si>
  <si>
    <t>Konstantynów ?ódzki</t>
  </si>
  <si>
    <t>AP2304BH3E</t>
  </si>
  <si>
    <t>FTS Fluid-Technik u. Systeme AG</t>
  </si>
  <si>
    <t>14/04/2023 11:30</t>
  </si>
  <si>
    <t>Bernau am Chiemsee</t>
  </si>
  <si>
    <t>AP2304BK58</t>
  </si>
  <si>
    <t>Kaschier und Laminier GmbH</t>
  </si>
  <si>
    <t>Bad Bentheim - Gildehaus</t>
  </si>
  <si>
    <t>AP2304BKN6</t>
  </si>
  <si>
    <t>258853341</t>
  </si>
  <si>
    <t>Faurecia Automotive Slovakia s.r.o.</t>
  </si>
  <si>
    <t>14/04/2023 04:00</t>
  </si>
  <si>
    <t>AP2304BML2</t>
  </si>
  <si>
    <t>258770191</t>
  </si>
  <si>
    <t>TAVARES Pedro</t>
  </si>
  <si>
    <t>17/04/2023 10:34</t>
  </si>
  <si>
    <t>AP2304C0M5</t>
  </si>
  <si>
    <t>AP2304C192</t>
  </si>
  <si>
    <t>77252058</t>
  </si>
  <si>
    <t>Faurecia Interiors Pardubice  s.r.o.</t>
  </si>
  <si>
    <t>AP2304C5A4</t>
  </si>
  <si>
    <t>258861196</t>
  </si>
  <si>
    <t>Rüster GmbH</t>
  </si>
  <si>
    <t>Lauda-Königshofen</t>
  </si>
  <si>
    <t>AP2304C6J2</t>
  </si>
  <si>
    <t>MOREIRA Alexandre</t>
  </si>
  <si>
    <t>Adler Pelzer Group</t>
  </si>
  <si>
    <t>24/04/2023 10:46</t>
  </si>
  <si>
    <t>Mouzon</t>
  </si>
  <si>
    <t>AP2304CE9N</t>
  </si>
  <si>
    <t>19/04/2023 21:35</t>
  </si>
  <si>
    <t>Hlohovec</t>
  </si>
  <si>
    <t>AP2304D30L</t>
  </si>
  <si>
    <t>258855007</t>
  </si>
  <si>
    <t>AP2304D87D</t>
  </si>
  <si>
    <t>258828027</t>
  </si>
  <si>
    <t>RESINEX ?mídl s.r.o.</t>
  </si>
  <si>
    <t>AP2304DHFH</t>
  </si>
  <si>
    <t>Neckarsulm</t>
  </si>
  <si>
    <t>AP2304DKJE</t>
  </si>
  <si>
    <t>Faurecia Interiors Systems</t>
  </si>
  <si>
    <t>02/05/2023 11:22</t>
  </si>
  <si>
    <t>AP2304DLMF</t>
  </si>
  <si>
    <t>kaschier</t>
  </si>
  <si>
    <t>28/04/2023 17:30</t>
  </si>
  <si>
    <t>Frankenberg/Sa.</t>
  </si>
  <si>
    <t>AP2304E01L</t>
  </si>
  <si>
    <t>258884058</t>
  </si>
  <si>
    <t>AP2304E2B9</t>
  </si>
  <si>
    <t>Mlada external warehouse</t>
  </si>
  <si>
    <t>29/04/2023 14:00</t>
  </si>
  <si>
    <t>AP2305E622</t>
  </si>
  <si>
    <t>258911221</t>
  </si>
  <si>
    <t>AP2305E7H6</t>
  </si>
  <si>
    <t>0258868738</t>
  </si>
  <si>
    <t>AP2305EC10</t>
  </si>
  <si>
    <t>0258917248</t>
  </si>
  <si>
    <t>A.RAYMOND JABLONEC s.r.o</t>
  </si>
  <si>
    <t>Jablonec nad Nisou</t>
  </si>
  <si>
    <t>AP2305ECFE</t>
  </si>
  <si>
    <t>77350133, 77335851, 77350014</t>
  </si>
  <si>
    <t>SINOVA Lucie</t>
  </si>
  <si>
    <t>Faurecia Int. Syst. Bohemia</t>
  </si>
  <si>
    <t>BMW AG - VERSORGUNGSZENTRUM</t>
  </si>
  <si>
    <t>WACKERSDORF</t>
  </si>
  <si>
    <t>AP2305ELHC</t>
  </si>
  <si>
    <t>AP2305EN9C</t>
  </si>
  <si>
    <t>AP2305F024</t>
  </si>
  <si>
    <t>RAMALINGAM RAMESH Lakshmanraj</t>
  </si>
  <si>
    <t xml:space="preserve">Program JLR: L663. A11583 - 10x IP Foamed (4x Cardboard box).A11585 - 10x IP Foamed (5x Cardboard box).Internal Order (IO) for transport - 110000062025. </t>
  </si>
  <si>
    <t>AP2305F3N1</t>
  </si>
  <si>
    <t>BRANKA Jan</t>
  </si>
  <si>
    <t>AP2305F52N</t>
  </si>
  <si>
    <t>INTRONYX GmbH &amp; Co. KG</t>
  </si>
  <si>
    <t>Barbing</t>
  </si>
  <si>
    <t>AP2305FBLC</t>
  </si>
  <si>
    <t>VLK Jan</t>
  </si>
  <si>
    <t>FAURECIA INTERIOR SYSTEMS ESPANA SL</t>
  </si>
  <si>
    <t>12/05/2023 10:23</t>
  </si>
  <si>
    <t>ABRERA</t>
  </si>
  <si>
    <t>AP2305GBAB</t>
  </si>
  <si>
    <t>Total  KI-Logistik</t>
  </si>
  <si>
    <t>Sohren</t>
  </si>
  <si>
    <t>AP2305GK4M</t>
  </si>
  <si>
    <t>AP2305GL24</t>
  </si>
  <si>
    <t>258942415</t>
  </si>
  <si>
    <t>Due insolvency issue they cannot do TAXI.</t>
  </si>
  <si>
    <t>AP2305H1JC</t>
  </si>
  <si>
    <t>CUPCIC Igor</t>
  </si>
  <si>
    <t>25/05/2023 09:45</t>
  </si>
  <si>
    <t>AP2305HG14</t>
  </si>
  <si>
    <t>25/05/2023 15:30</t>
  </si>
  <si>
    <t>AP2305I4M8</t>
  </si>
  <si>
    <t>77457720</t>
  </si>
  <si>
    <t>FCA ITALY SPA - CASSINO</t>
  </si>
  <si>
    <t>PIEDIMONTE S.GERMANO</t>
  </si>
  <si>
    <t>AP2306JI6E</t>
  </si>
  <si>
    <t>259050519</t>
  </si>
  <si>
    <t>13/06/2023 07:07</t>
  </si>
  <si>
    <t>AP2306JK6C</t>
  </si>
  <si>
    <t>77507422</t>
  </si>
  <si>
    <t>Faurecia Interiors Pardubice s.r.o.</t>
  </si>
  <si>
    <t>14/06/2023 10:18</t>
  </si>
  <si>
    <t>OFFENBACH AN DER QUEICH</t>
  </si>
  <si>
    <t>Pickup Address:Pr?myslová 38753003 Pardubice</t>
  </si>
  <si>
    <t>AP2306KCCL</t>
  </si>
  <si>
    <t>259071867</t>
  </si>
  <si>
    <t>AECTRA PLASTICS SRL</t>
  </si>
  <si>
    <t>ROMANIA</t>
  </si>
  <si>
    <t>AP2306M7FL</t>
  </si>
  <si>
    <t>AP2306MAKN</t>
  </si>
  <si>
    <t>77606750</t>
  </si>
  <si>
    <t>Faurecia Interiors Pardubice sro</t>
  </si>
  <si>
    <t>AP2306MAL9</t>
  </si>
  <si>
    <t>77606747</t>
  </si>
  <si>
    <t>AP230714LF</t>
  </si>
  <si>
    <t>Dobos s.r.o.</t>
  </si>
  <si>
    <t>21/07/2023 16:30</t>
  </si>
  <si>
    <t>Dolní Bousov</t>
  </si>
  <si>
    <t>AP230714ML</t>
  </si>
  <si>
    <t>Milkovice warehouse</t>
  </si>
  <si>
    <t>AP2307194M</t>
  </si>
  <si>
    <t>IGNACIO Balbís</t>
  </si>
  <si>
    <t>PLASTIC CONCEPT GMBH</t>
  </si>
  <si>
    <t>Neusalza-Spremberg</t>
  </si>
  <si>
    <t>AP23071J59</t>
  </si>
  <si>
    <t>259201376</t>
  </si>
  <si>
    <t>27/07/2023 05:00</t>
  </si>
  <si>
    <t>AP2307MCLI</t>
  </si>
  <si>
    <t>AP2307NJ3N</t>
  </si>
  <si>
    <t>259135307</t>
  </si>
  <si>
    <t>12/07/2023 05:07</t>
  </si>
  <si>
    <t>AP2307NM4B</t>
  </si>
  <si>
    <t>13/07/2023 07:00</t>
  </si>
  <si>
    <t>AP2307NNJ5</t>
  </si>
  <si>
    <t>259160419</t>
  </si>
  <si>
    <t>AP230827IE</t>
  </si>
  <si>
    <t>AP23084BBK</t>
  </si>
  <si>
    <t>259270824</t>
  </si>
  <si>
    <t>Qapirom</t>
  </si>
  <si>
    <t>Bor?</t>
  </si>
  <si>
    <t>Inventory discrepancy of item A02150</t>
  </si>
  <si>
    <t>AP23084H6E</t>
  </si>
  <si>
    <t>SAS Motherson GmbH</t>
  </si>
  <si>
    <t>01/09/2023 06:30</t>
  </si>
  <si>
    <t>Lack of PDP adherence / production delay / quality</t>
  </si>
  <si>
    <t>AP230953HL</t>
  </si>
  <si>
    <t>FAURECIA</t>
  </si>
  <si>
    <t>Graform</t>
  </si>
  <si>
    <t>Kruszyn</t>
  </si>
  <si>
    <t>Logistic's department issues</t>
  </si>
  <si>
    <t>AP2309548A</t>
  </si>
  <si>
    <t>06/09/2023 08:59</t>
  </si>
  <si>
    <t>AP230963BK</t>
  </si>
  <si>
    <t>AZHAMCHALIL Naveej</t>
  </si>
  <si>
    <t>SCHENKER spol. s r. o.      Areál I</t>
  </si>
  <si>
    <t>13/09/2023 17:00</t>
  </si>
  <si>
    <t>AP23096C7N</t>
  </si>
  <si>
    <t>0259315236</t>
  </si>
  <si>
    <t>DEMOAUTOPLAST</t>
  </si>
  <si>
    <t>15/09/2023 13:48</t>
  </si>
  <si>
    <t>Jirny</t>
  </si>
  <si>
    <t>AP23096HHC</t>
  </si>
  <si>
    <t>259338893</t>
  </si>
  <si>
    <t>AP230979H6</t>
  </si>
  <si>
    <t>AP23097NAL</t>
  </si>
  <si>
    <t>259319749</t>
  </si>
  <si>
    <t>27/09/2023 17:40</t>
  </si>
  <si>
    <t>AP23097NC2</t>
  </si>
  <si>
    <t xml:space="preserve">259373126 </t>
  </si>
  <si>
    <t>28/09/2023 18:50</t>
  </si>
  <si>
    <t>AP23097NEE</t>
  </si>
  <si>
    <t>259373129</t>
  </si>
  <si>
    <t>AP23097NFB</t>
  </si>
  <si>
    <t xml:space="preserve">259373134 </t>
  </si>
  <si>
    <t>02/10/2023 16:28</t>
  </si>
  <si>
    <t>AP23097NFL</t>
  </si>
  <si>
    <t>259373136</t>
  </si>
  <si>
    <t>AP230986KI</t>
  </si>
  <si>
    <t>77905435</t>
  </si>
  <si>
    <t>Jaguar Land Rover Slovakia s.r.o.</t>
  </si>
  <si>
    <t>29/09/2023 23:00</t>
  </si>
  <si>
    <t>AP23108EIJ</t>
  </si>
  <si>
    <t>259378590</t>
  </si>
  <si>
    <t>04/10/2023 00:50</t>
  </si>
  <si>
    <t xml:space="preserve">missing part for IP </t>
  </si>
  <si>
    <t>AP23108JJ4</t>
  </si>
  <si>
    <t xml:space="preserve">259396570 </t>
  </si>
  <si>
    <t>AP23108JJE</t>
  </si>
  <si>
    <t>259340807</t>
  </si>
  <si>
    <t>AP23108JKA</t>
  </si>
  <si>
    <t xml:space="preserve">259396573 </t>
  </si>
  <si>
    <t>AP23108M53</t>
  </si>
  <si>
    <t>259396576</t>
  </si>
  <si>
    <t>11/10/2023 17:17</t>
  </si>
  <si>
    <t>AP23108M5N</t>
  </si>
  <si>
    <t>1</t>
  </si>
  <si>
    <t>O2a Polska Sp. z o.o.</t>
  </si>
  <si>
    <t>Stanowice</t>
  </si>
  <si>
    <t>AP23108ND4</t>
  </si>
  <si>
    <t>AP231092HB</t>
  </si>
  <si>
    <t>Faurecia HLO</t>
  </si>
  <si>
    <t>AP231093J6</t>
  </si>
  <si>
    <t>259404863</t>
  </si>
  <si>
    <t>AP231099A7</t>
  </si>
  <si>
    <t>AP23109I7F</t>
  </si>
  <si>
    <t>Faurecia CREA1</t>
  </si>
  <si>
    <t>Meru</t>
  </si>
  <si>
    <t>AP23109J78</t>
  </si>
  <si>
    <t>AP23109L8C</t>
  </si>
  <si>
    <t>259424923</t>
  </si>
  <si>
    <t>AP23109M08</t>
  </si>
  <si>
    <t>259374749</t>
  </si>
  <si>
    <t>AP2310A9G8</t>
  </si>
  <si>
    <t>FAURECIA INTERIOR SYSTEMS</t>
  </si>
  <si>
    <t>Kroupa Spedition s.r.o.</t>
  </si>
  <si>
    <t>Legnica</t>
  </si>
  <si>
    <t>Lustenice</t>
  </si>
  <si>
    <t>ID2212KM7G</t>
  </si>
  <si>
    <t>258488465</t>
  </si>
  <si>
    <t>Faurecia Interior Systeme Bohemia</t>
  </si>
  <si>
    <t>02/01/2023 21:46</t>
  </si>
  <si>
    <t>ID2212KMBA</t>
  </si>
  <si>
    <t>258464937</t>
  </si>
  <si>
    <t>2 manifest.258369659 // 0258464937</t>
  </si>
  <si>
    <t>ID2301024D</t>
  </si>
  <si>
    <t>258576004</t>
  </si>
  <si>
    <t>QAPIROM PLAST SRL</t>
  </si>
  <si>
    <t>SANTANDREI</t>
  </si>
  <si>
    <t>ID230102HB</t>
  </si>
  <si>
    <t>258576399</t>
  </si>
  <si>
    <t>VERNICOLOR SRL</t>
  </si>
  <si>
    <t>ORADEA</t>
  </si>
  <si>
    <t>ID230103HG</t>
  </si>
  <si>
    <t>258576443</t>
  </si>
  <si>
    <t>Stokvis Promi s.r.o.</t>
  </si>
  <si>
    <t>25/01/2023 18:00</t>
  </si>
  <si>
    <t>Dobrovíz</t>
  </si>
  <si>
    <t>ID2301047K</t>
  </si>
  <si>
    <t>76913771</t>
  </si>
  <si>
    <t>ID23010935</t>
  </si>
  <si>
    <t>258574070</t>
  </si>
  <si>
    <t>Karl Berrang</t>
  </si>
  <si>
    <t>Langenhagen</t>
  </si>
  <si>
    <t>ID23010970</t>
  </si>
  <si>
    <t>258541736</t>
  </si>
  <si>
    <t>30/01/2023 23:30</t>
  </si>
  <si>
    <t>ID23010AL8</t>
  </si>
  <si>
    <t>258567517</t>
  </si>
  <si>
    <t>ID23010DLA</t>
  </si>
  <si>
    <t>258586036</t>
  </si>
  <si>
    <t>ID23010FIK</t>
  </si>
  <si>
    <t>258587085</t>
  </si>
  <si>
    <t>ID23010J9C</t>
  </si>
  <si>
    <t>258588433</t>
  </si>
  <si>
    <t>30/01/2023 20:00</t>
  </si>
  <si>
    <t>ID23010JJM</t>
  </si>
  <si>
    <t>258590908</t>
  </si>
  <si>
    <t>ID23010JMK</t>
  </si>
  <si>
    <t>258587083</t>
  </si>
  <si>
    <t>ID23010L62</t>
  </si>
  <si>
    <t>258591768</t>
  </si>
  <si>
    <t>31/01/2023 06:00</t>
  </si>
  <si>
    <t>ID23010LK6</t>
  </si>
  <si>
    <t>258592701</t>
  </si>
  <si>
    <t>faurecia legnica</t>
  </si>
  <si>
    <t>Gniewomierz</t>
  </si>
  <si>
    <t>ID23010N2G</t>
  </si>
  <si>
    <t>258593368</t>
  </si>
  <si>
    <t>ID230110HJ</t>
  </si>
  <si>
    <t>258595911</t>
  </si>
  <si>
    <t>ID230111A2</t>
  </si>
  <si>
    <t>258596598</t>
  </si>
  <si>
    <t>ID2301L0ME</t>
  </si>
  <si>
    <t>258503482</t>
  </si>
  <si>
    <t>ID2301L162</t>
  </si>
  <si>
    <t>258474285</t>
  </si>
  <si>
    <t>ID2301L184</t>
  </si>
  <si>
    <t>258503779</t>
  </si>
  <si>
    <t>ID2301LC9F</t>
  </si>
  <si>
    <t>258507458</t>
  </si>
  <si>
    <t>ID2301LGM9</t>
  </si>
  <si>
    <t>258517868</t>
  </si>
  <si>
    <t>ID2301LIB1</t>
  </si>
  <si>
    <t>258518582</t>
  </si>
  <si>
    <t>ID2301M40F</t>
  </si>
  <si>
    <t>258504423</t>
  </si>
  <si>
    <t>ID2301M6NL</t>
  </si>
  <si>
    <t>258532053</t>
  </si>
  <si>
    <t>ID2301M9KF</t>
  </si>
  <si>
    <t>ID2301MBNL</t>
  </si>
  <si>
    <t>258536607</t>
  </si>
  <si>
    <t>ID2301ME3D</t>
  </si>
  <si>
    <t>258537776</t>
  </si>
  <si>
    <t>ID2301MGDB</t>
  </si>
  <si>
    <t>258536644</t>
  </si>
  <si>
    <t>18/01/2023 12:00</t>
  </si>
  <si>
    <t>ID2301N0GL</t>
  </si>
  <si>
    <t>258547264</t>
  </si>
  <si>
    <t>ID2301N7JH</t>
  </si>
  <si>
    <t>258519142</t>
  </si>
  <si>
    <t>23/01/2023 21:55</t>
  </si>
  <si>
    <t>ID2301N829</t>
  </si>
  <si>
    <t>258504424</t>
  </si>
  <si>
    <t>COMPUTER OEM TRADING COT</t>
  </si>
  <si>
    <t>26/01/2023 09:10</t>
  </si>
  <si>
    <t>MUENSTER</t>
  </si>
  <si>
    <t>ID2301N85H</t>
  </si>
  <si>
    <t>258557141</t>
  </si>
  <si>
    <t>ID2301NK2G</t>
  </si>
  <si>
    <t>258567508</t>
  </si>
  <si>
    <t>ID230217N4</t>
  </si>
  <si>
    <t>258603507</t>
  </si>
  <si>
    <t>01/02/2023 21:30</t>
  </si>
  <si>
    <t>ID230218D8</t>
  </si>
  <si>
    <t>258604001</t>
  </si>
  <si>
    <t>ID23021B74</t>
  </si>
  <si>
    <t>258607076</t>
  </si>
  <si>
    <t>TESLA</t>
  </si>
  <si>
    <t>Stropkov</t>
  </si>
  <si>
    <t>ID23021BFM</t>
  </si>
  <si>
    <t>258607402</t>
  </si>
  <si>
    <t>ID23021BNA</t>
  </si>
  <si>
    <t>258566208</t>
  </si>
  <si>
    <t>ID23021EM6</t>
  </si>
  <si>
    <t>76968744</t>
  </si>
  <si>
    <t>MURDTER DVORAK LISOVNA SPOL. SRO.</t>
  </si>
  <si>
    <t>03/02/2023 07:15</t>
  </si>
  <si>
    <t>OLSANU U PROSTEJOVA</t>
  </si>
  <si>
    <t>ID23021H1B</t>
  </si>
  <si>
    <t>258611483</t>
  </si>
  <si>
    <t>ID23021IJ3</t>
  </si>
  <si>
    <t>258612802</t>
  </si>
  <si>
    <t>03/02/2023 20:30</t>
  </si>
  <si>
    <t>ID23021MH8</t>
  </si>
  <si>
    <t>258617000</t>
  </si>
  <si>
    <t>ID23021MKG</t>
  </si>
  <si>
    <t>258617006</t>
  </si>
  <si>
    <t>06/02/2023 20:00</t>
  </si>
  <si>
    <t>ID230221N5</t>
  </si>
  <si>
    <t>258619453</t>
  </si>
  <si>
    <t>07/02/2023 00:40</t>
  </si>
  <si>
    <t>ID23022416</t>
  </si>
  <si>
    <t>258622315</t>
  </si>
  <si>
    <t>ID230224AA</t>
  </si>
  <si>
    <t>258616438</t>
  </si>
  <si>
    <t>ID2302289A</t>
  </si>
  <si>
    <t>258624735</t>
  </si>
  <si>
    <t>ID23022AE8</t>
  </si>
  <si>
    <t>258627289</t>
  </si>
  <si>
    <t>ID23022DLC</t>
  </si>
  <si>
    <t>258630110</t>
  </si>
  <si>
    <t>09/02/2023 22:32</t>
  </si>
  <si>
    <t>Manifest in BACKLOG</t>
  </si>
  <si>
    <t>ID23022EHC</t>
  </si>
  <si>
    <t>76966294</t>
  </si>
  <si>
    <t>10/02/2023 00:00</t>
  </si>
  <si>
    <t>ID23022F54</t>
  </si>
  <si>
    <t>258631880</t>
  </si>
  <si>
    <t>ID23022I7I</t>
  </si>
  <si>
    <t>258633609</t>
  </si>
  <si>
    <t>ID23022K5E</t>
  </si>
  <si>
    <t>258634860</t>
  </si>
  <si>
    <t>10/02/2023 19:22</t>
  </si>
  <si>
    <t>ID23022K6J</t>
  </si>
  <si>
    <t>258634861</t>
  </si>
  <si>
    <t>12/02/2023 20:31</t>
  </si>
  <si>
    <t>ID23022L2K</t>
  </si>
  <si>
    <t>258634897</t>
  </si>
  <si>
    <t>ID23022MFM</t>
  </si>
  <si>
    <t>258637361</t>
  </si>
  <si>
    <t>RUESTER GMBH</t>
  </si>
  <si>
    <t>LAUDA-KONIGSHOFEN</t>
  </si>
  <si>
    <t>ID23022NEK</t>
  </si>
  <si>
    <t>258637398</t>
  </si>
  <si>
    <t>JOYSON SAFETY SYSTEMS</t>
  </si>
  <si>
    <t>Miskolc</t>
  </si>
  <si>
    <t>ID23022NM8</t>
  </si>
  <si>
    <t>258638083</t>
  </si>
  <si>
    <t>10/02/2023 17:00</t>
  </si>
  <si>
    <t>ID23023009</t>
  </si>
  <si>
    <t>258636123</t>
  </si>
  <si>
    <t>10/02/2023 18:27</t>
  </si>
  <si>
    <t>ID23023088</t>
  </si>
  <si>
    <t>258638578</t>
  </si>
  <si>
    <t>ID230230E4</t>
  </si>
  <si>
    <t>258638782</t>
  </si>
  <si>
    <t>ID2302352C</t>
  </si>
  <si>
    <t>258642635</t>
  </si>
  <si>
    <t>ID2302394A</t>
  </si>
  <si>
    <t>77002496</t>
  </si>
  <si>
    <t>ID23023AMM</t>
  </si>
  <si>
    <t>258648805</t>
  </si>
  <si>
    <t>ID23023E61</t>
  </si>
  <si>
    <t>77024002</t>
  </si>
  <si>
    <t>15/02/2023 21:58</t>
  </si>
  <si>
    <t>ID23023EI4</t>
  </si>
  <si>
    <t>77024136</t>
  </si>
  <si>
    <t>ID23023F6G</t>
  </si>
  <si>
    <t>77024147</t>
  </si>
  <si>
    <t>16/02/2023 03:45</t>
  </si>
  <si>
    <t>ID23023F7C</t>
  </si>
  <si>
    <t>77024666</t>
  </si>
  <si>
    <t>16/02/2023 02:15</t>
  </si>
  <si>
    <t>ID23023F87</t>
  </si>
  <si>
    <t>77024667</t>
  </si>
  <si>
    <t>ID23023F94</t>
  </si>
  <si>
    <t>258653465</t>
  </si>
  <si>
    <t>ID23023GLA</t>
  </si>
  <si>
    <t>77025782</t>
  </si>
  <si>
    <t>16/02/2023 06:45</t>
  </si>
  <si>
    <t>Barca</t>
  </si>
  <si>
    <t>ID23023I24</t>
  </si>
  <si>
    <t>258628843</t>
  </si>
  <si>
    <t>16/02/2023 11:26</t>
  </si>
  <si>
    <t>ID23023I3A</t>
  </si>
  <si>
    <t>77026195</t>
  </si>
  <si>
    <t>15/02/2023 23:00</t>
  </si>
  <si>
    <t>ID23023KMC</t>
  </si>
  <si>
    <t>258656110</t>
  </si>
  <si>
    <t>16/02/2023 19:50</t>
  </si>
  <si>
    <t>ID23023NB7</t>
  </si>
  <si>
    <t>77031782</t>
  </si>
  <si>
    <t>ID23023NM4</t>
  </si>
  <si>
    <t>258660179</t>
  </si>
  <si>
    <t>ID2302439M</t>
  </si>
  <si>
    <t>77036674</t>
  </si>
  <si>
    <t>ID2302445M</t>
  </si>
  <si>
    <t>258664247</t>
  </si>
  <si>
    <t>17/02/2023 20:29</t>
  </si>
  <si>
    <t>ID230244EF</t>
  </si>
  <si>
    <t>258664412</t>
  </si>
  <si>
    <t>17/02/2023 21:41</t>
  </si>
  <si>
    <t>ID23024578</t>
  </si>
  <si>
    <t>77036455</t>
  </si>
  <si>
    <t>IMPERIAL AUTOMOTIVE LOGISTICS GMBH</t>
  </si>
  <si>
    <t>WILHELMSHAVEN</t>
  </si>
  <si>
    <t>ID2302473B</t>
  </si>
  <si>
    <t>77003019</t>
  </si>
  <si>
    <t>BLG LOGISTICS - ONE ENTRY POINT</t>
  </si>
  <si>
    <t>BREMEN</t>
  </si>
  <si>
    <t>ID23024747</t>
  </si>
  <si>
    <t>77037870</t>
  </si>
  <si>
    <t>SCHENKER DEUTSCHLAND AG</t>
  </si>
  <si>
    <t>20/02/2023 07:04</t>
  </si>
  <si>
    <t>MAGSTADT</t>
  </si>
  <si>
    <t>ID230247NC</t>
  </si>
  <si>
    <t>258667817</t>
  </si>
  <si>
    <t>20/02/2023 18:15</t>
  </si>
  <si>
    <t>ID23024923</t>
  </si>
  <si>
    <t>77041337</t>
  </si>
  <si>
    <t>ID230249BI</t>
  </si>
  <si>
    <t>258668675</t>
  </si>
  <si>
    <t>20/02/2023 20:32</t>
  </si>
  <si>
    <t>ID23024A1M</t>
  </si>
  <si>
    <t>258669150</t>
  </si>
  <si>
    <t>ID23024B59</t>
  </si>
  <si>
    <t>258669997</t>
  </si>
  <si>
    <t>ID23024BC2</t>
  </si>
  <si>
    <t>77043017</t>
  </si>
  <si>
    <t>SKODA AUTO AS</t>
  </si>
  <si>
    <t>21/02/2023 01:00</t>
  </si>
  <si>
    <t>MLADA BOLESLAV - PLAZY</t>
  </si>
  <si>
    <t>ID23024D79</t>
  </si>
  <si>
    <t>77046167</t>
  </si>
  <si>
    <t>21/02/2023 19:33</t>
  </si>
  <si>
    <t>ID23024D9M</t>
  </si>
  <si>
    <t>77046011</t>
  </si>
  <si>
    <t>ID23024DN5</t>
  </si>
  <si>
    <t>77007737</t>
  </si>
  <si>
    <t>ID23024E18</t>
  </si>
  <si>
    <t>258673283</t>
  </si>
  <si>
    <t>21/02/2023 19:38</t>
  </si>
  <si>
    <t>ID23024E5C</t>
  </si>
  <si>
    <t>258629529</t>
  </si>
  <si>
    <t>PHILIPPINE HUNGARIA KFT.</t>
  </si>
  <si>
    <t>21/02/2023 21:24</t>
  </si>
  <si>
    <t>OROSZLANY</t>
  </si>
  <si>
    <t>ID23024FCI</t>
  </si>
  <si>
    <t>77047434</t>
  </si>
  <si>
    <t>ID23024J0M</t>
  </si>
  <si>
    <t>258678137</t>
  </si>
  <si>
    <t>ID23024KFG</t>
  </si>
  <si>
    <t>77047430</t>
  </si>
  <si>
    <t>23/02/2023 08:00</t>
  </si>
  <si>
    <t>ID23024M3M</t>
  </si>
  <si>
    <t>77054622</t>
  </si>
  <si>
    <t>ID2302504F</t>
  </si>
  <si>
    <t>258683589</t>
  </si>
  <si>
    <t>23/02/2023 20:05</t>
  </si>
  <si>
    <t>ID23025096</t>
  </si>
  <si>
    <t>258683592</t>
  </si>
  <si>
    <t>23/02/2023 17:45</t>
  </si>
  <si>
    <t>ID230251L2</t>
  </si>
  <si>
    <t>77060178</t>
  </si>
  <si>
    <t>ID230252CC</t>
  </si>
  <si>
    <t>258685469</t>
  </si>
  <si>
    <t>Manifest in backlog</t>
  </si>
  <si>
    <t>ID2302541E</t>
  </si>
  <si>
    <t>77061422</t>
  </si>
  <si>
    <t>ID2302544M</t>
  </si>
  <si>
    <t>77052923</t>
  </si>
  <si>
    <t>ID23025545</t>
  </si>
  <si>
    <t>258684274</t>
  </si>
  <si>
    <t>24/02/2023 16:41</t>
  </si>
  <si>
    <t>ID230255FL</t>
  </si>
  <si>
    <t>258686602</t>
  </si>
  <si>
    <t>ID230257MM</t>
  </si>
  <si>
    <t>77065921</t>
  </si>
  <si>
    <t>ID23025992</t>
  </si>
  <si>
    <t>258691217</t>
  </si>
  <si>
    <t>27/02/2023 09:35</t>
  </si>
  <si>
    <t>ID230259B3</t>
  </si>
  <si>
    <t>77068917</t>
  </si>
  <si>
    <t>order is for 2 mega trucks</t>
  </si>
  <si>
    <t>ID230259B4</t>
  </si>
  <si>
    <t>77047256</t>
  </si>
  <si>
    <t>LEIPZIG</t>
  </si>
  <si>
    <t>ID230259EL</t>
  </si>
  <si>
    <t>77057828</t>
  </si>
  <si>
    <t>ID230259FI</t>
  </si>
  <si>
    <t>77057829</t>
  </si>
  <si>
    <t>ID23025A0B</t>
  </si>
  <si>
    <t>258691224</t>
  </si>
  <si>
    <t>ID23025BGB</t>
  </si>
  <si>
    <t>ID23025CM2</t>
  </si>
  <si>
    <t>77071984</t>
  </si>
  <si>
    <t>ID23025F1H</t>
  </si>
  <si>
    <t>258698558</t>
  </si>
  <si>
    <t>ID23025HG6</t>
  </si>
  <si>
    <t>77063954</t>
  </si>
  <si>
    <t>ID23025HL6</t>
  </si>
  <si>
    <t>77078904</t>
  </si>
  <si>
    <t>01/03/2023 01:00</t>
  </si>
  <si>
    <t>ID23025II2</t>
  </si>
  <si>
    <t>77065320</t>
  </si>
  <si>
    <t>ID23035J58</t>
  </si>
  <si>
    <t>77084003</t>
  </si>
  <si>
    <t>03/03/2023 16:45</t>
  </si>
  <si>
    <t>ID23035K1H</t>
  </si>
  <si>
    <t>258703933</t>
  </si>
  <si>
    <t>01/03/2023 17:07</t>
  </si>
  <si>
    <t>ID23035KF1</t>
  </si>
  <si>
    <t>258704605</t>
  </si>
  <si>
    <t>ID23035NIM</t>
  </si>
  <si>
    <t>77087432</t>
  </si>
  <si>
    <t>ID230361G8</t>
  </si>
  <si>
    <t>77063953</t>
  </si>
  <si>
    <t>ID2303621C</t>
  </si>
  <si>
    <t>258709524</t>
  </si>
  <si>
    <t>ID230364BK</t>
  </si>
  <si>
    <t>77079783</t>
  </si>
  <si>
    <t>ID230364GA</t>
  </si>
  <si>
    <t>77092764</t>
  </si>
  <si>
    <t>03/03/2023 09:40</t>
  </si>
  <si>
    <t>ID230368GG</t>
  </si>
  <si>
    <t>258715222</t>
  </si>
  <si>
    <t>ID23036D5J</t>
  </si>
  <si>
    <t>258720200</t>
  </si>
  <si>
    <t>ID23036G6I</t>
  </si>
  <si>
    <t>77110532</t>
  </si>
  <si>
    <t>ID23036GBI</t>
  </si>
  <si>
    <t>77110551</t>
  </si>
  <si>
    <t>ID23036GDA</t>
  </si>
  <si>
    <t>77110554</t>
  </si>
  <si>
    <t>ID23036HH8</t>
  </si>
  <si>
    <t>258725554</t>
  </si>
  <si>
    <t>ID23036J5E</t>
  </si>
  <si>
    <t>77111287</t>
  </si>
  <si>
    <t>ID23036KD5</t>
  </si>
  <si>
    <t>77114776</t>
  </si>
  <si>
    <t>08/03/2023 18:10</t>
  </si>
  <si>
    <t>ID23036L5M</t>
  </si>
  <si>
    <t>258729444</t>
  </si>
  <si>
    <t>ID23036NKA</t>
  </si>
  <si>
    <t>77117562</t>
  </si>
  <si>
    <t>ID23036NM1</t>
  </si>
  <si>
    <t>77117001</t>
  </si>
  <si>
    <t>ID23036NMC</t>
  </si>
  <si>
    <t>77117571</t>
  </si>
  <si>
    <t>ID230372AC</t>
  </si>
  <si>
    <t>258734677</t>
  </si>
  <si>
    <t>ID230372H4</t>
  </si>
  <si>
    <t>258734915</t>
  </si>
  <si>
    <t>09/03/2023 21:30</t>
  </si>
  <si>
    <t>ID23037C68</t>
  </si>
  <si>
    <t>77133264</t>
  </si>
  <si>
    <t>ID23037CNK</t>
  </si>
  <si>
    <t>258743961</t>
  </si>
  <si>
    <t>13/03/2023 19:25</t>
  </si>
  <si>
    <t>ID23037F9I</t>
  </si>
  <si>
    <t>77132499</t>
  </si>
  <si>
    <t>ID23037FB0</t>
  </si>
  <si>
    <t>77132500</t>
  </si>
  <si>
    <t>ID23037LH0</t>
  </si>
  <si>
    <t>77143084</t>
  </si>
  <si>
    <t>D+D PARK BRODCE</t>
  </si>
  <si>
    <t>BRODCE NAD JIZEROU</t>
  </si>
  <si>
    <t>ID23037N56</t>
  </si>
  <si>
    <t>258753136</t>
  </si>
  <si>
    <t>ID2303803I</t>
  </si>
  <si>
    <t>77146811</t>
  </si>
  <si>
    <t>16/03/2023 03:20</t>
  </si>
  <si>
    <t>ID230380L6</t>
  </si>
  <si>
    <t>258754790</t>
  </si>
  <si>
    <t>15/03/2023 19:30</t>
  </si>
  <si>
    <t>ID230383JG</t>
  </si>
  <si>
    <t>77148890</t>
  </si>
  <si>
    <t>ID2303852M</t>
  </si>
  <si>
    <t>77152401</t>
  </si>
  <si>
    <t>ID230385AK</t>
  </si>
  <si>
    <t>77153967</t>
  </si>
  <si>
    <t>ID230385FA</t>
  </si>
  <si>
    <t>258759533</t>
  </si>
  <si>
    <t>16/03/2023 20:15</t>
  </si>
  <si>
    <t>ID230387HJ</t>
  </si>
  <si>
    <t>77155718</t>
  </si>
  <si>
    <t>ID230387N6</t>
  </si>
  <si>
    <t>77147384</t>
  </si>
  <si>
    <t>17/03/2023 07:36</t>
  </si>
  <si>
    <t>ID2303880C</t>
  </si>
  <si>
    <t>77155492</t>
  </si>
  <si>
    <t>ID230388H3</t>
  </si>
  <si>
    <t>77141119</t>
  </si>
  <si>
    <t>ID230389DD</t>
  </si>
  <si>
    <t>77159378</t>
  </si>
  <si>
    <t>ID23038B32</t>
  </si>
  <si>
    <t>258765047</t>
  </si>
  <si>
    <t>ID23038D67</t>
  </si>
  <si>
    <t>77163787</t>
  </si>
  <si>
    <t>ID23038D6I</t>
  </si>
  <si>
    <t>77163788</t>
  </si>
  <si>
    <t>ID23038FEE</t>
  </si>
  <si>
    <t>258769953</t>
  </si>
  <si>
    <t>FIS-NER-Kosice</t>
  </si>
  <si>
    <t>Ko?ice</t>
  </si>
  <si>
    <t>ID23038FFA</t>
  </si>
  <si>
    <t>258769252</t>
  </si>
  <si>
    <t>The supplier has a backlog but is in insolvency. They cannot do a special freight.</t>
  </si>
  <si>
    <t>ID23038GDM</t>
  </si>
  <si>
    <t>77167897</t>
  </si>
  <si>
    <t>ID23038H08</t>
  </si>
  <si>
    <t>77167354</t>
  </si>
  <si>
    <t>ID23038H92</t>
  </si>
  <si>
    <t>258771067</t>
  </si>
  <si>
    <t>ID23038HEM</t>
  </si>
  <si>
    <t>77168530</t>
  </si>
  <si>
    <t>ID23038HJM</t>
  </si>
  <si>
    <t>258771767</t>
  </si>
  <si>
    <t>ID23038I24</t>
  </si>
  <si>
    <t>258760421</t>
  </si>
  <si>
    <t>Faurecia Interiors Bohemia</t>
  </si>
  <si>
    <t>ID23038JA6</t>
  </si>
  <si>
    <t>77168552</t>
  </si>
  <si>
    <t>21/03/2023 07:28</t>
  </si>
  <si>
    <t>ID23038K5J</t>
  </si>
  <si>
    <t>258775115</t>
  </si>
  <si>
    <t>ID23038L0D</t>
  </si>
  <si>
    <t>77172210</t>
  </si>
  <si>
    <t>21/03/2023 21:18</t>
  </si>
  <si>
    <t>ID23038M1D</t>
  </si>
  <si>
    <t>258777226</t>
  </si>
  <si>
    <t>22/03/2023 04:09</t>
  </si>
  <si>
    <t>ID230391A0</t>
  </si>
  <si>
    <t>77175704</t>
  </si>
  <si>
    <t>ID230394L8</t>
  </si>
  <si>
    <t>258785057</t>
  </si>
  <si>
    <t>24/03/2023 10:06</t>
  </si>
  <si>
    <t>ID230396EE</t>
  </si>
  <si>
    <t>77182134</t>
  </si>
  <si>
    <t>ID230399ME</t>
  </si>
  <si>
    <t>258780545</t>
  </si>
  <si>
    <t>ID23039E1I</t>
  </si>
  <si>
    <t>258787429</t>
  </si>
  <si>
    <t>ID23039E8A</t>
  </si>
  <si>
    <t>258791286</t>
  </si>
  <si>
    <t>ID23039F12</t>
  </si>
  <si>
    <t>258793870</t>
  </si>
  <si>
    <t>28/03/2023 00:52</t>
  </si>
  <si>
    <t xml:space="preserve">The supplier has backlog but cannot do special freight due insolvency issue. </t>
  </si>
  <si>
    <t>ID23039F34</t>
  </si>
  <si>
    <t>258795044</t>
  </si>
  <si>
    <t>ID23039JLI</t>
  </si>
  <si>
    <t>77199032</t>
  </si>
  <si>
    <t>29/03/2023 00:32</t>
  </si>
  <si>
    <t>HEILBRONN</t>
  </si>
  <si>
    <t>ID23039L94</t>
  </si>
  <si>
    <t>77200530</t>
  </si>
  <si>
    <t>ID23039MHG</t>
  </si>
  <si>
    <t>258803993</t>
  </si>
  <si>
    <t>29/03/2023 22:26</t>
  </si>
  <si>
    <t>ID23039MJ8</t>
  </si>
  <si>
    <t>258803995</t>
  </si>
  <si>
    <t>29/03/2023 14:45</t>
  </si>
  <si>
    <t>ID23039ML0</t>
  </si>
  <si>
    <t>77191235</t>
  </si>
  <si>
    <t>ID23039MN1</t>
  </si>
  <si>
    <t>77186674</t>
  </si>
  <si>
    <t>ID23039N58</t>
  </si>
  <si>
    <t>258802296</t>
  </si>
  <si>
    <t>ID2303A05C</t>
  </si>
  <si>
    <t>258805323</t>
  </si>
  <si>
    <t>Supplier has backlog, but cannot do a TAXI due insolvency issue.</t>
  </si>
  <si>
    <t>ID2303A1G1</t>
  </si>
  <si>
    <t>77205815</t>
  </si>
  <si>
    <t>NECKARSULM</t>
  </si>
  <si>
    <t>ID2303A1JK</t>
  </si>
  <si>
    <t>77206020</t>
  </si>
  <si>
    <t>ID2303A216</t>
  </si>
  <si>
    <t>258806592</t>
  </si>
  <si>
    <t>ID2303A25K</t>
  </si>
  <si>
    <t>77206263</t>
  </si>
  <si>
    <t>ID2303A2B6</t>
  </si>
  <si>
    <t>258807030</t>
  </si>
  <si>
    <t>30/03/2023 18:30</t>
  </si>
  <si>
    <t>ID2303A3GA</t>
  </si>
  <si>
    <t>258808796</t>
  </si>
  <si>
    <t>30/03/2023 17:45</t>
  </si>
  <si>
    <t>ID2303A8IM</t>
  </si>
  <si>
    <t>258787120</t>
  </si>
  <si>
    <t>ID2303A9JL</t>
  </si>
  <si>
    <t>77217223</t>
  </si>
  <si>
    <t>31/03/2023 21:33</t>
  </si>
  <si>
    <t>ID2303A9MA</t>
  </si>
  <si>
    <t>258814197</t>
  </si>
  <si>
    <t>ID2303AAB8</t>
  </si>
  <si>
    <t>258815212</t>
  </si>
  <si>
    <t>Supplier has backlog, but they cannot do TAXI due insolvency issue.</t>
  </si>
  <si>
    <t>ID2303AC2B</t>
  </si>
  <si>
    <t>77218783</t>
  </si>
  <si>
    <t>ID2303ACC1</t>
  </si>
  <si>
    <t>77219467</t>
  </si>
  <si>
    <t>04/04/2023 02:00</t>
  </si>
  <si>
    <t>ID2303ACCC</t>
  </si>
  <si>
    <t>77219471</t>
  </si>
  <si>
    <t>ID2304ACHM</t>
  </si>
  <si>
    <t>77221237</t>
  </si>
  <si>
    <t>ID2304ACN8</t>
  </si>
  <si>
    <t>258802275</t>
  </si>
  <si>
    <t>ID2304AE8G</t>
  </si>
  <si>
    <t>258819337</t>
  </si>
  <si>
    <t>04/04/2023 00:15</t>
  </si>
  <si>
    <t>The supplier has a backlog. They cannot do TAXI due insolvency issue.</t>
  </si>
  <si>
    <t>ID2304AF2E</t>
  </si>
  <si>
    <t>258791342</t>
  </si>
  <si>
    <t>Keen Point</t>
  </si>
  <si>
    <t>Budapest</t>
  </si>
  <si>
    <t>ID2304AG1M</t>
  </si>
  <si>
    <t>77224996</t>
  </si>
  <si>
    <t>ID2304AG90</t>
  </si>
  <si>
    <t>77225106</t>
  </si>
  <si>
    <t>ID2304AHH2</t>
  </si>
  <si>
    <t>77229808</t>
  </si>
  <si>
    <t>04/04/2023 23:30</t>
  </si>
  <si>
    <t>ID2304AJLE</t>
  </si>
  <si>
    <t>258826115</t>
  </si>
  <si>
    <t>ID2304AKAB</t>
  </si>
  <si>
    <t>77232265</t>
  </si>
  <si>
    <t>ID2304AL2I</t>
  </si>
  <si>
    <t>258827379</t>
  </si>
  <si>
    <t>05/04/2023 04:34</t>
  </si>
  <si>
    <t>Ruester has a backlog, but due insolvency issue they cannot do TAXI.</t>
  </si>
  <si>
    <t>ID2304ALB2</t>
  </si>
  <si>
    <t>258827732</t>
  </si>
  <si>
    <t>TECOPLAST</t>
  </si>
  <si>
    <t>MY JAVA</t>
  </si>
  <si>
    <t>ID2304ALBC</t>
  </si>
  <si>
    <t>77233058</t>
  </si>
  <si>
    <t>ID2304ALNE</t>
  </si>
  <si>
    <t>258828889</t>
  </si>
  <si>
    <t>Ruester has a backlog but due insolvency issue cannot do TAXI</t>
  </si>
  <si>
    <t>ID2304AMBG</t>
  </si>
  <si>
    <t>77235904</t>
  </si>
  <si>
    <t>ID2304B497</t>
  </si>
  <si>
    <t>77242091</t>
  </si>
  <si>
    <t>ID2304B4IC</t>
  </si>
  <si>
    <t>258835294</t>
  </si>
  <si>
    <t>ID2304B59L</t>
  </si>
  <si>
    <t>258830688</t>
  </si>
  <si>
    <t>ID2304B5EC</t>
  </si>
  <si>
    <t>77243255</t>
  </si>
  <si>
    <t>ID2304B5GE</t>
  </si>
  <si>
    <t>77230812</t>
  </si>
  <si>
    <t>ID2304B5K7</t>
  </si>
  <si>
    <t>77243307</t>
  </si>
  <si>
    <t>11/04/2023 10:28</t>
  </si>
  <si>
    <t>ID2304BA64</t>
  </si>
  <si>
    <t>77251248</t>
  </si>
  <si>
    <t>12/04/2023 01:00</t>
  </si>
  <si>
    <t>ID2304BCKG</t>
  </si>
  <si>
    <t>258844531</t>
  </si>
  <si>
    <t>12/04/2023 07:00</t>
  </si>
  <si>
    <t>ID2304BDHC</t>
  </si>
  <si>
    <t>77254226</t>
  </si>
  <si>
    <t>ID2304BF9M</t>
  </si>
  <si>
    <t>77258199</t>
  </si>
  <si>
    <t>BMW AG Werk</t>
  </si>
  <si>
    <t>Vaterstetten</t>
  </si>
  <si>
    <t>ID2304BFMJ</t>
  </si>
  <si>
    <t>258849158</t>
  </si>
  <si>
    <t>12/04/2023 23:00</t>
  </si>
  <si>
    <t>ID2304BHBM</t>
  </si>
  <si>
    <t>77259999</t>
  </si>
  <si>
    <t>13/04/2023 06:11</t>
  </si>
  <si>
    <t>ID2304BHCI</t>
  </si>
  <si>
    <t>77260364</t>
  </si>
  <si>
    <t>Runtime Packaging GmbH</t>
  </si>
  <si>
    <t>Ingolstadt</t>
  </si>
  <si>
    <t>ID2304BIJ3</t>
  </si>
  <si>
    <t>77262820</t>
  </si>
  <si>
    <t>17/04/2023 06:45</t>
  </si>
  <si>
    <t>ID2304BKJM</t>
  </si>
  <si>
    <t>258853445</t>
  </si>
  <si>
    <t>ID2304BL17</t>
  </si>
  <si>
    <t>77265462</t>
  </si>
  <si>
    <t>14/04/2023 03:00</t>
  </si>
  <si>
    <t>ID2304BM1B</t>
  </si>
  <si>
    <t>258854357</t>
  </si>
  <si>
    <t>ID2304BM6B</t>
  </si>
  <si>
    <t>77266028</t>
  </si>
  <si>
    <t>14/04/2023 06:58</t>
  </si>
  <si>
    <t>ID2304C0NM</t>
  </si>
  <si>
    <t>77270125</t>
  </si>
  <si>
    <t>ID2304C16D</t>
  </si>
  <si>
    <t>77252060</t>
  </si>
  <si>
    <t>HOCKENHEIM</t>
  </si>
  <si>
    <t>ID2304C1E1</t>
  </si>
  <si>
    <t>258857859</t>
  </si>
  <si>
    <t>14/04/2023 21:30</t>
  </si>
  <si>
    <t>ID2304C2EG</t>
  </si>
  <si>
    <t>258858513</t>
  </si>
  <si>
    <t>ID2304C3H8</t>
  </si>
  <si>
    <t>258859524</t>
  </si>
  <si>
    <t>ID2304C834</t>
  </si>
  <si>
    <t>77279435</t>
  </si>
  <si>
    <t>ID2304C8JA</t>
  </si>
  <si>
    <t>77283147</t>
  </si>
  <si>
    <t>18/04/2023 22:23</t>
  </si>
  <si>
    <t>ID2304C9MC</t>
  </si>
  <si>
    <t>77283457</t>
  </si>
  <si>
    <t>18/04/2023 23:30</t>
  </si>
  <si>
    <t>ID2304CCIK</t>
  </si>
  <si>
    <t>77285135</t>
  </si>
  <si>
    <t>ID2304CD1L</t>
  </si>
  <si>
    <t>77285398</t>
  </si>
  <si>
    <t>19/04/2023 04:03</t>
  </si>
  <si>
    <t>ID2304CEEE</t>
  </si>
  <si>
    <t>258871998</t>
  </si>
  <si>
    <t>19/04/2023 23:30</t>
  </si>
  <si>
    <t>ID2304CFDB</t>
  </si>
  <si>
    <t>258816437</t>
  </si>
  <si>
    <t>ID2304CFF4</t>
  </si>
  <si>
    <t>258872444</t>
  </si>
  <si>
    <t>19/04/2023 19:30</t>
  </si>
  <si>
    <t>ID2304CFK4</t>
  </si>
  <si>
    <t>258872962</t>
  </si>
  <si>
    <t>19/04/2023 23:23</t>
  </si>
  <si>
    <t>Ruester has a backlog but due insolvency issue they cannot do taxi.</t>
  </si>
  <si>
    <t>ID2304CHDA</t>
  </si>
  <si>
    <t>258872973</t>
  </si>
  <si>
    <t>ID2304CI0F</t>
  </si>
  <si>
    <t>77292722</t>
  </si>
  <si>
    <t>ID2304CI2I</t>
  </si>
  <si>
    <t>77292290</t>
  </si>
  <si>
    <t>20/04/2023 06:58</t>
  </si>
  <si>
    <t>ID2304CL86</t>
  </si>
  <si>
    <t>77297421</t>
  </si>
  <si>
    <t>ID2304CM67</t>
  </si>
  <si>
    <t>258876917</t>
  </si>
  <si>
    <t>20/04/2023 19:15</t>
  </si>
  <si>
    <t>ID2304CN33</t>
  </si>
  <si>
    <t>258855729</t>
  </si>
  <si>
    <t>21/04/2023 19:17</t>
  </si>
  <si>
    <t>ID2304CN34</t>
  </si>
  <si>
    <t>258877969</t>
  </si>
  <si>
    <t>21/04/2023 03:00</t>
  </si>
  <si>
    <t>ID2304D0C1</t>
  </si>
  <si>
    <t>258879989</t>
  </si>
  <si>
    <t>ID2304D1IL</t>
  </si>
  <si>
    <t>258881826</t>
  </si>
  <si>
    <t>ID2304D2CK</t>
  </si>
  <si>
    <t>258882361</t>
  </si>
  <si>
    <t>ID2304D346</t>
  </si>
  <si>
    <t>258882371</t>
  </si>
  <si>
    <t>21/04/2023 18:31</t>
  </si>
  <si>
    <t>ID2304D3H4</t>
  </si>
  <si>
    <t>258883069</t>
  </si>
  <si>
    <t>ID2304D543</t>
  </si>
  <si>
    <t>258885359</t>
  </si>
  <si>
    <t>ID2304D5AA</t>
  </si>
  <si>
    <t>258885367</t>
  </si>
  <si>
    <t>ID2304D5FK</t>
  </si>
  <si>
    <t>258885382</t>
  </si>
  <si>
    <t>ID2304D5MC</t>
  </si>
  <si>
    <t>77309319</t>
  </si>
  <si>
    <t>ID2304D6DC</t>
  </si>
  <si>
    <t>258886040</t>
  </si>
  <si>
    <t>ID2304D79C</t>
  </si>
  <si>
    <t>77310482</t>
  </si>
  <si>
    <t>ID2304D8BI</t>
  </si>
  <si>
    <t>258887834</t>
  </si>
  <si>
    <t>ID2304D8NJ</t>
  </si>
  <si>
    <t>77304240</t>
  </si>
  <si>
    <t>ID2304D9J9</t>
  </si>
  <si>
    <t>258890535</t>
  </si>
  <si>
    <t>ID2304DAE4</t>
  </si>
  <si>
    <t>258891182</t>
  </si>
  <si>
    <t>25/04/2023 23:00</t>
  </si>
  <si>
    <t>ID2304DB8M</t>
  </si>
  <si>
    <t>77309448</t>
  </si>
  <si>
    <t>ID2304DB97</t>
  </si>
  <si>
    <t>77309452</t>
  </si>
  <si>
    <t>RUDOLPH AUTOMOTIVE LOGISTIK GMBH</t>
  </si>
  <si>
    <t>26/04/2023 17:30</t>
  </si>
  <si>
    <t>BORKEN</t>
  </si>
  <si>
    <t>ID2304DDLI</t>
  </si>
  <si>
    <t>77322291</t>
  </si>
  <si>
    <t>26/04/2023 22:36</t>
  </si>
  <si>
    <t>ID2304DE5F</t>
  </si>
  <si>
    <t>258894587</t>
  </si>
  <si>
    <t>ID2304DK88</t>
  </si>
  <si>
    <t>77330428</t>
  </si>
  <si>
    <t>ID2304DKHC</t>
  </si>
  <si>
    <t>77330442</t>
  </si>
  <si>
    <t>ID2304DN2N</t>
  </si>
  <si>
    <t>258904187</t>
  </si>
  <si>
    <t>ID2304DNM4</t>
  </si>
  <si>
    <t>77334690</t>
  </si>
  <si>
    <t>ID2304E0HI</t>
  </si>
  <si>
    <t>258903946</t>
  </si>
  <si>
    <t>ID2304E0L2</t>
  </si>
  <si>
    <t>258905396</t>
  </si>
  <si>
    <t>ID2304E188</t>
  </si>
  <si>
    <t>258890255</t>
  </si>
  <si>
    <t>ID2304E1II</t>
  </si>
  <si>
    <t>258888166</t>
  </si>
  <si>
    <t>ID2304E21K</t>
  </si>
  <si>
    <t>77336244</t>
  </si>
  <si>
    <t>ID2304E2H5</t>
  </si>
  <si>
    <t>77336426</t>
  </si>
  <si>
    <t>02/05/2023 06:55</t>
  </si>
  <si>
    <t>ID2304E2HG</t>
  </si>
  <si>
    <t>77336430</t>
  </si>
  <si>
    <t>02/05/2023 06:17</t>
  </si>
  <si>
    <t>ID2304E2M6</t>
  </si>
  <si>
    <t>77336447</t>
  </si>
  <si>
    <t>ID2305E3KH</t>
  </si>
  <si>
    <t>258909209</t>
  </si>
  <si>
    <t>ID2305E7IC</t>
  </si>
  <si>
    <t>258913258</t>
  </si>
  <si>
    <t>ID2305E8H0</t>
  </si>
  <si>
    <t>77347798</t>
  </si>
  <si>
    <t>04/05/2023 08:00</t>
  </si>
  <si>
    <t>ID2305EAC8</t>
  </si>
  <si>
    <t>258855004</t>
  </si>
  <si>
    <t>Due insolvency issue, the supplier cannot do taxi. Manifest in backlog</t>
  </si>
  <si>
    <t>ID2305EB8H</t>
  </si>
  <si>
    <t>77349248</t>
  </si>
  <si>
    <t>ID2305EK62</t>
  </si>
  <si>
    <t>77360194</t>
  </si>
  <si>
    <t>PODHORSKY Miroslav</t>
  </si>
  <si>
    <t>ID2305EKIN</t>
  </si>
  <si>
    <t>77360467</t>
  </si>
  <si>
    <t>ID2305ELHM</t>
  </si>
  <si>
    <t>77360700</t>
  </si>
  <si>
    <t>ID2305F0GI</t>
  </si>
  <si>
    <t>77365568</t>
  </si>
  <si>
    <t>ID2305F21G</t>
  </si>
  <si>
    <t>258931895</t>
  </si>
  <si>
    <t>ID2305F375</t>
  </si>
  <si>
    <t>77370262</t>
  </si>
  <si>
    <t>09/05/2023 19:23</t>
  </si>
  <si>
    <t>ID2305F5JF</t>
  </si>
  <si>
    <t>77371658</t>
  </si>
  <si>
    <t>ID2305F606</t>
  </si>
  <si>
    <t>77349230</t>
  </si>
  <si>
    <t>ID2305FAJ6</t>
  </si>
  <si>
    <t>258936158</t>
  </si>
  <si>
    <t>11/05/2023 07:00</t>
  </si>
  <si>
    <t>ID2305FB1M</t>
  </si>
  <si>
    <t>258940087</t>
  </si>
  <si>
    <t>ID2305FHC1</t>
  </si>
  <si>
    <t>77385432</t>
  </si>
  <si>
    <t>15/05/2023 08:30</t>
  </si>
  <si>
    <t>ID2305FI54</t>
  </si>
  <si>
    <t>258917199</t>
  </si>
  <si>
    <t>NOVARES</t>
  </si>
  <si>
    <t>Janovice nad Úhlavou</t>
  </si>
  <si>
    <t>ID2305FIE8</t>
  </si>
  <si>
    <t>77384811</t>
  </si>
  <si>
    <t>ID2305FIM6</t>
  </si>
  <si>
    <t>258945890</t>
  </si>
  <si>
    <t>11/05/2023 21:00</t>
  </si>
  <si>
    <t>ID2305FK46</t>
  </si>
  <si>
    <t>77387803</t>
  </si>
  <si>
    <t>ID2305FKK2</t>
  </si>
  <si>
    <t>258937306</t>
  </si>
  <si>
    <t>ID2305FKKM</t>
  </si>
  <si>
    <t>258946488</t>
  </si>
  <si>
    <t>ID2305FLM8</t>
  </si>
  <si>
    <t>77389796</t>
  </si>
  <si>
    <t>ID2305FNLA</t>
  </si>
  <si>
    <t>258949835</t>
  </si>
  <si>
    <t>ID2305G39E</t>
  </si>
  <si>
    <t>258946499</t>
  </si>
  <si>
    <t>15/05/2023 21:25</t>
  </si>
  <si>
    <t>ID2305G3GF</t>
  </si>
  <si>
    <t>77397191</t>
  </si>
  <si>
    <t>DB Schenker  Areal IPMH</t>
  </si>
  <si>
    <t>15/05/2023 19:10</t>
  </si>
  <si>
    <t>ID2305G43C</t>
  </si>
  <si>
    <t>77397299</t>
  </si>
  <si>
    <t>15/05/2023 21:10</t>
  </si>
  <si>
    <t>ID2305G4L0</t>
  </si>
  <si>
    <t>77397546</t>
  </si>
  <si>
    <t>19/05/2023 16:00</t>
  </si>
  <si>
    <t>ID2305G59C</t>
  </si>
  <si>
    <t>258956051</t>
  </si>
  <si>
    <t>16/05/2023 07:04</t>
  </si>
  <si>
    <t>+  258956059 +  258956061</t>
  </si>
  <si>
    <t>ID2305G5GE</t>
  </si>
  <si>
    <t>77398053</t>
  </si>
  <si>
    <t>16/05/2023 10:25</t>
  </si>
  <si>
    <t>ID2305G7IE</t>
  </si>
  <si>
    <t>77402951</t>
  </si>
  <si>
    <t>ID2305G9BA</t>
  </si>
  <si>
    <t>258955730</t>
  </si>
  <si>
    <t>17/05/2023 02:00</t>
  </si>
  <si>
    <t>258960053 + 258955730</t>
  </si>
  <si>
    <t>ID2305GC4K</t>
  </si>
  <si>
    <t>77405528</t>
  </si>
  <si>
    <t>ID2305GF70</t>
  </si>
  <si>
    <t>258964983</t>
  </si>
  <si>
    <t>RESINEX CZECH REPUBLIC S.R.O.</t>
  </si>
  <si>
    <t>PRAHA 4</t>
  </si>
  <si>
    <t>ID2305GJ32</t>
  </si>
  <si>
    <t>77415340</t>
  </si>
  <si>
    <t>extra stop in 5. Kv?tna 1505 29501 Mnichovo Hradi?t?</t>
  </si>
  <si>
    <t>ID2305GJAE</t>
  </si>
  <si>
    <t>258969743</t>
  </si>
  <si>
    <t>19/05/2023 02:30</t>
  </si>
  <si>
    <t>ID2305GJDC</t>
  </si>
  <si>
    <t>77415675</t>
  </si>
  <si>
    <t>22/05/2023 21:07</t>
  </si>
  <si>
    <t>ID2305GKM9</t>
  </si>
  <si>
    <t>258972413</t>
  </si>
  <si>
    <t>ID2305GM06</t>
  </si>
  <si>
    <t>258953577</t>
  </si>
  <si>
    <t>ID2305H0DL</t>
  </si>
  <si>
    <t>77423533</t>
  </si>
  <si>
    <t>23/05/2023 18:04</t>
  </si>
  <si>
    <t>ID2305H0F4</t>
  </si>
  <si>
    <t>77423398</t>
  </si>
  <si>
    <t>ID2305H0M6</t>
  </si>
  <si>
    <t>258976952</t>
  </si>
  <si>
    <t>258975946 + 258976952</t>
  </si>
  <si>
    <t>ID2305H2F2</t>
  </si>
  <si>
    <t>77424772</t>
  </si>
  <si>
    <t>ID2305H37H</t>
  </si>
  <si>
    <t>77425171</t>
  </si>
  <si>
    <t>23/05/2023 06:00</t>
  </si>
  <si>
    <t>ID2305H6EC</t>
  </si>
  <si>
    <t>77429611</t>
  </si>
  <si>
    <t>ID2305H70M</t>
  </si>
  <si>
    <t>258982471</t>
  </si>
  <si>
    <t>ID2305HC74</t>
  </si>
  <si>
    <t>258988169</t>
  </si>
  <si>
    <t>ID2305HD4K</t>
  </si>
  <si>
    <t>77436999</t>
  </si>
  <si>
    <t>ID2305HIGM</t>
  </si>
  <si>
    <t>258990045</t>
  </si>
  <si>
    <t>25/05/2023 17:59</t>
  </si>
  <si>
    <t>ID2305HJ1F</t>
  </si>
  <si>
    <t>77443891</t>
  </si>
  <si>
    <t>26/05/2023 11:08</t>
  </si>
  <si>
    <t>ID2305HMG8</t>
  </si>
  <si>
    <t>258950900</t>
  </si>
  <si>
    <t>ID2305I08H</t>
  </si>
  <si>
    <t>258999033</t>
  </si>
  <si>
    <t>ID2305I58I</t>
  </si>
  <si>
    <t>259004748</t>
  </si>
  <si>
    <t>ID2305I8G8</t>
  </si>
  <si>
    <t>259007725</t>
  </si>
  <si>
    <t>ID2305I98D</t>
  </si>
  <si>
    <t>77454800</t>
  </si>
  <si>
    <t>30/05/2023 21:30</t>
  </si>
  <si>
    <t>ID2305IAF0</t>
  </si>
  <si>
    <t>77465287</t>
  </si>
  <si>
    <t>01/06/2023 07:33</t>
  </si>
  <si>
    <t>ID2305IAJ4</t>
  </si>
  <si>
    <t>77465080</t>
  </si>
  <si>
    <t>ID2305IBI2</t>
  </si>
  <si>
    <t>259011622</t>
  </si>
  <si>
    <t>31/05/2023 18:00</t>
  </si>
  <si>
    <t>ID2305IDAL</t>
  </si>
  <si>
    <t>77452859</t>
  </si>
  <si>
    <t>ID2306IEIN</t>
  </si>
  <si>
    <t>259016088</t>
  </si>
  <si>
    <t>ID2306IGNB</t>
  </si>
  <si>
    <t>259018027</t>
  </si>
  <si>
    <t>02/06/2023 02:00</t>
  </si>
  <si>
    <t>ID2306IKKK</t>
  </si>
  <si>
    <t>259022390</t>
  </si>
  <si>
    <t>05/06/2023 06:00</t>
  </si>
  <si>
    <t>ID2306J10K</t>
  </si>
  <si>
    <t>259028067</t>
  </si>
  <si>
    <t>06/06/2023 03:00</t>
  </si>
  <si>
    <t>ID2306J2FN</t>
  </si>
  <si>
    <t>77490393</t>
  </si>
  <si>
    <t>ID2306J2M5</t>
  </si>
  <si>
    <t>259031236</t>
  </si>
  <si>
    <t>07/06/2023 02:00</t>
  </si>
  <si>
    <t>ID2306J4C4</t>
  </si>
  <si>
    <t>259033268</t>
  </si>
  <si>
    <t>07/06/2023 05:30</t>
  </si>
  <si>
    <t>ID2306JAD3</t>
  </si>
  <si>
    <t>77501929</t>
  </si>
  <si>
    <t>ID2306JFH7</t>
  </si>
  <si>
    <t>259045997</t>
  </si>
  <si>
    <t>ID2306JK05</t>
  </si>
  <si>
    <t>77507417</t>
  </si>
  <si>
    <t>ETTLINGEN</t>
  </si>
  <si>
    <t>ID2306JK1L</t>
  </si>
  <si>
    <t>77507420</t>
  </si>
  <si>
    <t>Faurecia Pardubice</t>
  </si>
  <si>
    <t>ID2306JL4E</t>
  </si>
  <si>
    <t>259052222</t>
  </si>
  <si>
    <t>Sika Automotive GmbH</t>
  </si>
  <si>
    <t>14/06/2023 00:21</t>
  </si>
  <si>
    <t>Hamburg</t>
  </si>
  <si>
    <t>ID2306K06I</t>
  </si>
  <si>
    <t>259043018</t>
  </si>
  <si>
    <t>13/06/2023 21:30</t>
  </si>
  <si>
    <t>ID2306K095</t>
  </si>
  <si>
    <t>259057016</t>
  </si>
  <si>
    <t>ID2306K26F</t>
  </si>
  <si>
    <t>77527086</t>
  </si>
  <si>
    <t>ID2306K55B</t>
  </si>
  <si>
    <t>259063579</t>
  </si>
  <si>
    <t>ID2306K574</t>
  </si>
  <si>
    <t>259064102</t>
  </si>
  <si>
    <t>15/06/2023 11:44</t>
  </si>
  <si>
    <t>ID2306KBF5</t>
  </si>
  <si>
    <t>259071247</t>
  </si>
  <si>
    <t>19/06/2023 06:00</t>
  </si>
  <si>
    <t>ID2306KCNH</t>
  </si>
  <si>
    <t>77541170</t>
  </si>
  <si>
    <t>SCHNELLECKE SOL</t>
  </si>
  <si>
    <t>SOLTAU</t>
  </si>
  <si>
    <t>ID2306KGLB</t>
  </si>
  <si>
    <t>77547161</t>
  </si>
  <si>
    <t>20/06/2023 02:00</t>
  </si>
  <si>
    <t>ID2306KH8H</t>
  </si>
  <si>
    <t>77547952</t>
  </si>
  <si>
    <t>ID2306KHH1</t>
  </si>
  <si>
    <t>77548419</t>
  </si>
  <si>
    <t>ID2306KJ8F</t>
  </si>
  <si>
    <t>259078993</t>
  </si>
  <si>
    <t>ID2306KJEC</t>
  </si>
  <si>
    <t>77551691</t>
  </si>
  <si>
    <t>20/06/2023 14:15</t>
  </si>
  <si>
    <t>ID2306KN9H</t>
  </si>
  <si>
    <t>77555592</t>
  </si>
  <si>
    <t>ID2306L1KM</t>
  </si>
  <si>
    <t>259087516</t>
  </si>
  <si>
    <t>22/06/2023 00:30</t>
  </si>
  <si>
    <t>ID2306L26M</t>
  </si>
  <si>
    <t>77561436</t>
  </si>
  <si>
    <t>ID2306L37M</t>
  </si>
  <si>
    <t>259088615</t>
  </si>
  <si>
    <t>22/06/2023 06:15</t>
  </si>
  <si>
    <t>ID2306L58G</t>
  </si>
  <si>
    <t>77566193</t>
  </si>
  <si>
    <t>22/06/2023 19:00</t>
  </si>
  <si>
    <t>ID2306LAM0</t>
  </si>
  <si>
    <t>259096133</t>
  </si>
  <si>
    <t>ID2306LBIA</t>
  </si>
  <si>
    <t>77572609</t>
  </si>
  <si>
    <t>ID2306LD0K</t>
  </si>
  <si>
    <t>77574017</t>
  </si>
  <si>
    <t>ID2306LD1G</t>
  </si>
  <si>
    <t>77574223</t>
  </si>
  <si>
    <t>ID2306LD71</t>
  </si>
  <si>
    <t>77574614</t>
  </si>
  <si>
    <t>26/06/2023 11:35</t>
  </si>
  <si>
    <t>ID2306LDJD</t>
  </si>
  <si>
    <t>259096342</t>
  </si>
  <si>
    <t>ID2306LI0A</t>
  </si>
  <si>
    <t>77582094</t>
  </si>
  <si>
    <t>ID2306LI16</t>
  </si>
  <si>
    <t>259102821</t>
  </si>
  <si>
    <t>ID2306LI4E</t>
  </si>
  <si>
    <t>259103767</t>
  </si>
  <si>
    <t>ID2306LLEG</t>
  </si>
  <si>
    <t>77587793</t>
  </si>
  <si>
    <t>Rudolph Automotive Logistik</t>
  </si>
  <si>
    <t>Volkmarsen</t>
  </si>
  <si>
    <t>ID2306LMBM</t>
  </si>
  <si>
    <t>77588446</t>
  </si>
  <si>
    <t>ID2306M09I</t>
  </si>
  <si>
    <t>77593379</t>
  </si>
  <si>
    <t>ID2306M1GE</t>
  </si>
  <si>
    <t>77594514</t>
  </si>
  <si>
    <t>28/06/2023 21:30</t>
  </si>
  <si>
    <t>ID2306M201</t>
  </si>
  <si>
    <t>77594257</t>
  </si>
  <si>
    <t>29/06/2023 08:47</t>
  </si>
  <si>
    <t>ID2306M2A1</t>
  </si>
  <si>
    <t>259093554</t>
  </si>
  <si>
    <t>ID2306M3KF</t>
  </si>
  <si>
    <t>77598021</t>
  </si>
  <si>
    <t>29/06/2023 15:50</t>
  </si>
  <si>
    <t>ID2306M84A</t>
  </si>
  <si>
    <t>77601812</t>
  </si>
  <si>
    <t>Standard Trailer needed</t>
  </si>
  <si>
    <t>ID2306MAGJ</t>
  </si>
  <si>
    <t>77606748</t>
  </si>
  <si>
    <t>ID2306MBDF</t>
  </si>
  <si>
    <t>259114418</t>
  </si>
  <si>
    <t>COKO-WERK POLSKA SP.Z O.O.</t>
  </si>
  <si>
    <t>LODZ</t>
  </si>
  <si>
    <t>ID2306MBEC</t>
  </si>
  <si>
    <t>77608519</t>
  </si>
  <si>
    <t>01/07/2023 07:30</t>
  </si>
  <si>
    <t>ID230704MF</t>
  </si>
  <si>
    <t>77665743</t>
  </si>
  <si>
    <t>14/07/2023 14:55</t>
  </si>
  <si>
    <t>ID2307056N</t>
  </si>
  <si>
    <t>259165900</t>
  </si>
  <si>
    <t>ID230705G2</t>
  </si>
  <si>
    <t>77665990</t>
  </si>
  <si>
    <t>14/07/2023 19:24</t>
  </si>
  <si>
    <t>ID230705L3</t>
  </si>
  <si>
    <t>77665996</t>
  </si>
  <si>
    <t>ID230708F8</t>
  </si>
  <si>
    <t>77669648</t>
  </si>
  <si>
    <t>ID230708I6</t>
  </si>
  <si>
    <t>77669661</t>
  </si>
  <si>
    <t>17/07/2023 10:04</t>
  </si>
  <si>
    <t>ID23070BKA</t>
  </si>
  <si>
    <t>259172024</t>
  </si>
  <si>
    <t>BAYRAK TECHNIK GMBH</t>
  </si>
  <si>
    <t>17/07/2023 22:30</t>
  </si>
  <si>
    <t>GEDERN</t>
  </si>
  <si>
    <t>ID23070C3M</t>
  </si>
  <si>
    <t>77673392</t>
  </si>
  <si>
    <t>mega trailer</t>
  </si>
  <si>
    <t>ID23070FLM</t>
  </si>
  <si>
    <t>77676749</t>
  </si>
  <si>
    <t>ID23070H60</t>
  </si>
  <si>
    <t>77677443</t>
  </si>
  <si>
    <t>ID23070ILE</t>
  </si>
  <si>
    <t>77678245</t>
  </si>
  <si>
    <t>ID23070JE7</t>
  </si>
  <si>
    <t>77680831</t>
  </si>
  <si>
    <t>ID23070MK4</t>
  </si>
  <si>
    <t>77683064</t>
  </si>
  <si>
    <t>20/07/2023 04:40</t>
  </si>
  <si>
    <t>Extra stop at, faurecia 100 plazy, mlada boleslav, 29301.</t>
  </si>
  <si>
    <t>ID2307136L</t>
  </si>
  <si>
    <t>259153563</t>
  </si>
  <si>
    <t>The supplier refuses to do taxi for Forvia</t>
  </si>
  <si>
    <t>ID2307139I</t>
  </si>
  <si>
    <t>77677558</t>
  </si>
  <si>
    <t>ID230719HA</t>
  </si>
  <si>
    <t>77692550</t>
  </si>
  <si>
    <t>24/07/2023 20:57</t>
  </si>
  <si>
    <t>ID23071MG6</t>
  </si>
  <si>
    <t>259205013</t>
  </si>
  <si>
    <t>31/07/2023 21:55</t>
  </si>
  <si>
    <t>ID23071N6A</t>
  </si>
  <si>
    <t>259176940</t>
  </si>
  <si>
    <t>ID2307224K</t>
  </si>
  <si>
    <t>77708658</t>
  </si>
  <si>
    <t>ID2307MEMM</t>
  </si>
  <si>
    <t>ID2307MG07</t>
  </si>
  <si>
    <t>77614712</t>
  </si>
  <si>
    <t>03/07/2023 21:00</t>
  </si>
  <si>
    <t>ID2307MGK7</t>
  </si>
  <si>
    <t>77615317</t>
  </si>
  <si>
    <t>04/07/2023 02:45</t>
  </si>
  <si>
    <t>ID2307MGMA</t>
  </si>
  <si>
    <t>77615343</t>
  </si>
  <si>
    <t>ID2307ML42</t>
  </si>
  <si>
    <t>77620777</t>
  </si>
  <si>
    <t>ID2307MLG3</t>
  </si>
  <si>
    <t>77620709</t>
  </si>
  <si>
    <t>ID2307MME5</t>
  </si>
  <si>
    <t>77624771</t>
  </si>
  <si>
    <t>06/07/2023 06:30</t>
  </si>
  <si>
    <t>ID2307N40F</t>
  </si>
  <si>
    <t>259139321</t>
  </si>
  <si>
    <t>ID2307N4D3</t>
  </si>
  <si>
    <t>77631599</t>
  </si>
  <si>
    <t>07/07/2023 07:00</t>
  </si>
  <si>
    <t>ID2307N588</t>
  </si>
  <si>
    <t>77632725</t>
  </si>
  <si>
    <t>ID2307N6BK</t>
  </si>
  <si>
    <t>77613170</t>
  </si>
  <si>
    <t>ID2307N6E7</t>
  </si>
  <si>
    <t>77613815</t>
  </si>
  <si>
    <t>ID2307N78F</t>
  </si>
  <si>
    <t>259143180</t>
  </si>
  <si>
    <t>ID2307N86I</t>
  </si>
  <si>
    <t>77637359</t>
  </si>
  <si>
    <t>ID2307NAI8</t>
  </si>
  <si>
    <t>77643366</t>
  </si>
  <si>
    <t>ID2307NBKE</t>
  </si>
  <si>
    <t>259148024</t>
  </si>
  <si>
    <t>ID2307NBNM</t>
  </si>
  <si>
    <t>77644365</t>
  </si>
  <si>
    <t>11/07/2023 08:30</t>
  </si>
  <si>
    <t>ID2307NEEJ</t>
  </si>
  <si>
    <t>259128197</t>
  </si>
  <si>
    <t>10/07/2023 19:53</t>
  </si>
  <si>
    <t>ID2307NI5C</t>
  </si>
  <si>
    <t>77651985</t>
  </si>
  <si>
    <t>12/07/2023 02:00</t>
  </si>
  <si>
    <t>ID2307NJ49</t>
  </si>
  <si>
    <t>77652735</t>
  </si>
  <si>
    <t>ID2307NLC5</t>
  </si>
  <si>
    <t>77658415</t>
  </si>
  <si>
    <t>ID2307NNH3</t>
  </si>
  <si>
    <t>77659871</t>
  </si>
  <si>
    <t>ID2308252A</t>
  </si>
  <si>
    <t>259201398</t>
  </si>
  <si>
    <t>01/08/2023 22:40</t>
  </si>
  <si>
    <t>ID230828AB</t>
  </si>
  <si>
    <t>77715314</t>
  </si>
  <si>
    <t>mega tautliner</t>
  </si>
  <si>
    <t>ID230829N3</t>
  </si>
  <si>
    <t>77716281</t>
  </si>
  <si>
    <t>ID23082ACB</t>
  </si>
  <si>
    <t>259215650</t>
  </si>
  <si>
    <t>ID23082D0K</t>
  </si>
  <si>
    <t>77718433</t>
  </si>
  <si>
    <t>MEGA tautliner</t>
  </si>
  <si>
    <t>ID23082EC6</t>
  </si>
  <si>
    <t>77719683</t>
  </si>
  <si>
    <t>MERCEDES-BENZ - 059</t>
  </si>
  <si>
    <t>BOEBLINGEN</t>
  </si>
  <si>
    <t>ID23082J48</t>
  </si>
  <si>
    <t>77725089</t>
  </si>
  <si>
    <t>ID2308319N</t>
  </si>
  <si>
    <t>259232534</t>
  </si>
  <si>
    <t>ID230835N3</t>
  </si>
  <si>
    <t>77739714</t>
  </si>
  <si>
    <t>ID230835NM</t>
  </si>
  <si>
    <t>77739716</t>
  </si>
  <si>
    <t>ID2308387I</t>
  </si>
  <si>
    <t>259214294</t>
  </si>
  <si>
    <t>Ilpea</t>
  </si>
  <si>
    <t>Twardogora</t>
  </si>
  <si>
    <t>ID2308389K</t>
  </si>
  <si>
    <t>77747028</t>
  </si>
  <si>
    <t>ID2308389L</t>
  </si>
  <si>
    <t>77747029</t>
  </si>
  <si>
    <t>ID230838A6</t>
  </si>
  <si>
    <t>77747030</t>
  </si>
  <si>
    <t>ID230838DF</t>
  </si>
  <si>
    <t>77746808</t>
  </si>
  <si>
    <t>ID23083BHA</t>
  </si>
  <si>
    <t>259245582</t>
  </si>
  <si>
    <t>wrong stock/ qty in system.A02315 ? 180A02321 ? 270A02334 ? 288</t>
  </si>
  <si>
    <t>ID23083BMB</t>
  </si>
  <si>
    <t>77751787</t>
  </si>
  <si>
    <t>ID23083EGH</t>
  </si>
  <si>
    <t>259249489</t>
  </si>
  <si>
    <t>Item B00238 is critical for NOVEM</t>
  </si>
  <si>
    <t>ID23083F3N</t>
  </si>
  <si>
    <t>77757111</t>
  </si>
  <si>
    <t>ID23083F60</t>
  </si>
  <si>
    <t>77757816</t>
  </si>
  <si>
    <t>ID23083F61</t>
  </si>
  <si>
    <t>77757819</t>
  </si>
  <si>
    <t>ID23083NHJ</t>
  </si>
  <si>
    <t>259260689</t>
  </si>
  <si>
    <t>FORM-PLAST</t>
  </si>
  <si>
    <t>Bydgoszcz</t>
  </si>
  <si>
    <t>ID2308407D</t>
  </si>
  <si>
    <t>77773584</t>
  </si>
  <si>
    <t>ID230840AL</t>
  </si>
  <si>
    <t>77773694</t>
  </si>
  <si>
    <t>28/08/2023 06:00</t>
  </si>
  <si>
    <t>ID23084292</t>
  </si>
  <si>
    <t>259262988</t>
  </si>
  <si>
    <t>A02420 stock discrepancy</t>
  </si>
  <si>
    <t>ID23084HCL</t>
  </si>
  <si>
    <t>259280038</t>
  </si>
  <si>
    <t>stock &amp; requirements wrong in Mlada.</t>
  </si>
  <si>
    <t>ID23094K9E</t>
  </si>
  <si>
    <t>77800035</t>
  </si>
  <si>
    <t>01/09/2023 15:14</t>
  </si>
  <si>
    <t>ID23094K9F</t>
  </si>
  <si>
    <t>77800036</t>
  </si>
  <si>
    <t>ID23094KA0</t>
  </si>
  <si>
    <t>77800038</t>
  </si>
  <si>
    <t>01/09/2023 16:05</t>
  </si>
  <si>
    <t>ID23094L8D</t>
  </si>
  <si>
    <t>259261129</t>
  </si>
  <si>
    <t>ID23094LA5</t>
  </si>
  <si>
    <t>259279663</t>
  </si>
  <si>
    <t>ID23094MAI</t>
  </si>
  <si>
    <t>77801136</t>
  </si>
  <si>
    <t>04/09/2023 06:00</t>
  </si>
  <si>
    <t>ID230950L3</t>
  </si>
  <si>
    <t>259289111</t>
  </si>
  <si>
    <t>ID230951K0</t>
  </si>
  <si>
    <t>77790412</t>
  </si>
  <si>
    <t>ID230957H6</t>
  </si>
  <si>
    <t>259295610</t>
  </si>
  <si>
    <t>ID230957ID</t>
  </si>
  <si>
    <t>259296162</t>
  </si>
  <si>
    <t>A. Raymond Jablonec, s.r.o.</t>
  </si>
  <si>
    <t>Jablonec nad Nisou-Rynovice</t>
  </si>
  <si>
    <t>A01388 - Araymond Jablonec stock discrepancy raised by Warehouse manager.</t>
  </si>
  <si>
    <t>ID23095FN4</t>
  </si>
  <si>
    <t>259296174</t>
  </si>
  <si>
    <t>Kaschier pre serial UKL part collection</t>
  </si>
  <si>
    <t>ID23095I6F</t>
  </si>
  <si>
    <t>77828409</t>
  </si>
  <si>
    <t>ID23095JJH</t>
  </si>
  <si>
    <t>259311015</t>
  </si>
  <si>
    <t>ID23095M27</t>
  </si>
  <si>
    <t>77833128</t>
  </si>
  <si>
    <t>12/09/2023 22:10</t>
  </si>
  <si>
    <t>Truck has to stop at DB schenker external warehouse to collect the goods, after that he has to stop at FIS Plazy to offload the goods to be labeled and scanned. Then he can continue to customer with latest ETA 12.9 17:00.Adress for our external warehouse. DN 77833128 + 77833129SCHENKER spol. s r. o.Areál IPMH5. Kv?tna 150529501 Mnichovo Hradi?t?</t>
  </si>
  <si>
    <t>ID23095N65</t>
  </si>
  <si>
    <t>259310584</t>
  </si>
  <si>
    <t>ID230961EL</t>
  </si>
  <si>
    <t>77838835</t>
  </si>
  <si>
    <t>ID2309647A</t>
  </si>
  <si>
    <t>259323552</t>
  </si>
  <si>
    <t>A02558missing delivery due to missing packaging in supplier side.</t>
  </si>
  <si>
    <t>ID2309653A</t>
  </si>
  <si>
    <t>77843288</t>
  </si>
  <si>
    <t>14/09/2023 07:20</t>
  </si>
  <si>
    <t>ID23096AF2</t>
  </si>
  <si>
    <t>77801314</t>
  </si>
  <si>
    <t>ID23096AG8</t>
  </si>
  <si>
    <t>77801318</t>
  </si>
  <si>
    <t>ID23096AGJ</t>
  </si>
  <si>
    <t>77801315</t>
  </si>
  <si>
    <t>ID23096AIA</t>
  </si>
  <si>
    <t>77811130</t>
  </si>
  <si>
    <t>ID23096AJ7</t>
  </si>
  <si>
    <t>77801312</t>
  </si>
  <si>
    <t>ID23096AJH</t>
  </si>
  <si>
    <t>77801313</t>
  </si>
  <si>
    <t>Faurecia Cehia</t>
  </si>
  <si>
    <t>ID23096GA7</t>
  </si>
  <si>
    <t>259337951</t>
  </si>
  <si>
    <t>ID23096J1F</t>
  </si>
  <si>
    <t>259341463</t>
  </si>
  <si>
    <t>FACIL AND CIE G.C.V.</t>
  </si>
  <si>
    <t>19/09/2023 14:00</t>
  </si>
  <si>
    <t>SAARWELLINGEN</t>
  </si>
  <si>
    <t>ID23096K24</t>
  </si>
  <si>
    <t>77863437</t>
  </si>
  <si>
    <t>ID23096K80</t>
  </si>
  <si>
    <t>259342680</t>
  </si>
  <si>
    <t>19/09/2023 17:30</t>
  </si>
  <si>
    <t>ID23096KBI</t>
  </si>
  <si>
    <t>77863864</t>
  </si>
  <si>
    <t>19/09/2023 21:56</t>
  </si>
  <si>
    <t>ID23096NA4</t>
  </si>
  <si>
    <t>77854298</t>
  </si>
  <si>
    <t>FALDIKOVA Karina</t>
  </si>
  <si>
    <t>B00429	6910668-09	51C32		DN:77854298B00430	6910667-09	51C32		DN: 77854300</t>
  </si>
  <si>
    <t>ID23097234</t>
  </si>
  <si>
    <t>77870266</t>
  </si>
  <si>
    <t>ID2309780A</t>
  </si>
  <si>
    <t>259355293</t>
  </si>
  <si>
    <t>ID23097AI6</t>
  </si>
  <si>
    <t>77881647</t>
  </si>
  <si>
    <t>25/09/2023 08:30</t>
  </si>
  <si>
    <t>ID23097BNL</t>
  </si>
  <si>
    <t>77882722</t>
  </si>
  <si>
    <t>ID23097DJE</t>
  </si>
  <si>
    <t>77887233</t>
  </si>
  <si>
    <t>26/09/2023 07:34</t>
  </si>
  <si>
    <t>ID23097EL1</t>
  </si>
  <si>
    <t>77888825</t>
  </si>
  <si>
    <t>ID23097JN3</t>
  </si>
  <si>
    <t>77894732</t>
  </si>
  <si>
    <t>27/09/2023 10:30</t>
  </si>
  <si>
    <t>ID23097KD7</t>
  </si>
  <si>
    <t>77894959</t>
  </si>
  <si>
    <t>ID23097M34</t>
  </si>
  <si>
    <t>259371883</t>
  </si>
  <si>
    <t>27/09/2023 23:45</t>
  </si>
  <si>
    <t>Skin A02580A requested by Zuzana because we had discrepancy on the stock.</t>
  </si>
  <si>
    <t>ID230981CA</t>
  </si>
  <si>
    <t>77900535</t>
  </si>
  <si>
    <t>ID230984LH</t>
  </si>
  <si>
    <t>ID23108CDB</t>
  </si>
  <si>
    <t>77918432</t>
  </si>
  <si>
    <t>ID23108J01</t>
  </si>
  <si>
    <t>77928966</t>
  </si>
  <si>
    <t>ID23109199</t>
  </si>
  <si>
    <t>77939938</t>
  </si>
  <si>
    <t>D+D REAL, SRO</t>
  </si>
  <si>
    <t>06/10/2023 13:25</t>
  </si>
  <si>
    <t>PLAZY</t>
  </si>
  <si>
    <t>ID231095NJ</t>
  </si>
  <si>
    <t>259407042</t>
  </si>
  <si>
    <t>ID23109758</t>
  </si>
  <si>
    <t>77841594</t>
  </si>
  <si>
    <t>11/10/2023 09:30</t>
  </si>
  <si>
    <t>ID2310977L</t>
  </si>
  <si>
    <t>77841595</t>
  </si>
  <si>
    <t>WABERN</t>
  </si>
  <si>
    <t>ID2310979C</t>
  </si>
  <si>
    <t>77873858</t>
  </si>
  <si>
    <t>Unternehmenspark Kassel</t>
  </si>
  <si>
    <t>Kassel</t>
  </si>
  <si>
    <t>ID231099FG</t>
  </si>
  <si>
    <t>259409798</t>
  </si>
  <si>
    <t>ID23109DMF</t>
  </si>
  <si>
    <t>77946785</t>
  </si>
  <si>
    <t>If the goods are delivered by special trip, the following data is required to register the parts with our goods receipt department:? Name of the forwarding agent? Vehicle number plate? Exact delivery date (date, time)The driver must report with the delivery documents at our goods receipt on the 1st floor at the main gate</t>
  </si>
  <si>
    <t>ID23109E4K</t>
  </si>
  <si>
    <t>259416922</t>
  </si>
  <si>
    <t>ID23109MGE</t>
  </si>
  <si>
    <t>259426121</t>
  </si>
  <si>
    <t>ID2310A0EA</t>
  </si>
  <si>
    <t>77973472</t>
  </si>
  <si>
    <t>14/10/2023 01:50</t>
  </si>
  <si>
    <t xml:space="preserve">Backlog , missdelivery . line stop. </t>
  </si>
  <si>
    <t>XF2212KM8N</t>
  </si>
  <si>
    <t>XF2212KM99</t>
  </si>
  <si>
    <t>XF2212KM9J</t>
  </si>
  <si>
    <t>XF2212KMA5</t>
  </si>
  <si>
    <t>XF2212KMAF</t>
  </si>
  <si>
    <t>XF23010002</t>
  </si>
  <si>
    <t>XF2301000C</t>
  </si>
  <si>
    <t>XF230100J6</t>
  </si>
  <si>
    <t>XF230100KC</t>
  </si>
  <si>
    <t>25/01/2023 08:14</t>
  </si>
  <si>
    <t>XF230100N0</t>
  </si>
  <si>
    <t>XF2301011M</t>
  </si>
  <si>
    <t>XF2301014K</t>
  </si>
  <si>
    <t>2100061488</t>
  </si>
  <si>
    <t>fca Cassino</t>
  </si>
  <si>
    <t>26/01/2023 23:21</t>
  </si>
  <si>
    <t>cassino</t>
  </si>
  <si>
    <t>XF230101A6</t>
  </si>
  <si>
    <t>XF2301026G</t>
  </si>
  <si>
    <t>25/01/2023 14:56</t>
  </si>
  <si>
    <t>XF2301040I</t>
  </si>
  <si>
    <t>Joyson safety systém</t>
  </si>
  <si>
    <t>26/01/2023 10:00</t>
  </si>
  <si>
    <t>Quality</t>
  </si>
  <si>
    <t>XF23010458</t>
  </si>
  <si>
    <t>XF2301066C</t>
  </si>
  <si>
    <t>258578831</t>
  </si>
  <si>
    <t>27/01/2023 07:00</t>
  </si>
  <si>
    <t>XF2301067I</t>
  </si>
  <si>
    <t>258578848</t>
  </si>
  <si>
    <t>XF230106CI</t>
  </si>
  <si>
    <t>XF230106E0</t>
  </si>
  <si>
    <t>XF230106EA</t>
  </si>
  <si>
    <t>XF230106EK</t>
  </si>
  <si>
    <t>XF230106F6</t>
  </si>
  <si>
    <t>XF230106FG</t>
  </si>
  <si>
    <t>XF230106GC</t>
  </si>
  <si>
    <t>XF230106JA</t>
  </si>
  <si>
    <t>bmw</t>
  </si>
  <si>
    <t>26/01/2023 11:11</t>
  </si>
  <si>
    <t>XF230106KG</t>
  </si>
  <si>
    <t>XF230106LC</t>
  </si>
  <si>
    <t>XF230106M8</t>
  </si>
  <si>
    <t>XF230106MI</t>
  </si>
  <si>
    <t>26/01/2023 06:35</t>
  </si>
  <si>
    <t>XF2301083C</t>
  </si>
  <si>
    <t>XF2301083M</t>
  </si>
  <si>
    <t>XF2301085E</t>
  </si>
  <si>
    <t>XF23010860</t>
  </si>
  <si>
    <t>XF2301086A</t>
  </si>
  <si>
    <t>XF23010876</t>
  </si>
  <si>
    <t>26/01/2023 22:30</t>
  </si>
  <si>
    <t>XF230109LE</t>
  </si>
  <si>
    <t>CIE Plasty</t>
  </si>
  <si>
    <t>Le?ná</t>
  </si>
  <si>
    <t>XF23010A74</t>
  </si>
  <si>
    <t>27/01/2023 08:30</t>
  </si>
  <si>
    <t>XF23010A8A</t>
  </si>
  <si>
    <t>Imperial Automotiv Logistics</t>
  </si>
  <si>
    <t>Wilhelmshaven</t>
  </si>
  <si>
    <t>XF23010AI0</t>
  </si>
  <si>
    <t>XF23010AIA</t>
  </si>
  <si>
    <t>XF23010AIK</t>
  </si>
  <si>
    <t>XF23010AJ6</t>
  </si>
  <si>
    <t>XF23010AK2</t>
  </si>
  <si>
    <t>XF23010AKC</t>
  </si>
  <si>
    <t>XF23010AKM</t>
  </si>
  <si>
    <t>27/01/2023 11:01</t>
  </si>
  <si>
    <t>XF23010C5K</t>
  </si>
  <si>
    <t>XF23010C66</t>
  </si>
  <si>
    <t>XF23010C6G</t>
  </si>
  <si>
    <t>XF23010C72</t>
  </si>
  <si>
    <t>XF23010C7C</t>
  </si>
  <si>
    <t>XF23010C88</t>
  </si>
  <si>
    <t>XF23010C8I</t>
  </si>
  <si>
    <t>XF23010C94</t>
  </si>
  <si>
    <t>XF23010C9E</t>
  </si>
  <si>
    <t>XF23010CA0</t>
  </si>
  <si>
    <t>XF23010E42</t>
  </si>
  <si>
    <t>XF23010E5I</t>
  </si>
  <si>
    <t>30/01/2023 06:00</t>
  </si>
  <si>
    <t>XF23010E64</t>
  </si>
  <si>
    <t>XF23010EAI</t>
  </si>
  <si>
    <t>XF23010EB4</t>
  </si>
  <si>
    <t>27/01/2023 19:23</t>
  </si>
  <si>
    <t>XF23010EBE</t>
  </si>
  <si>
    <t>XF23010EC0</t>
  </si>
  <si>
    <t>28/01/2023 01:30</t>
  </si>
  <si>
    <t>XF23010ECA</t>
  </si>
  <si>
    <t>XF23010ED6</t>
  </si>
  <si>
    <t>XF23010EDG</t>
  </si>
  <si>
    <t>XF23010EE2</t>
  </si>
  <si>
    <t>XF23010EEC</t>
  </si>
  <si>
    <t>28/01/2023 04:00</t>
  </si>
  <si>
    <t>XF23010EEM</t>
  </si>
  <si>
    <t>28/01/2023 05:00</t>
  </si>
  <si>
    <t>XF23010EF8</t>
  </si>
  <si>
    <t>XF23010EFI</t>
  </si>
  <si>
    <t>XF23010F1I</t>
  </si>
  <si>
    <t>258522819</t>
  </si>
  <si>
    <t>03/02/2023 10:44</t>
  </si>
  <si>
    <t>XF23010F5C</t>
  </si>
  <si>
    <t>Formy Tachov s.r.o.</t>
  </si>
  <si>
    <t>30/01/2023 17:20</t>
  </si>
  <si>
    <t>Tachov</t>
  </si>
  <si>
    <t>XF23010FAC</t>
  </si>
  <si>
    <t>30/01/2023 10:00</t>
  </si>
  <si>
    <t>XF23010G9K</t>
  </si>
  <si>
    <t>XF23010GIE</t>
  </si>
  <si>
    <t>XF23010GJ0</t>
  </si>
  <si>
    <t>XF23010GJA</t>
  </si>
  <si>
    <t>XF23010H9E</t>
  </si>
  <si>
    <t>XF23010HDI</t>
  </si>
  <si>
    <t>0258588209</t>
  </si>
  <si>
    <t>OLIVEIRA Maria joao</t>
  </si>
  <si>
    <t>XF23010HHC</t>
  </si>
  <si>
    <t>30/01/2023 06:58</t>
  </si>
  <si>
    <t>XF23010HI8</t>
  </si>
  <si>
    <t>XF23010HLG</t>
  </si>
  <si>
    <t>XF23010I8C</t>
  </si>
  <si>
    <t>XF23010I8M</t>
  </si>
  <si>
    <t>GRAFORM</t>
  </si>
  <si>
    <t>XF23010K46</t>
  </si>
  <si>
    <t>XF23010K4G</t>
  </si>
  <si>
    <t>XF23010K5C</t>
  </si>
  <si>
    <t>Knauf Nowa Wies Wroclawska</t>
  </si>
  <si>
    <t>Kamionna</t>
  </si>
  <si>
    <t>XF23010K74</t>
  </si>
  <si>
    <t>XF23010KA2</t>
  </si>
  <si>
    <t>Demoautoplast</t>
  </si>
  <si>
    <t>XF23010L1M</t>
  </si>
  <si>
    <t>XF23010L3E</t>
  </si>
  <si>
    <t>Yusen logistics(Czech) s.r.o.</t>
  </si>
  <si>
    <t>Kunice</t>
  </si>
  <si>
    <t>XF23010L4K</t>
  </si>
  <si>
    <t>GRAMMER INTERIOR COMPONENTS GMBH</t>
  </si>
  <si>
    <t>Hardheim</t>
  </si>
  <si>
    <t>XF23010L8E</t>
  </si>
  <si>
    <t>31/01/2023 00:50</t>
  </si>
  <si>
    <t>XF23010LNE</t>
  </si>
  <si>
    <t>B.L.C.</t>
  </si>
  <si>
    <t>Beringen</t>
  </si>
  <si>
    <t>XF23010MMM</t>
  </si>
  <si>
    <t>FAURECIA INTERIORS PARDUBICE S.R.O.</t>
  </si>
  <si>
    <t>30/01/2023 22:30</t>
  </si>
  <si>
    <t>XF23010N26</t>
  </si>
  <si>
    <t>XF23010NFE</t>
  </si>
  <si>
    <t>2100061518</t>
  </si>
  <si>
    <t>STOKVIS PROMI S.R.O</t>
  </si>
  <si>
    <t>31/01/2023 12:20</t>
  </si>
  <si>
    <t>XF23010NHG</t>
  </si>
  <si>
    <t>XF23010NI2</t>
  </si>
  <si>
    <t>BMW AG Werk6.1 tor 1</t>
  </si>
  <si>
    <t>XF23010NJ8</t>
  </si>
  <si>
    <t>31/01/2023 04:45</t>
  </si>
  <si>
    <t>XF23011146</t>
  </si>
  <si>
    <t>Imperial Logistics International B.</t>
  </si>
  <si>
    <t>XF230111GI</t>
  </si>
  <si>
    <t>01/02/2023 13:45</t>
  </si>
  <si>
    <t>XF230111IK</t>
  </si>
  <si>
    <t>XF2301139E</t>
  </si>
  <si>
    <t>01/02/2023 00:56</t>
  </si>
  <si>
    <t>XF230113K0</t>
  </si>
  <si>
    <t>01/02/2023 01:30</t>
  </si>
  <si>
    <t>XF2301143C</t>
  </si>
  <si>
    <t>XF23011460</t>
  </si>
  <si>
    <t>XF2301L0B8</t>
  </si>
  <si>
    <t>XF2301L0BI</t>
  </si>
  <si>
    <t>XF2301L1IE</t>
  </si>
  <si>
    <t>03/01/2023 10:31</t>
  </si>
  <si>
    <t>XF2301L216</t>
  </si>
  <si>
    <t>03/01/2023 03:25</t>
  </si>
  <si>
    <t>XF2301L21G</t>
  </si>
  <si>
    <t>XF2301L22C</t>
  </si>
  <si>
    <t>03/01/2023 06:32</t>
  </si>
  <si>
    <t>XF2301L22M</t>
  </si>
  <si>
    <t>XF2301L26H</t>
  </si>
  <si>
    <t>XF2301L273</t>
  </si>
  <si>
    <t>03/01/2023 00:35</t>
  </si>
  <si>
    <t>XF2301L27C</t>
  </si>
  <si>
    <t>XF2301L4A9</t>
  </si>
  <si>
    <t>BRIAC David</t>
  </si>
  <si>
    <t>HLOHOVEC-BAU-IS-IOW-PR</t>
  </si>
  <si>
    <t>HLOHOVEC</t>
  </si>
  <si>
    <t>XF2301L4N7</t>
  </si>
  <si>
    <t xml:space="preserve">0258465838 </t>
  </si>
  <si>
    <t>05/01/2023 18:00</t>
  </si>
  <si>
    <t>XF2301L5DB</t>
  </si>
  <si>
    <t>GRAMMER Automotive Polska Sp. z o.o</t>
  </si>
  <si>
    <t>Sosnowiec</t>
  </si>
  <si>
    <t>XF2301L9H1</t>
  </si>
  <si>
    <t>0258488466</t>
  </si>
  <si>
    <t>XF2301LAF2</t>
  </si>
  <si>
    <t>XF2301LAFC</t>
  </si>
  <si>
    <t>XF2301LAG8</t>
  </si>
  <si>
    <t>XF2301LAGI</t>
  </si>
  <si>
    <t>Focke Meler Gluing Solutions, S.A.</t>
  </si>
  <si>
    <t>09/01/2023 12:21</t>
  </si>
  <si>
    <t>Arazuri</t>
  </si>
  <si>
    <t>XF2301LB90</t>
  </si>
  <si>
    <t>SKABROUTH Martin</t>
  </si>
  <si>
    <t>Formplast</t>
  </si>
  <si>
    <t>Turnov</t>
  </si>
  <si>
    <t>XF2301LC66</t>
  </si>
  <si>
    <t>04/01/2023 17:00</t>
  </si>
  <si>
    <t>XF2301LD5E</t>
  </si>
  <si>
    <t>XF2301LDKE</t>
  </si>
  <si>
    <t>XF2301LE6F</t>
  </si>
  <si>
    <t>Philippine</t>
  </si>
  <si>
    <t>06/01/2023 18:45</t>
  </si>
  <si>
    <t>Oroszlány</t>
  </si>
  <si>
    <t>XF2301LE7L</t>
  </si>
  <si>
    <t>06/01/2023 16:23</t>
  </si>
  <si>
    <t>XF2301LE87</t>
  </si>
  <si>
    <t>XF2301LEE3</t>
  </si>
  <si>
    <t>XF2301LEG4</t>
  </si>
  <si>
    <t>XF2301LFME</t>
  </si>
  <si>
    <t>XF2301LG0H</t>
  </si>
  <si>
    <t>XF2301LG13</t>
  </si>
  <si>
    <t>XF2301LG1N</t>
  </si>
  <si>
    <t>09/01/2023 06:00</t>
  </si>
  <si>
    <t>XF2301LG3F</t>
  </si>
  <si>
    <t>XF2301LG5H</t>
  </si>
  <si>
    <t>XF2301LG63</t>
  </si>
  <si>
    <t>09/01/2023 05:30</t>
  </si>
  <si>
    <t>XF2301LG6D</t>
  </si>
  <si>
    <t>09/01/2023 07:28</t>
  </si>
  <si>
    <t>XF2301LHMD</t>
  </si>
  <si>
    <t>REGRA PLAST spol. s r.o.</t>
  </si>
  <si>
    <t>09/01/2023 14:30</t>
  </si>
  <si>
    <t>Obora</t>
  </si>
  <si>
    <t>XF2301LI3D</t>
  </si>
  <si>
    <t>258517889</t>
  </si>
  <si>
    <t>XF2301LJ21</t>
  </si>
  <si>
    <t>09/01/2023 22:45</t>
  </si>
  <si>
    <t>XF2301LJEC</t>
  </si>
  <si>
    <t>11/01/2023 18:48</t>
  </si>
  <si>
    <t>XF2301LJNH</t>
  </si>
  <si>
    <t>XF2301LK03</t>
  </si>
  <si>
    <t>XF2301LK19</t>
  </si>
  <si>
    <t>RIEMANN Max</t>
  </si>
  <si>
    <t>XF2301LK80</t>
  </si>
  <si>
    <t>SABIC Innovative Plastics B.V.</t>
  </si>
  <si>
    <t>Bergen op Zoom</t>
  </si>
  <si>
    <t>XF2301LKB9</t>
  </si>
  <si>
    <t>XF2301LM6H</t>
  </si>
  <si>
    <t>XF2301M07B</t>
  </si>
  <si>
    <t>XF2301M087</t>
  </si>
  <si>
    <t>Almaak International GmbH</t>
  </si>
  <si>
    <t>Krefeld</t>
  </si>
  <si>
    <t>XF2301M0ED</t>
  </si>
  <si>
    <t>11/01/2023 08:30</t>
  </si>
  <si>
    <t>XF2301M1E6</t>
  </si>
  <si>
    <t>SALGADO Ivo</t>
  </si>
  <si>
    <t>XF2301M1FN</t>
  </si>
  <si>
    <t>XF2301M25G</t>
  </si>
  <si>
    <t>258448898</t>
  </si>
  <si>
    <t>XF2301M27I</t>
  </si>
  <si>
    <t>XF2301M28E</t>
  </si>
  <si>
    <t>XF2301M2I4</t>
  </si>
  <si>
    <t>XF2301M2IE</t>
  </si>
  <si>
    <t>XF2301M31H</t>
  </si>
  <si>
    <t>12/01/2023 09:40</t>
  </si>
  <si>
    <t>XF2301M32D</t>
  </si>
  <si>
    <t>XF2301M36H</t>
  </si>
  <si>
    <t>13/01/2023 07:30</t>
  </si>
  <si>
    <t>XF2301M373</t>
  </si>
  <si>
    <t>XF2301M3MC</t>
  </si>
  <si>
    <t>XF2301M4GL</t>
  </si>
  <si>
    <t>Faurecia Legnica S.A</t>
  </si>
  <si>
    <t>XF2301M4LB</t>
  </si>
  <si>
    <t>XF2301M4MH</t>
  </si>
  <si>
    <t>XF2301M57B</t>
  </si>
  <si>
    <t>XF2301M5BF</t>
  </si>
  <si>
    <t>XF2301M5ED</t>
  </si>
  <si>
    <t>12/01/2023 16:25</t>
  </si>
  <si>
    <t>XF2301M5HL</t>
  </si>
  <si>
    <t>Faurecia Hlohovec</t>
  </si>
  <si>
    <t>XF2301M5KJ</t>
  </si>
  <si>
    <t>XF2301M6D1</t>
  </si>
  <si>
    <t>XF2301M6DB</t>
  </si>
  <si>
    <t>XF2301M6DL</t>
  </si>
  <si>
    <t>12/01/2023 21:30</t>
  </si>
  <si>
    <t>XF2301M6EH</t>
  </si>
  <si>
    <t>XF2301M7MJ</t>
  </si>
  <si>
    <t>XF2301M823</t>
  </si>
  <si>
    <t>XF2301M90F</t>
  </si>
  <si>
    <t>XF2301M911</t>
  </si>
  <si>
    <t>XF2301M91B</t>
  </si>
  <si>
    <t>XF2301M91L</t>
  </si>
  <si>
    <t>XF2301M9E9</t>
  </si>
  <si>
    <t>13/01/2023 23:00</t>
  </si>
  <si>
    <t>XF2301M9GL</t>
  </si>
  <si>
    <t>BMW Group</t>
  </si>
  <si>
    <t>XF2301M9ND</t>
  </si>
  <si>
    <t>XF2301M9NN</t>
  </si>
  <si>
    <t>XF2301MA09</t>
  </si>
  <si>
    <t>XF2301MA0J</t>
  </si>
  <si>
    <t>XF2301MA15</t>
  </si>
  <si>
    <t>XF2301MA1F</t>
  </si>
  <si>
    <t>XF2301MA21</t>
  </si>
  <si>
    <t>XF2301MA2B</t>
  </si>
  <si>
    <t>XF2301MA2L</t>
  </si>
  <si>
    <t>XF2301MA37</t>
  </si>
  <si>
    <t>XF2301MBE7</t>
  </si>
  <si>
    <t>XF2301MBK3</t>
  </si>
  <si>
    <t>258533666</t>
  </si>
  <si>
    <t>13/01/2023 14:44</t>
  </si>
  <si>
    <t>XF2301MBLJ</t>
  </si>
  <si>
    <t>XF2301MBM5</t>
  </si>
  <si>
    <t>XF2301MBMF</t>
  </si>
  <si>
    <t>XF2301MBN1</t>
  </si>
  <si>
    <t>XF2301MBNB</t>
  </si>
  <si>
    <t>XF2301MC13</t>
  </si>
  <si>
    <t>XF2301MC1D</t>
  </si>
  <si>
    <t>13/01/2023 21:11</t>
  </si>
  <si>
    <t>XF2301MC29</t>
  </si>
  <si>
    <t>XF2301MC35</t>
  </si>
  <si>
    <t>XF2301MC8F</t>
  </si>
  <si>
    <t>XF2301MC9L</t>
  </si>
  <si>
    <t>XF2301MCLD</t>
  </si>
  <si>
    <t>16/01/2023 14:15</t>
  </si>
  <si>
    <t>XF2301MD7D</t>
  </si>
  <si>
    <t>XF2301MDJF</t>
  </si>
  <si>
    <t>XF2301MDM3</t>
  </si>
  <si>
    <t>FCA Italy</t>
  </si>
  <si>
    <t>Piedimonte San Germano</t>
  </si>
  <si>
    <t>XF2301MECH</t>
  </si>
  <si>
    <t>XF2301MEDD</t>
  </si>
  <si>
    <t>XF2301MEFF</t>
  </si>
  <si>
    <t>14/01/2023 11:30</t>
  </si>
  <si>
    <t>XF2301MEG1</t>
  </si>
  <si>
    <t>XF2301MEGB</t>
  </si>
  <si>
    <t>XF2301MEGL</t>
  </si>
  <si>
    <t>16/01/2023 11:36</t>
  </si>
  <si>
    <t>XF2301MEID</t>
  </si>
  <si>
    <t>TESLA STROPKOV , a.s.</t>
  </si>
  <si>
    <t>16/01/2023 06:44</t>
  </si>
  <si>
    <t>XF2301MF43</t>
  </si>
  <si>
    <t>XF2301MF71</t>
  </si>
  <si>
    <t>XF2301MFMK</t>
  </si>
  <si>
    <t>17/01/2023 01:00</t>
  </si>
  <si>
    <t>Parcel requested by VincentParcel to be loaded at Kosice Reception</t>
  </si>
  <si>
    <t>XF2301MG74</t>
  </si>
  <si>
    <t>XF2301MG7E</t>
  </si>
  <si>
    <t>XF2301MGD0</t>
  </si>
  <si>
    <t>Formy Tachov S.R.O</t>
  </si>
  <si>
    <t>17/01/2023 14:30</t>
  </si>
  <si>
    <t>XF2301MGIA</t>
  </si>
  <si>
    <t>16/01/2023 17:30</t>
  </si>
  <si>
    <t>XF2301MHB2</t>
  </si>
  <si>
    <t>XF2301MHD4</t>
  </si>
  <si>
    <t>XF2301MHEA</t>
  </si>
  <si>
    <t>XF2301MHL2</t>
  </si>
  <si>
    <t>16/01/2023 18:30</t>
  </si>
  <si>
    <t>XF2301MI6G</t>
  </si>
  <si>
    <t>258480655</t>
  </si>
  <si>
    <t>16/01/2023 22:04</t>
  </si>
  <si>
    <t>XF2301MI88</t>
  </si>
  <si>
    <t>XF2301MI8I</t>
  </si>
  <si>
    <t>XF2301MIGH</t>
  </si>
  <si>
    <t>XF2301MIM2</t>
  </si>
  <si>
    <t>XF2301MJ04</t>
  </si>
  <si>
    <t>258543605</t>
  </si>
  <si>
    <t>XF2301MJI3</t>
  </si>
  <si>
    <t>XF2301MJKE</t>
  </si>
  <si>
    <t>XF2301ML46</t>
  </si>
  <si>
    <t>XF2301ML4G</t>
  </si>
  <si>
    <t>17/01/2023 18:30</t>
  </si>
  <si>
    <t>XF2301ML8K</t>
  </si>
  <si>
    <t>SAT</t>
  </si>
  <si>
    <t>18/01/2023 12:30</t>
  </si>
  <si>
    <t>Mery</t>
  </si>
  <si>
    <t>XF2301MLAM</t>
  </si>
  <si>
    <t>Rudolph Automotive Logistik GmbH</t>
  </si>
  <si>
    <t>Borken</t>
  </si>
  <si>
    <t>XF2301MLG8</t>
  </si>
  <si>
    <t>258543623</t>
  </si>
  <si>
    <t>XF2301MM7I</t>
  </si>
  <si>
    <t>XF2301MNHC</t>
  </si>
  <si>
    <t>0258547277</t>
  </si>
  <si>
    <t>18/01/2023 22:00</t>
  </si>
  <si>
    <t>XF2301N2AN</t>
  </si>
  <si>
    <t>XF2301N2G9</t>
  </si>
  <si>
    <t>Joyson Safety Systems Aschaffenburg</t>
  </si>
  <si>
    <t>Berlin</t>
  </si>
  <si>
    <t>XF2301N3AH</t>
  </si>
  <si>
    <t>XF2301N50F</t>
  </si>
  <si>
    <t>258551851</t>
  </si>
  <si>
    <t>XF2301N5GB</t>
  </si>
  <si>
    <t>MIRANDA Adriana</t>
  </si>
  <si>
    <t>XF2301N7C5</t>
  </si>
  <si>
    <t>XF2301N84B</t>
  </si>
  <si>
    <t>faurecia gorzow</t>
  </si>
  <si>
    <t>Gorzów</t>
  </si>
  <si>
    <t>XF2301N951</t>
  </si>
  <si>
    <t>XF2301N9A1</t>
  </si>
  <si>
    <t>XF2301N9KB</t>
  </si>
  <si>
    <t>XF2301N9KL</t>
  </si>
  <si>
    <t>XF2301N9LH</t>
  </si>
  <si>
    <t>XF2301N9M3</t>
  </si>
  <si>
    <t>XF2301N9MD</t>
  </si>
  <si>
    <t>XF2301NA49</t>
  </si>
  <si>
    <t>Externí sklad, Mürdter Dvo?ák s.r.o</t>
  </si>
  <si>
    <t>19/01/2023 21:30</t>
  </si>
  <si>
    <t>Hn?votín</t>
  </si>
  <si>
    <t>XF2301NA8N</t>
  </si>
  <si>
    <t>20/01/2023 11:57</t>
  </si>
  <si>
    <t>XF2301NAID</t>
  </si>
  <si>
    <t>XF2301NB9D</t>
  </si>
  <si>
    <t>XF2301NB9N</t>
  </si>
  <si>
    <t>20/01/2023 07:48</t>
  </si>
  <si>
    <t>XF2301NBA9</t>
  </si>
  <si>
    <t>20/01/2023 04:43</t>
  </si>
  <si>
    <t>XF2301NBIH</t>
  </si>
  <si>
    <t>XF2301NC97</t>
  </si>
  <si>
    <t>20/01/2023 16:50</t>
  </si>
  <si>
    <t>XF2301NCBJ</t>
  </si>
  <si>
    <t>XF2301NCC5</t>
  </si>
  <si>
    <t>XF2301NCCF</t>
  </si>
  <si>
    <t>ASCORIUM MLADA BOLESLAV S.R.O.</t>
  </si>
  <si>
    <t>XF2301NCGJ</t>
  </si>
  <si>
    <t>KLN Ultraschall AG</t>
  </si>
  <si>
    <t>Heppenheim (Bergstraße)</t>
  </si>
  <si>
    <t>XF2301NE45</t>
  </si>
  <si>
    <t>Faurecia Hagenbach</t>
  </si>
  <si>
    <t>23/01/2023 09:30</t>
  </si>
  <si>
    <t>Hagenbach</t>
  </si>
  <si>
    <t>XF2301NEHD</t>
  </si>
  <si>
    <t>20/01/2023 19:00</t>
  </si>
  <si>
    <t>XF2301NEIJ</t>
  </si>
  <si>
    <t>0258562611</t>
  </si>
  <si>
    <t>FREMACH TRNVA</t>
  </si>
  <si>
    <t>20/01/2023 21:43</t>
  </si>
  <si>
    <t>Trnva</t>
  </si>
  <si>
    <t>XF2301NF1L</t>
  </si>
  <si>
    <t>20/01/2023 19:10</t>
  </si>
  <si>
    <t>XF2301NF33</t>
  </si>
  <si>
    <t>21/01/2023 12:20</t>
  </si>
  <si>
    <t>XF2301NF3D</t>
  </si>
  <si>
    <t>XF2301NFB1</t>
  </si>
  <si>
    <t>23/01/2023 09:23</t>
  </si>
  <si>
    <t>XF2301NFF5</t>
  </si>
  <si>
    <t>21/01/2023 11:30</t>
  </si>
  <si>
    <t>XF2301NFHH</t>
  </si>
  <si>
    <t>XF2301NFIN</t>
  </si>
  <si>
    <t>XF2301NFJ9</t>
  </si>
  <si>
    <t>XF2301NG2B</t>
  </si>
  <si>
    <t>XF2301NG37</t>
  </si>
  <si>
    <t>XF2301NG8H</t>
  </si>
  <si>
    <t>23/01/2023 11:25</t>
  </si>
  <si>
    <t>XF2301NGED</t>
  </si>
  <si>
    <t>XF2301NHGJ</t>
  </si>
  <si>
    <t>XF2301NIHJ</t>
  </si>
  <si>
    <t>XF2301NIJB</t>
  </si>
  <si>
    <t>XF2301NIJL</t>
  </si>
  <si>
    <t>XF2301NJ0B</t>
  </si>
  <si>
    <t>XF2301NJ23</t>
  </si>
  <si>
    <t>XF2301NJI9</t>
  </si>
  <si>
    <t>25/01/2023 08:30</t>
  </si>
  <si>
    <t>XF2301NLLF</t>
  </si>
  <si>
    <t>VANOUSKOVA Lucie</t>
  </si>
  <si>
    <t>Faurecia Interior Systems Slovakia</t>
  </si>
  <si>
    <t>XF23021646</t>
  </si>
  <si>
    <t>XF230218II</t>
  </si>
  <si>
    <t>2100061520</t>
  </si>
  <si>
    <t>XF2302191A</t>
  </si>
  <si>
    <t>XF2302191K</t>
  </si>
  <si>
    <t>XF23021926</t>
  </si>
  <si>
    <t>XF2302192G</t>
  </si>
  <si>
    <t>XF2302193C</t>
  </si>
  <si>
    <t>XF2302193M</t>
  </si>
  <si>
    <t>XF23021948</t>
  </si>
  <si>
    <t>XF2302194I</t>
  </si>
  <si>
    <t>XF23021954</t>
  </si>
  <si>
    <t>XF23021998</t>
  </si>
  <si>
    <t>258587079</t>
  </si>
  <si>
    <t>CS Cargo Warehouse</t>
  </si>
  <si>
    <t>09/02/2023 08:30</t>
  </si>
  <si>
    <t>Kosmonosy</t>
  </si>
  <si>
    <t>XF230219BK</t>
  </si>
  <si>
    <t>XF230219C6</t>
  </si>
  <si>
    <t>XF230219CG</t>
  </si>
  <si>
    <t>XF230219D2</t>
  </si>
  <si>
    <t>XF230219DC</t>
  </si>
  <si>
    <t>XF230219FE</t>
  </si>
  <si>
    <t>02/02/2023 09:57</t>
  </si>
  <si>
    <t>XF230219JI</t>
  </si>
  <si>
    <t>02/02/2023 17:39</t>
  </si>
  <si>
    <t>XF230219K4</t>
  </si>
  <si>
    <t>02/02/2023 16:30</t>
  </si>
  <si>
    <t>XF230219KE</t>
  </si>
  <si>
    <t>Faurecia Slovakia Immopark Ko?ice</t>
  </si>
  <si>
    <t>XF23021BCE</t>
  </si>
  <si>
    <t>XF23021BE6</t>
  </si>
  <si>
    <t>XF23021BEG</t>
  </si>
  <si>
    <t>XF23021BGI</t>
  </si>
  <si>
    <t>XF23021BH4</t>
  </si>
  <si>
    <t>XF23021BI0</t>
  </si>
  <si>
    <t>XF23021BIK</t>
  </si>
  <si>
    <t>XF23021BJG</t>
  </si>
  <si>
    <t>XF23021BK2</t>
  </si>
  <si>
    <t>XF23021BKM</t>
  </si>
  <si>
    <t>XF23021D38</t>
  </si>
  <si>
    <t>XF23021EG0</t>
  </si>
  <si>
    <t>XF23021EGA</t>
  </si>
  <si>
    <t>XF23021ENM</t>
  </si>
  <si>
    <t>XF23021F08</t>
  </si>
  <si>
    <t>XF23021F0I</t>
  </si>
  <si>
    <t>03/02/2023 03:57</t>
  </si>
  <si>
    <t>XF23021F14</t>
  </si>
  <si>
    <t>03/02/2023 06:50</t>
  </si>
  <si>
    <t>XF23021F1E</t>
  </si>
  <si>
    <t>03/02/2023 08:00</t>
  </si>
  <si>
    <t>XF23021F4M</t>
  </si>
  <si>
    <t>0258541704</t>
  </si>
  <si>
    <t>06/02/2023 13:23</t>
  </si>
  <si>
    <t>XF23021F7K</t>
  </si>
  <si>
    <t>FAURECIA KOSICE</t>
  </si>
  <si>
    <t>XF23021F86</t>
  </si>
  <si>
    <t>MARQUES Ana claudia</t>
  </si>
  <si>
    <t>XF23021F8G</t>
  </si>
  <si>
    <t>XF23021F92</t>
  </si>
  <si>
    <t>XF23021F9C</t>
  </si>
  <si>
    <t>XF23021F9M</t>
  </si>
  <si>
    <t>XF23021FA8</t>
  </si>
  <si>
    <t>XF23021FAI</t>
  </si>
  <si>
    <t>XF23021FB4</t>
  </si>
  <si>
    <t>XF23021FBE</t>
  </si>
  <si>
    <t>XF23021FC0</t>
  </si>
  <si>
    <t>XF23021FEM</t>
  </si>
  <si>
    <t>XF23021G0C</t>
  </si>
  <si>
    <t>XF23021G0M</t>
  </si>
  <si>
    <t>XF23021G18</t>
  </si>
  <si>
    <t>XF23021G24</t>
  </si>
  <si>
    <t>XF23021HG2</t>
  </si>
  <si>
    <t>XF23021HK6</t>
  </si>
  <si>
    <t>06/02/2023 08:30</t>
  </si>
  <si>
    <t>XF23021IC2</t>
  </si>
  <si>
    <t>XF23021IM2</t>
  </si>
  <si>
    <t>XF23021IMC</t>
  </si>
  <si>
    <t>XF23021IMM</t>
  </si>
  <si>
    <t>XF23021IN8</t>
  </si>
  <si>
    <t>XF23021INI</t>
  </si>
  <si>
    <t>XF23021J0E</t>
  </si>
  <si>
    <t>XF23021J1A</t>
  </si>
  <si>
    <t>XF23021J2G</t>
  </si>
  <si>
    <t>XF23021J48</t>
  </si>
  <si>
    <t>06/02/2023 10:32</t>
  </si>
  <si>
    <t>XF23021J4I</t>
  </si>
  <si>
    <t>XF23021J60</t>
  </si>
  <si>
    <t>XF23021JGA</t>
  </si>
  <si>
    <t>XF23021K9M</t>
  </si>
  <si>
    <t>05/02/2023 22:17</t>
  </si>
  <si>
    <t>XF23021KCA</t>
  </si>
  <si>
    <t>XF23021KN6</t>
  </si>
  <si>
    <t>XF23021L02</t>
  </si>
  <si>
    <t>XF23021L0C</t>
  </si>
  <si>
    <t>XF23021L4G</t>
  </si>
  <si>
    <t>0258614682</t>
  </si>
  <si>
    <t>XF23021L96</t>
  </si>
  <si>
    <t>XF23021LA2</t>
  </si>
  <si>
    <t>XF23021LAC</t>
  </si>
  <si>
    <t>XF23021LB8</t>
  </si>
  <si>
    <t>XF23021N9E</t>
  </si>
  <si>
    <t>06/02/2023 17:17</t>
  </si>
  <si>
    <t>XF230221NG</t>
  </si>
  <si>
    <t>07/02/2023 01:30</t>
  </si>
  <si>
    <t>XF23022202</t>
  </si>
  <si>
    <t>Faurecia Interior Systems GmbH</t>
  </si>
  <si>
    <t>07/02/2023 08:16</t>
  </si>
  <si>
    <t>XF2302228K</t>
  </si>
  <si>
    <t>XF230222AC</t>
  </si>
  <si>
    <t>XF230222E6</t>
  </si>
  <si>
    <t>07/02/2023 07:35</t>
  </si>
  <si>
    <t>XF230222KM</t>
  </si>
  <si>
    <t>XF230223BC</t>
  </si>
  <si>
    <t>07/02/2023 18:36</t>
  </si>
  <si>
    <t>XF230223D4</t>
  </si>
  <si>
    <t>XF2302243I</t>
  </si>
  <si>
    <t>XF230224M2</t>
  </si>
  <si>
    <t>XF2302252G</t>
  </si>
  <si>
    <t>XF23022548</t>
  </si>
  <si>
    <t>XF23022554</t>
  </si>
  <si>
    <t>XF230225K4</t>
  </si>
  <si>
    <t>XF230225NM</t>
  </si>
  <si>
    <t>XF23022608</t>
  </si>
  <si>
    <t>XF230227A2</t>
  </si>
  <si>
    <t>XF230227C4</t>
  </si>
  <si>
    <t>XF230227CE</t>
  </si>
  <si>
    <t>XF230227DA</t>
  </si>
  <si>
    <t>XF2302287I</t>
  </si>
  <si>
    <t>XF23022884</t>
  </si>
  <si>
    <t>08/02/2023 01:40</t>
  </si>
  <si>
    <t>XF2302289K</t>
  </si>
  <si>
    <t>Mürdter Dvo?ák, lisovna, spol. s r.</t>
  </si>
  <si>
    <t>XF230228NE</t>
  </si>
  <si>
    <t>XF23022922</t>
  </si>
  <si>
    <t>08/02/2023 06:50</t>
  </si>
  <si>
    <t>UHERSKY-BROD</t>
  </si>
  <si>
    <t>XF2302295A</t>
  </si>
  <si>
    <t>XF23022B2K</t>
  </si>
  <si>
    <t>XF23022B36</t>
  </si>
  <si>
    <t>XF23022B42</t>
  </si>
  <si>
    <t>XF23022BD6</t>
  </si>
  <si>
    <t>Skoda Parts Centrum</t>
  </si>
  <si>
    <t>XF23022BM0</t>
  </si>
  <si>
    <t>XF23022BMA</t>
  </si>
  <si>
    <t>XF23022BN6</t>
  </si>
  <si>
    <t>XF23022C5M</t>
  </si>
  <si>
    <t>XF23022D7I</t>
  </si>
  <si>
    <t>09/02/2023 08:40</t>
  </si>
  <si>
    <t>XF23022DBC</t>
  </si>
  <si>
    <t>XF23022DFG</t>
  </si>
  <si>
    <t>FAURECIA GORZOW S.A.</t>
  </si>
  <si>
    <t>XF23022DGM</t>
  </si>
  <si>
    <t>258627626</t>
  </si>
  <si>
    <t>XF23022DI4</t>
  </si>
  <si>
    <t>XF23022DIE</t>
  </si>
  <si>
    <t>XF23022EAK</t>
  </si>
  <si>
    <t>09/02/2023 11:24</t>
  </si>
  <si>
    <t>XF23022G1E</t>
  </si>
  <si>
    <t>3CON ANLAGENBAU GMBH</t>
  </si>
  <si>
    <t>10/02/2023 09:00</t>
  </si>
  <si>
    <t>XF23022GHK</t>
  </si>
  <si>
    <t>0258565969</t>
  </si>
  <si>
    <t>10/02/2023 10:37</t>
  </si>
  <si>
    <t>XF23022IJK</t>
  </si>
  <si>
    <t>XF23022J0A</t>
  </si>
  <si>
    <t>09/02/2023 23:13</t>
  </si>
  <si>
    <t>XF23022J16</t>
  </si>
  <si>
    <t>09/02/2023 23:08</t>
  </si>
  <si>
    <t>XF23022JFK</t>
  </si>
  <si>
    <t>09/02/2023 17:30</t>
  </si>
  <si>
    <t>XF23022K26</t>
  </si>
  <si>
    <t>XF23022KB0</t>
  </si>
  <si>
    <t>XF23022KBA</t>
  </si>
  <si>
    <t>XF23022KBK</t>
  </si>
  <si>
    <t>XF23022KC6</t>
  </si>
  <si>
    <t>XF23022KCG</t>
  </si>
  <si>
    <t>13/02/2023 13:02</t>
  </si>
  <si>
    <t>XF23022KD2</t>
  </si>
  <si>
    <t>XF23022KDM</t>
  </si>
  <si>
    <t>XF23022KJ8</t>
  </si>
  <si>
    <t>10/02/2023 07:10</t>
  </si>
  <si>
    <t>XF23022L36</t>
  </si>
  <si>
    <t>11/02/2023 07:30</t>
  </si>
  <si>
    <t>XF23022L5I</t>
  </si>
  <si>
    <t>XF23022L9M</t>
  </si>
  <si>
    <t>14/02/2023 11:13</t>
  </si>
  <si>
    <t>XF23022LA8</t>
  </si>
  <si>
    <t>XF23022LB4</t>
  </si>
  <si>
    <t>XF23022LEC</t>
  </si>
  <si>
    <t>13/02/2023 09:00</t>
  </si>
  <si>
    <t>XF23022LGE</t>
  </si>
  <si>
    <t>XF23022LHK</t>
  </si>
  <si>
    <t>10/02/2023 12:46</t>
  </si>
  <si>
    <t>XF23022LM0</t>
  </si>
  <si>
    <t>XF23022MM4</t>
  </si>
  <si>
    <t>11/02/2023 08:00</t>
  </si>
  <si>
    <t>XF23022N62</t>
  </si>
  <si>
    <t>ARSYS, s.r.o.</t>
  </si>
  <si>
    <t>?a?a</t>
  </si>
  <si>
    <t>XF23022N9K</t>
  </si>
  <si>
    <t>XF23022NC8</t>
  </si>
  <si>
    <t>BMW AG Werk 01.92</t>
  </si>
  <si>
    <t>XF230230DI</t>
  </si>
  <si>
    <t>13/02/2023 08:46</t>
  </si>
  <si>
    <t>XF230230I8</t>
  </si>
  <si>
    <t>XF230231NC</t>
  </si>
  <si>
    <t>11/02/2023 14:20</t>
  </si>
  <si>
    <t>XF23023236</t>
  </si>
  <si>
    <t>12/02/2023 07:35</t>
  </si>
  <si>
    <t>XF23023270</t>
  </si>
  <si>
    <t>XF230232H0</t>
  </si>
  <si>
    <t>XF230232J2</t>
  </si>
  <si>
    <t>XF230232K8</t>
  </si>
  <si>
    <t>XF2302331I</t>
  </si>
  <si>
    <t>XF23023324</t>
  </si>
  <si>
    <t>XF2302332E</t>
  </si>
  <si>
    <t>XF2302335M</t>
  </si>
  <si>
    <t>ILPEA SPOLKA Z.O.O.</t>
  </si>
  <si>
    <t>Grabowno Ma?e</t>
  </si>
  <si>
    <t>XF23023374</t>
  </si>
  <si>
    <t>XF230235E4</t>
  </si>
  <si>
    <t>XF230235HM</t>
  </si>
  <si>
    <t>XF2302360E</t>
  </si>
  <si>
    <t>XF230236BA</t>
  </si>
  <si>
    <t>XF230236BK</t>
  </si>
  <si>
    <t>XF230236C6</t>
  </si>
  <si>
    <t>14/02/2023 09:00</t>
  </si>
  <si>
    <t>XF230237EM</t>
  </si>
  <si>
    <t>14/02/2023 09:07</t>
  </si>
  <si>
    <t>XF2302388A</t>
  </si>
  <si>
    <t>0258642513</t>
  </si>
  <si>
    <t>XF230238DA</t>
  </si>
  <si>
    <t>XF23023A22</t>
  </si>
  <si>
    <t>XF23023A5A</t>
  </si>
  <si>
    <t>XF23023BGK</t>
  </si>
  <si>
    <t>XF23023BKE</t>
  </si>
  <si>
    <t>XF23023C2A</t>
  </si>
  <si>
    <t>XF23023CHK</t>
  </si>
  <si>
    <t>15/02/2023 10:42</t>
  </si>
  <si>
    <t>XF23023CIG</t>
  </si>
  <si>
    <t>15/02/2023 04:15</t>
  </si>
  <si>
    <t>XF23023DD0</t>
  </si>
  <si>
    <t>XF23023DK2</t>
  </si>
  <si>
    <t>15/02/2023 06:58</t>
  </si>
  <si>
    <t>XF23023EN4</t>
  </si>
  <si>
    <t>Wezi-Tec Sp. Z.o.o</t>
  </si>
  <si>
    <t>XF23023FD8</t>
  </si>
  <si>
    <t>0258650945</t>
  </si>
  <si>
    <t>16/02/2023 15:00</t>
  </si>
  <si>
    <t>XF23023G5E</t>
  </si>
  <si>
    <t>XF23023G60</t>
  </si>
  <si>
    <t>XF23023IL8</t>
  </si>
  <si>
    <t>Teknia Uhersky Brod A.S. - Business</t>
  </si>
  <si>
    <t>16/02/2023 08:27</t>
  </si>
  <si>
    <t>Nivnice</t>
  </si>
  <si>
    <t>XF23023J56</t>
  </si>
  <si>
    <t>16/02/2023 10:59</t>
  </si>
  <si>
    <t>XF23023J6C</t>
  </si>
  <si>
    <t>XF23023J6M</t>
  </si>
  <si>
    <t>16/02/2023 05:03</t>
  </si>
  <si>
    <t>XF23023J78</t>
  </si>
  <si>
    <t>XF23023J84</t>
  </si>
  <si>
    <t>XF23023JA6</t>
  </si>
  <si>
    <t>16/02/2023 07:46</t>
  </si>
  <si>
    <t>XF23023JFG</t>
  </si>
  <si>
    <t>XF23023L5E</t>
  </si>
  <si>
    <t>XF23023L60</t>
  </si>
  <si>
    <t>XF23023L6K</t>
  </si>
  <si>
    <t>XF23023L76</t>
  </si>
  <si>
    <t>XF23023L7G</t>
  </si>
  <si>
    <t>XF23023L8C</t>
  </si>
  <si>
    <t>XF23023L8M</t>
  </si>
  <si>
    <t>XF23023M86</t>
  </si>
  <si>
    <t>16/02/2023 19:00</t>
  </si>
  <si>
    <t>XF23023MI6</t>
  </si>
  <si>
    <t>WALDASCHAFF</t>
  </si>
  <si>
    <t>20/02/2023 21:00</t>
  </si>
  <si>
    <t>Waldaschaff</t>
  </si>
  <si>
    <t>XF2302412M</t>
  </si>
  <si>
    <t>AUDI AG ? gate 3</t>
  </si>
  <si>
    <t>XF2302413I</t>
  </si>
  <si>
    <t>XF23024144</t>
  </si>
  <si>
    <t>XF2302415K</t>
  </si>
  <si>
    <t>XF23024166</t>
  </si>
  <si>
    <t>17/02/2023 10:52</t>
  </si>
  <si>
    <t>XF23024172</t>
  </si>
  <si>
    <t>XF2302417C</t>
  </si>
  <si>
    <t>XF2302417M</t>
  </si>
  <si>
    <t>XF230241A0</t>
  </si>
  <si>
    <t>17/02/2023 07:03</t>
  </si>
  <si>
    <t>XF230242NC</t>
  </si>
  <si>
    <t>17/02/2023 15:10</t>
  </si>
  <si>
    <t>XF23024584</t>
  </si>
  <si>
    <t>XF230245LC</t>
  </si>
  <si>
    <t>17/02/2023 20:26</t>
  </si>
  <si>
    <t>XF2302469E</t>
  </si>
  <si>
    <t>0258620092</t>
  </si>
  <si>
    <t>21/02/2023 09:06</t>
  </si>
  <si>
    <t>XF230246FA</t>
  </si>
  <si>
    <t>XF23024776</t>
  </si>
  <si>
    <t>XF2302487A</t>
  </si>
  <si>
    <t>XF2302487K</t>
  </si>
  <si>
    <t>21/02/2023 12:00</t>
  </si>
  <si>
    <t>XF2302489M</t>
  </si>
  <si>
    <t>20/02/2023 14:00</t>
  </si>
  <si>
    <t>XF230248AI</t>
  </si>
  <si>
    <t>XF230249DK</t>
  </si>
  <si>
    <t>20/02/2023 17:30</t>
  </si>
  <si>
    <t>XF230249F2</t>
  </si>
  <si>
    <t>XF23024A56</t>
  </si>
  <si>
    <t>21/02/2023 08:45</t>
  </si>
  <si>
    <t>XF23024ADE</t>
  </si>
  <si>
    <t>XF23024C82</t>
  </si>
  <si>
    <t>01/03/2023 10:33</t>
  </si>
  <si>
    <t>XF23024CN2</t>
  </si>
  <si>
    <t>21/02/2023 07:03</t>
  </si>
  <si>
    <t>XF23024D08</t>
  </si>
  <si>
    <t>XF23024D3G</t>
  </si>
  <si>
    <t>XF23024D42</t>
  </si>
  <si>
    <t>XF23024ENK</t>
  </si>
  <si>
    <t>XF23024F1M</t>
  </si>
  <si>
    <t>XF23024FI4</t>
  </si>
  <si>
    <t>XF23024FN4</t>
  </si>
  <si>
    <t>XF23024G38</t>
  </si>
  <si>
    <t>77047247</t>
  </si>
  <si>
    <t>XF23024GII</t>
  </si>
  <si>
    <t>21/02/2023 22:00</t>
  </si>
  <si>
    <t>XF23024GJ4</t>
  </si>
  <si>
    <t>21/02/2023 22:20</t>
  </si>
  <si>
    <t>XF23024GK0</t>
  </si>
  <si>
    <t>Ford Lio Ho Motor Company</t>
  </si>
  <si>
    <t>Taiwan</t>
  </si>
  <si>
    <t>XF23024H32</t>
  </si>
  <si>
    <t>FRIMO GROUP GmbH</t>
  </si>
  <si>
    <t>23/02/2023 08:58</t>
  </si>
  <si>
    <t>Lotte</t>
  </si>
  <si>
    <t>XF23024H6A</t>
  </si>
  <si>
    <t>XF23024JI0</t>
  </si>
  <si>
    <t>XF23024M5E</t>
  </si>
  <si>
    <t>XF23024MG0</t>
  </si>
  <si>
    <t>23/02/2023 12:26</t>
  </si>
  <si>
    <t>XF23024MI2</t>
  </si>
  <si>
    <t>XF23024NJ2</t>
  </si>
  <si>
    <t>XF23024NJC</t>
  </si>
  <si>
    <t>23/02/2023 19:00</t>
  </si>
  <si>
    <t>XF23025080</t>
  </si>
  <si>
    <t>XF230250C4</t>
  </si>
  <si>
    <t>24/02/2023 00:30</t>
  </si>
  <si>
    <t>XF230251AG</t>
  </si>
  <si>
    <t>258684284</t>
  </si>
  <si>
    <t>XF230251HI</t>
  </si>
  <si>
    <t>24/02/2023 07:00</t>
  </si>
  <si>
    <t>XF23025354</t>
  </si>
  <si>
    <t>Dr.Schneider Kunststoffewerk GmbH</t>
  </si>
  <si>
    <t>24/02/2023 17:19</t>
  </si>
  <si>
    <t>Kronach</t>
  </si>
  <si>
    <t>XF2302550M</t>
  </si>
  <si>
    <t>24/02/2023 15:41</t>
  </si>
  <si>
    <t>XF23025678</t>
  </si>
  <si>
    <t>27/02/2023 07:30</t>
  </si>
  <si>
    <t>XF2302567I</t>
  </si>
  <si>
    <t>XF2302588C</t>
  </si>
  <si>
    <t>Jonathan Quintanilla</t>
  </si>
  <si>
    <t>02/03/2023 13:20</t>
  </si>
  <si>
    <t>Narbonne</t>
  </si>
  <si>
    <t>XF230258DC</t>
  </si>
  <si>
    <t>XF2302592K</t>
  </si>
  <si>
    <t>25/02/2023 03:30</t>
  </si>
  <si>
    <t>XF230259C0</t>
  </si>
  <si>
    <t>XF230259CK</t>
  </si>
  <si>
    <t>XF23025BD4</t>
  </si>
  <si>
    <t>258693357</t>
  </si>
  <si>
    <t>XF23025D6K</t>
  </si>
  <si>
    <t>Novem car interior design k.s</t>
  </si>
  <si>
    <t>M?sto Tou?kov</t>
  </si>
  <si>
    <t>XF23025IF4</t>
  </si>
  <si>
    <t>XF23035KK2</t>
  </si>
  <si>
    <t>XF23035MEE</t>
  </si>
  <si>
    <t>Dr.Schneider Automotive Polska Sp.</t>
  </si>
  <si>
    <t>Radomierz</t>
  </si>
  <si>
    <t>XF23035MJ4</t>
  </si>
  <si>
    <t>XF23035N82</t>
  </si>
  <si>
    <t>XF23035NF4</t>
  </si>
  <si>
    <t>XF23035NFE</t>
  </si>
  <si>
    <t>XF23035NGA</t>
  </si>
  <si>
    <t>XF23035NGK</t>
  </si>
  <si>
    <t>XF230364CG</t>
  </si>
  <si>
    <t>XF230365B4</t>
  </si>
  <si>
    <t>0258710034</t>
  </si>
  <si>
    <t>XF230365I6</t>
  </si>
  <si>
    <t>0258710019</t>
  </si>
  <si>
    <t>XF2303671M</t>
  </si>
  <si>
    <t>XF230368KK</t>
  </si>
  <si>
    <t>XF230369BK</t>
  </si>
  <si>
    <t>06/03/2023 09:00</t>
  </si>
  <si>
    <t>XF230369LA</t>
  </si>
  <si>
    <t>XF230369NC</t>
  </si>
  <si>
    <t>XF23036A08</t>
  </si>
  <si>
    <t>XF23036ABE</t>
  </si>
  <si>
    <t>Faurecia</t>
  </si>
  <si>
    <t>06/03/2023 06:00</t>
  </si>
  <si>
    <t>Ourense</t>
  </si>
  <si>
    <t>XF23036B30</t>
  </si>
  <si>
    <t>XF23036BN0</t>
  </si>
  <si>
    <t>XF23036CNE</t>
  </si>
  <si>
    <t>XF23036D0A</t>
  </si>
  <si>
    <t>XF23036H2I</t>
  </si>
  <si>
    <t>SC SUBANSAMBLE AUTO SA</t>
  </si>
  <si>
    <t>10/03/2023 11:11</t>
  </si>
  <si>
    <t>PITESTI</t>
  </si>
  <si>
    <t>XF23036IK0</t>
  </si>
  <si>
    <t>09/03/2023 14:00</t>
  </si>
  <si>
    <t>XF23036IKK</t>
  </si>
  <si>
    <t>08/03/2023 17:00</t>
  </si>
  <si>
    <t>XF23036MEK</t>
  </si>
  <si>
    <t>0258695891</t>
  </si>
  <si>
    <t>09/03/2023 13:39</t>
  </si>
  <si>
    <t>XF2303706K</t>
  </si>
  <si>
    <t>XF23037076</t>
  </si>
  <si>
    <t>XF230370IM</t>
  </si>
  <si>
    <t>10/03/2023 10:29</t>
  </si>
  <si>
    <t>XF2303711E</t>
  </si>
  <si>
    <t>77116161</t>
  </si>
  <si>
    <t>09/03/2023 09:30</t>
  </si>
  <si>
    <t>XF230374BG</t>
  </si>
  <si>
    <t>Fischer Automotive Systems GmbH &amp; C</t>
  </si>
  <si>
    <t>10/03/2023 14:51</t>
  </si>
  <si>
    <t>Horb am Neckar</t>
  </si>
  <si>
    <t>XF2303785G</t>
  </si>
  <si>
    <t>0258693713</t>
  </si>
  <si>
    <t>XF2303791G</t>
  </si>
  <si>
    <t>77127454</t>
  </si>
  <si>
    <t>ASC Automotive Synchronisation Cent</t>
  </si>
  <si>
    <t>Köln</t>
  </si>
  <si>
    <t>XF23037BF8</t>
  </si>
  <si>
    <t>0258741855</t>
  </si>
  <si>
    <t>XF23037BJC</t>
  </si>
  <si>
    <t>258740893</t>
  </si>
  <si>
    <t>XF23037C4G</t>
  </si>
  <si>
    <t>XF23037C52</t>
  </si>
  <si>
    <t>XF23037J5K</t>
  </si>
  <si>
    <t>HBC - radiomatic, CZ s.r.o</t>
  </si>
  <si>
    <t>14/03/2023 14:35</t>
  </si>
  <si>
    <t>Praha 9 - Vino?</t>
  </si>
  <si>
    <t>XF23037J7C</t>
  </si>
  <si>
    <t>0258750492</t>
  </si>
  <si>
    <t>XF23037L70</t>
  </si>
  <si>
    <t>XF23037MM4</t>
  </si>
  <si>
    <t>XF23037MME</t>
  </si>
  <si>
    <t>Faurecia Arges</t>
  </si>
  <si>
    <t>XF23037MNA</t>
  </si>
  <si>
    <t>XF23037MNK</t>
  </si>
  <si>
    <t>XF23037N8E</t>
  </si>
  <si>
    <t>XF230380MC</t>
  </si>
  <si>
    <t>TART, s.r.o</t>
  </si>
  <si>
    <t>15/03/2023 16:45</t>
  </si>
  <si>
    <t>Brno</t>
  </si>
  <si>
    <t>XF230383G8</t>
  </si>
  <si>
    <t>77147388</t>
  </si>
  <si>
    <t>XF2303845G</t>
  </si>
  <si>
    <t xml:space="preserve">	258756845</t>
  </si>
  <si>
    <t>XF230387K8</t>
  </si>
  <si>
    <t>Tesla Stropkov A.s</t>
  </si>
  <si>
    <t>STROPKOV</t>
  </si>
  <si>
    <t>XF230388N0</t>
  </si>
  <si>
    <t>0258720123</t>
  </si>
  <si>
    <t>XF23038BDC</t>
  </si>
  <si>
    <t>XF23038BI2</t>
  </si>
  <si>
    <t>17/03/2023 15:02</t>
  </si>
  <si>
    <t>XF23038C9M</t>
  </si>
  <si>
    <t>258765736</t>
  </si>
  <si>
    <t>18/03/2023 00:48</t>
  </si>
  <si>
    <t>XF23038D8A</t>
  </si>
  <si>
    <t>XF23038EDE</t>
  </si>
  <si>
    <t>0258745654</t>
  </si>
  <si>
    <t>KOSTLER</t>
  </si>
  <si>
    <t>20/03/2023 13:01</t>
  </si>
  <si>
    <t>Chomutov</t>
  </si>
  <si>
    <t>XF23038J1M</t>
  </si>
  <si>
    <t>XF23038J28</t>
  </si>
  <si>
    <t>XF23038JJ0</t>
  </si>
  <si>
    <t>XF23038KE4</t>
  </si>
  <si>
    <t>258774734</t>
  </si>
  <si>
    <t>21/03/2023 23:12</t>
  </si>
  <si>
    <t>XF23038L4I</t>
  </si>
  <si>
    <t>XF23038LG0</t>
  </si>
  <si>
    <t>258771068</t>
  </si>
  <si>
    <t>XF23038M64</t>
  </si>
  <si>
    <t>XF23038MI6</t>
  </si>
  <si>
    <t>XF23038MJC</t>
  </si>
  <si>
    <t>77157207</t>
  </si>
  <si>
    <t>22/03/2023 15:33</t>
  </si>
  <si>
    <t>XF230391L6</t>
  </si>
  <si>
    <t>22/03/2023 20:50</t>
  </si>
  <si>
    <t>XF23039370</t>
  </si>
  <si>
    <t>77175266</t>
  </si>
  <si>
    <t>22/03/2023 18:05</t>
  </si>
  <si>
    <t>XF230393B4</t>
  </si>
  <si>
    <t>0258771070</t>
  </si>
  <si>
    <t>XF230393JC</t>
  </si>
  <si>
    <t>XF2303962C</t>
  </si>
  <si>
    <t>AUDI AG Neckarsulm</t>
  </si>
  <si>
    <t>XF2303987K</t>
  </si>
  <si>
    <t>0258784581</t>
  </si>
  <si>
    <t>XF230399L8</t>
  </si>
  <si>
    <t>XF23039BHM</t>
  </si>
  <si>
    <t>SD Kovo</t>
  </si>
  <si>
    <t>27/03/2023 08:30</t>
  </si>
  <si>
    <t>XF23039BI8</t>
  </si>
  <si>
    <t>0258744736</t>
  </si>
  <si>
    <t>28/03/2023 08:00</t>
  </si>
  <si>
    <t>XF23039C8M</t>
  </si>
  <si>
    <t>XF23039CDM</t>
  </si>
  <si>
    <t>XF23039FN4</t>
  </si>
  <si>
    <t>XF23039G0A</t>
  </si>
  <si>
    <t>XF23039G38</t>
  </si>
  <si>
    <t>0258769883</t>
  </si>
  <si>
    <t>XF23039HI2</t>
  </si>
  <si>
    <t>Audi AG</t>
  </si>
  <si>
    <t>XF23039I9C</t>
  </si>
  <si>
    <t>XF23039JG8</t>
  </si>
  <si>
    <t>77198614</t>
  </si>
  <si>
    <t>28/03/2023 23:30</t>
  </si>
  <si>
    <t>XF23039L6G</t>
  </si>
  <si>
    <t>XF23039L8I</t>
  </si>
  <si>
    <t>28/03/2023 23:35</t>
  </si>
  <si>
    <t>XF23039M1K</t>
  </si>
  <si>
    <t>XF2303A162</t>
  </si>
  <si>
    <t>XF2303A190</t>
  </si>
  <si>
    <t>Avient France SAS - Development Lab</t>
  </si>
  <si>
    <t>03/04/2023 13:30</t>
  </si>
  <si>
    <t>Tossiat</t>
  </si>
  <si>
    <t>XF2303A2AA</t>
  </si>
  <si>
    <t>XF2303A2C2</t>
  </si>
  <si>
    <t>Faurecia Automotive Slovakaia</t>
  </si>
  <si>
    <t>30/03/2023 08:00</t>
  </si>
  <si>
    <t>XF2303A2D8</t>
  </si>
  <si>
    <t>30/03/2023 04:50</t>
  </si>
  <si>
    <t>XF2303A360</t>
  </si>
  <si>
    <t>30/03/2023 19:10</t>
  </si>
  <si>
    <t>XF2303A4B4</t>
  </si>
  <si>
    <t>77209395</t>
  </si>
  <si>
    <t>XF2303A52E</t>
  </si>
  <si>
    <t>VERNICOLOR Romania</t>
  </si>
  <si>
    <t>XF2303A5LI</t>
  </si>
  <si>
    <t>0258810064</t>
  </si>
  <si>
    <t>XF2303A7EE</t>
  </si>
  <si>
    <t>XF2303A81A</t>
  </si>
  <si>
    <t>31/03/2023 02:30</t>
  </si>
  <si>
    <t>XF2303AA8A</t>
  </si>
  <si>
    <t>XF2303AABI</t>
  </si>
  <si>
    <t>0258814628</t>
  </si>
  <si>
    <t>03/04/2023 07:00</t>
  </si>
  <si>
    <t>XF2303ACEE</t>
  </si>
  <si>
    <t>XF2304ACH2</t>
  </si>
  <si>
    <t>XF2304ACHC</t>
  </si>
  <si>
    <t>FAURECIA LEGNICA</t>
  </si>
  <si>
    <t>XF2304ADNC</t>
  </si>
  <si>
    <t>Mürdter Dvo?ák</t>
  </si>
  <si>
    <t>XF2304AE9M</t>
  </si>
  <si>
    <t>258807763</t>
  </si>
  <si>
    <t>Ruester Gedern</t>
  </si>
  <si>
    <t>XF2304AF5M</t>
  </si>
  <si>
    <t>05/04/2023 07:00</t>
  </si>
  <si>
    <t>XF2304AGC8</t>
  </si>
  <si>
    <t>ABB s.r.o.- Robotika</t>
  </si>
  <si>
    <t>04/04/2023 08:29</t>
  </si>
  <si>
    <t>Mo?nov</t>
  </si>
  <si>
    <t>XF2304AIC6</t>
  </si>
  <si>
    <t>Dr. Ing. h.c. F. Porsche AG</t>
  </si>
  <si>
    <t>Ditzingen</t>
  </si>
  <si>
    <t>XF2304AJ70</t>
  </si>
  <si>
    <t>SONOTRONIC Nagel GmbH</t>
  </si>
  <si>
    <t>Karlsbad</t>
  </si>
  <si>
    <t>XF2304AL7I</t>
  </si>
  <si>
    <t>258827915</t>
  </si>
  <si>
    <t>XF2304ALAG</t>
  </si>
  <si>
    <t>258807316</t>
  </si>
  <si>
    <t>Plastika a.s.,</t>
  </si>
  <si>
    <t>05/04/2023 02:33</t>
  </si>
  <si>
    <t>Krom??í?</t>
  </si>
  <si>
    <t>XF2304AN98</t>
  </si>
  <si>
    <t>0258829950</t>
  </si>
  <si>
    <t>XF2304B3MC</t>
  </si>
  <si>
    <t>Dr. Schneider Automotive Polska Sp.</t>
  </si>
  <si>
    <t>XF2304B3N8</t>
  </si>
  <si>
    <t>XF2304B432</t>
  </si>
  <si>
    <t>XF2304B43M</t>
  </si>
  <si>
    <t>XF2304B448</t>
  </si>
  <si>
    <t>XF2304B454</t>
  </si>
  <si>
    <t>XF2304B4BK</t>
  </si>
  <si>
    <t>11/04/2023 07:20</t>
  </si>
  <si>
    <t>XF2304B5C0</t>
  </si>
  <si>
    <t>0258796672</t>
  </si>
  <si>
    <t>GEBHA-Production GmbH</t>
  </si>
  <si>
    <t>XF2304B65M</t>
  </si>
  <si>
    <t>BMW</t>
  </si>
  <si>
    <t>11/04/2023 08:15</t>
  </si>
  <si>
    <t>XF2304B7N4</t>
  </si>
  <si>
    <t>Teknia</t>
  </si>
  <si>
    <t>XF2304B8N8</t>
  </si>
  <si>
    <t>XF2304B8NI</t>
  </si>
  <si>
    <t>XF2304B9FE</t>
  </si>
  <si>
    <t>258836855</t>
  </si>
  <si>
    <t>11/04/2023 19:00</t>
  </si>
  <si>
    <t>XF2304B9G0</t>
  </si>
  <si>
    <t>258836181</t>
  </si>
  <si>
    <t>XF2304BF14</t>
  </si>
  <si>
    <t>0258848154</t>
  </si>
  <si>
    <t>XF2304BF20</t>
  </si>
  <si>
    <t>XF2304BF2K</t>
  </si>
  <si>
    <t>2100066348</t>
  </si>
  <si>
    <t>XF2304BF4C</t>
  </si>
  <si>
    <t>Lopigom</t>
  </si>
  <si>
    <t>CREDARO</t>
  </si>
  <si>
    <t>XF2304BFKI</t>
  </si>
  <si>
    <t>12/04/2023 17:58</t>
  </si>
  <si>
    <t>XF2304BG18</t>
  </si>
  <si>
    <t>XF2304BI44</t>
  </si>
  <si>
    <t>XF2304C1MA</t>
  </si>
  <si>
    <t>258858037</t>
  </si>
  <si>
    <t>XF2304C3B2</t>
  </si>
  <si>
    <t>14/04/2023 20:12</t>
  </si>
  <si>
    <t>XF2304C3M8</t>
  </si>
  <si>
    <t>17/04/2023 12:48</t>
  </si>
  <si>
    <t>XF2304C5DM</t>
  </si>
  <si>
    <t>XF2304C6C0</t>
  </si>
  <si>
    <t>258857854</t>
  </si>
  <si>
    <t>XF2304C6IG</t>
  </si>
  <si>
    <t>20/04/2023 09:00</t>
  </si>
  <si>
    <t>XF2304C7A2</t>
  </si>
  <si>
    <t>18/04/2023 05:30</t>
  </si>
  <si>
    <t>XF2304C9LG</t>
  </si>
  <si>
    <t>AUDI AG, I/GQ-M4</t>
  </si>
  <si>
    <t>XF2304CANC</t>
  </si>
  <si>
    <t>Faurecia / Magasin Laboratoire</t>
  </si>
  <si>
    <t>19/04/2023 10:00</t>
  </si>
  <si>
    <t>Méru</t>
  </si>
  <si>
    <t>XF2304CCHE</t>
  </si>
  <si>
    <t>XF2304CD78</t>
  </si>
  <si>
    <t>Muerdter Dvorak</t>
  </si>
  <si>
    <t>18/04/2023 22:45</t>
  </si>
  <si>
    <t>Muerdter to Plazy - Cardboard to transfer</t>
  </si>
  <si>
    <t>XF2304CE2M</t>
  </si>
  <si>
    <t>XF2304CF2G</t>
  </si>
  <si>
    <t>XF2304CF6A</t>
  </si>
  <si>
    <t>XF2304CI56</t>
  </si>
  <si>
    <t>XF2304CI6C</t>
  </si>
  <si>
    <t>XF2304CI6M</t>
  </si>
  <si>
    <t>77285884</t>
  </si>
  <si>
    <t>XF2304CI9K</t>
  </si>
  <si>
    <t>XF2304CJCM</t>
  </si>
  <si>
    <t>Plastoplan</t>
  </si>
  <si>
    <t>Nupaky</t>
  </si>
  <si>
    <t>XF2304CK0E</t>
  </si>
  <si>
    <t>XF2304CLCK</t>
  </si>
  <si>
    <t>0258867617</t>
  </si>
  <si>
    <t>XF2304CMCE</t>
  </si>
  <si>
    <t>XF2304CNJK</t>
  </si>
  <si>
    <t>2100066796</t>
  </si>
  <si>
    <t>XF2304D1NC</t>
  </si>
  <si>
    <t>258880748</t>
  </si>
  <si>
    <t>XF2304D23G</t>
  </si>
  <si>
    <t>XF2304D3L8</t>
  </si>
  <si>
    <t>XF2304D4D4</t>
  </si>
  <si>
    <t>XF2304D550</t>
  </si>
  <si>
    <t>XF2304D5CC</t>
  </si>
  <si>
    <t>258369659</t>
  </si>
  <si>
    <t>XF2304D87E</t>
  </si>
  <si>
    <t>XF2304D896</t>
  </si>
  <si>
    <t>XF2304DA16</t>
  </si>
  <si>
    <t>XF2304DAK0</t>
  </si>
  <si>
    <t>77315762</t>
  </si>
  <si>
    <t>26/04/2023 08:00</t>
  </si>
  <si>
    <t>XF2304DC5I</t>
  </si>
  <si>
    <t>XF2304DDL8</t>
  </si>
  <si>
    <t>XF2304DE12</t>
  </si>
  <si>
    <t>258877720</t>
  </si>
  <si>
    <t>XF2304DHH0</t>
  </si>
  <si>
    <t>XF2304DHHA</t>
  </si>
  <si>
    <t>XF2304DHHK</t>
  </si>
  <si>
    <t>XF2304DJLM</t>
  </si>
  <si>
    <t>0258865172</t>
  </si>
  <si>
    <t>XF2304DLCG</t>
  </si>
  <si>
    <t>Teknia Uherský Brod a.s.</t>
  </si>
  <si>
    <t>28/04/2023 03:30</t>
  </si>
  <si>
    <t>Uherský Brod</t>
  </si>
  <si>
    <t>XF2304DM42</t>
  </si>
  <si>
    <t>XF2304DM4M</t>
  </si>
  <si>
    <t>XF2304DN74</t>
  </si>
  <si>
    <t>Plastic Concept gmbh</t>
  </si>
  <si>
    <t>02/05/2023 18:30</t>
  </si>
  <si>
    <t>XF2304E10A</t>
  </si>
  <si>
    <t>02/05/2023 16:30</t>
  </si>
  <si>
    <t>XF2304E1JE</t>
  </si>
  <si>
    <t>77335229</t>
  </si>
  <si>
    <t>XF2304E2G0</t>
  </si>
  <si>
    <t>29/04/2023 10:30</t>
  </si>
  <si>
    <t>XF2304E2J8</t>
  </si>
  <si>
    <t>258867268</t>
  </si>
  <si>
    <t>GRAMMER Automotive Polska Sp. z.o.o</t>
  </si>
  <si>
    <t>XF2305E4AC</t>
  </si>
  <si>
    <t>KULHAVY Pavel</t>
  </si>
  <si>
    <t>XF2305E4F2</t>
  </si>
  <si>
    <t>XF2305E5EA</t>
  </si>
  <si>
    <t>77342631</t>
  </si>
  <si>
    <t>02/05/2023 19:00</t>
  </si>
  <si>
    <t>XF2305E5H8</t>
  </si>
  <si>
    <t>XF2305E7DM</t>
  </si>
  <si>
    <t>77343486</t>
  </si>
  <si>
    <t>03/05/2023 06:50</t>
  </si>
  <si>
    <t>XF2305E7GK</t>
  </si>
  <si>
    <t>XF2305E94G</t>
  </si>
  <si>
    <t>XF2305EC1K</t>
  </si>
  <si>
    <t>XF2305EEAM</t>
  </si>
  <si>
    <t>258913447</t>
  </si>
  <si>
    <t>XF2305EH5E</t>
  </si>
  <si>
    <t>Antolin Deutschland GmbH</t>
  </si>
  <si>
    <t>Straubing</t>
  </si>
  <si>
    <t>XF2305EHI2</t>
  </si>
  <si>
    <t>XF2305EIJC</t>
  </si>
  <si>
    <t>MEDPOL</t>
  </si>
  <si>
    <t>W?ostów</t>
  </si>
  <si>
    <t>XF2305EL44</t>
  </si>
  <si>
    <t xml:space="preserve">Coko-Werk Polska Sp. z o.o. </t>
  </si>
  <si>
    <t>Order mega truck</t>
  </si>
  <si>
    <t>XF2305EM32</t>
  </si>
  <si>
    <t>XF2305EMNM</t>
  </si>
  <si>
    <t xml:space="preserve">0258921816 </t>
  </si>
  <si>
    <t>KARL BERRANG GMBH</t>
  </si>
  <si>
    <t>LANGENHAGEN</t>
  </si>
  <si>
    <t>XF2305EN2A</t>
  </si>
  <si>
    <t>258922291</t>
  </si>
  <si>
    <t>XF2305EN3G</t>
  </si>
  <si>
    <t>XF2305F33C</t>
  </si>
  <si>
    <t>10/05/2023 15:02</t>
  </si>
  <si>
    <t>XF2305F3MG</t>
  </si>
  <si>
    <t>ID2305F3I2</t>
  </si>
  <si>
    <t>XF2305F3N2</t>
  </si>
  <si>
    <t>77369702</t>
  </si>
  <si>
    <t>XF2305F8LK</t>
  </si>
  <si>
    <t xml:space="preserve">0258940269 </t>
  </si>
  <si>
    <t>XF2305F9MK</t>
  </si>
  <si>
    <t xml:space="preserve">0258938196 </t>
  </si>
  <si>
    <t>XF2305FDB0</t>
  </si>
  <si>
    <t>77380627, 77373816, 77380628, 77373817</t>
  </si>
  <si>
    <t>XF2305FF3K</t>
  </si>
  <si>
    <t>77383930, 77371908</t>
  </si>
  <si>
    <t>Schenker s.r.o.</t>
  </si>
  <si>
    <t>XF2305FGN4</t>
  </si>
  <si>
    <t>11/05/2023 18:43</t>
  </si>
  <si>
    <t>XF2305FIDC</t>
  </si>
  <si>
    <t>258926627</t>
  </si>
  <si>
    <t>XF2305FLMI</t>
  </si>
  <si>
    <t>15/05/2023 21:00</t>
  </si>
  <si>
    <t>XF2305G102</t>
  </si>
  <si>
    <t>77394899</t>
  </si>
  <si>
    <t>XF2305G35K</t>
  </si>
  <si>
    <t>77391815</t>
  </si>
  <si>
    <t>15/05/2023 19:00</t>
  </si>
  <si>
    <t>XF2305G6I0</t>
  </si>
  <si>
    <t>258930463</t>
  </si>
  <si>
    <t>XF2305G74K</t>
  </si>
  <si>
    <t>Faurecia HLO (Hlolovec)</t>
  </si>
  <si>
    <t>XF2305G7EA</t>
  </si>
  <si>
    <t>XF2305G7LM</t>
  </si>
  <si>
    <t>17/05/2023 14:30</t>
  </si>
  <si>
    <t>XF2305G9DC</t>
  </si>
  <si>
    <t>XF2305GB5M</t>
  </si>
  <si>
    <t>Delivery cost IO number 110000061676(AU316 / SE310 - Launch cost)</t>
  </si>
  <si>
    <t>XF2305GF7A</t>
  </si>
  <si>
    <t>XF2305GG5C</t>
  </si>
  <si>
    <t>XF2305GHG2</t>
  </si>
  <si>
    <t>18/05/2023 00:29</t>
  </si>
  <si>
    <t>XF2305GI72</t>
  </si>
  <si>
    <t xml:space="preserve">0258968695 </t>
  </si>
  <si>
    <t>XF2305GJCG</t>
  </si>
  <si>
    <t>18/05/2023 18:30</t>
  </si>
  <si>
    <t>XF2305GK70</t>
  </si>
  <si>
    <t>Faurecia Böblingen</t>
  </si>
  <si>
    <t>XF2305GLH4</t>
  </si>
  <si>
    <t>24/05/2023 12:16</t>
  </si>
  <si>
    <t>XF2305H400</t>
  </si>
  <si>
    <t>23/05/2023 12:30</t>
  </si>
  <si>
    <t>XF2305H5E8</t>
  </si>
  <si>
    <t>XF2305HC7E</t>
  </si>
  <si>
    <t>XF2305HDJK</t>
  </si>
  <si>
    <t>XF2305HDMI</t>
  </si>
  <si>
    <t>Form-Plast S.A.</t>
  </si>
  <si>
    <t>XF2305HE0A</t>
  </si>
  <si>
    <t>XF2305HEHM</t>
  </si>
  <si>
    <t>Domousnice</t>
  </si>
  <si>
    <t>XF2305HG08</t>
  </si>
  <si>
    <t>D+D PARK BRODCE, SKODA AUTO AS</t>
  </si>
  <si>
    <t>XF2305HJAA</t>
  </si>
  <si>
    <t>26/05/2023 07:13</t>
  </si>
  <si>
    <t>XF2305HJAK</t>
  </si>
  <si>
    <t>Faurecia Interior Systems Abrera</t>
  </si>
  <si>
    <t>Abrera</t>
  </si>
  <si>
    <t>XF2305HLGE</t>
  </si>
  <si>
    <t>XF2305HM52</t>
  </si>
  <si>
    <t>TETRA Proyectos S.L.</t>
  </si>
  <si>
    <t>30/05/2023 07:25</t>
  </si>
  <si>
    <t>PICANYA</t>
  </si>
  <si>
    <t>XF2305I286</t>
  </si>
  <si>
    <t>Intertell spol. s r.o.</t>
  </si>
  <si>
    <t>XF2305I29M</t>
  </si>
  <si>
    <t>Bertrandt Ingenieurbüro</t>
  </si>
  <si>
    <t>30/05/2023 09:00</t>
  </si>
  <si>
    <t>Tappenbeck</t>
  </si>
  <si>
    <t>XF2305I5I8</t>
  </si>
  <si>
    <t>XF2305I5J4</t>
  </si>
  <si>
    <t>XF2305I5K0</t>
  </si>
  <si>
    <t>XF2305I5L6</t>
  </si>
  <si>
    <t>XF2305I5LG</t>
  </si>
  <si>
    <t>XF2305I5MM</t>
  </si>
  <si>
    <t>XF2305IA4E</t>
  </si>
  <si>
    <t>31/05/2023 06:36</t>
  </si>
  <si>
    <t>XF2305IAKK</t>
  </si>
  <si>
    <t>31/05/2023 14:42</t>
  </si>
  <si>
    <t>XF2305IBA4</t>
  </si>
  <si>
    <t>02/06/2023 11:00</t>
  </si>
  <si>
    <t>XF2305IDNA</t>
  </si>
  <si>
    <t>01/06/2023 06:45</t>
  </si>
  <si>
    <t>XF2306IEC7</t>
  </si>
  <si>
    <t>02/06/2023 09:45</t>
  </si>
  <si>
    <t>XF2306IEFG</t>
  </si>
  <si>
    <t>SCHENKER spol. s r. o</t>
  </si>
  <si>
    <t>XF2306IFHM</t>
  </si>
  <si>
    <t>XF2306IGMG</t>
  </si>
  <si>
    <t>0259018001</t>
  </si>
  <si>
    <t>XF2306IKL6</t>
  </si>
  <si>
    <t>XF2306ILN1</t>
  </si>
  <si>
    <t>259022740</t>
  </si>
  <si>
    <t>XF2306INN0</t>
  </si>
  <si>
    <t>XF2306J0KG</t>
  </si>
  <si>
    <t>We need rooftop open and truck has to be under 4 metres</t>
  </si>
  <si>
    <t>XF2306J1FA</t>
  </si>
  <si>
    <t>faurecia meru</t>
  </si>
  <si>
    <t>XF2306J6C1</t>
  </si>
  <si>
    <t>STAUBLI SYSTEMS S.R.O</t>
  </si>
  <si>
    <t>08/06/2023 11:30</t>
  </si>
  <si>
    <t>XF2306J6K0</t>
  </si>
  <si>
    <t>ALBA Tooling &amp; Engineering</t>
  </si>
  <si>
    <t>Forstau</t>
  </si>
  <si>
    <t>XF2306J775</t>
  </si>
  <si>
    <t xml:space="preserve">259013954 </t>
  </si>
  <si>
    <t>08/06/2023 16:30</t>
  </si>
  <si>
    <t>GEDERN OBER-SEEMEN</t>
  </si>
  <si>
    <t>XF2306J7L9</t>
  </si>
  <si>
    <t>Bertrandt Ingenieurbüro GmbH Tappen</t>
  </si>
  <si>
    <t>08/06/2023 08:00</t>
  </si>
  <si>
    <t>Lehre</t>
  </si>
  <si>
    <t>XF2306JF8E</t>
  </si>
  <si>
    <t>XF2306JF9J</t>
  </si>
  <si>
    <t>STEFFEN LENSSEN</t>
  </si>
  <si>
    <t>Lich</t>
  </si>
  <si>
    <t>Fragile</t>
  </si>
  <si>
    <t>XF2306JI1D</t>
  </si>
  <si>
    <t>XF2306JIJC</t>
  </si>
  <si>
    <t>0259050279</t>
  </si>
  <si>
    <t>XF2306JM5E</t>
  </si>
  <si>
    <t>Faurecia Magasin Laboratorie</t>
  </si>
  <si>
    <t>XF2306K25J</t>
  </si>
  <si>
    <t>XF2306K2CL</t>
  </si>
  <si>
    <t>XF2306K6CH</t>
  </si>
  <si>
    <t>Faurecia Interior Systems</t>
  </si>
  <si>
    <t>Miloslav Konývka</t>
  </si>
  <si>
    <t>XF2306K721</t>
  </si>
  <si>
    <t>Spanish Ultrasound Company SA (CEUS</t>
  </si>
  <si>
    <t>19/06/2023 10:41</t>
  </si>
  <si>
    <t>Sant Just Desvern</t>
  </si>
  <si>
    <t>XF2306K8DL</t>
  </si>
  <si>
    <t>16/06/2023 19:00</t>
  </si>
  <si>
    <t>XF2306K986</t>
  </si>
  <si>
    <t xml:space="preserve"> Hello, we need a ROUND TRIP Mlada --&amp;gt</t>
  </si>
  <si>
    <t xml:space="preserve"> Brodce --&amp;gt</t>
  </si>
  <si>
    <t>XF2306KG06</t>
  </si>
  <si>
    <t>XF2306KG1C</t>
  </si>
  <si>
    <t>SPEA s.r.o</t>
  </si>
  <si>
    <t>20/06/2023 11:00</t>
  </si>
  <si>
    <t>Byst?any</t>
  </si>
  <si>
    <t>XF2306KG62</t>
  </si>
  <si>
    <t>Truck Height less then 3.9 Metres.Opening from the top is needed.</t>
  </si>
  <si>
    <t>XF2306KK8K</t>
  </si>
  <si>
    <t>XF2306KKDJ</t>
  </si>
  <si>
    <t>XF2306KKEF</t>
  </si>
  <si>
    <t>XF2306KLJK</t>
  </si>
  <si>
    <t>259045956</t>
  </si>
  <si>
    <t>XF2306KM4N</t>
  </si>
  <si>
    <t>Faurecia Abrera</t>
  </si>
  <si>
    <t>21/06/2023 15:46</t>
  </si>
  <si>
    <t>XF2306KNF3</t>
  </si>
  <si>
    <t>Faurecia Interiors Pardubice ,s.r.o.</t>
  </si>
  <si>
    <t>21/06/2023 15:00</t>
  </si>
  <si>
    <t>XF2306L0LN</t>
  </si>
  <si>
    <t>?koda Parts Center</t>
  </si>
  <si>
    <t>XF2306L1A2</t>
  </si>
  <si>
    <t>22/06/2023 11:28</t>
  </si>
  <si>
    <t>XF2306L1J5</t>
  </si>
  <si>
    <t>Fremach Trnava, s.r.o.</t>
  </si>
  <si>
    <t>23/06/2023 08:16</t>
  </si>
  <si>
    <t>Trnava</t>
  </si>
  <si>
    <t>XF2306L1KB</t>
  </si>
  <si>
    <t>DLOUHA Todorka</t>
  </si>
  <si>
    <t>DEMGY F?G?RA?</t>
  </si>
  <si>
    <t>11/07/2023 14:40</t>
  </si>
  <si>
    <t>F?g?ra?</t>
  </si>
  <si>
    <t>XF2306L3CB</t>
  </si>
  <si>
    <t>Datascan s.r.o.</t>
  </si>
  <si>
    <t>22/06/2023 13:30</t>
  </si>
  <si>
    <t>XF2306L69F</t>
  </si>
  <si>
    <t>23/06/2023 07:30</t>
  </si>
  <si>
    <t>XF2306L711</t>
  </si>
  <si>
    <t>22/06/2023 21:00</t>
  </si>
  <si>
    <t>XF2306L9AN</t>
  </si>
  <si>
    <t>XF2306LB2D</t>
  </si>
  <si>
    <t>26/06/2023 06:33</t>
  </si>
  <si>
    <t>XF2306LC8E</t>
  </si>
  <si>
    <t>259066638</t>
  </si>
  <si>
    <t>XF2306LE32</t>
  </si>
  <si>
    <t>XF2306LFCA</t>
  </si>
  <si>
    <t>Bertrandt Ingenierbuero GmbH</t>
  </si>
  <si>
    <t>XF2306LGB8</t>
  </si>
  <si>
    <t>XF2306LGC4</t>
  </si>
  <si>
    <t>XF2306LGCE</t>
  </si>
  <si>
    <t>BCUBE Hessen GmbH</t>
  </si>
  <si>
    <t>XF2306LGDA</t>
  </si>
  <si>
    <t>XF2306LKD6</t>
  </si>
  <si>
    <t>XF2306LKEC</t>
  </si>
  <si>
    <t>FAURECIA GORZOW</t>
  </si>
  <si>
    <t>GORZOW WIELKOPOLSKI</t>
  </si>
  <si>
    <t>XF2306M00E</t>
  </si>
  <si>
    <t>0259102824</t>
  </si>
  <si>
    <t>28/06/2023 23:03</t>
  </si>
  <si>
    <t>XF2306M01J</t>
  </si>
  <si>
    <t>FAURECIA INTERIOR SYSTEM</t>
  </si>
  <si>
    <t>29/06/2023 07:45</t>
  </si>
  <si>
    <t>XF2306M031</t>
  </si>
  <si>
    <t>XF2306M0BJ</t>
  </si>
  <si>
    <t>28/06/2023 21:33</t>
  </si>
  <si>
    <t>XF2306M1F8</t>
  </si>
  <si>
    <t>30/06/2023 17:29</t>
  </si>
  <si>
    <t>Valencia</t>
  </si>
  <si>
    <t>XF2306M25L</t>
  </si>
  <si>
    <t>XF2306M2IK</t>
  </si>
  <si>
    <t>0259112702</t>
  </si>
  <si>
    <t>XF2306M2KB</t>
  </si>
  <si>
    <t>Alba tooling &amp; engineering GmbH</t>
  </si>
  <si>
    <t>XF2306M44N</t>
  </si>
  <si>
    <t>XF2306M4ML</t>
  </si>
  <si>
    <t>XF2306M52F</t>
  </si>
  <si>
    <t>XF2306M5N1</t>
  </si>
  <si>
    <t>XF2306M66D</t>
  </si>
  <si>
    <t>DOST?L Roman</t>
  </si>
  <si>
    <t>PSW Automotive Engineering GmbH</t>
  </si>
  <si>
    <t>03/07/2023 09:00</t>
  </si>
  <si>
    <t>Gaimersheim</t>
  </si>
  <si>
    <t>XF2306M7GH</t>
  </si>
  <si>
    <t>XF2306M7NJ</t>
  </si>
  <si>
    <t>30/06/2023 09:31</t>
  </si>
  <si>
    <t>XF2306M833</t>
  </si>
  <si>
    <t>XF2306M83D</t>
  </si>
  <si>
    <t>XF2306M87I</t>
  </si>
  <si>
    <t>77601813</t>
  </si>
  <si>
    <t>XF2306MAKD</t>
  </si>
  <si>
    <t>77606746</t>
  </si>
  <si>
    <t>HARTMAN SPEDITION &amp; LOGISTIK AG</t>
  </si>
  <si>
    <t>MUGGENSTURM</t>
  </si>
  <si>
    <t>XF2306MBEM</t>
  </si>
  <si>
    <t>0259120964</t>
  </si>
  <si>
    <t>XF2306MBH9</t>
  </si>
  <si>
    <t>03/07/2023 11:35</t>
  </si>
  <si>
    <t>XF230701GH</t>
  </si>
  <si>
    <t>13/07/2023 14:30</t>
  </si>
  <si>
    <t>XF230701IJ</t>
  </si>
  <si>
    <t>13/07/2023 16:00</t>
  </si>
  <si>
    <t>XF230701J5</t>
  </si>
  <si>
    <t>13/07/2023 17:00</t>
  </si>
  <si>
    <t>XF230703A8</t>
  </si>
  <si>
    <t>XF2307052I</t>
  </si>
  <si>
    <t>JIS Parts</t>
  </si>
  <si>
    <t>XF230705HJ</t>
  </si>
  <si>
    <t>0259165344</t>
  </si>
  <si>
    <t>Optimas France</t>
  </si>
  <si>
    <t>Sarreguemines</t>
  </si>
  <si>
    <t>XF230705M9</t>
  </si>
  <si>
    <t>77665971</t>
  </si>
  <si>
    <t>XF230706B6</t>
  </si>
  <si>
    <t>XF230706C2</t>
  </si>
  <si>
    <t>XF230706CC</t>
  </si>
  <si>
    <t>XF230706F0</t>
  </si>
  <si>
    <t>14/07/2023 16:00</t>
  </si>
  <si>
    <t>XF230706FA</t>
  </si>
  <si>
    <t>XF2307075E</t>
  </si>
  <si>
    <t>MAJ Kamil</t>
  </si>
  <si>
    <t>ELA, spol. s r. o.</t>
  </si>
  <si>
    <t>Brno (pr?myslový areál Alfatec</t>
  </si>
  <si>
    <t>XF23070798</t>
  </si>
  <si>
    <t>15/07/2023 10:30</t>
  </si>
  <si>
    <t>XF23070892</t>
  </si>
  <si>
    <t>XF230708FJ</t>
  </si>
  <si>
    <t>XF23070AK6</t>
  </si>
  <si>
    <t>17/07/2023 13:30</t>
  </si>
  <si>
    <t>XF23070AL2</t>
  </si>
  <si>
    <t>XF23070ALC</t>
  </si>
  <si>
    <t>17/07/2023 16:30</t>
  </si>
  <si>
    <t>XF23070AM8</t>
  </si>
  <si>
    <t>XF23070AN4</t>
  </si>
  <si>
    <t>VOLKSWAGEN SACHSEN GMBH C0382</t>
  </si>
  <si>
    <t>XF23070BK0</t>
  </si>
  <si>
    <t>XF23070C7G</t>
  </si>
  <si>
    <t>0259172433</t>
  </si>
  <si>
    <t>XF23070C7H</t>
  </si>
  <si>
    <t>XF23070CE8</t>
  </si>
  <si>
    <t>XF23070CEI</t>
  </si>
  <si>
    <t>18/07/2023 09:00</t>
  </si>
  <si>
    <t>XF23070D42</t>
  </si>
  <si>
    <t>XF23070D4C</t>
  </si>
  <si>
    <t>XF23070D7A</t>
  </si>
  <si>
    <t>0259172993</t>
  </si>
  <si>
    <t>XF23070FGN</t>
  </si>
  <si>
    <t>Milkovice</t>
  </si>
  <si>
    <t>18/07/2023 14:30</t>
  </si>
  <si>
    <t>Libá?</t>
  </si>
  <si>
    <t>XF23070G0L</t>
  </si>
  <si>
    <t>XF23070H4J</t>
  </si>
  <si>
    <t>XF23070I58</t>
  </si>
  <si>
    <t>DB Shenker</t>
  </si>
  <si>
    <t>Inventory issues / BOM issues</t>
  </si>
  <si>
    <t>XF23070IHL</t>
  </si>
  <si>
    <t>TART, s.r.o.</t>
  </si>
  <si>
    <t>18/07/2023 20:51</t>
  </si>
  <si>
    <t>XF23070J69</t>
  </si>
  <si>
    <t>XF23070JFC</t>
  </si>
  <si>
    <t>20/07/2023 07:00</t>
  </si>
  <si>
    <t>XF23070KH8</t>
  </si>
  <si>
    <t>XF23070KHI</t>
  </si>
  <si>
    <t>XF23071024</t>
  </si>
  <si>
    <t>XF2307102E</t>
  </si>
  <si>
    <t>XF23071030</t>
  </si>
  <si>
    <t>20/07/2023 17:42</t>
  </si>
  <si>
    <t>XF230710KC</t>
  </si>
  <si>
    <t>0259184944</t>
  </si>
  <si>
    <t>XF230710ME</t>
  </si>
  <si>
    <t>KUBOU?EK s.r.o.</t>
  </si>
  <si>
    <t>?eské Bud?jovice</t>
  </si>
  <si>
    <t>XF230711L2</t>
  </si>
  <si>
    <t xml:space="preserve">XF230711L2 </t>
  </si>
  <si>
    <t>O2A</t>
  </si>
  <si>
    <t>O?awa</t>
  </si>
  <si>
    <t>XF230712B6</t>
  </si>
  <si>
    <t>24/07/2023 10:50</t>
  </si>
  <si>
    <t>XF230712N8</t>
  </si>
  <si>
    <t>259186858</t>
  </si>
  <si>
    <t>The supplier refuse to do special transport to Forvia.</t>
  </si>
  <si>
    <t>XF230714JD</t>
  </si>
  <si>
    <t>21/07/2023 19:30</t>
  </si>
  <si>
    <t>XF230714L5</t>
  </si>
  <si>
    <t>21/07/2023 15:00</t>
  </si>
  <si>
    <t>XF230715E6</t>
  </si>
  <si>
    <t>XF230715KC</t>
  </si>
  <si>
    <t>XF230716GM</t>
  </si>
  <si>
    <t>XF230716LD</t>
  </si>
  <si>
    <t>jaguar landrover</t>
  </si>
  <si>
    <t>21/07/2023 01:30</t>
  </si>
  <si>
    <t>XF2307174F</t>
  </si>
  <si>
    <t>24/07/2023 16:00</t>
  </si>
  <si>
    <t>XF23071795</t>
  </si>
  <si>
    <t>XF230718JI</t>
  </si>
  <si>
    <t>24/07/2023 18:20</t>
  </si>
  <si>
    <t>XF230718K4</t>
  </si>
  <si>
    <t>XF230719GE</t>
  </si>
  <si>
    <t>Datascan, s.r.o.</t>
  </si>
  <si>
    <t>25/07/2023 07:29</t>
  </si>
  <si>
    <t>XF23071CJF</t>
  </si>
  <si>
    <t>XF23071DC7</t>
  </si>
  <si>
    <t>25/07/2023 15:30</t>
  </si>
  <si>
    <t>XF23071EE3</t>
  </si>
  <si>
    <t>25/07/2023 18:50</t>
  </si>
  <si>
    <t>XF23071H50</t>
  </si>
  <si>
    <t>XF23071H5A</t>
  </si>
  <si>
    <t>XF23071H5K</t>
  </si>
  <si>
    <t>0259199050</t>
  </si>
  <si>
    <t>XF23071H72</t>
  </si>
  <si>
    <t>EDAG Engineering GmbH</t>
  </si>
  <si>
    <t>28/07/2023 10:15</t>
  </si>
  <si>
    <t>XF23071HA0</t>
  </si>
  <si>
    <t>28/07/2023 11:00</t>
  </si>
  <si>
    <t>XF23071IL1</t>
  </si>
  <si>
    <t>Intertell spol s.r.o</t>
  </si>
  <si>
    <t>27/07/2023 12:50</t>
  </si>
  <si>
    <t>Liberec</t>
  </si>
  <si>
    <t>I.O: 110000059870</t>
  </si>
  <si>
    <t>XF23071M0K</t>
  </si>
  <si>
    <t>Faurecia Innenraum Systeme GmbH,</t>
  </si>
  <si>
    <t>28/07/2023 10:30</t>
  </si>
  <si>
    <t>XF23071M16</t>
  </si>
  <si>
    <t>ds smith - technicarton</t>
  </si>
  <si>
    <t>Baume-les-Dames</t>
  </si>
  <si>
    <t>XF23071MGG</t>
  </si>
  <si>
    <t>31/07/2023 10:00</t>
  </si>
  <si>
    <t>XF230720AI</t>
  </si>
  <si>
    <t>28/07/2023 15:00</t>
  </si>
  <si>
    <t>XF23072285</t>
  </si>
  <si>
    <t>Central Service WOrkshop</t>
  </si>
  <si>
    <t>Ró?yniec</t>
  </si>
  <si>
    <t>XF230722AG</t>
  </si>
  <si>
    <t>XF230722BC</t>
  </si>
  <si>
    <t>XF230722D4</t>
  </si>
  <si>
    <t>XF230722GM</t>
  </si>
  <si>
    <t>XF2307233J</t>
  </si>
  <si>
    <t>XF230723BG</t>
  </si>
  <si>
    <t>0259209910</t>
  </si>
  <si>
    <t>31/07/2023 15:26</t>
  </si>
  <si>
    <t>XF2307MC24</t>
  </si>
  <si>
    <t>XF2307MC3K</t>
  </si>
  <si>
    <t>77608554</t>
  </si>
  <si>
    <t>XF2307MCKB</t>
  </si>
  <si>
    <t>imat-uve gmbh NL</t>
  </si>
  <si>
    <t>Stuttgart</t>
  </si>
  <si>
    <t xml:space="preserve">1x TOP Cover for emission testInternal order: 110000062284   </t>
  </si>
  <si>
    <t>XF2307MG57</t>
  </si>
  <si>
    <t>IMAT UVE GMBH PROBENLOGISTIK</t>
  </si>
  <si>
    <t>Mönchengladbach</t>
  </si>
  <si>
    <t>XF2307MGJC</t>
  </si>
  <si>
    <t>259125695</t>
  </si>
  <si>
    <t>XF2307MHGH</t>
  </si>
  <si>
    <t>XF2307MIEJ</t>
  </si>
  <si>
    <t>XF2307MIHH</t>
  </si>
  <si>
    <t>Alba tooling and engineering GmbH</t>
  </si>
  <si>
    <t>XF2307MJ37</t>
  </si>
  <si>
    <t>XF2307MJ43</t>
  </si>
  <si>
    <t>77615284</t>
  </si>
  <si>
    <t>XF2307ML8F</t>
  </si>
  <si>
    <t>XF2307MNNE</t>
  </si>
  <si>
    <t>259129206</t>
  </si>
  <si>
    <t>XF2307N04E</t>
  </si>
  <si>
    <t>XF2307N103</t>
  </si>
  <si>
    <t>77624590</t>
  </si>
  <si>
    <t>06/07/2023 07:00</t>
  </si>
  <si>
    <t>XF2307N46M</t>
  </si>
  <si>
    <t>77630653</t>
  </si>
  <si>
    <t>XF2307N4GC</t>
  </si>
  <si>
    <t>XF2307N5AK</t>
  </si>
  <si>
    <t>2100072142</t>
  </si>
  <si>
    <t>XF2307N6C6</t>
  </si>
  <si>
    <t>XF2307NB5D</t>
  </si>
  <si>
    <t>XF2307NEBC</t>
  </si>
  <si>
    <t>XF2307NEK6</t>
  </si>
  <si>
    <t>11/07/2023 11:50</t>
  </si>
  <si>
    <t>XF2307NG8C</t>
  </si>
  <si>
    <t>11/07/2023 16:30</t>
  </si>
  <si>
    <t>XF2307NGA4</t>
  </si>
  <si>
    <t>XF2307NH2K</t>
  </si>
  <si>
    <t>XF2307NJ27</t>
  </si>
  <si>
    <t>11/07/2023 23:25</t>
  </si>
  <si>
    <t>XF2307NKE3</t>
  </si>
  <si>
    <t>XF2307NLI2</t>
  </si>
  <si>
    <t>17/07/2023 15:00</t>
  </si>
  <si>
    <t>XF2307NNG8</t>
  </si>
  <si>
    <t>0259153179</t>
  </si>
  <si>
    <t>XF230824G1</t>
  </si>
  <si>
    <t>XF230825CB</t>
  </si>
  <si>
    <t>XF230825E2</t>
  </si>
  <si>
    <t>HARVANKA Tomas</t>
  </si>
  <si>
    <t>Mold Tech</t>
  </si>
  <si>
    <t>Maia</t>
  </si>
  <si>
    <t>XF230825ED</t>
  </si>
  <si>
    <t>ONDREJ Hubner</t>
  </si>
  <si>
    <t>Plastika a.s.</t>
  </si>
  <si>
    <t>Jazako</t>
  </si>
  <si>
    <t>Chropyn?</t>
  </si>
  <si>
    <t>XF230825IH</t>
  </si>
  <si>
    <t>XF230826H5</t>
  </si>
  <si>
    <t>04/08/2023 10:30</t>
  </si>
  <si>
    <t>XF230826N1</t>
  </si>
  <si>
    <t>XF230827HI</t>
  </si>
  <si>
    <t>XF230828LG</t>
  </si>
  <si>
    <t>XF230828MC</t>
  </si>
  <si>
    <t>14/08/2023 13:00</t>
  </si>
  <si>
    <t>XF23082BHE</t>
  </si>
  <si>
    <t>XF23082D0L</t>
  </si>
  <si>
    <t xml:space="preserve">0259202101 </t>
  </si>
  <si>
    <t>XF23082DFB</t>
  </si>
  <si>
    <t>XF23082FK8</t>
  </si>
  <si>
    <t>259217917</t>
  </si>
  <si>
    <t>XF23082GAC</t>
  </si>
  <si>
    <t>XF23082GAM</t>
  </si>
  <si>
    <t>XF23082HBD</t>
  </si>
  <si>
    <t>0259221965</t>
  </si>
  <si>
    <t>XF23082I9F</t>
  </si>
  <si>
    <t>259223665</t>
  </si>
  <si>
    <t>XF23082IGH</t>
  </si>
  <si>
    <t>Schnellecke Logistics Verpackung Gm</t>
  </si>
  <si>
    <t>Soltau</t>
  </si>
  <si>
    <t>XF23082ME1</t>
  </si>
  <si>
    <t>XF23082MEB</t>
  </si>
  <si>
    <t>18/08/2023 11:30</t>
  </si>
  <si>
    <t>XF23082MJ1</t>
  </si>
  <si>
    <t>18/08/2023 16:15</t>
  </si>
  <si>
    <t>XF23082N39</t>
  </si>
  <si>
    <t>Tart s.r.o.</t>
  </si>
  <si>
    <t>14/08/2023 20:43</t>
  </si>
  <si>
    <t>XF23082N6G</t>
  </si>
  <si>
    <t>XF230832B8</t>
  </si>
  <si>
    <t>16/08/2023 20:30</t>
  </si>
  <si>
    <t>XF230832G9</t>
  </si>
  <si>
    <t>17/08/2023 20:36</t>
  </si>
  <si>
    <t>XF230832J6</t>
  </si>
  <si>
    <t>ECKERLE TECHNOLOGIES GMBH</t>
  </si>
  <si>
    <t>Malsch</t>
  </si>
  <si>
    <t>XF230832L8</t>
  </si>
  <si>
    <t>XF23083472</t>
  </si>
  <si>
    <t>XF2308347M</t>
  </si>
  <si>
    <t>18/08/2023 17:12</t>
  </si>
  <si>
    <t>XF2308353M</t>
  </si>
  <si>
    <t>Hénin-Beaumont</t>
  </si>
  <si>
    <t>XF230835J8</t>
  </si>
  <si>
    <t>Landefeld Druckluft und Hydraulik G</t>
  </si>
  <si>
    <t>XF23083840</t>
  </si>
  <si>
    <t>2100074911</t>
  </si>
  <si>
    <t>18/08/2023 20:30</t>
  </si>
  <si>
    <t>XF23083988</t>
  </si>
  <si>
    <t>Faurecia Meru</t>
  </si>
  <si>
    <t>22/08/2023 14:00</t>
  </si>
  <si>
    <t>XF23083AKE</t>
  </si>
  <si>
    <t>AUDU AG Neckarsulm</t>
  </si>
  <si>
    <t>XF23083ALA</t>
  </si>
  <si>
    <t>259211103</t>
  </si>
  <si>
    <t>DAP part number but pre serial</t>
  </si>
  <si>
    <t>XF23083B09</t>
  </si>
  <si>
    <t>XF23083GDH</t>
  </si>
  <si>
    <t>23/08/2023 15:32</t>
  </si>
  <si>
    <t>XF23083HKD</t>
  </si>
  <si>
    <t>XF23083I1N</t>
  </si>
  <si>
    <t>25/08/2023 09:30</t>
  </si>
  <si>
    <t>XF230842J3</t>
  </si>
  <si>
    <t>0259210896</t>
  </si>
  <si>
    <t>KUBEREK Agnieszka</t>
  </si>
  <si>
    <t>28/08/2023 09:15</t>
  </si>
  <si>
    <t>XF230843LJ</t>
  </si>
  <si>
    <t>XF230844JA</t>
  </si>
  <si>
    <t>FAURECIA INDUSTRIES S.A.S.U.</t>
  </si>
  <si>
    <t>XF230845EE</t>
  </si>
  <si>
    <t>XF230845FB</t>
  </si>
  <si>
    <t>XF230847AJ</t>
  </si>
  <si>
    <t>Moldtech</t>
  </si>
  <si>
    <t>XF23084D03</t>
  </si>
  <si>
    <t>XF23084EBD</t>
  </si>
  <si>
    <t>XF23084F7N</t>
  </si>
  <si>
    <t>Tecoplast PM Slovakia</t>
  </si>
  <si>
    <t>31/08/2023 13:42</t>
  </si>
  <si>
    <t>XF23084H3G</t>
  </si>
  <si>
    <t>31/08/2023 22:40</t>
  </si>
  <si>
    <t>XF23084J0H</t>
  </si>
  <si>
    <t>Graform Stanislaw Grabowski</t>
  </si>
  <si>
    <t>XF23094LAF</t>
  </si>
  <si>
    <t>Plastoplan s.r.o</t>
  </si>
  <si>
    <t>2 octabins</t>
  </si>
  <si>
    <t>XF23094ME3</t>
  </si>
  <si>
    <t>04/09/2023 12:30</t>
  </si>
  <si>
    <t>XF23094MK9</t>
  </si>
  <si>
    <t>Shanghai Hongli Info Tech Serv Cent</t>
  </si>
  <si>
    <t>MinHang District</t>
  </si>
  <si>
    <t>XF2309510L</t>
  </si>
  <si>
    <t>XF23095446</t>
  </si>
  <si>
    <t>259290510</t>
  </si>
  <si>
    <t>requirements increase A02560</t>
  </si>
  <si>
    <t xml:space="preserve"> A02569 &amp; A02627</t>
  </si>
  <si>
    <t>XF230954IB</t>
  </si>
  <si>
    <t>07/09/2023 15:30</t>
  </si>
  <si>
    <t>XF23095513</t>
  </si>
  <si>
    <t>06/09/2023 10:00</t>
  </si>
  <si>
    <t>XF23095CB1</t>
  </si>
  <si>
    <t>Jaguar Land Rover Slovakia s.r.o</t>
  </si>
  <si>
    <t>08/09/2023 08:30</t>
  </si>
  <si>
    <t>XF23095CGL</t>
  </si>
  <si>
    <t>Mercanta CE a.s.</t>
  </si>
  <si>
    <t>Praha</t>
  </si>
  <si>
    <t>XF23095GKB</t>
  </si>
  <si>
    <t>11/09/2023 14:30</t>
  </si>
  <si>
    <t>XF23095K28</t>
  </si>
  <si>
    <t>0259313769</t>
  </si>
  <si>
    <t>11/09/2023 18:00</t>
  </si>
  <si>
    <t>XF23095L22</t>
  </si>
  <si>
    <t>XF23095LLG</t>
  </si>
  <si>
    <t>FAURECIA Legnica Decorations S.A.</t>
  </si>
  <si>
    <t>Tecoplast</t>
  </si>
  <si>
    <t>XF23095M0F</t>
  </si>
  <si>
    <t>Joyson Safety Systmes Hungary</t>
  </si>
  <si>
    <t>XF23095M98</t>
  </si>
  <si>
    <t>11/09/2023 20:54</t>
  </si>
  <si>
    <t>XF23095MEI</t>
  </si>
  <si>
    <t>XF230960GJ</t>
  </si>
  <si>
    <t>0259267827</t>
  </si>
  <si>
    <t>XF230961JK</t>
  </si>
  <si>
    <t>XF230964D7</t>
  </si>
  <si>
    <t>0259318894</t>
  </si>
  <si>
    <t>XF2309692A</t>
  </si>
  <si>
    <t>Intertell</t>
  </si>
  <si>
    <t>XF230969AI</t>
  </si>
  <si>
    <t>XF230969D6</t>
  </si>
  <si>
    <t>15/09/2023 12:30</t>
  </si>
  <si>
    <t>XF23096ANA</t>
  </si>
  <si>
    <t>XF23096B28</t>
  </si>
  <si>
    <t>0259331700</t>
  </si>
  <si>
    <t>XF23096EEC</t>
  </si>
  <si>
    <t>77854413</t>
  </si>
  <si>
    <t>18/09/2023 09:28</t>
  </si>
  <si>
    <t>XF23096EG4</t>
  </si>
  <si>
    <t>19/09/2023 10:00</t>
  </si>
  <si>
    <t>XF23096EM0</t>
  </si>
  <si>
    <t>Faurecia Innenraum Systeme GmbH</t>
  </si>
  <si>
    <t>XF23096GFG</t>
  </si>
  <si>
    <t>FAURECIA Abrera</t>
  </si>
  <si>
    <t>XF23096HJ4</t>
  </si>
  <si>
    <t>259301841</t>
  </si>
  <si>
    <t>18/09/2023 19:15</t>
  </si>
  <si>
    <t>XF23096J08</t>
  </si>
  <si>
    <t>IOM 110000062733</t>
  </si>
  <si>
    <t>XF23096KKM</t>
  </si>
  <si>
    <t>XF23096M44</t>
  </si>
  <si>
    <t>MSP Huppertz Logistik Partner</t>
  </si>
  <si>
    <t>XF23096NNC</t>
  </si>
  <si>
    <t>XF230970IH</t>
  </si>
  <si>
    <t>21/09/2023 12:00</t>
  </si>
  <si>
    <t>XF23097602</t>
  </si>
  <si>
    <t>JSS</t>
  </si>
  <si>
    <t>XF2309791B</t>
  </si>
  <si>
    <t>XF2309791L</t>
  </si>
  <si>
    <t>0259355274</t>
  </si>
  <si>
    <t>XF230979KF</t>
  </si>
  <si>
    <t>0259301840</t>
  </si>
  <si>
    <t>XF23097C3F</t>
  </si>
  <si>
    <t>259359223</t>
  </si>
  <si>
    <t>XF23097E0F</t>
  </si>
  <si>
    <t>0259362035</t>
  </si>
  <si>
    <t>25/09/2023 16:50</t>
  </si>
  <si>
    <t>XF23097J8M</t>
  </si>
  <si>
    <t>FAURECIA MERU</t>
  </si>
  <si>
    <t>27/09/2023 18:50</t>
  </si>
  <si>
    <t>XF230985FE</t>
  </si>
  <si>
    <t>29/09/2023 13:04</t>
  </si>
  <si>
    <t>XF23108BJN</t>
  </si>
  <si>
    <t>259386601</t>
  </si>
  <si>
    <t>03/10/2023 12:10</t>
  </si>
  <si>
    <t>XF23108BN7</t>
  </si>
  <si>
    <t>faurecia</t>
  </si>
  <si>
    <t>05/10/2023 07:00</t>
  </si>
  <si>
    <t>staffs</t>
  </si>
  <si>
    <t>XF23108HG8</t>
  </si>
  <si>
    <t>XF23108JAB</t>
  </si>
  <si>
    <t>XF2310922L</t>
  </si>
  <si>
    <t>09/10/2023 19:30</t>
  </si>
  <si>
    <t>XF2310950L</t>
  </si>
  <si>
    <t>XF231096FF</t>
  </si>
  <si>
    <t>10/10/2023 09:41</t>
  </si>
  <si>
    <t>XF231096HH</t>
  </si>
  <si>
    <t>XF231097EN</t>
  </si>
  <si>
    <t>SL Steffen Lenssen</t>
  </si>
  <si>
    <t>XF231097G4</t>
  </si>
  <si>
    <t>Mercedes Benz -006</t>
  </si>
  <si>
    <t>Germersheim</t>
  </si>
  <si>
    <t>XF23109AF1</t>
  </si>
  <si>
    <t>Compañía Española de Ultrasonidos</t>
  </si>
  <si>
    <t>13/10/2023 11:26</t>
  </si>
  <si>
    <t>XF23109C21</t>
  </si>
  <si>
    <t>XF23109E9L</t>
  </si>
  <si>
    <t>12/10/2023 10:45</t>
  </si>
  <si>
    <t>XF23109EI5</t>
  </si>
  <si>
    <t>ROBOT TECHNOLOGY GMBH</t>
  </si>
  <si>
    <t>Großostheim</t>
  </si>
  <si>
    <t>XF23109H2B</t>
  </si>
  <si>
    <t>XF23109H37</t>
  </si>
  <si>
    <t>XF2310A3IH</t>
  </si>
  <si>
    <t>XF2310A5GM</t>
  </si>
  <si>
    <t>17/10/2023 19:10</t>
  </si>
  <si>
    <t xml:space="preserve">Validation </t>
  </si>
  <si>
    <t>Yes</t>
  </si>
  <si>
    <t>No</t>
  </si>
  <si>
    <t>contact person</t>
  </si>
  <si>
    <t>date ordered</t>
  </si>
  <si>
    <t>Expenses</t>
  </si>
  <si>
    <t>Shipment from</t>
  </si>
  <si>
    <t>Shipment To</t>
  </si>
  <si>
    <t>Rootcause mentioned in email</t>
  </si>
  <si>
    <t>Preliminary analysis</t>
  </si>
  <si>
    <t>INBOUND/OUTBOUND</t>
  </si>
  <si>
    <t>Final Analysis</t>
  </si>
  <si>
    <t>week num</t>
  </si>
  <si>
    <t>MRP controller</t>
  </si>
  <si>
    <t>Tecknika - up for improvement</t>
  </si>
  <si>
    <t>Logistic department issues</t>
  </si>
  <si>
    <t>Responsible</t>
  </si>
  <si>
    <t>supplier backlogs for these parts? Yes</t>
  </si>
  <si>
    <t>We increased the requirements from item B00257G and the supplier doesn´t have capacity.</t>
  </si>
  <si>
    <t>Supplier</t>
  </si>
  <si>
    <t>Supplier GUMOTEX</t>
  </si>
  <si>
    <t>Supplier/carrier responsibility issue</t>
  </si>
  <si>
    <t xml:space="preserve">After the move of the trade parts to Schenker the BMW trucking company wasn,t able to send trucks to the new address. Fault by BMW not to update their system, we are unable to recharge the cost due to outstanding invoices from the trucking company to us. </t>
  </si>
  <si>
    <t>Changes are made, truck ordering works at the moment</t>
  </si>
  <si>
    <t>Logistics</t>
  </si>
  <si>
    <t>Program issues</t>
  </si>
  <si>
    <t>Production</t>
  </si>
  <si>
    <t>They don´t have capacity to supply our demands.</t>
  </si>
  <si>
    <t>unable to unload the empties. Forwarders refused to unload.</t>
  </si>
  <si>
    <t>solved. The logistics area was imp[roed and regular flow was established.</t>
  </si>
  <si>
    <t>solved. The logistics flow was improved and regular flow was established.</t>
  </si>
  <si>
    <t>Others</t>
  </si>
  <si>
    <t xml:space="preserve">This transport was organized due to Sabic could not delivery the material at our requested date. They had an issue with the carrier. </t>
  </si>
  <si>
    <t>So for this we had approval to organize us the transport and recharge the cost to them.</t>
  </si>
  <si>
    <t>Supplier SABIC</t>
  </si>
  <si>
    <t>Empty packages - Empties- to cover their production - BMW portal order created to cover that and immediately ship it out.</t>
  </si>
  <si>
    <t xml:space="preserve">ordered by Martin </t>
  </si>
  <si>
    <t>REPAIR OF EMPTIES</t>
  </si>
  <si>
    <t>Packaging issue</t>
  </si>
  <si>
    <t xml:space="preserve">Lack of PDP adherence </t>
  </si>
  <si>
    <t>Non-prod</t>
  </si>
  <si>
    <t xml:space="preserve">the size of the truck. At this moment we have agreement with carrier for a solo truck, but the requirements of plant are higher than before. Usually I’m asking for Mega truck at this moment, but sometimes don’t fit even in a Mega. That’s why I needed a taxi, because 9 pallets didn’t fit in the truck. Next week the requirements  are lower, so one truck will be enough. </t>
  </si>
  <si>
    <t xml:space="preserve">Maybe divide the cargo in 2 different days will be the best option. </t>
  </si>
  <si>
    <t>transfer of the tools from Gumotex (which is closing their plant</t>
  </si>
  <si>
    <t>Ordered by Petr Uhrek</t>
  </si>
  <si>
    <t>Inventory issues, bom issues</t>
  </si>
  <si>
    <t>Loading delayed and truck left</t>
  </si>
  <si>
    <t>organizing the loading activity should be improved</t>
  </si>
  <si>
    <t>Customer responsibility issue</t>
  </si>
  <si>
    <t xml:space="preserve">Increases from the plant and the client that are not showed on SAP. </t>
  </si>
  <si>
    <t>The system should be always updated, in way to organize everything correct and avoid taxis.</t>
  </si>
  <si>
    <t>send her an email - dig deep into the ongoing problem</t>
  </si>
  <si>
    <t>Inventory discrepancy</t>
  </si>
  <si>
    <t>quality</t>
  </si>
  <si>
    <t>Production delay</t>
  </si>
  <si>
    <t>We need to produce according PDP</t>
  </si>
  <si>
    <t>Inventory discrepancy from item A02293 on 10.03</t>
  </si>
  <si>
    <t>This is a warehouse process flow.   _ refer email</t>
  </si>
  <si>
    <t>requested due to  deviation in costumer requirements, please Lukas should be the best person to give you this info.</t>
  </si>
  <si>
    <t>Reminder sent to Lukas, Lukas replied: Lack of PDP adherence</t>
  </si>
  <si>
    <t>CHECK WITH Lukas</t>
  </si>
  <si>
    <t>we didn’t have empties. Production bancklog then.</t>
  </si>
  <si>
    <t xml:space="preserve">1. We need to produce according the production plan   </t>
  </si>
  <si>
    <t>This is normal Transport.
We do not have carrier to collect in Teknia, so we need to run E4Pro.</t>
  </si>
  <si>
    <t>We have inventory discrepancy</t>
  </si>
  <si>
    <t>This is only one time transport because of the transfer Gumotex – Coko</t>
  </si>
  <si>
    <t xml:space="preserve">It is paid by special cost center create from controlling for it. </t>
  </si>
  <si>
    <t>supplier backlogs for these parts? Yes, Backlog from Ruster</t>
  </si>
  <si>
    <t>The supplier had backlog. The freight cost will be rechargeable. We increased the requirements and the supplier doesn’t have enough capacity.</t>
  </si>
  <si>
    <t>Supplier Ruester</t>
  </si>
  <si>
    <t>Supplier Gumotex</t>
  </si>
  <si>
    <t>backlog from our injection line</t>
  </si>
  <si>
    <t>Increases from the plant and the client that are not showed on SAP.</t>
  </si>
  <si>
    <t>ordered by Material planned Joao Resende. Reason wrong stock in Mlada Boleslav production.</t>
  </si>
  <si>
    <t>late delivery from supplier- so we ordered from pardubice to cover up the production</t>
  </si>
  <si>
    <t>Ordered by vincent</t>
  </si>
  <si>
    <t>Ordered by Vincent</t>
  </si>
  <si>
    <t>frequent supplier backlog- Backlog from Gumotex</t>
  </si>
  <si>
    <t xml:space="preserve">We increased the requirements and the supplier doesn’t have enough capacity. </t>
  </si>
  <si>
    <t>Supplier GUMOTEX- DOUBLE CHECK</t>
  </si>
  <si>
    <t>ordered by Material planner Joao Resende. Reason wrong stock in Mlada Boleslav production.</t>
  </si>
  <si>
    <t>supplier backlogs for these parts?  yes, we had. Freight forwarder Crusar; not specifically this freight, but in the past – too low working hrs of driver, late delivery to customer. Late delivery of parts from supplier, transport should be recharged</t>
  </si>
  <si>
    <t>1. Parts delivered late were from pre-serial status of project, where after person responsible nobody took care of material deliveries untill we received customer orders and we needed urgently purchased material (Airbag A02569, supplier Joyson). To have process under control, correct handover of projects should be proceeded</t>
  </si>
  <si>
    <t>Supplier delay + Crusar forwarder inconsistent with delivery</t>
  </si>
  <si>
    <t>shortage of material, discrepancy of stock. From Kosice.</t>
  </si>
  <si>
    <t>Inventory Discrepancy</t>
  </si>
  <si>
    <t>Increases from the plant and the client that are not shown on SAP.</t>
  </si>
  <si>
    <t>Couldn’t find the parts here. And normal transport wasn’t loaded fully.</t>
  </si>
  <si>
    <t>Spare parts transfer</t>
  </si>
  <si>
    <t>Spare parts- Inbound and outboumnd both found. Recharging  or not is a question?</t>
  </si>
  <si>
    <t>PDP increase from Karl Berrang items</t>
  </si>
  <si>
    <t>discrepancy of BOP</t>
  </si>
  <si>
    <t>Removal of metal scrap from the tunnel</t>
  </si>
  <si>
    <t>Backlog from production</t>
  </si>
  <si>
    <t>no capacity on production line</t>
  </si>
  <si>
    <t>It was normal transport. We organize everyweek for Teknia.</t>
  </si>
  <si>
    <t>Transfer to TPA</t>
  </si>
  <si>
    <t>Ordered by Martin</t>
  </si>
  <si>
    <t>Missing packaging</t>
  </si>
  <si>
    <t>Don’t use packaging for SK 37 for other thigs</t>
  </si>
  <si>
    <t>the packaging was used forr grinding material and the packaging was used last week. Production eliminated their backlog of grinding</t>
  </si>
  <si>
    <t>Inventory discrepancy from Gumotex items</t>
  </si>
  <si>
    <t>Inventory</t>
  </si>
  <si>
    <t>Inventory discrepancy from Vernicolor items. No supplier backlogs</t>
  </si>
  <si>
    <t xml:space="preserve">We need to produce according the production plan   </t>
  </si>
  <si>
    <t xml:space="preserve">Fix production issues. Clear customer backlogs. Sort our logistics issue. </t>
  </si>
  <si>
    <t>Logistic issue and miscommunication between shipment office Plazy and Schenker. The shipment ment to be shipped out on Monday 27.3. Delivery note has been created on Friday 24.3. and the transport has been arranged for Monday 27.3. pickup failed due to missing labels which are printed here in Plazy for defined period of time. Then labels are transported by shuttle to DB Schenker which is our new shipping point.</t>
  </si>
  <si>
    <t xml:space="preserve">Label printers will be installed in DB Schenker in following weeks to enable DB Schenker be operational. </t>
  </si>
  <si>
    <t xml:space="preserve">1. Material planner should have communicate with the supplier in order to get parts earlier. The escalation process should have been applied. </t>
  </si>
  <si>
    <t xml:space="preserve">?  Review the status of the supplier and if he is considered as critical one it is needed to be escalated to the Purchasing dept. Another step which should be reviewed is  the safety time of the material in MRP2.   </t>
  </si>
  <si>
    <t>Requirement increase from item B00308A</t>
  </si>
  <si>
    <t>Don´t accept requirement into the firm period</t>
  </si>
  <si>
    <t>Supplier´s backlog - Ruester</t>
  </si>
  <si>
    <t>The supplier has backlog but due insolvency issue they cannot do Taxi</t>
  </si>
  <si>
    <t>Physical vs SAP- stock discrepancy. Zuzana (cust cont) - Probably from Production</t>
  </si>
  <si>
    <t>Ordered by Zuzana-File ended</t>
  </si>
  <si>
    <t>Was stock discrepancy, I don’t know root cause. See attached the communication by Jarmila.</t>
  </si>
  <si>
    <t>Ordered by Jarmila- file ended</t>
  </si>
  <si>
    <t xml:space="preserve"> cross check with Jarmilas order on 29th</t>
  </si>
  <si>
    <t>Raw material shipped for testing at the suppliers</t>
  </si>
  <si>
    <t>Cost already allocated by cost center : 110000059154</t>
  </si>
  <si>
    <t>1. The reason of this parcel is that we don’t have yet a regular carrier for this collections. We have always a box with 6kg to collect, and it’s cheaper by parcel. This is the only reason. But I believe that in 2 weeks we will be able to add this on a groupage service</t>
  </si>
  <si>
    <t>Supplier´s backlog – Ruester (items B00214A / B00215A)</t>
  </si>
  <si>
    <t>Supplier-Ruester</t>
  </si>
  <si>
    <t>Inventory discrepancy from item B00189A</t>
  </si>
  <si>
    <t>dig deep which supplier</t>
  </si>
  <si>
    <t xml:space="preserve">Fix production issues. Clear customer backlogs. Sort our logistics issue. Fix everything going wrong. </t>
  </si>
  <si>
    <t>Packaging issue- Lack of stackability and that’s why another truck  was ordered</t>
  </si>
  <si>
    <t>PDP increase – Items from Karl Berrang. We cancelled the standard truck.</t>
  </si>
  <si>
    <t>up for scruitiny</t>
  </si>
  <si>
    <t>Inventory discrepancy from items A02230 / A02236</t>
  </si>
  <si>
    <t>quality issues</t>
  </si>
  <si>
    <t>Quality Issue</t>
  </si>
  <si>
    <t>FIS Kosice</t>
  </si>
  <si>
    <t>PDP increase – Legnica items</t>
  </si>
  <si>
    <t>more details required, supplier</t>
  </si>
  <si>
    <t>PDP Increase. – Item from KPE Keen Point. We cancelled the standard truck.</t>
  </si>
  <si>
    <t xml:space="preserve">We have standard transportation of Keen Point every week. Collection on Wednesdays with delivery on Thursdays. Whenever we use E4P is because our solution is not good enough (which I don’t recall happening with this week’s exception). For Keen Point we already had 2 situations that were easily manageable. Unfortunately, the truck had broken down but we manage to arrange everything, we loaded on the 1st hour of Thursday in order not to compromise the unloading on Thursday night in Mlada. there was an inventory discrepancy. </t>
  </si>
  <si>
    <t xml:space="preserve">1. I had already implemented a change in the flow, I’m asking the carrier to unload the goods directly to Mlada instead of Kosmonosy. I’ve talked with Pedro (Mlada’s TS), and he asked me to deliver these goods directly because otherwise they wouldn’t fit in the truck between Kosmonosy and Mlada. </t>
  </si>
  <si>
    <t>backlog of supplier.</t>
  </si>
  <si>
    <t>supplier issue: parts backlog</t>
  </si>
  <si>
    <t xml:space="preserve">Supplier´s backlog – Ruester (items B00214A / B00215A). The supplier has backlog but due insolvency issue they cannot do Taxi. </t>
  </si>
  <si>
    <t>Inventory discrepancy from items A00242 / A02232</t>
  </si>
  <si>
    <t>stock discrepancy for A01388.</t>
  </si>
  <si>
    <t>same parts frequently being arranged for transports? Yes. supplier backlog for these parts? Yes. The supplier has low production capacity. Due insolvency issue they cannot do taxi.</t>
  </si>
  <si>
    <t>Supplier Reuster</t>
  </si>
  <si>
    <t>There was an inventory discrepancy from JP Plast items.</t>
  </si>
  <si>
    <t>JP plast parts descepancy in the inventory</t>
  </si>
  <si>
    <t>Stock discrepancy in Mlada for Kaschier part numbers. This was raised by warehouse manager.</t>
  </si>
  <si>
    <t>This was raised by warehouse manager.</t>
  </si>
  <si>
    <t xml:space="preserve">This part has been sent to our customer - Volkswagen. They requested this part because of the claim. On based of this claim Mock-up has been prepared scan and sent. </t>
  </si>
  <si>
    <t xml:space="preserve">same parts frequently being arranged for transports? Yes. Quality issues. </t>
  </si>
  <si>
    <t>must ask her why the trasport cost was paid by us.</t>
  </si>
  <si>
    <t>The pickup date of the goods was initially scheduled for the 5.4.2023. Due to to the human error the standard transport has been ordered wrongly. I ordered only 18 pallets for pickup but in fact the correct qty of pallets for pickup was 24.  In conclusion the special transport was arranged for 6 pallets so we would not face a backlog at the Customer.</t>
  </si>
  <si>
    <t>1. Only human error is involved in this particular case. In order to avoid that the double check must be applied. The time management in the sense of issuing picking documents and ordering transports has been modified in order the responsible person has more space/time to double check ordered figures for standard transport.</t>
  </si>
  <si>
    <t>Stock discrepancy. Basically what happened is, that  parts shown in SAP were not physically found.</t>
  </si>
  <si>
    <t>1. The cycle count must be applied, the level of the stock must be clarified and booked.</t>
  </si>
  <si>
    <t>Wrong PDP for cie plasfil parts, parts should be in Italy in the same day we had the requirements to bring material to the plant.</t>
  </si>
  <si>
    <t>Stock discrepancy for Lopigom part. This was raised by warehouse manager.</t>
  </si>
  <si>
    <t>backlog since October.</t>
  </si>
  <si>
    <t>Prototypes BMW, I dont know who is responsible for standard shipment.</t>
  </si>
  <si>
    <t>same parts frequently being arranged for transports? Yes.</t>
  </si>
  <si>
    <t>Plastic Concept didn´t receive enough empty. They couldn’t produce the item A02594A.</t>
  </si>
  <si>
    <t>We had a PDP increase of item B00227.</t>
  </si>
  <si>
    <t>Stock discrepancy in Mlada for Kaschier part numbers.
This was raised by warehouse manager.</t>
  </si>
  <si>
    <t>Production backlog</t>
  </si>
  <si>
    <t>Missing trade parts from Supplier</t>
  </si>
  <si>
    <t>We have inventory discrepancy of item from Gumotex</t>
  </si>
  <si>
    <t xml:space="preserve">Bad communication between plant and platform. The plant should communicate better with the plant and put the system correct so the platform can order the right material and the right quantity. </t>
  </si>
  <si>
    <t xml:space="preserve">Improve the communication and put the system correct.    </t>
  </si>
  <si>
    <t>Movind of TPA</t>
  </si>
  <si>
    <t>organising the trasport of spare parts which were in backlogs.</t>
  </si>
  <si>
    <t>Repacking took time</t>
  </si>
  <si>
    <t>we don’t have the system correct. For this reason, we can’t react in advance and we need to make taxi. For example, now, I have PNs that I had negative stock:</t>
  </si>
  <si>
    <t>In this case, I can’t react and request right orders. In this moment, it’s the plant that is solving the issue that we face with supplier.</t>
  </si>
  <si>
    <t>Warehouse shifting issues - lack of parts, EDI issue and logistic Backlog</t>
  </si>
  <si>
    <t>We had PDP increase of items from Ruester</t>
  </si>
  <si>
    <t>Last week we face shortage and stoppage on the lines due to stock discrepancy on the A02033 &amp; A02481A. Both from kaschier.
Due to this we had to organize 3 taxis from kaschier to us.</t>
  </si>
  <si>
    <t>more accurate cycle counts.</t>
  </si>
  <si>
    <t>Todorka replied- Termination letter sent to the vendor</t>
  </si>
  <si>
    <t>DB schenker EDI issue</t>
  </si>
  <si>
    <t>Ask Lukas , Zuzana</t>
  </si>
  <si>
    <t>supplier backlog for these parts? Yes, Delay in production.</t>
  </si>
  <si>
    <t>We need to produce according the production plan</t>
  </si>
  <si>
    <t xml:space="preserve">This special transport is on customer request </t>
  </si>
  <si>
    <t xml:space="preserve">EDI issue - Faster truck was needed </t>
  </si>
  <si>
    <t xml:space="preserve">1. same parts frequently being arranged for transports? Yes. Qualilty issues from supplier.  </t>
  </si>
  <si>
    <t>Ordered by Joao- Joao replied to ask Ana</t>
  </si>
  <si>
    <t>We had PDP increase of items from Stokvis</t>
  </si>
  <si>
    <t>We had PDP increase of items from JP Plast</t>
  </si>
  <si>
    <t>cartons A02652 for L663 , if we don´t have original boxes Geffco, we use these. We needed them as soon as possible, due this fact we organized taxi.</t>
  </si>
  <si>
    <t>system should automatically order when the stock we have physically is zerro.
We need to solved problem with consumption cartonś what is don´t in the system to solve another problems with cartons and taxis.</t>
  </si>
  <si>
    <t>Packaging delivery to supplier</t>
  </si>
  <si>
    <t>Backlog - low PDP</t>
  </si>
  <si>
    <t xml:space="preserve">Production transfer from gumotex to Form plast - </t>
  </si>
  <si>
    <t xml:space="preserve">same parts frequently being arranged for transports? yes. ? In the morning. Bad communication between plant and platform. The plant should communicate better with the plant and put the system correct so the platform can order the right material and the right quantity. </t>
  </si>
  <si>
    <t>supplier backlog for these parts? Yes, We increased the demand from item A02613B - Stokvis</t>
  </si>
  <si>
    <t>Miss delivery from supplier side, Sabic Innovative
They arrange an alternative for us to collect material in one of their costumers, plastoplan.</t>
  </si>
  <si>
    <t>We manage transport to be in control of it and raised QSS to transfer transports cost and administrative costs back to Sabic.</t>
  </si>
  <si>
    <t>1. Inventory discrepancy of item A01531 – Karl Berrang</t>
  </si>
  <si>
    <t>1. Delay in production</t>
  </si>
  <si>
    <t xml:space="preserve">We need to produce according the production plan  </t>
  </si>
  <si>
    <t xml:space="preserve">1. We had inventory discrepancy from Tecoplast </t>
  </si>
  <si>
    <t>1. We had PDP increase of item B00189A - Vernicolor</t>
  </si>
  <si>
    <t>1. We had inventory discrepancy of items from Ruester</t>
  </si>
  <si>
    <t>We had inventory discrepancy of items from Ruester</t>
  </si>
  <si>
    <t xml:space="preserve">External warehouse issues. </t>
  </si>
  <si>
    <t>Faster loading at plazy</t>
  </si>
  <si>
    <t>1. Pardubice didn´t produce our items due missing empty</t>
  </si>
  <si>
    <t>We had an inventory discrepancy of item A02151 from Qapirom</t>
  </si>
  <si>
    <t>1. We had a PDP increase of items from Legnica.</t>
  </si>
  <si>
    <t>Stock discrepancy in COT Lables.
Taxi made by @OLIVEIRA Ana (AAO) on Friday.
Requested by Warehouse manager.</t>
  </si>
  <si>
    <t>Organised because the stock was zero - A01470, Stock discrepancy</t>
  </si>
  <si>
    <t>1. Due overdue invoice, we need to pickup the manifest on 25.04 instead 21.04</t>
  </si>
  <si>
    <t>Delayed loading in Plazy and DB schenker closed for 2nd pickup</t>
  </si>
  <si>
    <t>Loading delayed</t>
  </si>
  <si>
    <t>Empties</t>
  </si>
  <si>
    <t>From TS side, this is the 2nd time we have to organize a transport from Ruester via E4P. 
The 1st one was because it was easier for the planning and the transport would be cheaper since it was going to have only 1 unloading point. The regular transport is a SHAR Flow between Mlada and Pardubice; only Mlada needed to load goods on that day (CW14). 
This 2nd time was because there was a mistake while putting the Manifests inside the Freight Order – Unfortunately carrier didn’t receive order to go to Ruester Lauda.  TS team missed the Manifest that was supposed to be loaded on 25/04 in Ruester Lauda. MP has warned us of the need of those goods, so we quickly found a solution on E4P.</t>
  </si>
  <si>
    <t>I think we are going to start having some problems now, because you need two unloading points – Plazy + Schenker warehouse. 
I’m trying to manage this with the Engineering team to see how we would handle this situation. I would have appreciated if you had warned us in advance that Ruester parts would also go to Schenker warehouse, we could avoid some complications in the last 2 weeks. 
Right now I need Mlada’s support to unload everything from Ruester quickly, so our flow is not disturbed. We added the new unloading point, so our flow is now bigger in time.</t>
  </si>
  <si>
    <t>We had some backups last week so some disturbances were created, but now everything is back to normal, and I don’t think we will have another situation like this. 
What I think it would be best is for us to discuss the 2nd unloading point please (Schenker) and make sure that all the warehouses that receive the standard transport from Ruester gives priority to the truck.</t>
  </si>
  <si>
    <t>1. Inventory discrepancy of item A00167 from STOKVIS</t>
  </si>
  <si>
    <t>Stock discrepancy in Mlada</t>
  </si>
  <si>
    <t>Stock accuracy in plant.</t>
  </si>
  <si>
    <t>Master Data Accuracy is low</t>
  </si>
  <si>
    <t>Empty packages - Empties- to cover their production - BMW portal order created to cover that and immediately ship it out. For Traded Parts.</t>
  </si>
  <si>
    <t>yes, supplier backlog, plant requested to organize taxi. we had stock deviation in plant which made us collect in the past weeks more than whats was forecast, supplier is having capacity issue to recover.</t>
  </si>
  <si>
    <t>from plant side cycle counts to avoid so drastic stock discrepancies, from supplier side we have escalation to commodity buyers to check what can be done in supplier side to avoid accumulating backlog.</t>
  </si>
  <si>
    <t xml:space="preserve"> Inventory discrepancy of item A01598 from Tecoplast</t>
  </si>
  <si>
    <t>Inventory discrepancy of some items from Stokvis.</t>
  </si>
  <si>
    <t xml:space="preserve">pre pone truck from 02.05 for some urgent parts, but standard carrier couldn’t provide any offer for Friday 28.04. </t>
  </si>
  <si>
    <t>1. Inventory discrepancy of item from Karl Berrang</t>
  </si>
  <si>
    <t>Pardubice has backlog due missing delivery empty boxes from Mlada</t>
  </si>
  <si>
    <t>1. We had PDP increase of items from Legnica</t>
  </si>
  <si>
    <t xml:space="preserve">Due the bank holiday on Monday (01.05), this truck was needed to prepone collection in Grammer for 28.04. 
My carrier didn’t had solution for this day. Standard carrier only offered solution for 02.05 collection, but it was too late according to the info I received, because Grammer is direct to the client. And we could not have risk of not arrival on 02.05. </t>
  </si>
  <si>
    <t>1. They are going on standart transports Friday, Tuesday and Thursday. This transport was because we didnt fill standart transport ( not produced parts and we have backlock there ) and there was Monday 1.5. off. Supplier backlogs.</t>
  </si>
  <si>
    <t>1. Have enough finish parts in warehouse in advance and clear warehouse.</t>
  </si>
  <si>
    <t>1. Outsourcing injection tools</t>
  </si>
  <si>
    <t>1. Due to Bank holiday in Germany, customer pulled average weekly qty in 1 shipment (over 500pc), capacity in production was not enough to cover full shipment</t>
  </si>
  <si>
    <t xml:space="preserve">Already on place, cover stock available for highrunners to cover such variance  </t>
  </si>
  <si>
    <t>Stock discrepancy- A02087</t>
  </si>
  <si>
    <t xml:space="preserve">The part missed by supplier and  built machine can not be completed and delivered to MBV. We had this part as spare part and sent to supplier. Machine will be completed. Supplier will get this part later and will return to MBV. </t>
  </si>
  <si>
    <t>táxi we done for kaschier is because of the stock loss we had in MLADA.</t>
  </si>
  <si>
    <t>Problem occuring in the morning. Supplier backlogs are there. Quality Issues</t>
  </si>
  <si>
    <t xml:space="preserve">Discrepancy on stock. </t>
  </si>
  <si>
    <t xml:space="preserve">1. Cycle count of the materials more often and system update. </t>
  </si>
  <si>
    <t>1.	They are going on standart transports Friday, Tuesday and Thursday. This transport was because we didnt fill standart transport ( not produced parts and we have backlock there ) and there was Monday 1.5. off. There is supplier backlog.</t>
  </si>
  <si>
    <t>supplier backlog for these parts? Yes. Due insolvency issue, Ruester is not allowed to do Taxi.</t>
  </si>
  <si>
    <t>Testing - engineering</t>
  </si>
  <si>
    <t>1. Create WI for whs with escalation process and train all storemen.</t>
  </si>
  <si>
    <t xml:space="preserve">The reason I made this easy4pro is that the requirements from material planner were too big for the regular truck. 
Standard carrier didn’t found solution for an extra truck, so I made by taxi. </t>
  </si>
  <si>
    <t>Empties- Audi seat, skins racks</t>
  </si>
  <si>
    <t xml:space="preserve">1. YES, we have frozen zone contracted to the vendors, therefore we cannot supply on time to the customer if there is some increasing (for example because of claimed pcs), we are having SAP setup to have troubles. Supplier cam late.  </t>
  </si>
  <si>
    <t xml:space="preserve">Change the contracts with suppliers – delete the frozen zone </t>
  </si>
  <si>
    <t>Customer variabilty safety stock.</t>
  </si>
  <si>
    <t>it was special transport dedicated to packaging supplier</t>
  </si>
  <si>
    <t>No normal transport exists for this purpose and is used once in a while only</t>
  </si>
  <si>
    <t>Empties BMW and A6</t>
  </si>
  <si>
    <t xml:space="preserve">Recovering stock because of quality issues + bank holiday on 08.05. </t>
  </si>
  <si>
    <t>Problem occuring in the day</t>
  </si>
  <si>
    <t>Waste management</t>
  </si>
  <si>
    <t xml:space="preserve">Mauricio asked me to anticipate truck from this week… But standard carrier couldn’t provide any solution. </t>
  </si>
  <si>
    <t>Parts to ensure their production. BR223 - Thomas requested it , 3boxes</t>
  </si>
  <si>
    <t>the transport requested for the JLR L663 new milling machine pre-setup and validation in Axiome.</t>
  </si>
  <si>
    <t>all the costs to the ECR, which is covered by the program or customer and not by our plant.</t>
  </si>
  <si>
    <t>Discrepancy of stock</t>
  </si>
  <si>
    <t>Delay in production</t>
  </si>
  <si>
    <t>1. They are going on standart transports Friday, Tuesday and Thursday. This transport was because we didnt fill standart transport ( not produced parts and we have backlock there ) and there was Monday 1.5. off.</t>
  </si>
  <si>
    <t>1. Ruester has not enough capacity to supply the item A00214A. Due insolvency issue they cannot do taxi.</t>
  </si>
  <si>
    <t>A00214A</t>
  </si>
  <si>
    <t>Most probably the prototyping</t>
  </si>
  <si>
    <t>Due PDP increase, we had to anticipate the manifest from Legnica.</t>
  </si>
  <si>
    <t>1. They are going on standart transports Friday, Tuesday and Thursday. This transport was because we didnt fill standart transport ( not produced parts and we have backlock there ) and there was Monday 1.5. off. Quality issues</t>
  </si>
  <si>
    <t>This transport is Standard one, the normal truck had an issue.</t>
  </si>
  <si>
    <t>To be recharged from the normal transport company</t>
  </si>
  <si>
    <t>Breakdown of normal truck led to this order</t>
  </si>
  <si>
    <t>Due PDP increase, we had to pickup items from Stokvis.</t>
  </si>
  <si>
    <t xml:space="preserve">to collect pallets that didn’t fit the standard truck. 
Carrier could not provide a second truck. 
We had more pallets than usual, because was the last collection there. </t>
  </si>
  <si>
    <t>1. Due missing empty boxes, Pardubice could not produce the items.</t>
  </si>
  <si>
    <t>1. Due PDP increase, we had to pickup items from Stokvis.</t>
  </si>
  <si>
    <t>Wrong cumulative in SA</t>
  </si>
  <si>
    <t>1. Due PDP increase, we had to pickup items from Tecoplast.</t>
  </si>
  <si>
    <t>Spare parts for Facility maintainence  , Kamil maj (contact)</t>
  </si>
  <si>
    <t>Due PDP increase, we had to pickup items from Vernicolor.</t>
  </si>
  <si>
    <t xml:space="preserve">dirty parts from warehouse.
4.	Skoda want dfrom us to clean parts.
</t>
  </si>
  <si>
    <t>Close warwehouse – no birds inside.</t>
  </si>
  <si>
    <t xml:space="preserve">1. Bad communication from costumer contact. He don’t give the clear information on time to have the material early on the plant. </t>
  </si>
  <si>
    <t>1. Due inventory discrepancy, we had to pickup the item A02471 from Resinex.</t>
  </si>
  <si>
    <t>Spare parts</t>
  </si>
  <si>
    <t>`</t>
  </si>
  <si>
    <t xml:space="preserve">The flocking material sucked is all collected in the same bin and becomes a waste. </t>
  </si>
  <si>
    <t>1.	They are going on standart transports Friday, Tuesday and Thursday. This transport was because we didnt fill standart transport ( not produced parts and we have backlock there ) and there was Monday 1.5. off.</t>
  </si>
  <si>
    <t>Prototyping</t>
  </si>
  <si>
    <t>1. Due PDP increase, we had to pickup items from Vernicolor.</t>
  </si>
  <si>
    <t>Parts- B00195A, 226,228,288</t>
  </si>
  <si>
    <t xml:space="preserve">Lower stock. </t>
  </si>
  <si>
    <t>Ruester has not enough capacity to supply the item A00214A</t>
  </si>
  <si>
    <t>1. We had manifest for loading on 15.05, but Ruester didn´t load it. Due insolvency issue they cannot do taxi.</t>
  </si>
  <si>
    <t xml:space="preserve">Cpacity of supplier is limited. </t>
  </si>
  <si>
    <t xml:space="preserve">from TOTAL due to a non delivery last Friday of 6.6T.
The reason was as I explained to @GROS Vincent is that purchasing in Plant and PSP in Portugal opened all SA for this supplier part number.
Which don’t even make sense to have in the system 2 SA with different Vendor codes associated and to unblock both make even less sense.
Which made the system when I create the manifest to be created in 1 vendor code ( 1 SA and was the wrong one  ) and the forecast was being sent in another vendor (another SA).
I created manifest in 1 vendor ( wrong ) and sent the forecast to the right vendor.
For this reason supplier did not receive our order of 6.6t to be delivered on 12.05.2023.
</t>
  </si>
  <si>
    <t>This is escalated to @COSTA Claudia as well as our manager, at the moment we have the system corrected and will not face this issue again but it was escalated for PSP and purchasing to check all part numbers they blocked and unblocked to see if they did not mess any other part.
This taxi is to repair the mess that was created by PSP.</t>
  </si>
  <si>
    <t>Purchasing to be charged for error</t>
  </si>
  <si>
    <t>Production Backlog</t>
  </si>
  <si>
    <t>1. Lower stock. Usually seen in the morning</t>
  </si>
  <si>
    <t>Logistics didnt loaded the parts on the regular truck, even so they were in stock.</t>
  </si>
  <si>
    <t>there was a small production backlog and the rest because of traceability issue</t>
  </si>
  <si>
    <t>why was there a traceability issue</t>
  </si>
  <si>
    <t>We need these cross car beams to continue with serial COP shots for SE310. Topic ongoing since December.
Currently we managed to get customer agreement to use the one with 2019 production year – pre serial one – NOK.</t>
  </si>
  <si>
    <t xml:space="preserve">Yes, Quality department can pay for it. </t>
  </si>
  <si>
    <t>We loaded less RHD AUDI last week then was on DN.
So they expected higher stock then was reality</t>
  </si>
  <si>
    <t>1. Dirty material came from us – we return after cleanin.</t>
  </si>
  <si>
    <t xml:space="preserve">Cover material in the warehouse.     </t>
  </si>
  <si>
    <t>Empties Audi A6</t>
  </si>
  <si>
    <t>stock discrepancy due to wrong production declaration and scraping</t>
  </si>
  <si>
    <t>Empties BMW</t>
  </si>
  <si>
    <t xml:space="preserve">taxi was organized due to PDP increase. A02558. Yesterday production had major technical issues and lost 50 % of their usual output. These impacts aren,t visible and wont be in the future. </t>
  </si>
  <si>
    <t xml:space="preserve">We have to follow PDP based on customer demand not on actual production out put. </t>
  </si>
  <si>
    <t>180 pieces rejected as NOK at Mlada. The defect is not coming from supplier process but from our injection process (we send the plastics to Muerdter, they paint and send them back to us.</t>
  </si>
  <si>
    <t>reactivity and communication from quality department when a defect occurs. We could have used the standard transport.</t>
  </si>
  <si>
    <t>Parts for BMW - wrong parts and packaging sent</t>
  </si>
  <si>
    <t>Packaging for spare parts</t>
  </si>
  <si>
    <t xml:space="preserve">Delay in production. We need to produce according the production plan </t>
  </si>
  <si>
    <t>empties for A6</t>
  </si>
  <si>
    <t>We had an inventory discrepancy of item A01474 from STOKVIS.</t>
  </si>
  <si>
    <t xml:space="preserve">Bad communication and desorganization in the plant. </t>
  </si>
  <si>
    <t>Parts weren’t load on standard truck</t>
  </si>
  <si>
    <t>Better organization in warehouser.</t>
  </si>
  <si>
    <t>This transport was due to muerdter lacking RM from us.</t>
  </si>
  <si>
    <t>For this reason they didn’t load the material in the standard on Monday and they had only available at 11 on Tuesday.</t>
  </si>
  <si>
    <t>this is a common issue with muerdter parts which depend on the RM from Mlada.</t>
  </si>
  <si>
    <t>A01472A = 40 pieces still considered as available but they are actually the trial parts sent for leather validation – in reality might be ok at the end but cannot be released anytime for a correct validation
-	A01583A = 30 pieces still considered as available but they are actually the trial parts sent for leather validation – in reality might be ok at the end but cannot be released anytime for a correct validation
-	Non quality management : what we usually send physically back to Kosice is actually the covered but the booking in SAP is only the skins. First of all we are losing the control of the spacers and other components. Second, this is creating a mess for the calculation of the needs because SAP considers that the stock of semi-finished goods is more than the reality.</t>
  </si>
  <si>
    <t>For the trial parts, it will be transferred to Jail.
For the quality issues, quality seems to understand what they have to do now but let see if they really do what we agreed.”</t>
  </si>
  <si>
    <t>Delay in production.</t>
  </si>
  <si>
    <t>quality issue on the part coming from our injection</t>
  </si>
  <si>
    <t xml:space="preserve">this defect was detected last week and should have been solved before the complete shortage.  </t>
  </si>
  <si>
    <t>Quality problems on injection</t>
  </si>
  <si>
    <t xml:space="preserve">Quality issue     </t>
  </si>
  <si>
    <t>This transport was organized today due to the Huge quality issue we currently face on the A02939.Vincent requested to organize this collection today.</t>
  </si>
  <si>
    <t>A02939</t>
  </si>
  <si>
    <t>Down to Prod issues</t>
  </si>
  <si>
    <t>lack of PDP in SAP.
Meaning there was more consumption that what was visible in the PDP.</t>
  </si>
  <si>
    <t>PDP adherence should be closely followed with the customer demand. The NOK parts contributed to more parts being ordered from Kocise. It was their mistake</t>
  </si>
  <si>
    <t>Quality issue on the parts, as this was still not agreed with supplier, plant pushed me to organize the taxi and not wait for them.
If this was agreed asap with supplier should have been supplier organizing it.</t>
  </si>
  <si>
    <t>All taxis week 21 for muerdter was due to quantity issue in MLADA Raw material which affected mainly part number A02939.</t>
  </si>
  <si>
    <t>The 2 taxis I organized was agreed by Vincent due to lack of PDP in SAP</t>
  </si>
  <si>
    <t>there was more consumption that what was visible in the PDP.</t>
  </si>
  <si>
    <t>empties for G70 i20 project</t>
  </si>
  <si>
    <t>Loop is non existing. Pardubice plant must be rechatrged as this was their request</t>
  </si>
  <si>
    <t>Issue. Is down to production engeneering. Mishandling of a  supplier change</t>
  </si>
  <si>
    <t>1. The supplier FormPlast can supply the parts only on W29. We had to transfer the tools back to Legnica. Legnica produced the items on weekend.</t>
  </si>
  <si>
    <t>4)	This specific part is produced in our PRU but needs to be transported to external company to finish the part and afterwards is being send back to our PRU however due to lack of production of this part we are missing completed part back here for production for our final customer.</t>
  </si>
  <si>
    <t>1. Produce initial part in good shape and in enough pcs.</t>
  </si>
  <si>
    <t>1. We had PDP anticipation of item A01365 to W23.</t>
  </si>
  <si>
    <t xml:space="preserve">the same parts frequently being arranged for transports? Yes. Discrepancy on stock and recover the stock. </t>
  </si>
  <si>
    <t xml:space="preserve">Carrier said they cant pickup the parts due to bank holiday in Germany. </t>
  </si>
  <si>
    <t>The special transport price could be recharged from the normal carrier</t>
  </si>
  <si>
    <t>PDP increase of item B00225 from Vernicolor.</t>
  </si>
  <si>
    <t>Flock from Casati</t>
  </si>
  <si>
    <t>Dominik ordered. But in SAP there is no demand as per Joao</t>
  </si>
  <si>
    <t>Anticipation of requirements from item B00207A (Ruester)</t>
  </si>
  <si>
    <t>Backlogs from production</t>
  </si>
  <si>
    <t>Engineering</t>
  </si>
  <si>
    <t>Request from Lucie.S. due to stok difference we are in shortage for A01510A – we have 132kg on tsock only, which is consumption for 1,5days.
We urgently need to get new delivery tomorrow.</t>
  </si>
  <si>
    <t>A01510A</t>
  </si>
  <si>
    <t>Is Due to lack of RM in Muerdter for the A02939.</t>
  </si>
  <si>
    <t>NOK parts - Parts were not covered properly and dust settled on them.</t>
  </si>
  <si>
    <t>Injected parts backlog- B11941</t>
  </si>
  <si>
    <t>PDP increase of item A01605 from STOKVIS.</t>
  </si>
  <si>
    <t>This was due to the miss delivery of SABIC for us.
We had to collect material in other supplier.
I was in travelling that’s why Ana had to organized it. - Joao</t>
  </si>
  <si>
    <t>Yes, Sabic should have delivered the material at 13.06 but for some reason didn’t organized the transport, they forgot.
And then when they tried to react the fastest possible was to unload on 19.06.2023 but we had shortage on 16.06.2023.
So we had to  find any other company that was willing to sell us atleast 1 ton to survive till 19.06.2023.
This happens quite a lot with SABIC.
I will also transfer all the cost for this situation to SABIC.</t>
  </si>
  <si>
    <t>SABIC. - must be investigated for previous issues. Can recharge previous ones as well if not done yet. Open QSS</t>
  </si>
  <si>
    <t>Delay in production- B111185BP</t>
  </si>
  <si>
    <t>Ask Zuzana the part numbers and check the production and pdp adherence. RC could be Customer or the production.</t>
  </si>
  <si>
    <t>Shipment missed by logistic, no alert to costumer contact/ customer contact missed cheching complete shipment</t>
  </si>
  <si>
    <t>Production backlogs</t>
  </si>
  <si>
    <t>Mlada didnt sent RM enough and in time, so Muerdter didn’t have the goods ready for normal transport, we had to collect it later via especial.</t>
  </si>
  <si>
    <t>Injection issue</t>
  </si>
  <si>
    <t>Skoda parts were sent adter cleaning</t>
  </si>
  <si>
    <t xml:space="preserve">injection breakdown </t>
  </si>
  <si>
    <t xml:space="preserve">4.	Missing parts from injection , production line stopped , not complete truck have been sent – broken tool , no back up </t>
  </si>
  <si>
    <t xml:space="preserve">To have the back up in case of issue at injection molding machines </t>
  </si>
  <si>
    <t>Ask Mauricio</t>
  </si>
  <si>
    <t>Parts - dust settled on them and Cleaning not done properly</t>
  </si>
  <si>
    <t>This was requested by purchasing.
Its pre serial material for test.</t>
  </si>
  <si>
    <t>Rt packaging wasn’t ordered by them and then we had to send them that.</t>
  </si>
  <si>
    <t>A01478</t>
  </si>
  <si>
    <t>Investigate further</t>
  </si>
  <si>
    <t>Quality issues from production - B11966, B11948, B11726SP</t>
  </si>
  <si>
    <t>Quality wall needs to be stricly followed , CSL 1.</t>
  </si>
  <si>
    <t>We had to recover the minimum stock of 3 days of 1 item from Vernicolor. Visit of JLR next week</t>
  </si>
  <si>
    <t>Our purchasing made contract, that we will resell our granulates to supplier Tesla for producing our partś.
We are speaking about these granulates, so we send them to our costs.</t>
  </si>
  <si>
    <t>A02556,2557</t>
  </si>
  <si>
    <t>couldn’t produce on weekday due to production issue- injection.</t>
  </si>
  <si>
    <t>The incoterms of supplier Form-Plast has been changed from DAP to FCA. There is no route yet.</t>
  </si>
  <si>
    <t>FCA decision will impact Mlada's business. Must investigate on whether the cost is on us or not.</t>
  </si>
  <si>
    <t>Quality issue</t>
  </si>
  <si>
    <t>B11912,B11720SP,B11726SP</t>
  </si>
  <si>
    <t>This was due to increase from the costumer, BMW created 2 extra shift meaning we had to order more quantity than what was forecasted.
For this reason Arges was not able to delivery all what we order so we have to organize taxi to collect what they miss.
We are responsible for this taxi even though this is backlog from supplier, but in the end it was our increase.
So we need to target ( costumer contact) more PDP adherence to avoid this.</t>
  </si>
  <si>
    <t>Ask vitor what happened</t>
  </si>
  <si>
    <t>After market parts</t>
  </si>
  <si>
    <t xml:space="preserve">1. issue with production. UAP1 and maintenance. Injection, foaming and milling </t>
  </si>
  <si>
    <t>Supplier didn’t produce</t>
  </si>
  <si>
    <t>Levelling board</t>
  </si>
  <si>
    <t>Service parts- parts to get painted</t>
  </si>
  <si>
    <t>Injection backlog</t>
  </si>
  <si>
    <t xml:space="preserve">Quality rejection of the parts at Wacker + Not loaded parts even they were at stock ( not found by the operator ) </t>
  </si>
  <si>
    <t xml:space="preserve">EOL / Quality cehck to be done 100% - quality check + correct parts inside the box </t>
  </si>
  <si>
    <t xml:space="preserve">Engineering - Pre serial parts - Audi - </t>
  </si>
  <si>
    <t>A02033A - 300 pcs  ( standard truck couldn’t load them</t>
  </si>
  <si>
    <t>Shipped backlog</t>
  </si>
  <si>
    <t xml:space="preserve">delay in production </t>
  </si>
  <si>
    <t>production line issues</t>
  </si>
  <si>
    <t>misscomunication with the customer</t>
  </si>
  <si>
    <t>PDP increase from item B00238</t>
  </si>
  <si>
    <t>this organized to collect special edition Passiv designo A02319, A02325, A02331 and A02332</t>
  </si>
  <si>
    <t>Backlogs</t>
  </si>
  <si>
    <t>Skoda</t>
  </si>
  <si>
    <t>empties for UKL</t>
  </si>
  <si>
    <t>Backlogs while loading</t>
  </si>
  <si>
    <t>the forklift guys didn’t load everything</t>
  </si>
  <si>
    <t>Tunnel cleaning and shifting affected the parts</t>
  </si>
  <si>
    <t xml:space="preserve"> Pre serial, supplier dont delivery in Mlada.
A02481B</t>
  </si>
  <si>
    <t>b11968, B11709A- NOT PRODUCED AT INJECTION</t>
  </si>
  <si>
    <t>production delay</t>
  </si>
  <si>
    <t>Pre serial, supplier dont delivery in Mlada.
A02481B</t>
  </si>
  <si>
    <t>A02481B</t>
  </si>
  <si>
    <t>B11957</t>
  </si>
  <si>
    <t>discrepancy on the stock  (A02332, A02724 and A02729)</t>
  </si>
  <si>
    <t>B00307A - Due to delivery delay from supplier- coco works</t>
  </si>
  <si>
    <t>B00248 - Delivery dealy from supplier - JP plasts</t>
  </si>
  <si>
    <t>Vincent didn’t  make this request- was on holiday</t>
  </si>
  <si>
    <t>Skoda cages backlog</t>
  </si>
  <si>
    <t>Inventory discrepancy from item B00307A</t>
  </si>
  <si>
    <t>production delay - ckd</t>
  </si>
  <si>
    <t>discrepancy on the stock, lower stock (A02275, A02276, A02311, A02312, A02313, A02314, A02315, A02316, A02317, A02318, A02319, A02320, A02321, A02323, A02325, A02326, A02327, A02329, A02331, A02332, A02333, A02334, A02335, A02336, A02337, A02338, A02339, A02340, A02341, A02342 and A02343)</t>
  </si>
  <si>
    <t>discrepancy on the stock, lower stock (A02323, A02331, A02332, A02339 and A02340)</t>
  </si>
  <si>
    <t>warehouse, shopfloor shifting- Tunnel cleaning</t>
  </si>
  <si>
    <t>discrepancy on the stock, lower stock (A02323 and A02332)</t>
  </si>
  <si>
    <t>Stock discrepancy</t>
  </si>
  <si>
    <t>Empty cages</t>
  </si>
  <si>
    <t>Production didn’t inform about the running out of empties</t>
  </si>
  <si>
    <t>Supplier backlog. They didn´t do taxi for Forvia</t>
  </si>
  <si>
    <t>Missing labels - Standard labels</t>
  </si>
  <si>
    <t>Discrepancy - A0454</t>
  </si>
  <si>
    <t>Production backlog B11941,43,45</t>
  </si>
  <si>
    <t>Production issues- stock discrepancy</t>
  </si>
  <si>
    <t>Stock discrepancy from skins- arges, came late and then solution to ship to customer was  ( 7 vans)</t>
  </si>
  <si>
    <t>Stock discrepancy caused due to wrong declaration in production</t>
  </si>
  <si>
    <t>supplier issues : reuster</t>
  </si>
  <si>
    <t>stock disrepancy by A00454+A01622.</t>
  </si>
  <si>
    <t xml:space="preserve">
This táxi was organized because we are having a problem in the ZPPPS that is not showing me the real requirements of the references, so I request less than I should. 
For this reason, I needed to collect a supplementary manifest. </t>
  </si>
  <si>
    <t>A02275, A02276, A02313, A02314, A02319, A02321, A02325, A02327, A02329, A02331, A02332, A02333, A02334
Manifest 259201376</t>
  </si>
  <si>
    <t>ERP issue - Inventory of BOM not clean</t>
  </si>
  <si>
    <t xml:space="preserve">Chemical for foaming </t>
  </si>
  <si>
    <t>Polio</t>
  </si>
  <si>
    <t>Incorrection production declaration</t>
  </si>
  <si>
    <t>Due missing packaging we need to pickup the item A02594A by taxi</t>
  </si>
  <si>
    <t xml:space="preserve">Kaschier is normal trasnpor made by taxi because parts are pre serial </t>
  </si>
  <si>
    <t>Preserial</t>
  </si>
  <si>
    <t>Stock discrepancy: A02636</t>
  </si>
  <si>
    <t>90000 pieces discrepency observed</t>
  </si>
  <si>
    <t>Empties - BMW UKL Non Jis parts</t>
  </si>
  <si>
    <t xml:space="preserve">This taxi was organized due our scrap in this materials and we need it to send to customer. </t>
  </si>
  <si>
    <t>A02319
A02325
A02331
A02332</t>
  </si>
  <si>
    <t>The customer contact didn’t gave me details, so I assumed that the issue with scrap was in Mlada side. 
This material arrived on the middle of July if I’m not wrong, so if the scrap was from the side of the supplier, someone would see it…  BR223 - Dominik</t>
  </si>
  <si>
    <t>customer demand</t>
  </si>
  <si>
    <t>cost beared by customer</t>
  </si>
  <si>
    <t>Audi parts</t>
  </si>
  <si>
    <t>stock discrepancy - A01210A</t>
  </si>
  <si>
    <t>injection delay</t>
  </si>
  <si>
    <t>stock discrepancy - Arges</t>
  </si>
  <si>
    <t>customer paid</t>
  </si>
  <si>
    <t>wrong declaration</t>
  </si>
  <si>
    <t>Alternative Packaging JLR</t>
  </si>
  <si>
    <t>Gefco and Chep were not available</t>
  </si>
  <si>
    <t>MRP not done properly, Empties count not available</t>
  </si>
  <si>
    <t>Airbags for Audi - A02611D</t>
  </si>
  <si>
    <t xml:space="preserve">Discrepancy </t>
  </si>
  <si>
    <t>Injection</t>
  </si>
  <si>
    <t>Airbag testing</t>
  </si>
  <si>
    <t xml:space="preserve">wrong stock/ qty in system. </t>
  </si>
  <si>
    <t>A02315 – 180 A02321 – 270 A02334 – 288</t>
  </si>
  <si>
    <t>Poduction delay/issue</t>
  </si>
  <si>
    <t>Supplier issue : cCIE plasty B00193A</t>
  </si>
  <si>
    <t>B00193A</t>
  </si>
  <si>
    <t>packaging - cardboards for all projects</t>
  </si>
  <si>
    <t>Airbag parts - testing</t>
  </si>
  <si>
    <t>PDP increase</t>
  </si>
  <si>
    <t>Comments – part numbers
Items B00246 / B00247</t>
  </si>
  <si>
    <t>Quality rework issue</t>
  </si>
  <si>
    <t>Carrier didn’t pick up the parts as the supplier said we paid the invoices late. But before the shipment. They should have communicated well with their employees at the reception.</t>
  </si>
  <si>
    <t xml:space="preserve">Carrier should have informed us although supplier gave a written confirmation </t>
  </si>
  <si>
    <t>Carrier didn’t communicate well</t>
  </si>
  <si>
    <t>engineering</t>
  </si>
  <si>
    <t>UKL empties- pink boxes</t>
  </si>
  <si>
    <t xml:space="preserve">Item A02150 </t>
  </si>
  <si>
    <t>Production NOK issue</t>
  </si>
  <si>
    <t>This is due to stock discrepancy in Mlada for the granulates A02130B.</t>
  </si>
  <si>
    <t>we don’t buy from supplier directly but from an retailer. So the P.O wasn’t booked</t>
  </si>
  <si>
    <t>Boxes for AU316</t>
  </si>
  <si>
    <t>Recharged to project cost</t>
  </si>
  <si>
    <t>Stock discrepancy in A02421 and A02420</t>
  </si>
  <si>
    <t>Part number A02130B</t>
  </si>
  <si>
    <t>PDP Increase</t>
  </si>
  <si>
    <t>Items A01401 / A02138 / A02139 / A02140 / A02143</t>
  </si>
  <si>
    <t>Items B00257G / B00307A / B00308A</t>
  </si>
  <si>
    <t>TPA alert received after the truck left</t>
  </si>
  <si>
    <t>Audi box</t>
  </si>
  <si>
    <t xml:space="preserve">	requirements increase A02560; A02569 &amp; A02627</t>
  </si>
  <si>
    <t>PDP increase from items A01362 / A01364</t>
  </si>
  <si>
    <t>PDP not fullfilled</t>
  </si>
  <si>
    <t>Boxes for AU316 - new loop</t>
  </si>
  <si>
    <t>PDP adherance - requirement doesn’t show up in the system</t>
  </si>
  <si>
    <t>Tent shifting and inventory discrepancy</t>
  </si>
  <si>
    <t>Anticipation of customer´s delivery from new PN B00429 / B00430</t>
  </si>
  <si>
    <t>Wehouse shifting issue</t>
  </si>
  <si>
    <t>Tent shifting</t>
  </si>
  <si>
    <t>A02558 missing delivery due to missing packaging in supplier side.</t>
  </si>
  <si>
    <t>Quality - rework</t>
  </si>
  <si>
    <t>Loop testing of box</t>
  </si>
  <si>
    <t>Spare parts backlog</t>
  </si>
  <si>
    <t>PDP adherance</t>
  </si>
  <si>
    <t>EDI issue</t>
  </si>
  <si>
    <t>Edi</t>
  </si>
  <si>
    <t>Packaging test</t>
  </si>
  <si>
    <t>miss understanding between supplier and material planners</t>
  </si>
  <si>
    <t>Granulates order for covering weekend</t>
  </si>
  <si>
    <t>Total</t>
  </si>
  <si>
    <t>Type</t>
  </si>
  <si>
    <t>Sum of Expenses</t>
  </si>
  <si>
    <t>Week Number</t>
  </si>
  <si>
    <t>Rootcause dept</t>
  </si>
  <si>
    <t>Order ID</t>
  </si>
  <si>
    <t>Manhours</t>
  </si>
  <si>
    <t>Minutes</t>
  </si>
  <si>
    <t>Transfer in EDI</t>
  </si>
  <si>
    <t>Production issues</t>
  </si>
  <si>
    <t>Supplier/carrier issues</t>
  </si>
  <si>
    <t>Inventory/BOM issues</t>
  </si>
  <si>
    <t>Handling(loading/unloading)</t>
  </si>
  <si>
    <t>Manhours spent</t>
  </si>
  <si>
    <t>in mins</t>
  </si>
  <si>
    <t>Criticality</t>
  </si>
  <si>
    <t>Movement of employee</t>
  </si>
  <si>
    <t>Average RCA time taken</t>
  </si>
  <si>
    <t>SpT Order ID and data extraction</t>
  </si>
  <si>
    <t>SpT Time for finding carrier</t>
  </si>
  <si>
    <t>Managers signature for approval of SpT</t>
  </si>
  <si>
    <t>Time taken for documenting issue</t>
  </si>
  <si>
    <t>SpT Order creation</t>
  </si>
  <si>
    <t/>
  </si>
  <si>
    <t/>
  </si>
  <si>
    <t/>
  </si>
  <si>
    <t/>
  </si>
  <si>
    <t/>
  </si>
  <si>
    <t/>
  </si>
  <si>
    <t/>
  </si>
  <si>
    <t xml:space="preserve">1. repair of the declaration,  cycle counts more often    </t>
  </si>
  <si>
    <t/>
  </si>
  <si>
    <t/>
  </si>
  <si>
    <t/>
  </si>
  <si>
    <t/>
  </si>
  <si>
    <t/>
  </si>
  <si>
    <t/>
  </si>
  <si>
    <t/>
  </si>
  <si>
    <t/>
  </si>
  <si>
    <t/>
  </si>
  <si>
    <t/>
  </si>
  <si>
    <t>Total minutes</t>
  </si>
  <si>
    <t>Total count of issues</t>
  </si>
  <si>
    <t>Total days spend due to this issue</t>
  </si>
  <si>
    <t>RCA comments</t>
  </si>
  <si>
    <t>Additional Comments</t>
  </si>
  <si>
    <t>cost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</si>
</sst>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0.00_);_(&quot;$&quot;* \(#,##0.00\);_(&quot;$&quot;* &quot;-&quot;??_);_(@_)"/>
    <numFmt numFmtId="165" formatCode="_([$€-2]\ * #,##0.00_);_([$€-2]\ * \(#,##0.00\);_([$€-2]\ * &quot;-&quot;??_);_(@_)"/>
  </numFmts>
  <fonts count="23" x14ac:knownFonts="1">
    <font>
      <sz val="11"/>
      <color theme="1"/>
      <name val="Calibri"/>
      <family val="2"/>
      <scheme val="minor"/>
    </font>
    <font>
      <u/>
      <sz val="11"/>
      <color theme="10"/>
      <name val="Calibri"/>
      <family val="2"/>
      <scheme val="minor"/>
    </font>
    <font>
      <sz val="10"/>
      <color rgb="FF000000"/>
      <name val="Arial"/>
      <family val="2"/>
    </font>
    <font>
      <sz val="11"/>
      <color rgb="FFFF0000"/>
      <name val="Calibri"/>
      <family val="2"/>
      <charset val="238"/>
      <scheme val="minor"/>
    </font>
    <font>
      <sz val="11"/>
      <name val="Calibri"/>
      <family val="2"/>
      <scheme val="minor"/>
    </font>
    <font>
      <sz val="11"/>
      <color rgb="FF000000"/>
      <name val="Calibri"/>
      <family val="2"/>
      <scheme val="minor"/>
    </font>
    <font>
      <b/>
      <sz val="11"/>
      <color theme="1"/>
      <name val="Calibri"/>
      <family val="2"/>
      <charset val="238"/>
      <scheme val="minor"/>
    </font>
    <font>
      <sz val="11"/>
      <color theme="10"/>
      <name val="Calibri"/>
      <family val="2"/>
      <charset val="238"/>
      <scheme val="minor"/>
    </font>
    <font>
      <b/>
      <sz val="11"/>
      <color theme="10"/>
      <name val="Calibri"/>
      <family val="2"/>
      <charset val="238"/>
      <scheme val="minor"/>
    </font>
    <font>
      <sz val="10"/>
      <color theme="1"/>
      <name val="Calibri"/>
      <family val="2"/>
      <scheme val="minor"/>
    </font>
    <font>
      <sz val="10"/>
      <color theme="0"/>
      <name val="Calibri"/>
      <family val="2"/>
      <scheme val="minor"/>
    </font>
    <font>
      <b/>
      <sz val="10"/>
      <color theme="1"/>
      <name val="Calibri"/>
      <family val="2"/>
      <scheme val="minor"/>
    </font>
    <font>
      <sz val="11"/>
      <color theme="1"/>
      <name val="Calibri"/>
      <family val="2"/>
      <scheme val="minor"/>
    </font>
    <font>
      <sz val="11"/>
      <color rgb="FFEC6825"/>
      <name val="Source Sans Pro"/>
      <family val="2"/>
    </font>
    <font>
      <b/>
      <sz val="11"/>
      <color theme="1"/>
      <name val="Calibri"/>
      <family val="2"/>
      <scheme val="minor"/>
    </font>
    <font>
      <sz val="10"/>
      <color theme="1"/>
      <name val="Arial"/>
      <family val="2"/>
    </font>
    <font>
      <sz val="11"/>
      <color theme="1"/>
      <name val="Arial"/>
      <family val="2"/>
    </font>
    <font>
      <b/>
      <sz val="10"/>
      <color theme="1"/>
      <name val="Arial"/>
      <family val="2"/>
    </font>
    <font>
      <b/>
      <sz val="11"/>
      <color theme="1"/>
      <name val="Arial"/>
      <family val="2"/>
    </font>
    <font>
      <sz val="11"/>
      <color theme="0"/>
      <name val="Arial"/>
      <family val="2"/>
    </font>
    <font>
      <sz val="12"/>
      <color theme="1"/>
      <name val="Arial"/>
      <family val="2"/>
    </font>
    <font>
      <b/>
      <sz val="12"/>
      <color theme="1"/>
      <name val="Arial"/>
      <family val="2"/>
    </font>
    <font>
      <sz val="1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26">
    <border>
      <left/>
      <right/>
      <top/>
      <bottom/>
      <diagonal/>
    </border>
    <border>
      <left/>
      <right/>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hair">
        <color theme="0"/>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hair">
        <color theme="0"/>
      </right>
      <top style="hair">
        <color theme="0"/>
      </top>
      <bottom style="hair">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hair">
        <color theme="0"/>
      </left>
      <right style="hair">
        <color theme="0"/>
      </right>
      <top style="hair">
        <color theme="0"/>
      </top>
      <bottom/>
      <diagonal/>
    </border>
    <border>
      <left style="hair">
        <color theme="0"/>
      </left>
      <right style="hair">
        <color theme="0"/>
      </right>
      <top/>
      <bottom style="hair">
        <color theme="0"/>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s>
  <cellStyleXfs count="4">
    <xf numFmtId="0" fontId="0" fillId="0" borderId="0"/>
    <xf numFmtId="0" fontId="1" fillId="0" borderId="0" applyNumberFormat="0" applyFill="0" applyBorder="0" applyAlignment="0" applyProtection="0"/>
    <xf numFmtId="0" fontId="2" fillId="0" borderId="0" applyNumberFormat="0" applyBorder="0" applyProtection="0"/>
    <xf numFmtId="164" fontId="12" fillId="0" borderId="0" applyFont="0" applyFill="0" applyBorder="0" applyAlignment="0" applyProtection="0"/>
  </cellStyleXfs>
  <cellXfs count="130">
    <xf numFmtId="0" fontId="0" fillId="0" borderId="0" xfId="0"/>
    <xf numFmtId="0" fontId="0" fillId="0" borderId="0" xfId="0" applyAlignment="1">
      <alignment vertical="center"/>
    </xf>
    <xf numFmtId="165" fontId="0" fillId="0" borderId="0" xfId="0" applyNumberFormat="1"/>
    <xf numFmtId="14" fontId="0" fillId="0" borderId="0" xfId="0" applyNumberFormat="1"/>
    <xf numFmtId="165" fontId="0" fillId="0" borderId="0" xfId="0" applyNumberFormat="1" applyAlignment="1">
      <alignment vertical="center"/>
    </xf>
    <xf numFmtId="0" fontId="6" fillId="0" borderId="0" xfId="0" applyFont="1" applyAlignment="1">
      <alignment vertical="center"/>
    </xf>
    <xf numFmtId="0" fontId="0" fillId="0" borderId="3" xfId="0" applyBorder="1"/>
    <xf numFmtId="14" fontId="9" fillId="0" borderId="0" xfId="0" applyNumberFormat="1" applyFont="1" applyAlignment="1">
      <alignment vertical="center" wrapText="1"/>
    </xf>
    <xf numFmtId="165" fontId="9" fillId="0" borderId="0" xfId="0" applyNumberFormat="1" applyFont="1" applyAlignment="1">
      <alignment vertical="center" wrapText="1"/>
    </xf>
    <xf numFmtId="0" fontId="6" fillId="0" borderId="0" xfId="0" applyFont="1" applyAlignment="1">
      <alignment vertical="center" wrapText="1"/>
    </xf>
    <xf numFmtId="0" fontId="0" fillId="0" borderId="0" xfId="0" applyAlignment="1">
      <alignment wrapText="1"/>
    </xf>
    <xf numFmtId="165" fontId="0" fillId="0" borderId="3" xfId="0" applyNumberFormat="1" applyBorder="1"/>
    <xf numFmtId="0" fontId="0" fillId="3" borderId="2" xfId="0" applyFill="1" applyBorder="1" applyAlignment="1">
      <alignment vertical="center"/>
    </xf>
    <xf numFmtId="0" fontId="4" fillId="2" borderId="0" xfId="0" applyFont="1" applyFill="1" applyAlignment="1">
      <alignment vertical="center"/>
    </xf>
    <xf numFmtId="0" fontId="4" fillId="2" borderId="4" xfId="0" applyFont="1" applyFill="1" applyBorder="1" applyAlignment="1">
      <alignment vertical="center"/>
    </xf>
    <xf numFmtId="0" fontId="6" fillId="0" borderId="5" xfId="0" applyFont="1" applyBorder="1" applyAlignment="1">
      <alignment vertical="center" wrapText="1"/>
    </xf>
    <xf numFmtId="0" fontId="0" fillId="0" borderId="5" xfId="0" applyBorder="1" applyAlignment="1">
      <alignment vertical="center" wrapText="1"/>
    </xf>
    <xf numFmtId="14" fontId="0" fillId="0" borderId="5" xfId="0" applyNumberFormat="1" applyBorder="1" applyAlignment="1">
      <alignment vertical="center" wrapText="1"/>
    </xf>
    <xf numFmtId="14" fontId="11" fillId="0" borderId="5" xfId="0" applyNumberFormat="1" applyFont="1" applyBorder="1" applyAlignment="1">
      <alignment vertical="center" wrapText="1"/>
    </xf>
    <xf numFmtId="165" fontId="11" fillId="0" borderId="5" xfId="0" applyNumberFormat="1" applyFont="1" applyBorder="1" applyAlignment="1">
      <alignment vertical="center" wrapText="1"/>
    </xf>
    <xf numFmtId="0" fontId="7" fillId="0" borderId="5" xfId="1" applyNumberFormat="1" applyFont="1" applyBorder="1" applyAlignment="1">
      <alignment vertical="center" wrapText="1"/>
    </xf>
    <xf numFmtId="0" fontId="1" fillId="0" borderId="5" xfId="1" applyBorder="1" applyAlignment="1">
      <alignment wrapText="1"/>
    </xf>
    <xf numFmtId="0" fontId="8" fillId="0" borderId="6" xfId="0" applyFont="1" applyBorder="1" applyAlignment="1">
      <alignment horizontal="center" vertical="center" wrapText="1"/>
    </xf>
    <xf numFmtId="0" fontId="7" fillId="0" borderId="7" xfId="0" applyFont="1" applyBorder="1" applyAlignment="1">
      <alignment vertical="center" wrapText="1"/>
    </xf>
    <xf numFmtId="0" fontId="0" fillId="0" borderId="7" xfId="0" applyBorder="1" applyAlignment="1">
      <alignment vertical="center" wrapText="1"/>
    </xf>
    <xf numFmtId="0" fontId="11" fillId="4" borderId="7" xfId="0" applyFont="1" applyFill="1" applyBorder="1" applyAlignment="1">
      <alignment vertical="center" wrapText="1"/>
    </xf>
    <xf numFmtId="0" fontId="0" fillId="0" borderId="8" xfId="0" applyBorder="1" applyAlignment="1">
      <alignment vertical="center" wrapText="1"/>
    </xf>
    <xf numFmtId="14" fontId="11" fillId="4" borderId="7" xfId="0" applyNumberFormat="1" applyFont="1" applyFill="1" applyBorder="1" applyAlignment="1">
      <alignment vertical="center" wrapText="1"/>
    </xf>
    <xf numFmtId="14" fontId="6" fillId="0" borderId="5" xfId="0" applyNumberFormat="1" applyFont="1" applyBorder="1" applyAlignment="1">
      <alignment vertical="center" wrapText="1"/>
    </xf>
    <xf numFmtId="0" fontId="0" fillId="0" borderId="13" xfId="0" applyBorder="1" applyAlignment="1">
      <alignment wrapText="1"/>
    </xf>
    <xf numFmtId="0" fontId="0" fillId="0" borderId="9" xfId="0" applyBorder="1"/>
    <xf numFmtId="0" fontId="0" fillId="0" borderId="11" xfId="0" applyBorder="1"/>
    <xf numFmtId="0" fontId="0" fillId="0" borderId="12" xfId="0" applyBorder="1" applyAlignment="1">
      <alignment horizontal="center"/>
    </xf>
    <xf numFmtId="0" fontId="0" fillId="0" borderId="0" xfId="0"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center"/>
    </xf>
    <xf numFmtId="0" fontId="0" fillId="0" borderId="12" xfId="0" applyBorder="1" applyAlignment="1">
      <alignment horizontal="center" vertical="top"/>
    </xf>
    <xf numFmtId="0" fontId="0" fillId="0" borderId="12" xfId="0" applyBorder="1" applyAlignment="1">
      <alignment horizontal="left" vertical="top"/>
    </xf>
    <xf numFmtId="0" fontId="16" fillId="0" borderId="9" xfId="0" applyFont="1" applyBorder="1"/>
    <xf numFmtId="0" fontId="16" fillId="0" borderId="10" xfId="0" applyFont="1" applyBorder="1"/>
    <xf numFmtId="0" fontId="16" fillId="0" borderId="3" xfId="0" applyFont="1" applyBorder="1"/>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xf numFmtId="0" fontId="14" fillId="0" borderId="4" xfId="0" applyFont="1" applyBorder="1" applyAlignment="1">
      <alignment horizontal="center" vertical="center"/>
    </xf>
    <xf numFmtId="14" fontId="16" fillId="0" borderId="5" xfId="0" applyNumberFormat="1" applyFont="1" applyBorder="1" applyAlignment="1">
      <alignment vertical="center" wrapText="1"/>
    </xf>
    <xf numFmtId="14" fontId="20" fillId="0" borderId="0" xfId="0" applyNumberFormat="1" applyFont="1" applyAlignment="1">
      <alignment vertical="center"/>
    </xf>
    <xf numFmtId="165" fontId="20" fillId="0" borderId="0" xfId="3" applyNumberFormat="1" applyFont="1" applyAlignment="1">
      <alignment vertical="center"/>
    </xf>
    <xf numFmtId="14" fontId="20" fillId="0" borderId="5" xfId="0" applyNumberFormat="1" applyFont="1" applyBorder="1" applyAlignment="1">
      <alignment vertical="center" wrapText="1"/>
    </xf>
    <xf numFmtId="165" fontId="20" fillId="0" borderId="5" xfId="3" applyNumberFormat="1" applyFont="1" applyBorder="1" applyAlignment="1">
      <alignment vertical="center" wrapText="1"/>
    </xf>
    <xf numFmtId="14" fontId="20" fillId="0" borderId="7" xfId="0" applyNumberFormat="1" applyFont="1" applyBorder="1" applyAlignment="1">
      <alignment vertical="center" wrapText="1"/>
    </xf>
    <xf numFmtId="165" fontId="20" fillId="0" borderId="7" xfId="0" applyNumberFormat="1" applyFont="1" applyBorder="1" applyAlignment="1">
      <alignment vertical="center" wrapText="1"/>
    </xf>
    <xf numFmtId="14" fontId="21" fillId="0" borderId="5" xfId="0" applyNumberFormat="1" applyFont="1" applyBorder="1" applyAlignment="1">
      <alignment vertical="center" wrapText="1"/>
    </xf>
    <xf numFmtId="165" fontId="21" fillId="0" borderId="5" xfId="3" applyNumberFormat="1" applyFont="1" applyBorder="1" applyAlignment="1">
      <alignment vertical="center" wrapText="1"/>
    </xf>
    <xf numFmtId="165" fontId="16" fillId="0" borderId="0" xfId="0" applyNumberFormat="1" applyFont="1" applyAlignment="1">
      <alignment vertical="center"/>
    </xf>
    <xf numFmtId="0" fontId="16" fillId="0" borderId="5" xfId="0" applyFont="1" applyBorder="1" applyAlignment="1">
      <alignment horizontal="left" vertical="top" wrapText="1"/>
    </xf>
    <xf numFmtId="0" fontId="16" fillId="0" borderId="7" xfId="0" applyFont="1" applyBorder="1" applyAlignment="1">
      <alignment horizontal="left" vertical="top" wrapText="1"/>
    </xf>
    <xf numFmtId="0" fontId="16" fillId="0" borderId="7" xfId="0" applyFont="1" applyBorder="1" applyAlignment="1">
      <alignment vertical="center" wrapText="1"/>
    </xf>
    <xf numFmtId="0" fontId="18" fillId="0" borderId="5" xfId="0" applyFont="1" applyBorder="1" applyAlignment="1">
      <alignment vertical="center" wrapText="1"/>
    </xf>
    <xf numFmtId="0" fontId="17" fillId="5" borderId="12" xfId="0" applyFont="1" applyFill="1" applyBorder="1" applyAlignment="1">
      <alignment horizontal="center"/>
    </xf>
    <xf numFmtId="9" fontId="0" fillId="0" borderId="0" xfId="0" applyNumberFormat="1"/>
    <xf numFmtId="0" fontId="0" fillId="3" borderId="20" xfId="0" applyFill="1" applyBorder="1" applyAlignment="1">
      <alignment horizontal="left"/>
    </xf>
    <xf numFmtId="0" fontId="0" fillId="0" borderId="20" xfId="0" applyBorder="1" applyAlignment="1">
      <alignment vertical="center"/>
    </xf>
    <xf numFmtId="14" fontId="3" fillId="0" borderId="21" xfId="0" applyNumberFormat="1" applyFont="1" applyBorder="1" applyAlignment="1">
      <alignment horizontal="center" vertical="center" wrapText="1"/>
    </xf>
    <xf numFmtId="14" fontId="0" fillId="0" borderId="21" xfId="0" applyNumberFormat="1" applyBorder="1" applyAlignment="1">
      <alignment horizontal="center" vertical="center" wrapText="1"/>
    </xf>
    <xf numFmtId="165" fontId="10" fillId="0" borderId="21" xfId="0" applyNumberFormat="1" applyFont="1" applyBorder="1" applyAlignment="1">
      <alignment vertical="center" wrapText="1"/>
    </xf>
    <xf numFmtId="165" fontId="19" fillId="0" borderId="21" xfId="0" applyNumberFormat="1" applyFont="1" applyBorder="1" applyAlignment="1">
      <alignment vertical="center" wrapText="1"/>
    </xf>
    <xf numFmtId="165" fontId="16" fillId="0" borderId="21" xfId="0" applyNumberFormat="1" applyFont="1" applyBorder="1" applyAlignment="1">
      <alignment vertical="center" wrapText="1"/>
    </xf>
    <xf numFmtId="165" fontId="0" fillId="0" borderId="21" xfId="0" applyNumberFormat="1" applyBorder="1" applyAlignment="1">
      <alignment vertical="center" wrapText="1"/>
    </xf>
    <xf numFmtId="0" fontId="1" fillId="0" borderId="22" xfId="1" applyBorder="1" applyAlignment="1">
      <alignment wrapText="1"/>
    </xf>
    <xf numFmtId="0" fontId="7" fillId="0" borderId="22" xfId="1" applyNumberFormat="1" applyFont="1" applyBorder="1" applyAlignment="1">
      <alignment vertical="center" wrapText="1"/>
    </xf>
    <xf numFmtId="14" fontId="20" fillId="0" borderId="22" xfId="0" applyNumberFormat="1" applyFont="1" applyBorder="1" applyAlignment="1">
      <alignment vertical="center" wrapText="1"/>
    </xf>
    <xf numFmtId="165" fontId="20" fillId="0" borderId="22" xfId="3" applyNumberFormat="1" applyFont="1" applyBorder="1" applyAlignment="1">
      <alignment vertical="center" wrapText="1"/>
    </xf>
    <xf numFmtId="14" fontId="11" fillId="0" borderId="22" xfId="0" applyNumberFormat="1" applyFont="1" applyBorder="1" applyAlignment="1">
      <alignment vertical="center" wrapText="1"/>
    </xf>
    <xf numFmtId="165" fontId="11" fillId="0" borderId="22" xfId="0" applyNumberFormat="1" applyFont="1" applyBorder="1" applyAlignment="1">
      <alignment vertical="center" wrapText="1"/>
    </xf>
    <xf numFmtId="0" fontId="16" fillId="0" borderId="22" xfId="0" applyFont="1" applyBorder="1" applyAlignment="1">
      <alignment horizontal="left" vertical="top" wrapText="1"/>
    </xf>
    <xf numFmtId="0" fontId="8" fillId="0" borderId="12" xfId="1" applyFont="1" applyBorder="1" applyAlignment="1">
      <alignment horizontal="center" vertical="center" wrapText="1"/>
    </xf>
    <xf numFmtId="14" fontId="20" fillId="0" borderId="12" xfId="0" applyNumberFormat="1" applyFont="1" applyBorder="1" applyAlignment="1">
      <alignment vertical="center" wrapText="1"/>
    </xf>
    <xf numFmtId="165" fontId="20" fillId="0" borderId="12" xfId="3" applyNumberFormat="1" applyFont="1" applyBorder="1" applyAlignment="1">
      <alignment vertical="center" wrapText="1"/>
    </xf>
    <xf numFmtId="0" fontId="0" fillId="0" borderId="12" xfId="0" applyBorder="1" applyAlignment="1">
      <alignment vertical="center" wrapText="1"/>
    </xf>
    <xf numFmtId="0" fontId="0" fillId="0" borderId="12" xfId="0" applyBorder="1"/>
    <xf numFmtId="0" fontId="5" fillId="0" borderId="12" xfId="0" applyFont="1" applyBorder="1" applyAlignment="1">
      <alignment vertical="center" wrapText="1"/>
    </xf>
    <xf numFmtId="0" fontId="8" fillId="0" borderId="12" xfId="1" applyNumberFormat="1" applyFont="1" applyBorder="1" applyAlignment="1">
      <alignment horizontal="center" vertical="center" wrapText="1"/>
    </xf>
    <xf numFmtId="0" fontId="1" fillId="0" borderId="12" xfId="1" applyBorder="1" applyAlignment="1">
      <alignment horizontal="center" vertical="center" wrapText="1"/>
    </xf>
    <xf numFmtId="0" fontId="1" fillId="0" borderId="12" xfId="1" applyBorder="1" applyAlignment="1">
      <alignment wrapText="1"/>
    </xf>
    <xf numFmtId="0" fontId="0" fillId="0" borderId="12" xfId="0" applyBorder="1" applyAlignment="1">
      <alignment wrapText="1"/>
    </xf>
    <xf numFmtId="0" fontId="0" fillId="5" borderId="12" xfId="0" applyFill="1" applyBorder="1" applyAlignment="1">
      <alignment wrapText="1"/>
    </xf>
    <xf numFmtId="0" fontId="1" fillId="0" borderId="12" xfId="1" applyBorder="1"/>
    <xf numFmtId="0" fontId="13" fillId="0" borderId="12" xfId="0" applyFont="1" applyBorder="1"/>
    <xf numFmtId="14" fontId="16" fillId="0" borderId="0" xfId="0" applyNumberFormat="1" applyFont="1" applyAlignment="1">
      <alignment vertical="center"/>
    </xf>
    <xf numFmtId="0" fontId="18" fillId="2" borderId="12" xfId="0" applyFont="1" applyFill="1" applyBorder="1" applyAlignment="1">
      <alignment horizontal="center" vertical="top" wrapText="1"/>
    </xf>
    <xf numFmtId="14" fontId="18" fillId="2" borderId="12" xfId="0" applyNumberFormat="1" applyFont="1" applyFill="1" applyBorder="1" applyAlignment="1">
      <alignment horizontal="center" vertical="top" wrapText="1"/>
    </xf>
    <xf numFmtId="165" fontId="18" fillId="2" borderId="12" xfId="3"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0" fontId="14" fillId="0" borderId="0" xfId="0" applyFont="1" applyAlignment="1">
      <alignment horizontal="center" vertical="top"/>
    </xf>
    <xf numFmtId="0" fontId="22" fillId="6" borderId="12" xfId="1" applyFont="1" applyFill="1" applyBorder="1" applyAlignment="1">
      <alignment vertical="center" wrapText="1"/>
    </xf>
    <xf numFmtId="0" fontId="22" fillId="6" borderId="12" xfId="1" applyNumberFormat="1" applyFont="1" applyFill="1" applyBorder="1" applyAlignment="1">
      <alignment vertical="center" wrapText="1"/>
    </xf>
    <xf numFmtId="0" fontId="14" fillId="2" borderId="12" xfId="0" applyFont="1" applyFill="1" applyBorder="1" applyAlignment="1">
      <alignment horizontal="left" vertical="center"/>
    </xf>
    <xf numFmtId="0" fontId="14" fillId="2" borderId="12" xfId="0" applyFont="1" applyFill="1" applyBorder="1" applyAlignment="1">
      <alignment horizontal="left"/>
    </xf>
    <xf numFmtId="0" fontId="16" fillId="0" borderId="11" xfId="0" applyFont="1" applyBorder="1"/>
    <xf numFmtId="0" fontId="16" fillId="0" borderId="24" xfId="0" applyFont="1" applyBorder="1"/>
    <xf numFmtId="0" fontId="0" fillId="0" borderId="3" xfId="0" applyBorder="1" applyAlignment="1">
      <alignment horizontal="left"/>
    </xf>
    <xf numFmtId="165" fontId="0" fillId="0" borderId="3" xfId="0" applyNumberFormat="1" applyBorder="1" applyAlignment="1">
      <alignment horizontal="left" indent="1"/>
    </xf>
    <xf numFmtId="0" fontId="0" fillId="0" borderId="24" xfId="0" applyBorder="1"/>
    <xf numFmtId="0" fontId="17" fillId="2" borderId="25" xfId="0" applyFont="1" applyFill="1" applyBorder="1" applyAlignment="1">
      <alignment horizontal="center"/>
    </xf>
    <xf numFmtId="0" fontId="15" fillId="0" borderId="25" xfId="0" applyFont="1" applyBorder="1" applyAlignment="1">
      <alignment horizontal="center"/>
    </xf>
    <xf numFmtId="0" fontId="0" fillId="0" borderId="10" xfId="0" applyBorder="1"/>
    <xf numFmtId="0" fontId="0" fillId="0" borderId="25" xfId="0" pivotButton="1" applyBorder="1"/>
    <xf numFmtId="0" fontId="0" fillId="0" borderId="25" xfId="0" applyBorder="1"/>
    <xf numFmtId="0" fontId="0" fillId="0" borderId="25" xfId="0" pivotButton="1" applyBorder="1" applyAlignment="1">
      <alignment horizontal="center"/>
    </xf>
    <xf numFmtId="0" fontId="0" fillId="0" borderId="25" xfId="0" applyBorder="1" applyAlignment="1">
      <alignment horizontal="center"/>
    </xf>
    <xf numFmtId="0" fontId="16" fillId="0" borderId="25" xfId="0" applyFont="1" applyBorder="1" applyAlignment="1">
      <alignment horizontal="left"/>
    </xf>
    <xf numFmtId="0" fontId="16" fillId="0" borderId="25" xfId="0" applyFont="1" applyBorder="1"/>
    <xf numFmtId="0" fontId="22" fillId="6" borderId="23" xfId="1" applyFont="1" applyFill="1" applyBorder="1" applyAlignment="1">
      <alignment vertical="center" wrapText="1"/>
    </xf>
    <xf numFmtId="0" fontId="0" fillId="4" borderId="25" xfId="0" applyFill="1" applyBorder="1"/>
    <xf numFmtId="165" fontId="0" fillId="4" borderId="25" xfId="0" applyNumberFormat="1" applyFill="1" applyBorder="1"/>
    <xf numFmtId="14" fontId="0" fillId="4" borderId="25" xfId="0" applyNumberFormat="1" applyFill="1" applyBorder="1"/>
    <xf numFmtId="0" fontId="17" fillId="0" borderId="11" xfId="0" applyFont="1" applyBorder="1" applyAlignment="1">
      <alignment horizontal="center"/>
    </xf>
    <xf numFmtId="0" fontId="17" fillId="2" borderId="25" xfId="0" applyFont="1" applyFill="1" applyBorder="1" applyAlignment="1">
      <alignment horizont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17" xfId="0" applyFont="1" applyBorder="1" applyAlignment="1">
      <alignment horizontal="center" vertical="center"/>
    </xf>
  </cellXfs>
  <cellStyles count="4">
    <cellStyle name="Currency" xfId="3" builtinId="4"/>
    <cellStyle name="Hyperlink" xfId="1" builtinId="8"/>
    <cellStyle name="Normal" xfId="0" builtinId="0"/>
    <cellStyle name="Normal 2" xfId="2" xr:uid="{BB68CBAE-C956-465A-B94D-3D5CD18DCE82}"/>
  </cellStyles>
  <dxfs count="14">
    <dxf>
      <border>
        <left style="thin">
          <color theme="1"/>
        </left>
        <right style="thin">
          <color theme="1"/>
        </right>
        <top style="thin">
          <color theme="1"/>
        </top>
        <bottom style="thin">
          <color theme="1"/>
        </bottom>
        <vertical style="thin">
          <color theme="1"/>
        </vertical>
        <horizontal style="thin">
          <color theme="1"/>
        </horizontal>
      </border>
    </dxf>
    <dxf>
      <alignment horizontal="center"/>
    </dxf>
    <dxf>
      <alignment horizontal="center"/>
    </dxf>
    <dxf>
      <alignment horizontal="center"/>
    </dxf>
    <dxf>
      <alignment horizontal="center"/>
    </dxf>
    <dxf>
      <alignment horizontal="center"/>
    </dxf>
    <dxf>
      <alignment horizontal="center"/>
    </dxf>
    <dxf>
      <border>
        <left style="thin">
          <color theme="1"/>
        </left>
        <right style="thin">
          <color theme="1"/>
        </right>
        <top style="thin">
          <color theme="1"/>
        </top>
        <bottom style="thin">
          <color theme="1"/>
        </bottom>
        <vertical style="thin">
          <color theme="1"/>
        </vertical>
        <horizontal style="thin">
          <color theme="1"/>
        </horizontal>
      </border>
    </dxf>
    <dxf>
      <alignment horizontal="center"/>
    </dxf>
    <dxf>
      <alignment horizontal="center"/>
    </dxf>
    <dxf>
      <alignment horizontal="center"/>
    </dxf>
    <dxf>
      <alignment horizontal="center"/>
    </dxf>
    <dxf>
      <alignment horizontal="center"/>
    </dxf>
    <dxf>
      <alignment horizontal="center"/>
    </dxf>
  </dxfs>
  <tableStyles count="1" defaultTableStyle="TableStyleMedium2" defaultPivotStyle="PivotStyleLight16">
    <tableStyle name="Invisible" pivot="0" table="0" count="0" xr9:uid="{CF623682-575E-4DB4-9B35-3219281D101D}"/>
  </tableStyles>
  <colors>
    <mruColors>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[Naveej azhamchalil Thesis- tables in the appendix.xlsx]RCA!PivotTable1</c:name>
    <c:fmtId val="1"/>
  </c:pivotSource>
  <c:chart>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prstDash val="sysDash"/>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244730772289828E-2"/>
          <c:y val="2.0876252373658203E-2"/>
          <c:w val="0.74066494538853034"/>
          <c:h val="0.92868602938286615"/>
        </c:manualLayout>
      </c:layout>
      <c:barChart>
        <c:barDir val="col"/>
        <c:grouping val="clustered"/>
        <c:varyColors val="0"/>
        <c:ser>
          <c:idx val="0"/>
          <c:order val="0"/>
          <c:tx>
            <c:strRef>
              <c:f>RCA!$C$34:$C$35</c:f>
              <c:strCache>
                <c:ptCount val="1"/>
                <c:pt idx="0">
                  <c:v>Production issues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1"/>
                </a:solidFill>
                <a:prstDash val="sysDash"/>
              </a:ln>
              <a:effectLst/>
            </c:spPr>
            <c:trendlineType val="linear"/>
            <c:dispRSqr val="0"/>
            <c:dispEq val="0"/>
          </c:trendline>
          <c:cat>
            <c:strRef>
              <c:f>RCA!$B$36:$B$61</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RCA!$C$36:$C$61</c:f>
              <c:numCache>
                <c:formatCode>General</c:formatCode>
                <c:ptCount val="25"/>
                <c:pt idx="0">
                  <c:v>5071</c:v>
                </c:pt>
                <c:pt idx="1">
                  <c:v>1337</c:v>
                </c:pt>
                <c:pt idx="2">
                  <c:v>2826</c:v>
                </c:pt>
                <c:pt idx="3">
                  <c:v>7691</c:v>
                </c:pt>
                <c:pt idx="4">
                  <c:v>1950</c:v>
                </c:pt>
                <c:pt idx="5">
                  <c:v>2165</c:v>
                </c:pt>
                <c:pt idx="6">
                  <c:v>6997</c:v>
                </c:pt>
                <c:pt idx="7">
                  <c:v>2752</c:v>
                </c:pt>
                <c:pt idx="8">
                  <c:v>5508</c:v>
                </c:pt>
                <c:pt idx="9">
                  <c:v>3478</c:v>
                </c:pt>
                <c:pt idx="10">
                  <c:v>1603</c:v>
                </c:pt>
                <c:pt idx="11">
                  <c:v>1486</c:v>
                </c:pt>
                <c:pt idx="12">
                  <c:v>931</c:v>
                </c:pt>
                <c:pt idx="13">
                  <c:v>4632</c:v>
                </c:pt>
                <c:pt idx="14">
                  <c:v>7196.5</c:v>
                </c:pt>
                <c:pt idx="15">
                  <c:v>9081</c:v>
                </c:pt>
                <c:pt idx="16">
                  <c:v>8662</c:v>
                </c:pt>
                <c:pt idx="17">
                  <c:v>7876</c:v>
                </c:pt>
                <c:pt idx="18">
                  <c:v>1559</c:v>
                </c:pt>
                <c:pt idx="19">
                  <c:v>1899</c:v>
                </c:pt>
                <c:pt idx="20">
                  <c:v>609</c:v>
                </c:pt>
                <c:pt idx="21">
                  <c:v>1400</c:v>
                </c:pt>
                <c:pt idx="22">
                  <c:v>3427.5</c:v>
                </c:pt>
                <c:pt idx="23">
                  <c:v>8058</c:v>
                </c:pt>
                <c:pt idx="24">
                  <c:v>5581</c:v>
                </c:pt>
              </c:numCache>
            </c:numRef>
          </c:val>
          <c:extLst>
            <c:ext xmlns:c16="http://schemas.microsoft.com/office/drawing/2014/chart" uri="{C3380CC4-5D6E-409C-BE32-E72D297353CC}">
              <c16:uniqueId val="{00000000-AD57-4F7C-8411-FD07F7F82243}"/>
            </c:ext>
          </c:extLst>
        </c:ser>
        <c:ser>
          <c:idx val="1"/>
          <c:order val="1"/>
          <c:tx>
            <c:strRef>
              <c:f>RCA!$D$34:$D$35</c:f>
              <c:strCache>
                <c:ptCount val="1"/>
                <c:pt idx="0">
                  <c:v>Supplier/carrier responsibility issue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2"/>
                </a:solidFill>
                <a:prstDash val="sysDash"/>
              </a:ln>
              <a:effectLst/>
            </c:spPr>
            <c:trendlineType val="linear"/>
            <c:dispRSqr val="0"/>
            <c:dispEq val="0"/>
          </c:trendline>
          <c:cat>
            <c:strRef>
              <c:f>RCA!$B$36:$B$61</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RCA!$D$36:$D$61</c:f>
              <c:numCache>
                <c:formatCode>General</c:formatCode>
                <c:ptCount val="25"/>
                <c:pt idx="0">
                  <c:v>3170</c:v>
                </c:pt>
                <c:pt idx="1">
                  <c:v>1924</c:v>
                </c:pt>
                <c:pt idx="2">
                  <c:v>1651</c:v>
                </c:pt>
                <c:pt idx="3">
                  <c:v>1387</c:v>
                </c:pt>
                <c:pt idx="4">
                  <c:v>3983</c:v>
                </c:pt>
                <c:pt idx="5">
                  <c:v>1148.8899999999999</c:v>
                </c:pt>
                <c:pt idx="6">
                  <c:v>3219</c:v>
                </c:pt>
                <c:pt idx="7">
                  <c:v>5267</c:v>
                </c:pt>
                <c:pt idx="8">
                  <c:v>1256.9000000000001</c:v>
                </c:pt>
                <c:pt idx="9">
                  <c:v>1536</c:v>
                </c:pt>
                <c:pt idx="11">
                  <c:v>374</c:v>
                </c:pt>
                <c:pt idx="12">
                  <c:v>1380</c:v>
                </c:pt>
                <c:pt idx="13">
                  <c:v>540</c:v>
                </c:pt>
                <c:pt idx="15">
                  <c:v>328</c:v>
                </c:pt>
                <c:pt idx="16">
                  <c:v>583</c:v>
                </c:pt>
                <c:pt idx="18">
                  <c:v>7129</c:v>
                </c:pt>
                <c:pt idx="23">
                  <c:v>756</c:v>
                </c:pt>
              </c:numCache>
            </c:numRef>
          </c:val>
          <c:extLst>
            <c:ext xmlns:c16="http://schemas.microsoft.com/office/drawing/2014/chart" uri="{C3380CC4-5D6E-409C-BE32-E72D297353CC}">
              <c16:uniqueId val="{00000001-AD57-4F7C-8411-FD07F7F82243}"/>
            </c:ext>
          </c:extLst>
        </c:ser>
        <c:ser>
          <c:idx val="2"/>
          <c:order val="2"/>
          <c:tx>
            <c:strRef>
              <c:f>RCA!$E$34:$E$35</c:f>
              <c:strCache>
                <c:ptCount val="1"/>
                <c:pt idx="0">
                  <c:v>Packaging issue</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3"/>
                </a:solidFill>
                <a:prstDash val="sysDash"/>
              </a:ln>
              <a:effectLst/>
            </c:spPr>
            <c:trendlineType val="linear"/>
            <c:dispRSqr val="0"/>
            <c:dispEq val="0"/>
          </c:trendline>
          <c:cat>
            <c:strRef>
              <c:f>RCA!$B$36:$B$61</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RCA!$E$36:$E$61</c:f>
              <c:numCache>
                <c:formatCode>General</c:formatCode>
                <c:ptCount val="25"/>
                <c:pt idx="0">
                  <c:v>6051</c:v>
                </c:pt>
                <c:pt idx="1">
                  <c:v>600</c:v>
                </c:pt>
                <c:pt idx="2">
                  <c:v>3691</c:v>
                </c:pt>
                <c:pt idx="4">
                  <c:v>1315</c:v>
                </c:pt>
                <c:pt idx="5">
                  <c:v>297</c:v>
                </c:pt>
                <c:pt idx="6">
                  <c:v>2504</c:v>
                </c:pt>
                <c:pt idx="7">
                  <c:v>3251</c:v>
                </c:pt>
                <c:pt idx="8">
                  <c:v>182</c:v>
                </c:pt>
                <c:pt idx="10">
                  <c:v>2151</c:v>
                </c:pt>
                <c:pt idx="11">
                  <c:v>260</c:v>
                </c:pt>
                <c:pt idx="14">
                  <c:v>358</c:v>
                </c:pt>
                <c:pt idx="16">
                  <c:v>777</c:v>
                </c:pt>
                <c:pt idx="20">
                  <c:v>733</c:v>
                </c:pt>
                <c:pt idx="22">
                  <c:v>324</c:v>
                </c:pt>
                <c:pt idx="23">
                  <c:v>374</c:v>
                </c:pt>
                <c:pt idx="24">
                  <c:v>1656</c:v>
                </c:pt>
              </c:numCache>
            </c:numRef>
          </c:val>
          <c:extLst>
            <c:ext xmlns:c16="http://schemas.microsoft.com/office/drawing/2014/chart" uri="{C3380CC4-5D6E-409C-BE32-E72D297353CC}">
              <c16:uniqueId val="{00000002-AD57-4F7C-8411-FD07F7F82243}"/>
            </c:ext>
          </c:extLst>
        </c:ser>
        <c:ser>
          <c:idx val="3"/>
          <c:order val="3"/>
          <c:tx>
            <c:strRef>
              <c:f>RCA!$F$34:$F$35</c:f>
              <c:strCache>
                <c:ptCount val="1"/>
                <c:pt idx="0">
                  <c:v>Program issues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4"/>
                </a:solidFill>
                <a:prstDash val="sysDash"/>
              </a:ln>
              <a:effectLst/>
            </c:spPr>
            <c:trendlineType val="linear"/>
            <c:dispRSqr val="0"/>
            <c:dispEq val="0"/>
          </c:trendline>
          <c:cat>
            <c:strRef>
              <c:f>RCA!$B$36:$B$61</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RCA!$F$36:$F$61</c:f>
              <c:numCache>
                <c:formatCode>General</c:formatCode>
                <c:ptCount val="25"/>
                <c:pt idx="0">
                  <c:v>1850</c:v>
                </c:pt>
                <c:pt idx="6">
                  <c:v>888</c:v>
                </c:pt>
                <c:pt idx="7">
                  <c:v>366</c:v>
                </c:pt>
                <c:pt idx="9">
                  <c:v>1610</c:v>
                </c:pt>
                <c:pt idx="11">
                  <c:v>288</c:v>
                </c:pt>
              </c:numCache>
            </c:numRef>
          </c:val>
          <c:extLst>
            <c:ext xmlns:c16="http://schemas.microsoft.com/office/drawing/2014/chart" uri="{C3380CC4-5D6E-409C-BE32-E72D297353CC}">
              <c16:uniqueId val="{00000003-427C-439E-853A-4F1699306B1D}"/>
            </c:ext>
          </c:extLst>
        </c:ser>
        <c:ser>
          <c:idx val="4"/>
          <c:order val="4"/>
          <c:tx>
            <c:strRef>
              <c:f>RCA!$G$34:$G$35</c:f>
              <c:strCache>
                <c:ptCount val="1"/>
                <c:pt idx="0">
                  <c:v>quality</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prstDash val="sysDash"/>
            </a:ln>
            <a:effectLst>
              <a:outerShdw blurRad="57150" dist="19050" dir="5400000" algn="ctr" rotWithShape="0">
                <a:srgbClr val="000000">
                  <a:alpha val="63000"/>
                </a:srgbClr>
              </a:outerShdw>
            </a:effectLst>
          </c:spPr>
          <c:invertIfNegative val="0"/>
          <c:trendline>
            <c:spPr>
              <a:ln w="19050" cap="rnd">
                <a:solidFill>
                  <a:schemeClr val="accent5"/>
                </a:solidFill>
              </a:ln>
              <a:effectLst/>
            </c:spPr>
            <c:trendlineType val="linear"/>
            <c:dispRSqr val="0"/>
            <c:dispEq val="0"/>
          </c:trendline>
          <c:trendline>
            <c:spPr>
              <a:ln w="19050" cap="rnd">
                <a:solidFill>
                  <a:schemeClr val="accent5"/>
                </a:solidFill>
              </a:ln>
              <a:effectLst/>
            </c:spPr>
            <c:trendlineType val="linear"/>
            <c:dispRSqr val="0"/>
            <c:dispEq val="0"/>
          </c:trendline>
          <c:cat>
            <c:strRef>
              <c:f>RCA!$B$36:$B$61</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RCA!$G$36:$G$61</c:f>
              <c:numCache>
                <c:formatCode>General</c:formatCode>
                <c:ptCount val="25"/>
                <c:pt idx="20">
                  <c:v>800</c:v>
                </c:pt>
              </c:numCache>
            </c:numRef>
          </c:val>
          <c:extLst>
            <c:ext xmlns:c16="http://schemas.microsoft.com/office/drawing/2014/chart" uri="{C3380CC4-5D6E-409C-BE32-E72D297353CC}">
              <c16:uniqueId val="{00000004-427C-439E-853A-4F1699306B1D}"/>
            </c:ext>
          </c:extLst>
        </c:ser>
        <c:dLbls>
          <c:showLegendKey val="0"/>
          <c:showVal val="0"/>
          <c:showCatName val="0"/>
          <c:showSerName val="0"/>
          <c:showPercent val="0"/>
          <c:showBubbleSize val="0"/>
        </c:dLbls>
        <c:gapWidth val="100"/>
        <c:overlap val="-24"/>
        <c:axId val="1527700304"/>
        <c:axId val="150111696"/>
      </c:barChart>
      <c:catAx>
        <c:axId val="152770030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IN"/>
                  <a:t>Week number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111696"/>
        <c:crosses val="autoZero"/>
        <c:auto val="1"/>
        <c:lblAlgn val="ctr"/>
        <c:lblOffset val="100"/>
        <c:noMultiLvlLbl val="0"/>
      </c:catAx>
      <c:valAx>
        <c:axId val="150111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Cost in 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700304"/>
        <c:crosses val="autoZero"/>
        <c:crossBetween val="between"/>
      </c:valAx>
      <c:spPr>
        <a:noFill/>
        <a:ln>
          <a:noFill/>
        </a:ln>
        <a:effectLst/>
      </c:spPr>
    </c:plotArea>
    <c:legend>
      <c:legendPos val="r"/>
      <c:legendEntry>
        <c:idx val="10"/>
        <c:delete val="1"/>
      </c:legendEntry>
      <c:layout>
        <c:manualLayout>
          <c:xMode val="edge"/>
          <c:yMode val="edge"/>
          <c:x val="0.84155156865367331"/>
          <c:y val="2.9749950250767064E-2"/>
          <c:w val="0.15476601912411031"/>
          <c:h val="0.940499917433569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[Naveej azhamchalil Thesis- tables in the appendix.xlsx]RCA!PivotTable2</c:name>
    <c:fmtId val="23"/>
  </c:pivotSource>
  <c:chart>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RCA!$C$98:$C$99</c:f>
              <c:strCache>
                <c:ptCount val="1"/>
                <c:pt idx="0">
                  <c:v>Non-prod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1"/>
                </a:solidFill>
                <a:prstDash val="sysDash"/>
              </a:ln>
              <a:effectLst/>
            </c:spPr>
            <c:trendlineType val="linear"/>
            <c:dispRSqr val="0"/>
            <c:dispEq val="0"/>
          </c:trendline>
          <c:cat>
            <c:strRef>
              <c:f>RCA!$B$100:$B$125</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RCA!$C$100:$C$125</c:f>
              <c:numCache>
                <c:formatCode>General</c:formatCode>
                <c:ptCount val="25"/>
                <c:pt idx="0">
                  <c:v>1668</c:v>
                </c:pt>
                <c:pt idx="1">
                  <c:v>2282</c:v>
                </c:pt>
                <c:pt idx="2">
                  <c:v>3534</c:v>
                </c:pt>
                <c:pt idx="3">
                  <c:v>789</c:v>
                </c:pt>
                <c:pt idx="4">
                  <c:v>2316</c:v>
                </c:pt>
                <c:pt idx="5">
                  <c:v>1973</c:v>
                </c:pt>
                <c:pt idx="6">
                  <c:v>1145.18</c:v>
                </c:pt>
                <c:pt idx="7">
                  <c:v>2597</c:v>
                </c:pt>
                <c:pt idx="8">
                  <c:v>1096</c:v>
                </c:pt>
                <c:pt idx="9">
                  <c:v>2509</c:v>
                </c:pt>
                <c:pt idx="10">
                  <c:v>1087</c:v>
                </c:pt>
                <c:pt idx="13">
                  <c:v>2635.75</c:v>
                </c:pt>
                <c:pt idx="14">
                  <c:v>4329</c:v>
                </c:pt>
                <c:pt idx="15">
                  <c:v>4399.25</c:v>
                </c:pt>
                <c:pt idx="16">
                  <c:v>2423</c:v>
                </c:pt>
                <c:pt idx="17">
                  <c:v>7910</c:v>
                </c:pt>
                <c:pt idx="18">
                  <c:v>9801</c:v>
                </c:pt>
                <c:pt idx="19">
                  <c:v>5253</c:v>
                </c:pt>
                <c:pt idx="20">
                  <c:v>6622</c:v>
                </c:pt>
                <c:pt idx="21">
                  <c:v>735</c:v>
                </c:pt>
                <c:pt idx="22">
                  <c:v>3677</c:v>
                </c:pt>
                <c:pt idx="23">
                  <c:v>1174</c:v>
                </c:pt>
                <c:pt idx="24">
                  <c:v>7695</c:v>
                </c:pt>
              </c:numCache>
            </c:numRef>
          </c:val>
          <c:extLst>
            <c:ext xmlns:c16="http://schemas.microsoft.com/office/drawing/2014/chart" uri="{C3380CC4-5D6E-409C-BE32-E72D297353CC}">
              <c16:uniqueId val="{00000000-85FE-45DE-A419-7C5A2D5A742A}"/>
            </c:ext>
          </c:extLst>
        </c:ser>
        <c:ser>
          <c:idx val="1"/>
          <c:order val="1"/>
          <c:tx>
            <c:strRef>
              <c:f>RCA!$D$98:$D$99</c:f>
              <c:strCache>
                <c:ptCount val="1"/>
                <c:pt idx="0">
                  <c:v>Inventory issues, bom issues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2"/>
                </a:solidFill>
                <a:prstDash val="sysDash"/>
              </a:ln>
              <a:effectLst/>
            </c:spPr>
            <c:trendlineType val="linear"/>
            <c:dispRSqr val="0"/>
            <c:dispEq val="0"/>
          </c:trendline>
          <c:cat>
            <c:strRef>
              <c:f>RCA!$B$100:$B$125</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RCA!$D$100:$D$125</c:f>
              <c:numCache>
                <c:formatCode>General</c:formatCode>
                <c:ptCount val="25"/>
                <c:pt idx="0">
                  <c:v>2401</c:v>
                </c:pt>
                <c:pt idx="1">
                  <c:v>3019.25</c:v>
                </c:pt>
                <c:pt idx="2">
                  <c:v>2824</c:v>
                </c:pt>
                <c:pt idx="3">
                  <c:v>3465</c:v>
                </c:pt>
                <c:pt idx="4">
                  <c:v>1705</c:v>
                </c:pt>
                <c:pt idx="5">
                  <c:v>3934</c:v>
                </c:pt>
                <c:pt idx="6">
                  <c:v>3822</c:v>
                </c:pt>
                <c:pt idx="7">
                  <c:v>1326</c:v>
                </c:pt>
                <c:pt idx="8">
                  <c:v>1536.75</c:v>
                </c:pt>
                <c:pt idx="9">
                  <c:v>357</c:v>
                </c:pt>
                <c:pt idx="10">
                  <c:v>1718</c:v>
                </c:pt>
                <c:pt idx="11">
                  <c:v>260</c:v>
                </c:pt>
                <c:pt idx="12">
                  <c:v>688</c:v>
                </c:pt>
                <c:pt idx="13">
                  <c:v>328</c:v>
                </c:pt>
                <c:pt idx="16">
                  <c:v>530</c:v>
                </c:pt>
                <c:pt idx="17">
                  <c:v>975.5</c:v>
                </c:pt>
                <c:pt idx="18">
                  <c:v>2385</c:v>
                </c:pt>
                <c:pt idx="19">
                  <c:v>648</c:v>
                </c:pt>
                <c:pt idx="20">
                  <c:v>517</c:v>
                </c:pt>
                <c:pt idx="21">
                  <c:v>2647</c:v>
                </c:pt>
                <c:pt idx="22">
                  <c:v>2495</c:v>
                </c:pt>
                <c:pt idx="23">
                  <c:v>1053</c:v>
                </c:pt>
                <c:pt idx="24">
                  <c:v>1291.5</c:v>
                </c:pt>
              </c:numCache>
            </c:numRef>
          </c:val>
          <c:extLst>
            <c:ext xmlns:c16="http://schemas.microsoft.com/office/drawing/2014/chart" uri="{C3380CC4-5D6E-409C-BE32-E72D297353CC}">
              <c16:uniqueId val="{00000001-85FE-45DE-A419-7C5A2D5A742A}"/>
            </c:ext>
          </c:extLst>
        </c:ser>
        <c:ser>
          <c:idx val="2"/>
          <c:order val="2"/>
          <c:tx>
            <c:strRef>
              <c:f>RCA!$E$98:$E$99</c:f>
              <c:strCache>
                <c:ptCount val="1"/>
                <c:pt idx="0">
                  <c:v>Logistic department issues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3"/>
                </a:solidFill>
                <a:prstDash val="sysDash"/>
              </a:ln>
              <a:effectLst/>
            </c:spPr>
            <c:trendlineType val="linear"/>
            <c:dispRSqr val="0"/>
            <c:dispEq val="0"/>
          </c:trendline>
          <c:cat>
            <c:strRef>
              <c:f>RCA!$B$100:$B$125</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RCA!$E$100:$E$125</c:f>
              <c:numCache>
                <c:formatCode>General</c:formatCode>
                <c:ptCount val="25"/>
                <c:pt idx="0">
                  <c:v>2392</c:v>
                </c:pt>
                <c:pt idx="1">
                  <c:v>1925</c:v>
                </c:pt>
                <c:pt idx="2">
                  <c:v>1029.47</c:v>
                </c:pt>
                <c:pt idx="3">
                  <c:v>958</c:v>
                </c:pt>
                <c:pt idx="4">
                  <c:v>2150</c:v>
                </c:pt>
                <c:pt idx="5">
                  <c:v>5595</c:v>
                </c:pt>
                <c:pt idx="6">
                  <c:v>3173.5</c:v>
                </c:pt>
                <c:pt idx="7">
                  <c:v>2495</c:v>
                </c:pt>
                <c:pt idx="8">
                  <c:v>1478</c:v>
                </c:pt>
                <c:pt idx="9">
                  <c:v>590</c:v>
                </c:pt>
                <c:pt idx="10">
                  <c:v>958</c:v>
                </c:pt>
                <c:pt idx="11">
                  <c:v>1648</c:v>
                </c:pt>
                <c:pt idx="13">
                  <c:v>542</c:v>
                </c:pt>
                <c:pt idx="14">
                  <c:v>1702</c:v>
                </c:pt>
                <c:pt idx="15">
                  <c:v>2124</c:v>
                </c:pt>
                <c:pt idx="16">
                  <c:v>2472</c:v>
                </c:pt>
                <c:pt idx="17">
                  <c:v>1395</c:v>
                </c:pt>
                <c:pt idx="18">
                  <c:v>907</c:v>
                </c:pt>
                <c:pt idx="19">
                  <c:v>965</c:v>
                </c:pt>
                <c:pt idx="20">
                  <c:v>1418</c:v>
                </c:pt>
                <c:pt idx="21">
                  <c:v>950</c:v>
                </c:pt>
              </c:numCache>
            </c:numRef>
          </c:val>
          <c:extLst>
            <c:ext xmlns:c16="http://schemas.microsoft.com/office/drawing/2014/chart" uri="{C3380CC4-5D6E-409C-BE32-E72D297353CC}">
              <c16:uniqueId val="{00000002-85FE-45DE-A419-7C5A2D5A742A}"/>
            </c:ext>
          </c:extLst>
        </c:ser>
        <c:ser>
          <c:idx val="3"/>
          <c:order val="3"/>
          <c:tx>
            <c:strRef>
              <c:f>RCA!$F$98:$F$99</c:f>
              <c:strCache>
                <c:ptCount val="1"/>
                <c:pt idx="0">
                  <c:v>Lack of PDP adherence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4"/>
                </a:solidFill>
                <a:prstDash val="sysDash"/>
              </a:ln>
              <a:effectLst/>
            </c:spPr>
            <c:trendlineType val="linear"/>
            <c:dispRSqr val="0"/>
            <c:dispEq val="0"/>
          </c:trendline>
          <c:cat>
            <c:strRef>
              <c:f>RCA!$B$100:$B$125</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RCA!$F$100:$F$125</c:f>
              <c:numCache>
                <c:formatCode>General</c:formatCode>
                <c:ptCount val="25"/>
                <c:pt idx="0">
                  <c:v>497</c:v>
                </c:pt>
                <c:pt idx="1">
                  <c:v>248</c:v>
                </c:pt>
                <c:pt idx="2">
                  <c:v>516</c:v>
                </c:pt>
                <c:pt idx="3">
                  <c:v>1260</c:v>
                </c:pt>
                <c:pt idx="4">
                  <c:v>2065</c:v>
                </c:pt>
                <c:pt idx="5">
                  <c:v>4811</c:v>
                </c:pt>
                <c:pt idx="6">
                  <c:v>2241</c:v>
                </c:pt>
                <c:pt idx="8">
                  <c:v>907</c:v>
                </c:pt>
                <c:pt idx="9">
                  <c:v>3430</c:v>
                </c:pt>
                <c:pt idx="10">
                  <c:v>211</c:v>
                </c:pt>
                <c:pt idx="11">
                  <c:v>1073</c:v>
                </c:pt>
                <c:pt idx="12">
                  <c:v>384</c:v>
                </c:pt>
                <c:pt idx="13">
                  <c:v>1662.5</c:v>
                </c:pt>
                <c:pt idx="14">
                  <c:v>374</c:v>
                </c:pt>
                <c:pt idx="16">
                  <c:v>1638</c:v>
                </c:pt>
                <c:pt idx="22">
                  <c:v>548</c:v>
                </c:pt>
                <c:pt idx="23">
                  <c:v>333</c:v>
                </c:pt>
                <c:pt idx="24">
                  <c:v>350</c:v>
                </c:pt>
              </c:numCache>
            </c:numRef>
          </c:val>
          <c:extLst>
            <c:ext xmlns:c16="http://schemas.microsoft.com/office/drawing/2014/chart" uri="{C3380CC4-5D6E-409C-BE32-E72D297353CC}">
              <c16:uniqueId val="{00000003-85FE-45DE-A419-7C5A2D5A742A}"/>
            </c:ext>
          </c:extLst>
        </c:ser>
        <c:ser>
          <c:idx val="4"/>
          <c:order val="4"/>
          <c:tx>
            <c:strRef>
              <c:f>RCA!$G$98:$G$99</c:f>
              <c:strCache>
                <c:ptCount val="1"/>
                <c:pt idx="0">
                  <c:v>Customer responsibility issue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trendline>
            <c:spPr>
              <a:ln w="19050" cap="rnd">
                <a:solidFill>
                  <a:schemeClr val="accent5"/>
                </a:solidFill>
                <a:prstDash val="sysDash"/>
              </a:ln>
              <a:effectLst/>
            </c:spPr>
            <c:trendlineType val="linear"/>
            <c:dispRSqr val="0"/>
            <c:dispEq val="0"/>
          </c:trendline>
          <c:cat>
            <c:strRef>
              <c:f>RCA!$B$100:$B$125</c:f>
              <c:strCache>
                <c:ptCount val="25"/>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strCache>
            </c:strRef>
          </c:cat>
          <c:val>
            <c:numRef>
              <c:f>RCA!$G$100:$G$125</c:f>
              <c:numCache>
                <c:formatCode>General</c:formatCode>
                <c:ptCount val="25"/>
                <c:pt idx="5">
                  <c:v>204</c:v>
                </c:pt>
                <c:pt idx="7">
                  <c:v>480</c:v>
                </c:pt>
                <c:pt idx="14">
                  <c:v>740</c:v>
                </c:pt>
                <c:pt idx="20">
                  <c:v>644</c:v>
                </c:pt>
                <c:pt idx="21">
                  <c:v>222</c:v>
                </c:pt>
              </c:numCache>
            </c:numRef>
          </c:val>
          <c:extLst>
            <c:ext xmlns:c16="http://schemas.microsoft.com/office/drawing/2014/chart" uri="{C3380CC4-5D6E-409C-BE32-E72D297353CC}">
              <c16:uniqueId val="{00000004-85FE-45DE-A419-7C5A2D5A742A}"/>
            </c:ext>
          </c:extLst>
        </c:ser>
        <c:dLbls>
          <c:showLegendKey val="0"/>
          <c:showVal val="0"/>
          <c:showCatName val="0"/>
          <c:showSerName val="0"/>
          <c:showPercent val="0"/>
          <c:showBubbleSize val="0"/>
        </c:dLbls>
        <c:gapWidth val="100"/>
        <c:overlap val="-24"/>
        <c:axId val="1115255631"/>
        <c:axId val="1060182623"/>
      </c:barChart>
      <c:catAx>
        <c:axId val="1115255631"/>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0182623"/>
        <c:crosses val="autoZero"/>
        <c:auto val="1"/>
        <c:lblAlgn val="ctr"/>
        <c:lblOffset val="100"/>
        <c:noMultiLvlLbl val="0"/>
      </c:catAx>
      <c:valAx>
        <c:axId val="10601826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2556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Top 10</a:t>
            </a:r>
          </a:p>
        </c:rich>
      </c:tx>
      <c:layout>
        <c:manualLayout>
          <c:xMode val="edge"/>
          <c:yMode val="edge"/>
          <c:x val="0.62696192255247374"/>
          <c:y val="2.6455026455026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89-4570-91BC-AD999D7F90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89-4570-91BC-AD999D7F90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89-4570-91BC-AD999D7F90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89-4570-91BC-AD999D7F90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89-4570-91BC-AD999D7F904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A716-4A6A-ACD4-42C361D03C2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3-A716-4A6A-ACD4-42C361D03C2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89-4570-91BC-AD999D7F904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4-A716-4A6A-ACD4-42C361D03C2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1-A716-4A6A-ACD4-42C361D03C2E}"/>
              </c:ext>
            </c:extLst>
          </c:dPt>
          <c:dLbls>
            <c:dLbl>
              <c:idx val="5"/>
              <c:layout>
                <c:manualLayout>
                  <c:x val="-7.2072072072072071E-2"/>
                  <c:y val="7.93650793650793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716-4A6A-ACD4-42C361D03C2E}"/>
                </c:ext>
              </c:extLst>
            </c:dLbl>
            <c:dLbl>
              <c:idx val="6"/>
              <c:layout>
                <c:manualLayout>
                  <c:x val="-3.8038038038038076E-2"/>
                  <c:y val="-2.9100529100529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16-4A6A-ACD4-42C361D03C2E}"/>
                </c:ext>
              </c:extLst>
            </c:dLbl>
            <c:dLbl>
              <c:idx val="8"/>
              <c:layout>
                <c:manualLayout>
                  <c:x val="0"/>
                  <c:y val="-2.64550264550264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716-4A6A-ACD4-42C361D03C2E}"/>
                </c:ext>
              </c:extLst>
            </c:dLbl>
            <c:dLbl>
              <c:idx val="9"/>
              <c:layout>
                <c:manualLayout>
                  <c:x val="0.14614614614614616"/>
                  <c:y val="7.93650793650793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16-4A6A-ACD4-42C361D03C2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RCA!$O$3:$O$12</c:f>
              <c:strCache>
                <c:ptCount val="10"/>
                <c:pt idx="0">
                  <c:v>Production issues</c:v>
                </c:pt>
                <c:pt idx="1">
                  <c:v>Non-prod</c:v>
                </c:pt>
                <c:pt idx="2">
                  <c:v>Inventory issues, bom issues</c:v>
                </c:pt>
                <c:pt idx="3">
                  <c:v>Logistic department issues</c:v>
                </c:pt>
                <c:pt idx="4">
                  <c:v>Supplier/carrier responsibility issue</c:v>
                </c:pt>
                <c:pt idx="5">
                  <c:v>Packaging issue</c:v>
                </c:pt>
                <c:pt idx="6">
                  <c:v>Lack of PDP adherence </c:v>
                </c:pt>
                <c:pt idx="7">
                  <c:v>Program issues</c:v>
                </c:pt>
                <c:pt idx="8">
                  <c:v>Customer responsibility issue</c:v>
                </c:pt>
                <c:pt idx="9">
                  <c:v>quality</c:v>
                </c:pt>
              </c:strCache>
            </c:strRef>
          </c:cat>
          <c:val>
            <c:numRef>
              <c:f>RCA!$P$3:$P$12</c:f>
              <c:numCache>
                <c:formatCode>General</c:formatCode>
                <c:ptCount val="10"/>
                <c:pt idx="0">
                  <c:v>103776</c:v>
                </c:pt>
                <c:pt idx="1">
                  <c:v>77650.179999999993</c:v>
                </c:pt>
                <c:pt idx="2">
                  <c:v>39926</c:v>
                </c:pt>
                <c:pt idx="3">
                  <c:v>37852.97</c:v>
                </c:pt>
                <c:pt idx="4">
                  <c:v>35632.79</c:v>
                </c:pt>
                <c:pt idx="5">
                  <c:v>24524</c:v>
                </c:pt>
                <c:pt idx="6">
                  <c:v>22548.5</c:v>
                </c:pt>
                <c:pt idx="7">
                  <c:v>5002</c:v>
                </c:pt>
                <c:pt idx="8">
                  <c:v>2290</c:v>
                </c:pt>
                <c:pt idx="9">
                  <c:v>800</c:v>
                </c:pt>
              </c:numCache>
            </c:numRef>
          </c:val>
          <c:extLst>
            <c:ext xmlns:c16="http://schemas.microsoft.com/office/drawing/2014/chart" uri="{C3380CC4-5D6E-409C-BE32-E72D297353CC}">
              <c16:uniqueId val="{00000000-A716-4A6A-ACD4-42C361D03C2E}"/>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53340</xdr:colOff>
      <xdr:row>1</xdr:row>
      <xdr:rowOff>388621</xdr:rowOff>
    </xdr:from>
    <xdr:to>
      <xdr:col>10</xdr:col>
      <xdr:colOff>388620</xdr:colOff>
      <xdr:row>10</xdr:row>
      <xdr:rowOff>762001</xdr:rowOff>
    </xdr:to>
    <xdr:sp macro="" textlink="">
      <xdr:nvSpPr>
        <xdr:cNvPr id="2" name="TextBox 1">
          <a:extLst>
            <a:ext uri="{FF2B5EF4-FFF2-40B4-BE49-F238E27FC236}">
              <a16:creationId xmlns:a16="http://schemas.microsoft.com/office/drawing/2014/main" id="{551D48C9-37D5-4D96-9611-361D185F3F3E}"/>
            </a:ext>
          </a:extLst>
        </xdr:cNvPr>
        <xdr:cNvSpPr txBox="1"/>
      </xdr:nvSpPr>
      <xdr:spPr>
        <a:xfrm>
          <a:off x="4930140" y="571501"/>
          <a:ext cx="2918460" cy="713994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3000" b="1">
              <a:solidFill>
                <a:schemeClr val="bg1"/>
              </a:solidFill>
            </a:rPr>
            <a:t>Black hidden parts in this excel file is due to the company</a:t>
          </a:r>
          <a:r>
            <a:rPr lang="en-IN" sz="3000" b="1" baseline="0">
              <a:solidFill>
                <a:schemeClr val="bg1"/>
              </a:solidFill>
            </a:rPr>
            <a:t> policy of data privacy</a:t>
          </a:r>
          <a:endParaRPr lang="en-IN" sz="30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370115</xdr:colOff>
      <xdr:row>4</xdr:row>
      <xdr:rowOff>21772</xdr:rowOff>
    </xdr:from>
    <xdr:to>
      <xdr:col>6</xdr:col>
      <xdr:colOff>3940628</xdr:colOff>
      <xdr:row>8</xdr:row>
      <xdr:rowOff>152400</xdr:rowOff>
    </xdr:to>
    <xdr:sp macro="" textlink="">
      <xdr:nvSpPr>
        <xdr:cNvPr id="2" name="TextBox 1">
          <a:extLst>
            <a:ext uri="{FF2B5EF4-FFF2-40B4-BE49-F238E27FC236}">
              <a16:creationId xmlns:a16="http://schemas.microsoft.com/office/drawing/2014/main" id="{2B244BF8-3175-E01E-46B5-2B3D45AA3CEF}"/>
            </a:ext>
          </a:extLst>
        </xdr:cNvPr>
        <xdr:cNvSpPr txBox="1"/>
      </xdr:nvSpPr>
      <xdr:spPr>
        <a:xfrm>
          <a:off x="5497286" y="1491343"/>
          <a:ext cx="4397828" cy="28629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3000" b="1">
              <a:solidFill>
                <a:schemeClr val="bg1"/>
              </a:solidFill>
            </a:rPr>
            <a:t>Black hidden parts in this excel file is due to the company</a:t>
          </a:r>
          <a:r>
            <a:rPr lang="en-IN" sz="3000" b="1" baseline="0">
              <a:solidFill>
                <a:schemeClr val="bg1"/>
              </a:solidFill>
            </a:rPr>
            <a:t> policy of data privacy</a:t>
          </a:r>
          <a:endParaRPr lang="en-IN" sz="30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104772</xdr:colOff>
      <xdr:row>62</xdr:row>
      <xdr:rowOff>138267</xdr:rowOff>
    </xdr:from>
    <xdr:to>
      <xdr:col>8</xdr:col>
      <xdr:colOff>107540</xdr:colOff>
      <xdr:row>95</xdr:row>
      <xdr:rowOff>168993</xdr:rowOff>
    </xdr:to>
    <xdr:graphicFrame macro="">
      <xdr:nvGraphicFramePr>
        <xdr:cNvPr id="2" name="Chart 1">
          <a:extLst>
            <a:ext uri="{FF2B5EF4-FFF2-40B4-BE49-F238E27FC236}">
              <a16:creationId xmlns:a16="http://schemas.microsoft.com/office/drawing/2014/main" id="{460730BE-C0DC-FF86-7514-17D9EF7896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322620</xdr:colOff>
      <xdr:row>127</xdr:row>
      <xdr:rowOff>180053</xdr:rowOff>
    </xdr:from>
    <xdr:to>
      <xdr:col>7</xdr:col>
      <xdr:colOff>728382</xdr:colOff>
      <xdr:row>162</xdr:row>
      <xdr:rowOff>67235</xdr:rowOff>
    </xdr:to>
    <xdr:graphicFrame macro="">
      <xdr:nvGraphicFramePr>
        <xdr:cNvPr id="3" name="Chart 2">
          <a:extLst>
            <a:ext uri="{FF2B5EF4-FFF2-40B4-BE49-F238E27FC236}">
              <a16:creationId xmlns:a16="http://schemas.microsoft.com/office/drawing/2014/main" id="{E8873CB6-0D9D-55F3-D632-32BC0C164F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996950</xdr:colOff>
      <xdr:row>12</xdr:row>
      <xdr:rowOff>127000</xdr:rowOff>
    </xdr:from>
    <xdr:to>
      <xdr:col>19</xdr:col>
      <xdr:colOff>419100</xdr:colOff>
      <xdr:row>39</xdr:row>
      <xdr:rowOff>127000</xdr:rowOff>
    </xdr:to>
    <xdr:graphicFrame macro="">
      <xdr:nvGraphicFramePr>
        <xdr:cNvPr id="4" name="Chart 3">
          <a:extLst>
            <a:ext uri="{FF2B5EF4-FFF2-40B4-BE49-F238E27FC236}">
              <a16:creationId xmlns:a16="http://schemas.microsoft.com/office/drawing/2014/main" id="{FFB7EFEE-9989-40D6-C1A7-2815D32F6D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0.06944</cdr:x>
      <cdr:y>0.19671</cdr:y>
    </cdr:from>
    <cdr:to>
      <cdr:x>0.11698</cdr:x>
      <cdr:y>0.68493</cdr:y>
    </cdr:to>
    <cdr:sp macro="" textlink="">
      <cdr:nvSpPr>
        <cdr:cNvPr id="2" name="TextBox 1">
          <a:extLst xmlns:a="http://schemas.openxmlformats.org/drawingml/2006/main">
            <a:ext uri="{FF2B5EF4-FFF2-40B4-BE49-F238E27FC236}">
              <a16:creationId xmlns:a16="http://schemas.microsoft.com/office/drawing/2014/main" id="{A9FF0FD7-E4B8-F110-6801-5444BC1E1529}"/>
            </a:ext>
          </a:extLst>
        </cdr:cNvPr>
        <cdr:cNvSpPr txBox="1"/>
      </cdr:nvSpPr>
      <cdr:spPr>
        <a:xfrm xmlns:a="http://schemas.openxmlformats.org/drawingml/2006/main">
          <a:off x="769287" y="925608"/>
          <a:ext cx="526676" cy="229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N" sz="1100"/>
        </a:p>
      </cdr:txBody>
    </cdr:sp>
  </cdr:relSizeAnchor>
</c:userShape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veej Azhamchalil" refreshedDate="45276.935358449075" createdVersion="8" refreshedVersion="8" minRefreshableVersion="3" recordCount="825" xr:uid="{7A43EC5E-4A96-4936-8EF1-21DD0DBE541D}">
  <cacheSource type="worksheet">
    <worksheetSource name="Table1"/>
  </cacheSource>
  <cacheFields count="13">
    <cacheField name="Order ID" numFmtId="0">
      <sharedItems/>
    </cacheField>
    <cacheField name="contact person" numFmtId="0">
      <sharedItems/>
    </cacheField>
    <cacheField name="date ordered" numFmtId="14">
      <sharedItems containsSemiMixedTypes="0" containsNonDate="0" containsDate="1" containsString="0" minDate="2023-03-12T00:00:00" maxDate="2023-10-12T00:00:00"/>
    </cacheField>
    <cacheField name="Expenses" numFmtId="165">
      <sharedItems containsSemiMixedTypes="0" containsString="0" containsNumber="1" minValue="23.89" maxValue="3500"/>
    </cacheField>
    <cacheField name="Shipment from" numFmtId="14">
      <sharedItems/>
    </cacheField>
    <cacheField name="Shipment To" numFmtId="165">
      <sharedItems/>
    </cacheField>
    <cacheField name="Rootcause mentioned in email" numFmtId="0">
      <sharedItems containsBlank="1" longText="1"/>
    </cacheField>
    <cacheField name="Additional Comments" numFmtId="0">
      <sharedItems containsBlank="1" longText="1"/>
    </cacheField>
    <cacheField name="Preliminary analysis" numFmtId="0">
      <sharedItems containsBlank="1"/>
    </cacheField>
    <cacheField name="RCA comments" numFmtId="0">
      <sharedItems containsBlank="1" longText="1"/>
    </cacheField>
    <cacheField name="INBOUND/OUTBOUND" numFmtId="0">
      <sharedItems containsBlank="1"/>
    </cacheField>
    <cacheField name="Final Analysis" numFmtId="0">
      <sharedItems containsBlank="1" count="11">
        <s v="Supplier/carrier responsibility issue"/>
        <s v="Program issues"/>
        <m/>
        <s v="Packaging issue"/>
        <s v="Lack of PDP adherence "/>
        <s v="Non-prod"/>
        <s v="Logistic department issues"/>
        <s v="Inventory issues, bom issues"/>
        <s v="Production issues"/>
        <s v="Customer responsibility issue"/>
        <s v="quality"/>
      </sharedItems>
    </cacheField>
    <cacheField name="week num" numFmtId="0">
      <sharedItems containsSemiMixedTypes="0" containsString="0" containsNumber="1" containsInteger="1" minValue="11" maxValue="41" count="31">
        <n v="11"/>
        <n v="12"/>
        <n v="13"/>
        <n v="14"/>
        <n v="15"/>
        <n v="16"/>
        <n v="17"/>
        <n v="18"/>
        <n v="19"/>
        <n v="20"/>
        <n v="21"/>
        <n v="22"/>
        <n v="23"/>
        <n v="24"/>
        <n v="25"/>
        <n v="26"/>
        <n v="27"/>
        <n v="28"/>
        <n v="29"/>
        <n v="30"/>
        <n v="31"/>
        <n v="32"/>
        <n v="33"/>
        <n v="34"/>
        <n v="35"/>
        <n v="36"/>
        <n v="37"/>
        <n v="38"/>
        <n v="39"/>
        <n v="40"/>
        <n v="4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5">
  <r>
    <s v="XF23037C52"/>
    <s v="LINS Mauricio"/>
    <d v="2023-03-12T00:00:00"/>
    <n v="330"/>
    <s v="Gumotex Automotive Myjava s.r.o."/>
    <s v="Faurecia interior Systems"/>
    <s v="supplier backlogs for these parts? Yes"/>
    <s v="We increased the requirements from item B00257G and the supplier doesn´t have capacity."/>
    <s v="Supplier"/>
    <s v="Supplier GUMOTEX"/>
    <s v="Inbound"/>
    <x v="0"/>
    <x v="0"/>
  </r>
  <r>
    <s v="ID23037F9I"/>
    <s v="HEUER Thomas"/>
    <d v="2023-03-13T00:00:00"/>
    <n v="800"/>
    <s v="DB Schenker"/>
    <s v="BMW AG Werk Regensburg"/>
    <s v="After the move of the trade parts to Schenker the BMW trucking company wasn,t able to send trucks to the new address. Fault by BMW not to update their system, we are unable to recharge the cost due to outstanding invoices from the trucking company to us. "/>
    <s v="Changes are made, truck ordering works at the moment"/>
    <s v="Logistics"/>
    <m/>
    <s v="Outbound"/>
    <x v="1"/>
    <x v="0"/>
  </r>
  <r>
    <s v="ID23037FB0"/>
    <s v="HEUER Thomas"/>
    <d v="2023-03-13T00:00:00"/>
    <n v="1050"/>
    <s v="DB Schenker"/>
    <s v="BMW AG Werk Regensburg"/>
    <s v="After the move of the trade parts to Schenker the BMW trucking company wasn,t able to send trucks to the new address. Fault by BMW not to update their system, we are unable to recharge the cost due to outstanding invoices from the trucking company to us. "/>
    <s v="Changes are made, truck ordering works at the moment"/>
    <s v="Logistics"/>
    <m/>
    <s v="Outbound"/>
    <x v="1"/>
    <x v="0"/>
  </r>
  <r>
    <s v="ID23037CNK"/>
    <s v="LINS Mauricio"/>
    <d v="2023-03-13T00:00:00"/>
    <n v="374"/>
    <s v="Gumotex Automotive Myjava s.r.o."/>
    <s v="Faurecia Interior Systems Bohemia"/>
    <s v="They don´t have capacity to supply our demands."/>
    <m/>
    <s v="Supplier"/>
    <m/>
    <s v="Inbound"/>
    <x v="0"/>
    <x v="0"/>
  </r>
  <r>
    <s v="AP23037G9M"/>
    <s v="STEFAN Dominik"/>
    <d v="2023-03-13T00:00:00"/>
    <n v="700"/>
    <s v="Raben Transport s.r.o."/>
    <s v="Faurecia interior Systems"/>
    <s v="unable to unload the empties. Forwarders refused to unload."/>
    <s v="solved. The logistics area was imp[roed and regular flow was established."/>
    <s v="Logistics"/>
    <m/>
    <s v="Inbound"/>
    <x v="0"/>
    <x v="0"/>
  </r>
  <r>
    <s v="AP23037GAI"/>
    <s v="STEFAN Dominik"/>
    <d v="2023-03-13T00:00:00"/>
    <n v="700"/>
    <s v="Raben Transport s.r.o."/>
    <s v="Faurecia interior Systems"/>
    <s v="unable to unload the empties. Forwarders refused to unload."/>
    <s v="solved. The logistics flow was improved and regular flow was established."/>
    <s v="Logistics"/>
    <m/>
    <s v="Inbound"/>
    <x v="0"/>
    <x v="0"/>
  </r>
  <r>
    <s v="AP23037H30"/>
    <s v="GRUSOVA Marta"/>
    <d v="2023-03-13T00:00:00"/>
    <n v="647"/>
    <s v="Faurecia Int. Syst."/>
    <s v="D+D park"/>
    <m/>
    <m/>
    <m/>
    <m/>
    <s v="Outbound"/>
    <x v="2"/>
    <x v="0"/>
  </r>
  <r>
    <s v="ID23037C68"/>
    <s v="GRUSOVA Marta"/>
    <d v="2023-03-13T00:00:00"/>
    <n v="245"/>
    <s v="Faurecia Int. Syst. Bohemia"/>
    <s v="Jaguar Land Rover Slovakia s.r.o."/>
    <m/>
    <m/>
    <m/>
    <m/>
    <s v="Outbound"/>
    <x v="2"/>
    <x v="0"/>
  </r>
  <r>
    <s v="AP23037H8A"/>
    <s v="ALMEIDA Jose"/>
    <d v="2023-03-13T00:00:00"/>
    <n v="1066"/>
    <s v="Sabic Belgium"/>
    <s v="Faurecia interior Systems"/>
    <s v="This transport was organized due to Sabic could not delivery the material at our requested date. They had an issue with the carrier. "/>
    <s v="So for this we had approval to organize us the transport and recharge the cost to them."/>
    <s v="Supplier"/>
    <s v="Supplier SABIC"/>
    <s v="Inbound"/>
    <x v="0"/>
    <x v="0"/>
  </r>
  <r>
    <s v="XF23037MM4"/>
    <s v="ALMEIDA Jose"/>
    <d v="2023-03-14T00:00:00"/>
    <n v="400"/>
    <s v="Faurecia interior Systems"/>
    <s v="ASCORIUM MLADA BOLESLAV S.R.O."/>
    <s v="Empty packages - Empties- to cover their production - BMW portal order created to cover that and immediately ship it out."/>
    <s v="ordered by Martin "/>
    <s v="Supplier"/>
    <s v="REPAIR OF EMPTIES"/>
    <s v="Outbound"/>
    <x v="3"/>
    <x v="0"/>
  </r>
  <r>
    <s v="XF23037MNA"/>
    <s v="ALMEIDA Jose"/>
    <d v="2023-03-14T00:00:00"/>
    <n v="777"/>
    <s v="Faurecia interior Systems"/>
    <s v="Mürdter Dvo?ák, Tool Ltd"/>
    <s v="Empty packages - Empties- to cover their production - BMW portal order created to cover that and immediately ship it out."/>
    <s v="ordered by Martin "/>
    <s v="Supplier"/>
    <s v="REPAIR OF EMPTIES"/>
    <s v="Outbound"/>
    <x v="3"/>
    <x v="0"/>
  </r>
  <r>
    <s v="XF23037MNK"/>
    <s v="ALMEIDA Jose"/>
    <d v="2023-03-14T00:00:00"/>
    <n v="1090"/>
    <s v="Faurecia interior Systems"/>
    <s v="TEKNIA UHERSKY BROD, A.S."/>
    <s v="Empty packages - Empties- to cover their production - BMW portal order created to cover that and immediately ship it out."/>
    <s v="ordered by Martin "/>
    <s v="Supplier"/>
    <s v="REPAIR OF EMPTIES"/>
    <s v="Outbound"/>
    <x v="3"/>
    <x v="0"/>
  </r>
  <r>
    <s v="XF23037J7C"/>
    <s v="TAVARES Pedro"/>
    <d v="2023-03-14T00:00:00"/>
    <n v="317"/>
    <s v="STOKVIS PROMI S.R.O"/>
    <s v="Faurecia interior Systems"/>
    <s v="the size of the truck. At this moment we have agreement with carrier for a solo truck, but the requirements of plant are higher than before. Usually I’m asking for Mega truck at this moment, but sometimes don’t fit even in a Mega. That’s why I needed a taxi, because 9 pallets didn’t fit in the truck. Next week the requirements  are lower, so one truck will be enough. "/>
    <s v="Maybe divide the cargo in 2 different days will be the best option. "/>
    <s v="Logistics"/>
    <m/>
    <s v="Outbound"/>
    <x v="4"/>
    <x v="0"/>
  </r>
  <r>
    <s v="XF23037L70"/>
    <s v="ALMEIDA Jose"/>
    <d v="2023-03-14T00:00:00"/>
    <n v="888"/>
    <s v="Gumotex Automotive Myjava s.r.o."/>
    <s v="FORM-PLAST"/>
    <s v="transfer of the tools from Gumotex (which is closing their plant"/>
    <s v="Ordered by Petr Uhrek"/>
    <s v="Production"/>
    <m/>
    <s v="Outbound"/>
    <x v="5"/>
    <x v="0"/>
  </r>
  <r>
    <s v="XF23037N8E"/>
    <s v="GROS Vincent"/>
    <d v="2023-03-14T00:00:00"/>
    <n v="1160"/>
    <s v="Faurecia interior Systems"/>
    <s v="SAS AUTOSYSTEMTECHNIK GMBH"/>
    <s v="Loading delayed and truck left"/>
    <s v="organizing the loading activity should be improved"/>
    <s v="Logistics"/>
    <m/>
    <s v="Outbound"/>
    <x v="6"/>
    <x v="0"/>
  </r>
  <r>
    <s v="XF23037MME"/>
    <s v="SLAPACEK Martin"/>
    <d v="2023-03-14T00:00:00"/>
    <n v="2988"/>
    <s v="Faurecia interior Systems"/>
    <s v="Faurecia Arges"/>
    <s v="Empty packages - Empties- to cover their production - BMW portal order created to cover that and immediately ship it out."/>
    <m/>
    <s v="Logistics"/>
    <m/>
    <s v="Outbound"/>
    <x v="3"/>
    <x v="0"/>
  </r>
  <r>
    <s v="ID23037LH0"/>
    <s v="GRUSOVA Marta"/>
    <d v="2023-03-14T00:00:00"/>
    <n v="395"/>
    <s v="Faurecia Int. Syst."/>
    <s v="D+D PARK BRODCE"/>
    <m/>
    <m/>
    <m/>
    <m/>
    <s v="Outbound"/>
    <x v="2"/>
    <x v="0"/>
  </r>
  <r>
    <s v="XF2303845G"/>
    <s v="OLIVEIRA Ana"/>
    <d v="2023-03-15T00:00:00"/>
    <n v="488"/>
    <s v="Faurecia Automotive Slovakia s.r.o."/>
    <s v="Faurecia interior Systems"/>
    <s v="Increases from the plant and the client that are not showed on SAP. "/>
    <s v="The system should be always updated, in way to organize everything correct and avoid taxis."/>
    <s v="Logistics"/>
    <s v="send her an email - dig deep into the ongoing problem"/>
    <s v="Inbound"/>
    <x v="7"/>
    <x v="0"/>
  </r>
  <r>
    <s v="XF230383G8"/>
    <s v="GRUSOVA Marta"/>
    <d v="2023-03-15T00:00:00"/>
    <n v="860"/>
    <s v="Faurecia Int. Syst. Bohemia"/>
    <s v="FCA ITALY SPA - CASSINO"/>
    <s v="Inventory discrepancy"/>
    <m/>
    <s v="Logistics"/>
    <m/>
    <s v="Inbound"/>
    <x v="7"/>
    <x v="0"/>
  </r>
  <r>
    <s v="ID230383JG"/>
    <s v="GRUSOVA Marta"/>
    <d v="2023-03-15T00:00:00"/>
    <n v="544"/>
    <s v="Faurecia Int. Syst."/>
    <s v="D+D PARK BRODCE"/>
    <s v="Production delay"/>
    <s v="We need to produce according PDP"/>
    <s v="Production"/>
    <m/>
    <s v="Outbound"/>
    <x v="8"/>
    <x v="0"/>
  </r>
  <r>
    <s v="XF230387K8"/>
    <s v="ALMEIDA Jose"/>
    <d v="2023-03-16T00:00:00"/>
    <n v="399"/>
    <s v="Faurecia interior Systems"/>
    <s v="Tesla Stropkov A.s"/>
    <s v="Empty packages - Empties- to cover their production - BMW portal order created to cover that and immediately ship it out."/>
    <s v="ordered by Martin "/>
    <s v="Supplier"/>
    <s v="REPAIR OF EMPTIES"/>
    <s v="Outbound"/>
    <x v="3"/>
    <x v="0"/>
  </r>
  <r>
    <s v="AP23038604"/>
    <s v="LINS Mauricio"/>
    <d v="2023-03-16T00:00:00"/>
    <n v="302"/>
    <s v="Rüster Warehouse"/>
    <s v="Faurecia Mlada"/>
    <s v="Inventory discrepancy from item A02293 on 10.03"/>
    <s v="This is a warehouse process flow.   _ refer email"/>
    <s v="Logistics"/>
    <m/>
    <s v="Inbound"/>
    <x v="7"/>
    <x v="0"/>
  </r>
  <r>
    <s v="AP23038874"/>
    <s v="RESENDE Joao"/>
    <d v="2023-03-16T00:00:00"/>
    <n v="180"/>
    <s v="Mürdter Dvo?ák, Tool Ltd"/>
    <s v="SCHENKER spol. s r. o."/>
    <s v="requested due to  deviation in costumer requirements, please Lukas should be the best person to give you this info."/>
    <s v="Reminder sent to Lukas, Lukas replied: Lack of PDP adherence"/>
    <s v="MRP controller"/>
    <s v="CHECK WITH Lukas"/>
    <s v="Outbound"/>
    <x v="4"/>
    <x v="0"/>
  </r>
  <r>
    <s v="ID230388H3"/>
    <s v="STEFAN Dominik"/>
    <d v="2023-03-16T00:00:00"/>
    <n v="397"/>
    <s v="Faurecia Int. Syst."/>
    <s v="MERCEDES-BENZ - 050"/>
    <s v="we didn’t have empties. Production bancklog then."/>
    <s v="solved. The logistics flow was improved and regular flow was established."/>
    <s v="Logistics"/>
    <m/>
    <s v="Inbound"/>
    <x v="3"/>
    <x v="0"/>
  </r>
  <r>
    <s v="ID2303852M"/>
    <s v="VLCKOVA Zuzana"/>
    <d v="2023-03-16T00:00:00"/>
    <n v="244"/>
    <s v="Faurecia Int. Syst."/>
    <s v="SAS AUTOSYSTEMTECHNIK GMBH"/>
    <s v=""/>
    <s v="1. We need to produce according the production plan   "/>
    <s v="Production"/>
    <m/>
    <s v="Outbound"/>
    <x v="8"/>
    <x v="0"/>
  </r>
  <r>
    <s v="ID230385AK"/>
    <s v="GRUSOVA Marta"/>
    <d v="2023-03-16T00:00:00"/>
    <n v="245"/>
    <s v="Faurecia Int. Syst."/>
    <s v="Jaguar Land Rover Slovakia s.r.o."/>
    <s v="Production delay"/>
    <m/>
    <s v="Production"/>
    <m/>
    <s v="Outbound"/>
    <x v="8"/>
    <x v="0"/>
  </r>
  <r>
    <s v="ID2303880C"/>
    <s v="VLCKOVA Zuzana"/>
    <d v="2023-03-16T00:00:00"/>
    <n v="1749"/>
    <s v="Faurecia Int. Syst. Bohemia"/>
    <s v="IMPERIAL AUTOMOTIVE LOGISTICS GMBH"/>
    <s v=""/>
    <s v="1. We need to produce according the production plan   "/>
    <s v="Production"/>
    <m/>
    <s v="Outbound"/>
    <x v="8"/>
    <x v="0"/>
  </r>
  <r>
    <s v="ID230387HJ"/>
    <s v="GRUSOVA Marta"/>
    <d v="2023-03-16T00:00:00"/>
    <n v="590"/>
    <s v="Faurecia Int. Syst."/>
    <s v="D+D PARK BRODCE"/>
    <s v="Production delay"/>
    <m/>
    <s v="Production"/>
    <m/>
    <s v="Outbound"/>
    <x v="8"/>
    <x v="0"/>
  </r>
  <r>
    <s v="XF230388N0"/>
    <s v="RESENDE Joao"/>
    <d v="2023-03-16T00:00:00"/>
    <n v="1232"/>
    <s v="TEKNIA UHERSKY BROD, A.S."/>
    <s v="Faurecia Int. Syst."/>
    <s v="This is normal Transport._x000a_We do not have carrier to collect in Teknia, so we need to run E4Pro."/>
    <m/>
    <s v="MRP controller"/>
    <s v="Tecknika - up for improvement"/>
    <s v="Inbound"/>
    <x v="6"/>
    <x v="0"/>
  </r>
  <r>
    <s v="ID23038B32"/>
    <s v="LINS Mauricio"/>
    <d v="2023-03-17T00:00:00"/>
    <n v="377"/>
    <s v="Gumotex Automotive Myjava s.r.o."/>
    <s v="Faurecia interior Systems"/>
    <s v="We have inventory discrepancy"/>
    <m/>
    <s v="Logistics"/>
    <m/>
    <s v="Inbound"/>
    <x v="7"/>
    <x v="0"/>
  </r>
  <r>
    <s v="ID230389DD"/>
    <s v="GRUSOVA Marta"/>
    <d v="2023-03-17T00:00:00"/>
    <n v="274"/>
    <s v="Faurecia Int. Syst. Bohemia"/>
    <s v="Jaguar Land Rover Slovakia s.r.o."/>
    <m/>
    <m/>
    <m/>
    <m/>
    <s v="Outbound"/>
    <x v="2"/>
    <x v="0"/>
  </r>
  <r>
    <s v="AP23038BK3"/>
    <s v="GRUSOVA Marta"/>
    <d v="2023-03-17T00:00:00"/>
    <n v="374"/>
    <s v="Faurecia Int. Syst."/>
    <s v="ASC Synchronisation Center GmbH"/>
    <s v="Inventory discrepancy"/>
    <m/>
    <s v="Logistics"/>
    <m/>
    <s v="Inbound"/>
    <x v="7"/>
    <x v="0"/>
  </r>
  <r>
    <s v="XF23038BDC"/>
    <s v="DALGARSKA Todorka stoitsova"/>
    <d v="2023-03-17T00:00:00"/>
    <n v="780"/>
    <s v="HLOHOVEC-BAU-IS-IOW-PR"/>
    <s v="Gumotex Automotive Myjava s.r.o."/>
    <s v="This is only one time transport because of the transfer Gumotex – Coko"/>
    <s v="It is paid by special cost center create from controlling for it. "/>
    <s v="Production"/>
    <m/>
    <s v="Outbound"/>
    <x v="5"/>
    <x v="0"/>
  </r>
  <r>
    <s v="ID23038D67"/>
    <s v="VLCKOVA Zuzana"/>
    <d v="2023-03-17T00:00:00"/>
    <n v="909"/>
    <s v="Faurecia Int. Syst."/>
    <s v="SAS AUTOSYSTEMTECHNIK GMBH"/>
    <s v=""/>
    <s v="1. We need to produce according the production plan   "/>
    <s v="Production"/>
    <m/>
    <s v="Outbound"/>
    <x v="8"/>
    <x v="0"/>
  </r>
  <r>
    <s v="ID23038D6I"/>
    <s v="VLCKOVA Zuzana"/>
    <d v="2023-03-17T00:00:00"/>
    <n v="790"/>
    <s v="Faurecia Int. Syst."/>
    <s v="SAS AUTOSYSTEMTECHNIK GMBH"/>
    <s v=""/>
    <s v="1. We need to produce according the production plan   "/>
    <s v="Production"/>
    <m/>
    <s v="Outbound"/>
    <x v="8"/>
    <x v="0"/>
  </r>
  <r>
    <s v="ID23038FFA"/>
    <s v="LINS Mauricio"/>
    <d v="2023-03-20T00:00:00"/>
    <n v="320"/>
    <s v="Rüster GmbH - Gedern Division"/>
    <s v="Faurecia Int. Syst. Bohemia"/>
    <s v="supplier backlogs for these parts? Yes, Backlog from Ruster"/>
    <s v="The supplier had backlog. The freight cost will be rechargeable. We increased the requirements and the supplier doesn’t have enough capacity."/>
    <s v="Supplier"/>
    <s v="Supplier Ruester"/>
    <s v="Inbound"/>
    <x v="0"/>
    <x v="1"/>
  </r>
  <r>
    <s v="ID23038I24"/>
    <s v="LINS Mauricio"/>
    <d v="2023-03-20T00:00:00"/>
    <n v="265"/>
    <s v="Gumotex Automotive Myjava s.r.o."/>
    <s v="Faurecia Interiors Bohemia"/>
    <s v="supplier backlogs for these parts? Yes"/>
    <s v="We increased the requirements from item B00257G and the supplier doesn´t have capacity."/>
    <s v="Supplier"/>
    <s v="Supplier GUMOTEX"/>
    <s v="Inbound"/>
    <x v="0"/>
    <x v="1"/>
  </r>
  <r>
    <s v="ID23038GDM"/>
    <s v="VANHA Lukas"/>
    <d v="2023-03-20T00:00:00"/>
    <n v="280"/>
    <s v="Faurecia Int. Syst."/>
    <s v="Faurecia Kosice"/>
    <s v="backlog from our injection line"/>
    <m/>
    <s v="Production"/>
    <m/>
    <s v="Outbound"/>
    <x v="8"/>
    <x v="1"/>
  </r>
  <r>
    <s v="ID23038H08"/>
    <s v="GRUSOVA Marta"/>
    <d v="2023-03-20T00:00:00"/>
    <n v="260"/>
    <s v="Faurecia Int. Syst. Bohemia"/>
    <s v="Jaguar Land Rover Slovakia s.r.o."/>
    <m/>
    <m/>
    <m/>
    <m/>
    <s v="Outbound"/>
    <x v="2"/>
    <x v="1"/>
  </r>
  <r>
    <s v="ID23038FEE"/>
    <s v="OLIVEIRA Ana"/>
    <d v="2023-03-20T00:00:00"/>
    <n v="315"/>
    <s v="FIS-NER-Kosice"/>
    <s v="Faurecia interior Systems"/>
    <s v="Increases from the plant and the client that are not showed on SAP."/>
    <s v="The system should be always updated, in way to organize everything correct and avoid taxis."/>
    <s v="Logistics"/>
    <m/>
    <s v="Inbound"/>
    <x v="7"/>
    <x v="1"/>
  </r>
  <r>
    <s v="AP23038I23"/>
    <s v="VANHA Lukas"/>
    <d v="2023-03-20T00:00:00"/>
    <n v="182"/>
    <s v="Mürdter Dvo?ák, Tool Ltd"/>
    <s v="SCHENKER spol. s r. o."/>
    <s v="ordered by Material planned Joao Resende. Reason wrong stock in Mlada Boleslav production."/>
    <m/>
    <s v="Logistics"/>
    <m/>
    <s v="Inbound"/>
    <x v="7"/>
    <x v="1"/>
  </r>
  <r>
    <s v="ID23038HEM"/>
    <s v="GRUSOVA Marta"/>
    <d v="2023-03-20T00:00:00"/>
    <n v="444"/>
    <s v="Faurecia Int. Syst."/>
    <s v="D+D PARK BRODCE"/>
    <m/>
    <m/>
    <m/>
    <m/>
    <s v="Outbound"/>
    <x v="2"/>
    <x v="1"/>
  </r>
  <r>
    <s v="ID23038H92"/>
    <s v="OLIVEIRA Ana"/>
    <d v="2023-03-20T00:00:00"/>
    <n v="280"/>
    <s v="FIS-NER-Kosice"/>
    <s v="Faurecia interior Systems"/>
    <s v="Increases from the plant and the client that are not showed on SAP."/>
    <s v="The system should be always updated, in way to organize everything correct and avoid taxis."/>
    <s v="Logistics"/>
    <m/>
    <s v="Inbound"/>
    <x v="7"/>
    <x v="1"/>
  </r>
  <r>
    <s v="XF23038MI6"/>
    <s v="ALMEIDA Jose"/>
    <d v="2023-03-21T00:00:00"/>
    <n v="600"/>
    <s v="Faurecia interior Systems"/>
    <s v="ASCORIUM MLADA BOLESLAV S.R.O."/>
    <s v="Empty packages - Empties- to cover their production - BMW portal order created to cover that and immediately ship it out."/>
    <s v="ordered by Martin "/>
    <s v="Logistics"/>
    <s v="REPAIR OF EMPTIES"/>
    <s v="Outbound"/>
    <x v="3"/>
    <x v="1"/>
  </r>
  <r>
    <s v="XF23038J28"/>
    <s v="ALMEIDA Jose"/>
    <d v="2023-03-21T00:00:00"/>
    <n v="139"/>
    <s v="Faurecia Interiors Pardubice sro"/>
    <s v="Faurecia interior Systems"/>
    <s v="late delivery from supplier- so we ordered from pardubice to cover up the production"/>
    <s v="Ordered by vincent"/>
    <s v="Supplier"/>
    <m/>
    <s v="Inbound"/>
    <x v="0"/>
    <x v="1"/>
  </r>
  <r>
    <s v="XF23038J1M"/>
    <s v="ALMEIDA Jose"/>
    <d v="2023-03-21T00:00:00"/>
    <n v="155"/>
    <s v="Faurecia Interiors Pardubice sro"/>
    <s v="Faurecia interior Systems"/>
    <s v="late delivery from supplier- so we ordered from pardubice to cover up the production"/>
    <s v="Ordered by vincent"/>
    <s v="Supplier"/>
    <m/>
    <s v="Inbound"/>
    <x v="0"/>
    <x v="1"/>
  </r>
  <r>
    <s v="ID23038K5J"/>
    <s v="LINS Mauricio"/>
    <d v="2023-03-21T00:00:00"/>
    <n v="215"/>
    <s v="Gumotex Automotive Myjava s.r.o."/>
    <s v="Faurecia interior Systems"/>
    <s v="frequent supplier backlog- Backlog from Gumotex"/>
    <s v="We increased the requirements and the supplier doesn’t have enough capacity. "/>
    <s v="Supplier"/>
    <s v="Supplier GUMOTEX- DOUBLE CHECK"/>
    <s v="Inbound"/>
    <x v="0"/>
    <x v="1"/>
  </r>
  <r>
    <s v="XF23038JJ0"/>
    <s v="SIMUNEK Ondrej"/>
    <d v="2023-03-21T00:00:00"/>
    <n v="475"/>
    <s v="Faurecia interior Systems"/>
    <s v="Faurecia CREA1"/>
    <m/>
    <m/>
    <s v="Others"/>
    <m/>
    <s v="Outbound"/>
    <x v="5"/>
    <x v="1"/>
  </r>
  <r>
    <s v="XF23038L4I"/>
    <s v="VANHA Lukas"/>
    <d v="2023-03-21T00:00:00"/>
    <n v="197"/>
    <s v="Mürdter Dvo?ák, Tool Ltd"/>
    <s v="SCHENKER spol. s r. o."/>
    <s v="ordered by Material planner Joao Resende. Reason wrong stock in Mlada Boleslav production."/>
    <m/>
    <s v="Logistics"/>
    <m/>
    <s v="Inbound"/>
    <x v="7"/>
    <x v="1"/>
  </r>
  <r>
    <s v="XF23038M64"/>
    <s v="BLAZKOVA Jarmila"/>
    <d v="2023-03-21T00:00:00"/>
    <n v="182"/>
    <s v="Faurecia interior Systems"/>
    <s v="BMW AG Werk Regensburg"/>
    <s v="supplier backlogs for these parts?  yes, we had. Freight forwarder Crusar; not specifically this freight, but in the past – too low working hrs of driver, late delivery to customer. Late delivery of parts from supplier, transport should be recharged"/>
    <s v="1. Parts delivered late were from pre-serial status of project, where after person responsible nobody took care of material deliveries untill we received customer orders and we needed urgently purchased material (Airbag A02569, supplier Joyson). To have process under control, correct handover of projects should be proceeded"/>
    <s v="Supplier"/>
    <s v="Supplier delay + Crusar forwarder inconsistent with delivery"/>
    <s v="Inbound"/>
    <x v="0"/>
    <x v="1"/>
  </r>
  <r>
    <s v="XF23038MJC"/>
    <s v="STEFAN Dominik"/>
    <d v="2023-03-21T00:00:00"/>
    <n v="343.75"/>
    <s v="Faurecia interior Systems"/>
    <s v="Faurecia Innenraum Systeme"/>
    <s v="shortage of material, discrepancy of stock. From Kosice."/>
    <s v="Inventory Discrepancy"/>
    <s v="Logistics"/>
    <m/>
    <s v="Inbound"/>
    <x v="7"/>
    <x v="1"/>
  </r>
  <r>
    <s v="XF23038LG0"/>
    <s v="OLIVEIRA Ana"/>
    <d v="2023-03-21T00:00:00"/>
    <n v="318"/>
    <s v="Faurecia Kosice"/>
    <s v="Faurecia Int. Syst."/>
    <s v="Increases from the plant and the client that are not shown on SAP."/>
    <s v="The system should be always updated, in way to organize everything correct and avoid taxis."/>
    <s v="Logistics"/>
    <m/>
    <s v="Inbound"/>
    <x v="7"/>
    <x v="1"/>
  </r>
  <r>
    <s v="ID230391A0"/>
    <s v="STEFAN Dominik"/>
    <d v="2023-03-22T00:00:00"/>
    <n v="144"/>
    <s v="Faurecia Int. Syst."/>
    <s v="Faurecia Interiors Pardubice sro"/>
    <s v="Couldn’t find the parts here. And normal transport wasn’t loaded fully."/>
    <m/>
    <s v="Logistics"/>
    <m/>
    <s v="Inbound"/>
    <x v="6"/>
    <x v="1"/>
  </r>
  <r>
    <s v="AP230392KE"/>
    <s v="STEFAN Dominik"/>
    <d v="2023-03-22T00:00:00"/>
    <n v="633"/>
    <s v="Raben Transport s.r.o."/>
    <s v="Faurecia interior Systems"/>
    <s v="unable to unload the empties. Forwarders refused to unload."/>
    <s v="solved. The logistics area was imp[roed and regular flow was established."/>
    <s v="Logistics"/>
    <m/>
    <s v="Inbound"/>
    <x v="6"/>
    <x v="1"/>
  </r>
  <r>
    <s v="XF230393JC"/>
    <s v="OLIVEIRA Ana"/>
    <d v="2023-03-22T00:00:00"/>
    <n v="800"/>
    <s v="Faurecia Kosice"/>
    <s v="Faurecia Int. Syst."/>
    <s v="Increases from the plant and the client that are not shown on SAP."/>
    <s v="The system should be always updated, in way to organize everything correct and avoid taxis."/>
    <s v="Logistics"/>
    <m/>
    <s v="Inbound"/>
    <x v="7"/>
    <x v="1"/>
  </r>
  <r>
    <s v="AP230394KC"/>
    <s v="RIEGER Vojtech"/>
    <d v="2023-03-23T00:00:00"/>
    <n v="524"/>
    <s v="Faurecia interior Systems"/>
    <s v="AXIOME"/>
    <s v="Spare parts transfer"/>
    <m/>
    <s v="Logistics"/>
    <s v="Spare parts- Inbound and outboumnd both found. Recharging  or not is a question?"/>
    <s v="Outbound"/>
    <x v="5"/>
    <x v="1"/>
  </r>
  <r>
    <s v="XF2303962C"/>
    <s v="VLCKOVA Zuzana"/>
    <d v="2023-03-23T00:00:00"/>
    <n v="280"/>
    <s v="Faurecia interior Systems"/>
    <s v="AUDI AG Neckarsulm"/>
    <s v=""/>
    <s v="1. We need to produce according the production plan   "/>
    <s v="Production"/>
    <m/>
    <s v="Outbound"/>
    <x v="8"/>
    <x v="1"/>
  </r>
  <r>
    <s v="ID230394L8"/>
    <s v="LINS Mauricio"/>
    <d v="2023-03-23T00:00:00"/>
    <n v="648"/>
    <s v="Gumotex Automotive Myjava s.r.o."/>
    <s v="Faurecia interior Systems"/>
    <s v="frequent supplier backlog- Backlog from Gumotex"/>
    <s v="We increased the requirements and the supplier doesn’t have enough capacity. "/>
    <s v="Supplier"/>
    <s v="Supplier GUMOTEX"/>
    <s v="Inbound"/>
    <x v="0"/>
    <x v="1"/>
  </r>
  <r>
    <s v="AP230394JG"/>
    <s v="RIEGER Vojtech"/>
    <d v="2023-03-23T00:00:00"/>
    <n v="98"/>
    <s v="Faurecia interior Systems"/>
    <s v="Ultratech s.r.o."/>
    <s v="Spare parts transfer"/>
    <m/>
    <s v="Logistics"/>
    <s v="Spare parts- Inbound and outboumnd both found. Recharging  or not is a question?"/>
    <s v="Outbound"/>
    <x v="5"/>
    <x v="1"/>
  </r>
  <r>
    <s v="ID230396EE"/>
    <s v="GRUSOVA Marta"/>
    <d v="2023-03-23T00:00:00"/>
    <n v="390"/>
    <s v="Faurecia Int. Syst."/>
    <s v="D+D PARK BRODCE"/>
    <s v="Production delay"/>
    <s v="We need to produce according PDP"/>
    <s v="Production"/>
    <m/>
    <s v="Outbound"/>
    <x v="8"/>
    <x v="1"/>
  </r>
  <r>
    <s v="XF2303987K"/>
    <s v="OLIVEIRA Ana"/>
    <d v="2023-03-23T00:00:00"/>
    <n v="312.5"/>
    <s v="Faurecia Kosice"/>
    <s v="Faurecia Int. Syst."/>
    <s v="Increases from the plant and the client that are not showed on SAP."/>
    <s v="The system should be always updated, in way to organize everything correct and avoid taxis."/>
    <s v="Logistics"/>
    <m/>
    <s v="Inbound"/>
    <x v="7"/>
    <x v="1"/>
  </r>
  <r>
    <s v="ID230399ME"/>
    <s v="LINS Mauricio"/>
    <d v="2023-03-24T00:00:00"/>
    <n v="248"/>
    <s v="Karl Berrang"/>
    <s v="Faurecia Int. Syst."/>
    <s v="PDP increase from Karl Berrang items"/>
    <m/>
    <s v="Supplier"/>
    <m/>
    <s v="Inbound"/>
    <x v="4"/>
    <x v="1"/>
  </r>
  <r>
    <s v="XF230399L8"/>
    <s v="RIEGER Vojtech"/>
    <d v="2023-03-24T00:00:00"/>
    <n v="308"/>
    <s v="3CON ANLAGENBAU GMBH"/>
    <s v="Faurecia interior Systems"/>
    <s v="Spare parts transfer"/>
    <m/>
    <s v="Logistics"/>
    <s v="Spare parts- Inbound and outboumnd both found. Recharging  or not is a question?"/>
    <s v="Outbound"/>
    <x v="5"/>
    <x v="1"/>
  </r>
  <r>
    <s v="XF23039C8M"/>
    <s v="RIEGER Vojtech"/>
    <d v="2023-03-24T00:00:00"/>
    <n v="197"/>
    <s v="INTRONYX GmbH &amp; Co. KG"/>
    <s v="Faurecia interior Systems"/>
    <s v="Spare parts transfer"/>
    <m/>
    <s v="Logistics"/>
    <s v="Spare parts- Inbound and outboumnd both found. Recharging  or not is a question?"/>
    <s v="Outbound"/>
    <x v="5"/>
    <x v="1"/>
  </r>
  <r>
    <s v="XF23039CDM"/>
    <s v="STEFAN Dominik"/>
    <d v="2023-03-24T00:00:00"/>
    <n v="271"/>
    <s v="Faurecia interior Systems"/>
    <s v="Faurecia Innenraum Systeme"/>
    <s v="discrepancy of BOP"/>
    <m/>
    <s v="Logistics"/>
    <m/>
    <s v="Inbound"/>
    <x v="7"/>
    <x v="1"/>
  </r>
  <r>
    <s v="XF23039BHM"/>
    <s v="SLAPACEK Martin"/>
    <d v="2023-03-24T00:00:00"/>
    <n v="680"/>
    <s v="Faurecia interior Systems"/>
    <s v="SD Kovo"/>
    <s v="Removal of metal scrap from the tunnel"/>
    <m/>
    <s v="Logistics"/>
    <m/>
    <s v="Outbound"/>
    <x v="5"/>
    <x v="1"/>
  </r>
  <r>
    <s v="AP23039D1N"/>
    <s v="VANHA Lukas"/>
    <d v="2023-03-24T00:00:00"/>
    <n v="387"/>
    <s v="Faurecia Int. Syst."/>
    <s v="Faurecia Slovakia"/>
    <s v="Backlog from production"/>
    <s v="no capacity on production line"/>
    <s v="Production"/>
    <m/>
    <s v="Outbound"/>
    <x v="8"/>
    <x v="1"/>
  </r>
  <r>
    <s v="XF23039BI8"/>
    <s v="RESENDE Joao"/>
    <d v="2023-03-24T00:00:00"/>
    <n v="1148"/>
    <s v="TEKNIA UHERSKY BROD, A.S."/>
    <s v="Faurecia Int. Syst."/>
    <s v="It was normal transport. We organize everyweek for Teknia."/>
    <m/>
    <s v="MRP controller"/>
    <m/>
    <s v="Inbound"/>
    <x v="6"/>
    <x v="1"/>
  </r>
  <r>
    <s v="XF23039G0A"/>
    <s v="ALMEIDA Jose"/>
    <d v="2023-03-27T00:00:00"/>
    <n v="666"/>
    <s v="Faurecia interior Systems"/>
    <s v="DB Schenker"/>
    <s v="Transfer to TPA"/>
    <s v="Ordered by Martin"/>
    <s v="Logistics"/>
    <m/>
    <s v="Inbound"/>
    <x v="6"/>
    <x v="2"/>
  </r>
  <r>
    <s v="XF23039FN4"/>
    <s v="GRUSOVA Marta"/>
    <d v="2023-03-27T00:00:00"/>
    <n v="546"/>
    <s v="Skoda parts centrum"/>
    <s v="Faurecia interior Systems"/>
    <s v="Missing packaging"/>
    <s v="Don’t use packaging for SK 37 for other thigs"/>
    <s v="MRP controller"/>
    <s v="the packaging was used forr grinding material and the packaging was used last week. Production eliminated their backlog of grinding"/>
    <s v="Inbound"/>
    <x v="3"/>
    <x v="2"/>
  </r>
  <r>
    <s v="ID23039E8A"/>
    <s v="LINS Mauricio"/>
    <d v="2023-03-27T00:00:00"/>
    <n v="267"/>
    <s v="Gumotex Automotive Myjava s.r.o."/>
    <s v="Faurecia interior Systems"/>
    <s v="Inventory discrepancy from Gumotex items"/>
    <s v="Inventory"/>
    <s v="MRP controller"/>
    <m/>
    <s v="Inbound"/>
    <x v="7"/>
    <x v="2"/>
  </r>
  <r>
    <s v="ID23039E1I"/>
    <s v="LINS Mauricio"/>
    <d v="2023-03-27T00:00:00"/>
    <n v="410"/>
    <s v="Vernicolor"/>
    <s v="Faurecia interior Systems"/>
    <s v="Inventory discrepancy from Vernicolor items. No supplier backlogs"/>
    <s v="Inventory"/>
    <s v="MRP controller"/>
    <m/>
    <s v="Inbound"/>
    <x v="7"/>
    <x v="2"/>
  </r>
  <r>
    <s v="ID23039F34"/>
    <s v="LINS Mauricio"/>
    <d v="2023-03-27T00:00:00"/>
    <n v="422"/>
    <s v="Vernicolor"/>
    <s v="Faurecia Interior Systems Bohemia"/>
    <s v="Inventory discrepancy from Vernicolor items. No supplier backlogs"/>
    <s v="Inventory"/>
    <s v="MRP controller"/>
    <m/>
    <s v="Inbound"/>
    <x v="7"/>
    <x v="2"/>
  </r>
  <r>
    <s v="XF23039HI2"/>
    <s v="VLCKOVA Zuzana"/>
    <d v="2023-03-27T00:00:00"/>
    <n v="1140"/>
    <s v="Faurecia Int. Syst."/>
    <s v="Audi AG"/>
    <s v=""/>
    <s v="We need to produce according the production plan   "/>
    <s v="Production"/>
    <m/>
    <s v="Outbound"/>
    <x v="8"/>
    <x v="2"/>
  </r>
  <r>
    <s v="XF23039I9C"/>
    <s v="SIMUNEK Ondrej"/>
    <d v="2023-03-28T00:00:00"/>
    <n v="444"/>
    <s v="Faurecia interior Systems"/>
    <s v="Faurecia CREA1"/>
    <m/>
    <m/>
    <s v="Others"/>
    <m/>
    <s v="Outbound"/>
    <x v="5"/>
    <x v="2"/>
  </r>
  <r>
    <s v="XF23039L6G"/>
    <s v="SLAPACEK Martin"/>
    <d v="2023-03-28T00:00:00"/>
    <n v="980"/>
    <s v="Faurecia interior Systems"/>
    <s v="Gumotex Automotive Myjava s.r.o."/>
    <s v="Empty packages - Empties- to cover their production - BMW portal order created to cover that and immediately ship it out."/>
    <m/>
    <s v="Logistics"/>
    <m/>
    <s v="Outbound"/>
    <x v="3"/>
    <x v="2"/>
  </r>
  <r>
    <s v="XF23039M1K"/>
    <s v="SLAPACEK Martin"/>
    <d v="2023-03-28T00:00:00"/>
    <n v="1990"/>
    <s v="Faurecia interior Systems"/>
    <s v="Faurecia Interiors Pardubice  s.r.o."/>
    <s v="Spare parts transfer"/>
    <m/>
    <s v="Production"/>
    <m/>
    <s v="Outbound"/>
    <x v="5"/>
    <x v="2"/>
  </r>
  <r>
    <s v="ID23039L94"/>
    <s v="KANNA Yuvanesh"/>
    <d v="2023-03-28T00:00:00"/>
    <n v="244"/>
    <s v="Faurecia Int. Syst. Bohemia"/>
    <s v="Jaguar Land Rover Slovakia s.r.o."/>
    <s v=""/>
    <s v="Fix production issues. Clear customer backlogs. Sort our logistics issue. "/>
    <s v="Production"/>
    <m/>
    <s v="Outbound"/>
    <x v="8"/>
    <x v="2"/>
  </r>
  <r>
    <s v="ID23039MN1"/>
    <s v="BLAZKOVA Jarmila"/>
    <d v="2023-03-29T00:00:00"/>
    <n v="160"/>
    <s v="DB Schenker"/>
    <s v="BMW AG - VERSORGUNGSZENTRUM"/>
    <s v="Logistic issue and miscommunication between shipment office Plazy and Schenker. The shipment ment to be shipped out on Monday 27.3. Delivery note has been created on Friday 24.3. and the transport has been arranged for Monday 27.3. pickup failed due to missing labels which are printed here in Plazy for defined period of time. Then labels are transported by shuttle to DB Schenker which is our new shipping point."/>
    <s v="Label printers will be installed in DB Schenker in following weeks to enable DB Schenker be operational. "/>
    <s v="Logistics"/>
    <m/>
    <s v="Outbound"/>
    <x v="6"/>
    <x v="2"/>
  </r>
  <r>
    <s v="ID23039ML0"/>
    <s v="BLAZKOVA Jarmila"/>
    <d v="2023-03-29T00:00:00"/>
    <n v="170"/>
    <s v="DB Schenker"/>
    <s v="BMW AG Werk Regensburg"/>
    <s v="1. Material planner should have communicate with the supplier in order to get parts earlier. The escalation process should have been applied. "/>
    <s v="?  Review the status of the supplier and if he is considered as critical one it is needed to be escalated to the Purchasing dept. Another step which should be reviewed is  the safety time of the material in MRP2.   "/>
    <s v="MRP controller"/>
    <m/>
    <s v="Inbound"/>
    <x v="6"/>
    <x v="2"/>
  </r>
  <r>
    <s v="ID23039N58"/>
    <s v="LINS Mauricio"/>
    <d v="2023-03-29T00:00:00"/>
    <n v="230"/>
    <s v="Gumotex Automotive Myjava s.r.o."/>
    <s v="Faurecia Interior Systems Bohemia"/>
    <s v="Requirement increase from item B00308A"/>
    <s v="Don´t accept requirement into the firm period"/>
    <s v="MRP controller"/>
    <m/>
    <s v="Inbound"/>
    <x v="4"/>
    <x v="2"/>
  </r>
  <r>
    <s v="ID2303A05C"/>
    <s v="LINS Mauricio"/>
    <d v="2023-03-29T00:00:00"/>
    <n v="325"/>
    <s v="Rüster GmbH - Gedern Division"/>
    <s v="Faurecia Int. Syst."/>
    <s v="Supplier´s backlog - Ruester"/>
    <s v="The supplier has backlog but due insolvency issue they cannot do Taxi"/>
    <s v="Supplier"/>
    <m/>
    <s v="Inbound"/>
    <x v="0"/>
    <x v="2"/>
  </r>
  <r>
    <s v="ID23039MJ8"/>
    <s v="RESENDE Joao"/>
    <d v="2023-03-29T00:00:00"/>
    <n v="188"/>
    <s v="Mürdter Dvo?ák, Tool Ltd"/>
    <s v="Faurecia interior Systems"/>
    <s v="Physical vs SAP- stock discrepancy. Zuzana (cust cont) - Probably from Production"/>
    <s v="Ordered by Zuzana-File ended"/>
    <s v="MRP controller"/>
    <m/>
    <s v="Inbound"/>
    <x v="7"/>
    <x v="2"/>
  </r>
  <r>
    <s v="ID23039MHG"/>
    <s v="RESENDE Joao"/>
    <d v="2023-03-29T00:00:00"/>
    <n v="374"/>
    <s v="TESLA"/>
    <s v="Faurecia interior Systems"/>
    <s v="Was stock discrepancy, I don’t know root cause. See attached the communication by Jarmila."/>
    <s v="Ordered by Jarmila- file ended"/>
    <s v="Logistics"/>
    <s v=" cross check with Jarmilas order on 29th"/>
    <s v="Inbound"/>
    <x v="7"/>
    <x v="2"/>
  </r>
  <r>
    <s v="XF2303A2AA"/>
    <s v="SLAPACEK Martin"/>
    <d v="2023-03-29T00:00:00"/>
    <n v="500"/>
    <s v="Faurecia interior Systems"/>
    <s v="SD Kovo"/>
    <s v="Removal of metal scrap from the tunnel"/>
    <m/>
    <s v="Logistics"/>
    <m/>
    <s v="Outbound"/>
    <x v="5"/>
    <x v="2"/>
  </r>
  <r>
    <s v="ID2303A25K"/>
    <s v="VANHA Lukas"/>
    <d v="2023-03-29T00:00:00"/>
    <n v="177"/>
    <s v="Faurecia Int. Syst."/>
    <s v="MURDTER DVORAK LISOVNA SPOL. SRO."/>
    <s v="Backlog from production"/>
    <s v="no capacity on production line"/>
    <s v="Production"/>
    <m/>
    <s v="Outbound"/>
    <x v="8"/>
    <x v="2"/>
  </r>
  <r>
    <s v="ID2303A216"/>
    <s v="OLIVEIRA Ana"/>
    <d v="2023-03-29T00:00:00"/>
    <n v="361"/>
    <s v="Faurecia Kosice"/>
    <s v="Faurecia interior Systems"/>
    <s v="Increases from the plant and the client that are not showed on SAP. "/>
    <s v="The system should be always updated, in way to organize everything correct and avoid taxis."/>
    <s v="Logistics"/>
    <m/>
    <s v="Inbound"/>
    <x v="7"/>
    <x v="2"/>
  </r>
  <r>
    <s v="XF2303A190"/>
    <s v="DALGARSKA Todorka stoitsova"/>
    <d v="2023-03-29T00:00:00"/>
    <n v="324"/>
    <s v="Faurecia interior Systems"/>
    <s v="Avient France SAS - Development Lab"/>
    <s v="Raw material shipped for testing at the suppliers"/>
    <s v="Cost already allocated by cost center : 110000059154"/>
    <s v="Production"/>
    <m/>
    <s v="Outbound"/>
    <x v="8"/>
    <x v="2"/>
  </r>
  <r>
    <s v="AP2303A03K"/>
    <s v="SILVA Mariana"/>
    <d v="2023-03-29T00:00:00"/>
    <n v="33.47"/>
    <s v="COT Computer OEM Trading GmbH"/>
    <s v="Faurecia interior Systems"/>
    <s v=""/>
    <s v="1. The reason of this parcel is that we don’t have yet a regular carrier for this collections. We have always a box with 6kg to collect, and it’s cheaper by parcel. This is the only reason. But I believe that in 2 weeks we will be able to add this on a groupage service"/>
    <s v="Logistics"/>
    <m/>
    <s v="Outbound"/>
    <x v="6"/>
    <x v="2"/>
  </r>
  <r>
    <s v="ID2303A1G1"/>
    <s v="VLCKOVA Zuzana"/>
    <d v="2023-03-29T00:00:00"/>
    <n v="304"/>
    <s v="Faurecia Int. Syst. Bohemia"/>
    <s v="AUDI AG"/>
    <s v=""/>
    <s v="We need to produce according the production plan   "/>
    <s v="Production"/>
    <m/>
    <s v="Outbound"/>
    <x v="8"/>
    <x v="2"/>
  </r>
  <r>
    <s v="ID2303A1JK"/>
    <s v="GRUSOVA Marta"/>
    <d v="2023-03-29T00:00:00"/>
    <n v="365"/>
    <s v="Faurecia Int. Syst."/>
    <s v="D+D PARK BRODCE"/>
    <s v="Production delay"/>
    <s v="We need to produce according PDP"/>
    <s v="Production"/>
    <m/>
    <s v="Outbound"/>
    <x v="8"/>
    <x v="2"/>
  </r>
  <r>
    <s v="AP2303A3NC"/>
    <s v="ALMEIDA Jose"/>
    <d v="2023-03-30T00:00:00"/>
    <n v="312"/>
    <s v="Rüster GmbH - Gedern Division"/>
    <s v="Faurecia interior Systems"/>
    <s v="Supplier´s backlog – Ruester (items B00214A / B00215A)"/>
    <s v="Supplier-Ruester"/>
    <s v="Supplier"/>
    <m/>
    <s v="Inbound"/>
    <x v="0"/>
    <x v="2"/>
  </r>
  <r>
    <s v="XF2303A52E"/>
    <s v="LINS Mauricio"/>
    <d v="2023-03-30T00:00:00"/>
    <n v="345"/>
    <s v="VERNICOLOR Romania"/>
    <s v="Jaguar Land Rover"/>
    <s v="Inventory discrepancy from item B00189A"/>
    <m/>
    <s v="MRP controller"/>
    <s v="dig deep which supplier"/>
    <s v="Inbound"/>
    <x v="7"/>
    <x v="2"/>
  </r>
  <r>
    <s v="XF2303A7EE"/>
    <s v="SLAPACEK Martin"/>
    <d v="2023-03-30T00:00:00"/>
    <n v="600"/>
    <s v="Faurecia interior Systems"/>
    <s v="SD Kovo"/>
    <s v="Removal of metal scrap from the tunnel"/>
    <m/>
    <s v="Logistics"/>
    <m/>
    <s v="Outbound"/>
    <x v="5"/>
    <x v="2"/>
  </r>
  <r>
    <s v="XF2303A4B4"/>
    <s v="KANNA Yuvanesh"/>
    <d v="2023-03-30T00:00:00"/>
    <n v="272"/>
    <s v="Faurecia Int. Syst. Bohemia"/>
    <s v="Jaguar Land Rover Slovakia s.r.o."/>
    <s v=""/>
    <s v="Fix production issues. Clear customer backlogs. Sort our logistics issue. Fix everything going wrong. "/>
    <s v="Production"/>
    <m/>
    <s v="Outbound"/>
    <x v="8"/>
    <x v="2"/>
  </r>
  <r>
    <s v="ID2303AC2B"/>
    <s v="KANNA Yuvanesh"/>
    <d v="2023-03-31T00:00:00"/>
    <n v="366"/>
    <s v="Faurecia Int. Syst."/>
    <s v="Jaguar Land Rover Slovakia s.r.o."/>
    <s v="Packaging issue- Lack of stackability and that’s why another truck  was ordered"/>
    <m/>
    <s v="Logistics"/>
    <m/>
    <s v="Inbound"/>
    <x v="3"/>
    <x v="2"/>
  </r>
  <r>
    <s v="ID2303A8IM"/>
    <s v="LINS Mauricio"/>
    <d v="2023-03-31T00:00:00"/>
    <n v="286"/>
    <s v="Karl Berrang"/>
    <s v="Faurecia Int. Syst."/>
    <s v="PDP increase – Items from Karl Berrang. We cancelled the standard truck."/>
    <m/>
    <s v="MRP controller"/>
    <s v="up for scruitiny"/>
    <s v="Inbound"/>
    <x v="4"/>
    <x v="2"/>
  </r>
  <r>
    <s v="ID2303AAB8"/>
    <s v="LINS Mauricio"/>
    <d v="2023-03-31T00:00:00"/>
    <n v="333"/>
    <s v="Rüster GmbH - Gedern Division"/>
    <s v="Faurecia Int. Syst."/>
    <s v="Supplier´s backlog – Ruester (items B00214A / B00215A)"/>
    <s v="Supplier-Ruester"/>
    <s v="Supplier"/>
    <s v="Supplier Ruester"/>
    <s v="Inbound"/>
    <x v="0"/>
    <x v="2"/>
  </r>
  <r>
    <s v="ID2303A9MA"/>
    <s v="LINS Mauricio"/>
    <d v="2023-03-31T00:00:00"/>
    <n v="217"/>
    <s v="Gumotex Automotive Myjava s.r.o."/>
    <s v="Faurecia Int. Syst."/>
    <s v="Inventory discrepancy from items A02230 / A02236"/>
    <m/>
    <s v="MRP controller"/>
    <s v="quality issues"/>
    <s v="Inbound"/>
    <x v="7"/>
    <x v="2"/>
  </r>
  <r>
    <s v="XF2303ACEE"/>
    <s v="GROS Vincent"/>
    <d v="2023-03-31T00:00:00"/>
    <n v="350"/>
    <s v="Faurecia Automotive Slovakia s.r.o."/>
    <s v="Faurecia interior Systems"/>
    <s v="Quality Issue"/>
    <s v="FIS Kosice"/>
    <s v="Supplier"/>
    <m/>
    <s v="Inbound"/>
    <x v="0"/>
    <x v="2"/>
  </r>
  <r>
    <s v="ID2303ACCC"/>
    <s v="KANNA Yuvanesh"/>
    <d v="2023-03-31T00:00:00"/>
    <n v="1799"/>
    <s v="Faurecia Int. Syst."/>
    <s v="Jaguar Land Rover Slovakia s.r.o."/>
    <s v="Packaging issue- Lack of stackability and that’s why another truck  was ordered"/>
    <m/>
    <s v="Logistics"/>
    <m/>
    <s v="Inbound"/>
    <x v="3"/>
    <x v="2"/>
  </r>
  <r>
    <s v="XF2304ACH2"/>
    <s v="GROS Vincent"/>
    <d v="2023-04-01T00:00:00"/>
    <n v="331"/>
    <s v="Faurecia Automotive Slovakia s.r.o."/>
    <s v="Faurecia interior Systems"/>
    <s v="Quality Issue"/>
    <s v="FIS Kosice"/>
    <s v="Supplier"/>
    <m/>
    <s v="Inbound"/>
    <x v="0"/>
    <x v="2"/>
  </r>
  <r>
    <s v="XF2304ACHC"/>
    <s v="GROS Vincent"/>
    <d v="2023-04-01T00:00:00"/>
    <n v="240"/>
    <s v="FAURECIA LEGNICA"/>
    <s v="Faurecia interior Systems"/>
    <s v="discrepancy of BOP"/>
    <m/>
    <s v="Logistics"/>
    <m/>
    <s v="Inbound"/>
    <x v="7"/>
    <x v="2"/>
  </r>
  <r>
    <s v="ID2304ACHM"/>
    <s v="VLCKOVA Zuzana"/>
    <d v="2023-04-02T00:00:00"/>
    <n v="1255"/>
    <s v="Faurecia Int. Syst."/>
    <s v="SAS AUTOSYSTEMTECHNIK GMBH"/>
    <s v=""/>
    <s v="We need to produce according the production plan   "/>
    <s v="Production"/>
    <m/>
    <s v="Outbound"/>
    <x v="8"/>
    <x v="3"/>
  </r>
  <r>
    <s v="ID2304ACN8"/>
    <s v="LINS Mauricio"/>
    <d v="2023-04-03T00:00:00"/>
    <n v="218"/>
    <s v="FAURECIA LEGNICA"/>
    <s v="Faurecia MLADA BOLESLAV FIS"/>
    <s v="PDP increase – Legnica items"/>
    <m/>
    <s v="MRP controller"/>
    <s v="more details required, supplier"/>
    <s v="Inbound"/>
    <x v="4"/>
    <x v="3"/>
  </r>
  <r>
    <s v="ID2304AF2E"/>
    <s v="LINS Mauricio"/>
    <d v="2023-04-03T00:00:00"/>
    <n v="395"/>
    <s v="Keen Point"/>
    <s v="Faurecia Int. Syst. Bohemia"/>
    <s v="PDP Increase. – Item from KPE Keen Point. We cancelled the standard truck."/>
    <m/>
    <s v="MRP controller"/>
    <s v="more details required, supplier"/>
    <s v="Inbound"/>
    <x v="4"/>
    <x v="3"/>
  </r>
  <r>
    <s v="ID2304AG90"/>
    <s v="VLCKOVA Zuzana"/>
    <d v="2023-04-03T00:00:00"/>
    <n v="980"/>
    <s v="Faurecia Int. Syst."/>
    <s v="SAS AUTOSYSTEMTECHNIK GMBH"/>
    <s v=""/>
    <s v="We need to produce according the production plan   "/>
    <s v="Production"/>
    <m/>
    <s v="Outbound"/>
    <x v="8"/>
    <x v="3"/>
  </r>
  <r>
    <s v="ID2304AG1M"/>
    <s v="GRUSOVA Marta"/>
    <d v="2023-04-03T00:00:00"/>
    <n v="645"/>
    <s v="Faurecia Int. Syst."/>
    <s v="D+D PARK BRODCE"/>
    <s v="Production delay"/>
    <s v="We need to produce according PDP"/>
    <s v="Production"/>
    <m/>
    <s v="Outbound"/>
    <x v="8"/>
    <x v="3"/>
  </r>
  <r>
    <s v="XF2304AE9M"/>
    <s v="NEVES Catarina"/>
    <d v="2023-04-03T00:00:00"/>
    <n v="790"/>
    <s v="Ruester Gedern"/>
    <s v="Faurecia interior Systems"/>
    <s v="We have standard transportation of Keen Point every week. Collection on Wednesdays with delivery on Thursdays. Whenever we use E4P is because our solution is not good enough (which I don’t recall happening with this week’s exception). For Keen Point we already had 2 situations that were easily manageable. Unfortunately, the truck had broken down but we manage to arrange everything, we loaded on the 1st hour of Thursday in order not to compromise the unloading on Thursday night in Mlada. there was an inventory discrepancy. "/>
    <s v="1. I had already implemented a change in the flow, I’m asking the carrier to unload the goods directly to Mlada instead of Kosmonosy. I’ve talked with Pedro (Mlada’s TS), and he asked me to deliver these goods directly because otherwise they wouldn’t fit in the truck between Kosmonosy and Mlada. "/>
    <s v="Logistics"/>
    <s v="backlog of supplier."/>
    <s v="Inbound"/>
    <x v="6"/>
    <x v="3"/>
  </r>
  <r>
    <s v="ID2304ALBC"/>
    <s v="KANNA Yuvanesh"/>
    <d v="2023-04-04T00:00:00"/>
    <n v="490"/>
    <s v="Faurecia Int. Syst."/>
    <s v="Jaguar Land Rover Slovakia s.r.o."/>
    <s v="supplier issue: parts backlog"/>
    <m/>
    <s v="Logistics"/>
    <m/>
    <s v="Inbound"/>
    <x v="0"/>
    <x v="3"/>
  </r>
  <r>
    <s v="AP2304AI0N"/>
    <s v="LINS Mauricio"/>
    <d v="2023-04-04T00:00:00"/>
    <n v="290"/>
    <s v="Rüster Warehouse"/>
    <s v="Faurecia interior Systems"/>
    <s v="Supplier´s backlog – Ruester (items B00214A / B00215A). The supplier has backlog but due insolvency issue they cannot do Taxi. "/>
    <s v="Supplier-Ruester"/>
    <s v="Supplier"/>
    <s v="Supplier Ruester"/>
    <s v="Inbound"/>
    <x v="0"/>
    <x v="3"/>
  </r>
  <r>
    <s v="ID2304AJLE"/>
    <s v="LINS Mauricio"/>
    <d v="2023-04-04T00:00:00"/>
    <n v="246"/>
    <s v="Gumotex Automotive Myjava s.r.o."/>
    <s v="Faurecia MLADA BOLESLAV FIS"/>
    <s v="Inventory discrepancy from items A00242 / A02232"/>
    <m/>
    <s v="MRP controller"/>
    <s v="quality issues"/>
    <s v="Inbound"/>
    <x v="7"/>
    <x v="3"/>
  </r>
  <r>
    <s v="XF2304AIC6"/>
    <s v="SIMUNEK Ondrej"/>
    <d v="2023-04-04T00:00:00"/>
    <n v="340"/>
    <s v="Faurecia interior Systems"/>
    <s v="Dr. Ing. h.c. F. Porsche AG"/>
    <m/>
    <m/>
    <s v="Others"/>
    <m/>
    <s v="Outbound"/>
    <x v="5"/>
    <x v="3"/>
  </r>
  <r>
    <s v="ID2304AKAB"/>
    <s v="VLCKOVA Zuzana"/>
    <d v="2023-04-04T00:00:00"/>
    <n v="1200"/>
    <s v="Faurecia Int. Syst."/>
    <s v="SAS AUTOSYSTEMTECHNIK GMBH"/>
    <s v=""/>
    <s v="We need to produce according the production plan   "/>
    <s v="Production"/>
    <m/>
    <s v="Outbound"/>
    <x v="8"/>
    <x v="3"/>
  </r>
  <r>
    <s v="ID2304AMBG"/>
    <s v="KANNA Yuvanesh"/>
    <d v="2023-04-05T00:00:00"/>
    <n v="272"/>
    <s v="Faurecia Int. Syst. Bohemia"/>
    <s v="Jaguar Land Rover Slovakia s.r.o."/>
    <s v="Backlog from production"/>
    <m/>
    <s v="Production"/>
    <m/>
    <s v="Outbound"/>
    <x v="8"/>
    <x v="3"/>
  </r>
  <r>
    <s v="ID2304ALNE"/>
    <s v="LINS Mauricio"/>
    <d v="2023-04-05T00:00:00"/>
    <n v="317"/>
    <s v="ETG"/>
    <s v="Faurecia MLADA BOLESLAV FIS"/>
    <s v="Supplier´s backlog – Ruester (items B00214A / B00215A). The supplier has backlog but due insolvency issue they cannot do Taxi. "/>
    <s v="Supplier-Ruester"/>
    <s v="Supplier"/>
    <s v="Supplier Ruester"/>
    <s v="Inbound"/>
    <x v="0"/>
    <x v="3"/>
  </r>
  <r>
    <s v="XF2304AN98"/>
    <s v="RESENDE Joao"/>
    <d v="2023-04-05T00:00:00"/>
    <n v="110"/>
    <s v="A.RAYMOND JABLONEC s.r.o"/>
    <s v="Faurecia interior Systems"/>
    <s v="stock discrepancy for A01388."/>
    <m/>
    <s v="MRP controller"/>
    <m/>
    <s v="Outbound"/>
    <x v="7"/>
    <x v="3"/>
  </r>
  <r>
    <s v="ID2304B5EC"/>
    <s v="KANNA Yuvanesh"/>
    <d v="2023-04-06T00:00:00"/>
    <n v="450"/>
    <s v="Faurecia Int. Syst. Bohemia"/>
    <s v="Jaguar Land Rover Slovakia s.r.o."/>
    <s v="supplier issue: parts backlog"/>
    <m/>
    <s v="Logistics"/>
    <m/>
    <s v="Inbound"/>
    <x v="7"/>
    <x v="3"/>
  </r>
  <r>
    <s v="ID2304B497"/>
    <s v="GRUSOVA Marta"/>
    <d v="2023-04-06T00:00:00"/>
    <n v="500"/>
    <s v="Faurecia Int. Syst."/>
    <s v="D+D PARK BRODCE"/>
    <s v="Production delay"/>
    <s v="We need to produce according PDP"/>
    <s v="Production"/>
    <m/>
    <s v="Outbound"/>
    <x v="8"/>
    <x v="3"/>
  </r>
  <r>
    <s v="AP2304B3EN"/>
    <s v="LINS Mauricio"/>
    <d v="2023-04-06T00:00:00"/>
    <n v="290"/>
    <s v="ETG"/>
    <s v="Faurecia MLADA BOLESLAV FIS"/>
    <s v="same parts frequently being arranged for transports? Yes. supplier backlog for these parts? Yes. The supplier has low production capacity. Due insolvency issue they cannot do taxi."/>
    <m/>
    <s v="Supplier"/>
    <s v="Supplier Reuster"/>
    <s v="Inbound"/>
    <x v="0"/>
    <x v="3"/>
  </r>
  <r>
    <s v="ID2304B4IC"/>
    <s v="LINS Mauricio"/>
    <d v="2023-04-06T00:00:00"/>
    <n v="1644"/>
    <s v="JP Plast"/>
    <s v="Faurecia interior Systems"/>
    <s v="There was an inventory discrepancy from JP Plast items."/>
    <m/>
    <s v="Logistics"/>
    <s v="JP plast parts descepancy in the inventory"/>
    <s v="Inbound"/>
    <x v="7"/>
    <x v="3"/>
  </r>
  <r>
    <s v="XF2304B5C0"/>
    <s v="RESENDE Joao"/>
    <d v="2023-04-06T00:00:00"/>
    <n v="155"/>
    <s v="GEBHA-Production GmbH"/>
    <s v="Faurecia interior Systems"/>
    <s v="Stock discrepancy in Mlada for Kaschier part numbers. This was raised by warehouse manager."/>
    <m/>
    <s v="Logistics"/>
    <m/>
    <s v="Inbound"/>
    <x v="7"/>
    <x v="3"/>
  </r>
  <r>
    <s v="XF2304B3MC"/>
    <s v="VANOUSKOVA Lucie"/>
    <d v="2023-04-06T00:00:00"/>
    <n v="220"/>
    <s v="Dr. Schneider Automotive Polska Sp."/>
    <s v="Faurecia interior Systems"/>
    <s v="This was raised by warehouse manager."/>
    <m/>
    <s v="Logistics"/>
    <m/>
    <s v="Inbound"/>
    <x v="7"/>
    <x v="3"/>
  </r>
  <r>
    <s v="XF2304B432"/>
    <s v="VLCKOVA Zuzana"/>
    <d v="2023-04-06T00:00:00"/>
    <n v="750"/>
    <s v="Faurecia interior Systems"/>
    <s v="AUDI AG Neckarsulm"/>
    <s v=""/>
    <s v="We need to produce according the production plan   "/>
    <s v="Production"/>
    <m/>
    <s v="Outbound"/>
    <x v="8"/>
    <x v="3"/>
  </r>
  <r>
    <s v="XF2304B448"/>
    <s v="VLCKOVA Zuzana"/>
    <d v="2023-04-06T00:00:00"/>
    <n v="750"/>
    <s v="Faurecia interior Systems"/>
    <s v="AUDI AG Neckarsulm"/>
    <s v=""/>
    <s v="We need to produce according the production plan   "/>
    <s v="Production"/>
    <m/>
    <s v="Outbound"/>
    <x v="8"/>
    <x v="3"/>
  </r>
  <r>
    <s v="XF2304B454"/>
    <s v="VLCKOVA Zuzana"/>
    <d v="2023-04-06T00:00:00"/>
    <n v="750"/>
    <s v="Faurecia interior Systems"/>
    <s v="AUDI AG Neckarsulm"/>
    <s v=""/>
    <s v="We need to produce according the production plan   "/>
    <s v="Production"/>
    <m/>
    <s v="Outbound"/>
    <x v="8"/>
    <x v="3"/>
  </r>
  <r>
    <s v="XF2304B43M"/>
    <s v="VLCKOVA Zuzana"/>
    <d v="2023-04-06T00:00:00"/>
    <n v="589"/>
    <s v="Faurecia interior Systems"/>
    <s v="AUDI AG Neckarsulm"/>
    <s v=""/>
    <s v="We need to produce according the production plan   "/>
    <s v="Production"/>
    <m/>
    <s v="Outbound"/>
    <x v="8"/>
    <x v="3"/>
  </r>
  <r>
    <s v="XF2304B3N8"/>
    <s v="VLK Jan"/>
    <d v="2023-04-06T00:00:00"/>
    <n v="168"/>
    <s v="Faurecia interior Systems"/>
    <s v="Volkswagen Sachsen GmbH"/>
    <s v="This part has been sent to our customer - Volkswagen. They requested this part because of the claim. On based of this claim Mock-up has been prepared scan and sent. "/>
    <m/>
    <s v="Production"/>
    <m/>
    <s v="Outbound"/>
    <x v="6"/>
    <x v="3"/>
  </r>
  <r>
    <s v="ID2304B59L"/>
    <s v="OLIVEIRA Ana"/>
    <d v="2023-04-06T00:00:00"/>
    <n v="449"/>
    <s v="Faurecia Kosice"/>
    <s v="Faurecia interior Systems"/>
    <s v="same parts frequently being arranged for transports? Yes. Quality issues. "/>
    <s v="Quality"/>
    <s v="Production"/>
    <s v="must ask her why the trasport cost was paid by us."/>
    <s v="Inbound"/>
    <x v="5"/>
    <x v="3"/>
  </r>
  <r>
    <s v="ID2304B5GE"/>
    <s v="BLAZKOVA Jarmila"/>
    <d v="2023-04-06T00:00:00"/>
    <n v="647"/>
    <s v="Faurecia Int. Syst. Bohemia"/>
    <s v="BMW AG - VERSORGUNGSZENTRUM"/>
    <s v="The pickup date of the goods was initially scheduled for the 5.4.2023. Due to to the human error the standard transport has been ordered wrongly. I ordered only 18 pallets for pickup but in fact the correct qty of pallets for pickup was 24.  In conclusion the special transport was arranged for 6 pallets so we would not face a backlog at the Customer."/>
    <s v="1. Only human error is involved in this particular case. In order to avoid that the double check must be applied. The time management in the sense of issuing picking documents and ordering transports has been modified in order the responsible person has more space/time to double check ordered figures for standard transport."/>
    <s v="Logistics"/>
    <m/>
    <s v="Outbound"/>
    <x v="4"/>
    <x v="3"/>
  </r>
  <r>
    <s v="AP2304B62E"/>
    <s v="BLAZKOVA Jarmila"/>
    <d v="2023-04-06T00:00:00"/>
    <n v="290"/>
    <s v="Faurecia Int. Syst."/>
    <s v="BMW AG Werk Regensburg"/>
    <s v="Stock discrepancy. Basically what happened is, that  parts shown in SAP were not physically found."/>
    <s v="1. The cycle count must be applied, the level of the stock must be clarified and booked."/>
    <s v="Logistics"/>
    <m/>
    <s v="Outbound"/>
    <x v="7"/>
    <x v="3"/>
  </r>
  <r>
    <s v="XF2304B7N4"/>
    <s v="GROS Vincent"/>
    <d v="2023-04-07T00:00:00"/>
    <n v="350"/>
    <s v="Teknia"/>
    <s v="Faurecia interior Systems"/>
    <s v="discrepancy of BOP"/>
    <m/>
    <s v="Logistics"/>
    <m/>
    <s v="Inbound"/>
    <x v="7"/>
    <x v="3"/>
  </r>
  <r>
    <s v="XF2304B8N8"/>
    <s v="GROS Vincent"/>
    <d v="2023-04-10T00:00:00"/>
    <n v="1000"/>
    <s v="Faurecia Kosice"/>
    <s v="Faurecia interior Systems"/>
    <s v="Quality Issue"/>
    <s v="FIS Kosice"/>
    <s v="Supplier"/>
    <m/>
    <s v="Inbound"/>
    <x v="0"/>
    <x v="4"/>
  </r>
  <r>
    <s v="XF2304B8NI"/>
    <s v="GROS Vincent"/>
    <d v="2023-04-10T00:00:00"/>
    <n v="800"/>
    <s v="Faurecia Kosice"/>
    <s v="Faurecia interior Systems"/>
    <s v="Quality Issue"/>
    <s v="FIS Kosice"/>
    <s v="Supplier"/>
    <m/>
    <s v="Inbound"/>
    <x v="0"/>
    <x v="4"/>
  </r>
  <r>
    <s v="AP2304BA8F"/>
    <s v="LINS Mauricio"/>
    <d v="2023-04-11T00:00:00"/>
    <n v="1240"/>
    <s v="Rüster Warehouse"/>
    <s v="Faurecia MLADA BOLESLAV FIS"/>
    <s v="same parts frequently being arranged for transports? Yes. supplier backlog for these parts? Yes. The supplier has low production capacity. Due insolvency issue they cannot do taxi."/>
    <m/>
    <s v="Supplier"/>
    <s v="Supplier Reuster"/>
    <s v="Inbound"/>
    <x v="0"/>
    <x v="4"/>
  </r>
  <r>
    <s v="ID2304BDHC"/>
    <s v="VLCKOVA Zuzana"/>
    <d v="2023-04-11T00:00:00"/>
    <n v="720"/>
    <s v="Faurecia Int. Syst."/>
    <s v="AUDI AG"/>
    <s v=""/>
    <s v="We need to produce according the production plan   "/>
    <s v="Production"/>
    <m/>
    <s v="Outbound"/>
    <x v="8"/>
    <x v="4"/>
  </r>
  <r>
    <s v="XF2304BF14"/>
    <s v="OLIVEIRA Maria joao"/>
    <d v="2023-04-12T00:00:00"/>
    <n v="640"/>
    <s v="Fratelli Casati Snc Di Marco E Rena"/>
    <s v="Faurecia interior Systems"/>
    <m/>
    <m/>
    <s v="Others"/>
    <m/>
    <s v="Inbound"/>
    <x v="5"/>
    <x v="4"/>
  </r>
  <r>
    <s v="XF2304BG18"/>
    <s v="RESENDE Joao"/>
    <d v="2023-04-12T00:00:00"/>
    <n v="125"/>
    <s v="Rhenus Logístics s.r.o."/>
    <s v="Faurecia interior Systems"/>
    <s v="Wrong PDP for cie plasfil parts, parts should be in Italy in the same day we had the requirements to bring material to the plant."/>
    <m/>
    <s v="MRP controller"/>
    <m/>
    <s v="Outbound"/>
    <x v="4"/>
    <x v="4"/>
  </r>
  <r>
    <s v="XF2304BF4C"/>
    <s v="RESENDE Joao"/>
    <d v="2023-04-12T00:00:00"/>
    <n v="389"/>
    <s v="Lopigom"/>
    <s v="Faurecia interior Systems"/>
    <s v="Stock discrepancy for Lopigom part. This was raised by warehouse manager."/>
    <m/>
    <s v="Logistics"/>
    <m/>
    <s v="Inbound"/>
    <x v="7"/>
    <x v="4"/>
  </r>
  <r>
    <s v="XF2304BF2K"/>
    <s v="TAVARES Pedro"/>
    <d v="2023-04-12T00:00:00"/>
    <n v="240"/>
    <s v="Stokvis Promi s.r.o."/>
    <s v="Faurecia interior Systems"/>
    <m/>
    <m/>
    <m/>
    <m/>
    <s v="Inbound"/>
    <x v="2"/>
    <x v="4"/>
  </r>
  <r>
    <s v="ID2304BF9M"/>
    <s v="VANHA Lukas"/>
    <d v="2023-04-12T00:00:00"/>
    <n v="250"/>
    <s v="Faurecia Int. Syst."/>
    <s v="BMW AG Werk"/>
    <s v="backlog since October."/>
    <s v="Prototypes BMW, I dont know who is responsible for standard shipment."/>
    <s v="Production"/>
    <m/>
    <s v="Outbound"/>
    <x v="8"/>
    <x v="4"/>
  </r>
  <r>
    <s v="ID2304BFMJ"/>
    <s v="OLIVEIRA Ana"/>
    <d v="2023-04-12T00:00:00"/>
    <n v="345"/>
    <s v="Faurecia Kosice"/>
    <s v="Faurecia interior Systems"/>
    <s v="same parts frequently being arranged for transports? Yes."/>
    <m/>
    <s v="Supplier"/>
    <m/>
    <s v="Inbound"/>
    <x v="0"/>
    <x v="4"/>
  </r>
  <r>
    <s v="ID2304BHCI"/>
    <s v="VANHA Lukas"/>
    <d v="2023-04-12T00:00:00"/>
    <n v="1065"/>
    <s v="Faurecia Int. Syst."/>
    <s v="Runtime Packaging GmbH"/>
    <m/>
    <m/>
    <s v="Logistics"/>
    <m/>
    <s v="Outbound"/>
    <x v="3"/>
    <x v="4"/>
  </r>
  <r>
    <s v="AP2304BH28"/>
    <s v="UHEREK Petr"/>
    <d v="2023-04-12T00:00:00"/>
    <n v="299"/>
    <s v="Gumotex Automotive Myjava s.r.o."/>
    <s v="Coko-Werk Polska Sp. z o.o."/>
    <m/>
    <m/>
    <s v="Others"/>
    <m/>
    <s v="Outbound"/>
    <x v="5"/>
    <x v="4"/>
  </r>
  <r>
    <s v="ID2304BKJM"/>
    <s v="LINS Mauricio"/>
    <d v="2023-04-13T00:00:00"/>
    <n v="250"/>
    <s v="PLASTIC CONCEPT GMBH"/>
    <s v="Faurecia MLADA BOLESLAV FIS"/>
    <s v="Plastic Concept didn´t receive enough empty. They couldn’t produce the item A02594A."/>
    <m/>
    <s v="Logistics"/>
    <m/>
    <s v="Outbound"/>
    <x v="3"/>
    <x v="4"/>
  </r>
  <r>
    <s v="ID2304BM1B"/>
    <s v="LINS Mauricio"/>
    <d v="2023-04-13T00:00:00"/>
    <n v="1940"/>
    <s v="Vernicolor"/>
    <s v="Faurecia MLADA BOLESLAV FIS"/>
    <s v="We had a PDP increase of item B00227."/>
    <m/>
    <s v="MRP controller"/>
    <m/>
    <s v="Inbound"/>
    <x v="4"/>
    <x v="4"/>
  </r>
  <r>
    <s v="AP2304BK58"/>
    <s v="RESENDE Joao"/>
    <d v="2023-04-13T00:00:00"/>
    <n v="719"/>
    <s v="Kaschier und Laminier GmbH"/>
    <s v="Faurecia interior Systems"/>
    <s v="Stock discrepancy in Mlada for Kaschier part numbers._x000a_This was raised by warehouse manager."/>
    <m/>
    <s v="Logistics"/>
    <m/>
    <s v="Inbound"/>
    <x v="7"/>
    <x v="4"/>
  </r>
  <r>
    <s v="ID2304BL17"/>
    <s v="GRUSOVA Marta"/>
    <d v="2023-04-13T00:00:00"/>
    <n v="480"/>
    <s v="Faurecia Int. Syst."/>
    <s v="D+D PARK BRODCE"/>
    <s v="Production backlog"/>
    <m/>
    <s v="Production"/>
    <m/>
    <s v="Outbound"/>
    <x v="8"/>
    <x v="4"/>
  </r>
  <r>
    <s v="ID2304BIJ3"/>
    <s v="GRUSOVA Marta"/>
    <d v="2023-04-13T00:00:00"/>
    <n v="598"/>
    <s v="Faurecia Int. Syst. Bohemia"/>
    <s v="FCA ITALY SPA - CASSINO"/>
    <s v="Missing trade parts from Supplier"/>
    <m/>
    <s v="Supplier"/>
    <m/>
    <s v="Inbound"/>
    <x v="0"/>
    <x v="4"/>
  </r>
  <r>
    <s v="AP2304BML2"/>
    <s v="TAVARES Pedro"/>
    <d v="2023-04-13T00:00:00"/>
    <n v="70.61"/>
    <s v="COT Computer OEM Trading GmbH"/>
    <s v="Faurecia interior Systems"/>
    <m/>
    <m/>
    <m/>
    <m/>
    <s v="Outbound"/>
    <x v="2"/>
    <x v="4"/>
  </r>
  <r>
    <s v="ID2304C2EG"/>
    <s v="LINS Mauricio"/>
    <d v="2023-04-14T00:00:00"/>
    <n v="250"/>
    <s v="Gumotex Automotive Myjava s.r.o."/>
    <s v="Faurecia MLADA BOLESLAV FIS"/>
    <s v="We have inventory discrepancy of item from Gumotex"/>
    <m/>
    <s v="Logistics"/>
    <m/>
    <s v="Inbound"/>
    <x v="7"/>
    <x v="4"/>
  </r>
  <r>
    <s v="XF2304C1MA"/>
    <s v="OLIVEIRA Ana"/>
    <d v="2023-04-14T00:00:00"/>
    <n v="650"/>
    <s v="Faurecia Kosice"/>
    <s v="Faurecia interior Systems"/>
    <s v="Bad communication between plant and platform. The plant should communicate better with the plant and put the system correct so the platform can order the right material and the right quantity. "/>
    <s v="Improve the communication and put the system correct.    "/>
    <s v="Logistics"/>
    <m/>
    <s v="Inbound"/>
    <x v="6"/>
    <x v="4"/>
  </r>
  <r>
    <s v="AP2304C0M5"/>
    <s v="SLAPACEK Martin"/>
    <d v="2023-04-14T00:00:00"/>
    <n v="1377"/>
    <s v="Faurecia interior Systems"/>
    <s v="DB Schenker"/>
    <s v="Movind of TPA"/>
    <m/>
    <s v="Logistics"/>
    <m/>
    <s v="Outbound"/>
    <x v="5"/>
    <x v="4"/>
  </r>
  <r>
    <s v="ID2304C0NM"/>
    <s v="VLCKOVA Zuzana"/>
    <d v="2023-04-14T00:00:00"/>
    <n v="500"/>
    <s v="Faurecia Int. Syst. Bohemia"/>
    <s v="AUDI AG"/>
    <s v=""/>
    <s v="We need to produce according the production plan   "/>
    <s v="Production"/>
    <m/>
    <s v="Outbound"/>
    <x v="8"/>
    <x v="4"/>
  </r>
  <r>
    <s v="AP2304C192"/>
    <s v="STEFAN Dominik"/>
    <d v="2023-04-14T00:00:00"/>
    <n v="1500"/>
    <s v="Faurecia Interiors Pardubice  s.r.o."/>
    <s v="MERCEDES-BENZ - 006"/>
    <s v="organising the trasport of spare parts which were in backlogs."/>
    <s v="Repacking took time"/>
    <s v="Logistics"/>
    <m/>
    <s v="Inbound"/>
    <x v="6"/>
    <x v="4"/>
  </r>
  <r>
    <s v="ID2304C16D"/>
    <s v="STEFAN Dominik"/>
    <d v="2023-04-14T00:00:00"/>
    <n v="1500"/>
    <s v="Faurecia Interiors Pardubice  s.r.o."/>
    <s v="MERCEDES-BENZ - 006"/>
    <m/>
    <m/>
    <m/>
    <m/>
    <s v="Inbound"/>
    <x v="2"/>
    <x v="4"/>
  </r>
  <r>
    <s v="ID2304C3H8"/>
    <s v="OLIVEIRA Ana"/>
    <d v="2023-04-14T00:00:00"/>
    <n v="347"/>
    <s v="Faurecia Kosice"/>
    <s v="Faurecia interior Systems"/>
    <s v="we don’t have the system correct. For this reason, we can’t react in advance and we need to make taxi. For example, now, I have PNs that I had negative stock:"/>
    <s v="In this case, I can’t react and request right orders. In this moment, it’s the plant that is solving the issue that we face with supplier."/>
    <s v="Logistics"/>
    <m/>
    <s v="Inbound"/>
    <x v="7"/>
    <x v="4"/>
  </r>
  <r>
    <s v="ID2304C834"/>
    <s v="KANNA Yuvanesh"/>
    <d v="2023-04-17T00:00:00"/>
    <n v="335"/>
    <s v="Faurecia Int. Syst."/>
    <s v="Jaguar Land Rover Slovakia s.r.o."/>
    <s v="Warehouse shifting issues - lack of parts, EDI issue and logistic Backlog"/>
    <m/>
    <s v="Logistics"/>
    <m/>
    <s v="Outbound"/>
    <x v="6"/>
    <x v="5"/>
  </r>
  <r>
    <s v="AP2304C5A4"/>
    <s v="LINS Mauricio"/>
    <d v="2023-04-17T00:00:00"/>
    <n v="440"/>
    <s v="Rüster GmbH"/>
    <s v="DB Schenker"/>
    <s v="We had PDP increase of items from Ruester"/>
    <m/>
    <s v="MRP controller"/>
    <m/>
    <s v="Inbound"/>
    <x v="4"/>
    <x v="5"/>
  </r>
  <r>
    <s v="XF2304C6C0"/>
    <s v="LINS Mauricio"/>
    <d v="2023-04-17T00:00:00"/>
    <n v="1121"/>
    <s v="ETG"/>
    <s v="DB Schenker"/>
    <s v="We had PDP increase of items from Ruester"/>
    <m/>
    <s v="MRP controller"/>
    <m/>
    <s v="Inbound"/>
    <x v="4"/>
    <x v="5"/>
  </r>
  <r>
    <s v="XF2304C5DM"/>
    <s v="RESENDE Joao"/>
    <d v="2023-04-17T00:00:00"/>
    <n v="279"/>
    <s v="kaschier"/>
    <s v="Faurecia interior Systems"/>
    <s v="Last week we face shortage and stoppage on the lines due to stock discrepancy on the A02033 &amp; A02481A. Both from kaschier._x000a_Due to this we had to organize 3 taxis from kaschier to us."/>
    <s v="more accurate cycle counts."/>
    <s v="Logistics"/>
    <m/>
    <s v="Inbound"/>
    <x v="7"/>
    <x v="5"/>
  </r>
  <r>
    <s v="XF2304C6IG"/>
    <s v="RIEGER Vojtech"/>
    <d v="2023-04-17T00:00:00"/>
    <n v="424"/>
    <s v="Faurecia interior Systems"/>
    <s v="AXIOME"/>
    <s v="Spare parts transfer"/>
    <m/>
    <s v="Logistics"/>
    <s v="Spare parts- Inbound and outboumnd both found. Recharging  or not is a question?"/>
    <s v="Outbound"/>
    <x v="5"/>
    <x v="5"/>
  </r>
  <r>
    <s v="XF2304C7A2"/>
    <s v="STEFAN Dominik"/>
    <d v="2023-04-17T00:00:00"/>
    <n v="280"/>
    <s v="Faurecia interior Systems"/>
    <s v="Faurecia Innenraum Systeme"/>
    <s v=""/>
    <s v="1. repair of the declaration,  cycle counts more often    "/>
    <s v="Logistics"/>
    <m/>
    <s v="Outbound"/>
    <x v="7"/>
    <x v="5"/>
  </r>
  <r>
    <s v="AP2304C6J2"/>
    <s v="MOREIRA Alexandre"/>
    <d v="2023-04-17T00:00:00"/>
    <n v="23.89"/>
    <s v="Faurecia interior Systems"/>
    <s v="Adler Pelzer Group"/>
    <s v="Todorka replied- Termination letter sent to the vendor"/>
    <m/>
    <s v="MRP controller"/>
    <m/>
    <s v="Outbound"/>
    <x v="0"/>
    <x v="5"/>
  </r>
  <r>
    <s v="ID2304CD1L"/>
    <s v="KANNA Yuvanesh"/>
    <d v="2023-04-18T00:00:00"/>
    <n v="398"/>
    <s v="DB Schenker"/>
    <s v="Jaguar Land Rover Slovakia s.r.o."/>
    <s v="DB schenker EDI issue"/>
    <m/>
    <s v="Logistics"/>
    <m/>
    <s v="Outbound"/>
    <x v="6"/>
    <x v="5"/>
  </r>
  <r>
    <s v="ID2304C8JA"/>
    <s v="KANNA Yuvanesh"/>
    <d v="2023-04-18T00:00:00"/>
    <n v="374"/>
    <s v="DB Schenker"/>
    <s v="Jaguar Land Rover Slovakia s.r.o."/>
    <s v="DB schenker EDI issue"/>
    <m/>
    <s v="Logistics"/>
    <m/>
    <s v="Outbound"/>
    <x v="6"/>
    <x v="5"/>
  </r>
  <r>
    <s v="XF2304CD78"/>
    <s v="GROS Vincent"/>
    <d v="2023-04-18T00:00:00"/>
    <n v="274"/>
    <s v="Muerdter Dvorak"/>
    <s v="Faurecia interior Systems"/>
    <s v="discrepancy of BOP"/>
    <s v="Ask Lukas , Zuzana"/>
    <s v="Logistics"/>
    <m/>
    <s v="Inbound"/>
    <x v="7"/>
    <x v="5"/>
  </r>
  <r>
    <s v="XF2304CANC"/>
    <s v="SIMUNEK Ondrej"/>
    <d v="2023-04-18T00:00:00"/>
    <n v="474"/>
    <s v="Faurecia interior Systems"/>
    <s v="Faurecia / Magasin Laboratoire"/>
    <m/>
    <m/>
    <s v="Others"/>
    <m/>
    <s v="Outbound"/>
    <x v="5"/>
    <x v="5"/>
  </r>
  <r>
    <s v="ID2304C9MC"/>
    <s v="VLCKOVA Zuzana"/>
    <d v="2023-04-18T00:00:00"/>
    <n v="368"/>
    <s v="Faurecia Int. Syst. Bohemia"/>
    <s v="AUDI AG"/>
    <s v="supplier backlog for these parts? Yes, Delay in production."/>
    <s v="We need to produce according the production plan"/>
    <s v="Production"/>
    <m/>
    <s v="Outbound"/>
    <x v="8"/>
    <x v="5"/>
  </r>
  <r>
    <s v="XF2304CCHE"/>
    <s v="VLK Jan"/>
    <d v="2023-04-18T00:00:00"/>
    <n v="204"/>
    <s v="Faurecia interior Systems"/>
    <s v="Volkswagen Sachsen GmbH"/>
    <s v="This special transport is on customer request "/>
    <m/>
    <s v="Customer"/>
    <m/>
    <s v="Outbound"/>
    <x v="9"/>
    <x v="5"/>
  </r>
  <r>
    <s v="XF2304C9LG"/>
    <s v="VLK Jan"/>
    <d v="2023-04-18T00:00:00"/>
    <n v="265"/>
    <s v="Faurecia interior Systems"/>
    <s v="AUDI AG, I/GQ-M4"/>
    <m/>
    <m/>
    <s v="Others"/>
    <m/>
    <s v="Outbound"/>
    <x v="5"/>
    <x v="5"/>
  </r>
  <r>
    <s v="XF2304CI6M"/>
    <s v="KANNA Yuvanesh"/>
    <d v="2023-04-19T00:00:00"/>
    <n v="2150"/>
    <s v="DB Schenker"/>
    <s v="Jaguar Land Rover Slovakia s.r.o."/>
    <s v="EDI issue - Faster truck was needed "/>
    <m/>
    <s v="Logistics"/>
    <m/>
    <s v="Outbound"/>
    <x v="6"/>
    <x v="5"/>
  </r>
  <r>
    <s v="ID2304CEEE"/>
    <s v="OLIVEIRA Ana"/>
    <d v="2023-04-19T00:00:00"/>
    <n v="348"/>
    <s v="Faurecia Kosice"/>
    <s v="Faurecia interior Systems"/>
    <s v="1. same parts frequently being arranged for transports? Yes. Qualilty issues from supplier.  "/>
    <m/>
    <s v="Supplier"/>
    <m/>
    <s v="Inbound"/>
    <x v="0"/>
    <x v="5"/>
  </r>
  <r>
    <s v="AP2304CE9N"/>
    <s v="ALMEIDA Jose"/>
    <d v="2023-04-19T00:00:00"/>
    <n v="798"/>
    <s v="Faurecia Automotive Slovakia s.r.o."/>
    <s v="Faurecia interior Systems"/>
    <s v="Ordered by Joao- Joao replied to ask Ana"/>
    <m/>
    <m/>
    <m/>
    <s v="Inbound"/>
    <x v="2"/>
    <x v="5"/>
  </r>
  <r>
    <s v="XF2304CI9K"/>
    <s v="GROS Vincent"/>
    <d v="2023-04-19T00:00:00"/>
    <n v="274"/>
    <s v="Muerdter Dvorak"/>
    <s v="Faurecia interior Systems"/>
    <s v="discrepancy of BOP"/>
    <s v="Ask Lukas , Zuzana"/>
    <s v="Logistics"/>
    <m/>
    <s v="Inbound"/>
    <x v="7"/>
    <x v="5"/>
  </r>
  <r>
    <s v="ID2304CFF4"/>
    <s v="LINS Mauricio"/>
    <d v="2023-04-19T00:00:00"/>
    <n v="224"/>
    <s v="Gumotex Automotive Myjava s.r.o."/>
    <s v="Faurecia interior Systems"/>
    <s v="We have inventory discrepancy of item from Gumotex"/>
    <m/>
    <s v="Logistics"/>
    <m/>
    <s v="Inbound"/>
    <x v="7"/>
    <x v="5"/>
  </r>
  <r>
    <s v="ID2304CFK4"/>
    <s v="LINS Mauricio"/>
    <d v="2023-04-19T00:00:00"/>
    <n v="274"/>
    <s v="RUESTER GMBH"/>
    <s v="Faurecia MLADA BOLESLAV FIS"/>
    <s v="We had PDP increase of items from Ruester"/>
    <m/>
    <s v="MRP controller"/>
    <m/>
    <s v="Inbound"/>
    <x v="4"/>
    <x v="5"/>
  </r>
  <r>
    <s v="ID2304CFDB"/>
    <s v="LINS Mauricio"/>
    <d v="2023-04-19T00:00:00"/>
    <n v="980"/>
    <s v="Stokvis Promi s.r.o."/>
    <s v="Faurecia MLADA BOLESLAV FIS"/>
    <s v="We had PDP increase of items from Stokvis"/>
    <m/>
    <s v="MRP controller"/>
    <m/>
    <s v="Inbound"/>
    <x v="4"/>
    <x v="5"/>
  </r>
  <r>
    <s v="ID2304CHDA"/>
    <s v="LINS Mauricio"/>
    <d v="2023-04-19T00:00:00"/>
    <n v="322"/>
    <s v="JP Plast"/>
    <s v="Faurecia MLADA BOLESLAV FIS"/>
    <s v="We had PDP increase of items from JP Plast"/>
    <m/>
    <s v="MRP controller"/>
    <m/>
    <s v="Inbound"/>
    <x v="4"/>
    <x v="5"/>
  </r>
  <r>
    <s v="XF2304CE2M"/>
    <s v="SLAPACEK Martin"/>
    <d v="2023-04-19T00:00:00"/>
    <n v="490"/>
    <s v="Faurecia interior Systems"/>
    <s v="Faurecia Interiors Pardubice  s.r.o."/>
    <s v="Spare parts transfer"/>
    <m/>
    <s v="Production"/>
    <m/>
    <s v="Outbound"/>
    <x v="5"/>
    <x v="5"/>
  </r>
  <r>
    <s v="XF2304CF6A"/>
    <s v="VANOUSKOVA Lucie"/>
    <d v="2023-04-19T00:00:00"/>
    <n v="297"/>
    <s v="TART, s.r.o"/>
    <s v="Faurecia interior Systems"/>
    <s v="cartons A02652 for L663 , if we don´t have original boxes Geffco, we use these. We needed them as soon as possible, due this fact we organized taxi."/>
    <s v="system should automatically order when the stock we have physically is zerro._x000a__x000a_We need to solved problem with consumption cartonś what is don´t in the system to solve another problems with cartons and taxis."/>
    <s v="Logistics"/>
    <m/>
    <s v="Inbound"/>
    <x v="3"/>
    <x v="5"/>
  </r>
  <r>
    <s v="XF2304CF2G"/>
    <s v="RIEGER Vojtech"/>
    <d v="2023-04-19T00:00:00"/>
    <n v="320"/>
    <s v="Faurecia Interiors Systems"/>
    <s v="Faurecia interior Systems"/>
    <s v="Spare parts transfer"/>
    <m/>
    <s v="Logistics"/>
    <s v="Spare parts- Inbound and outboumnd both found. Recharging  or not is a question?"/>
    <s v="Outbound"/>
    <x v="5"/>
    <x v="5"/>
  </r>
  <r>
    <s v="XF2304CI56"/>
    <s v="SLAPACEK Martin"/>
    <d v="2023-04-19T00:00:00"/>
    <n v="620"/>
    <s v="Milkovice warehouse"/>
    <s v="Faurecia interior Systems"/>
    <s v="Packaging delivery to supplier"/>
    <m/>
    <s v="Logistics"/>
    <m/>
    <s v="Outbound"/>
    <x v="6"/>
    <x v="5"/>
  </r>
  <r>
    <s v="ID2304CI2I"/>
    <s v="VANHA Lukas"/>
    <d v="2023-04-19T00:00:00"/>
    <n v="848"/>
    <s v="Faurecia Int. Syst."/>
    <s v="MURDTER DVORAK LISOVNA SPOL. SRO."/>
    <s v="Backlog - low PDP"/>
    <m/>
    <s v="MRP controller"/>
    <m/>
    <s v="Inbound"/>
    <x v="4"/>
    <x v="5"/>
  </r>
  <r>
    <s v="ID2304CI0F"/>
    <s v="GRUSOVA Marta"/>
    <d v="2023-04-19T00:00:00"/>
    <n v="480"/>
    <s v="Faurecia Int. Syst."/>
    <s v="D+D PARK BRODCE"/>
    <m/>
    <m/>
    <m/>
    <m/>
    <s v="Outbound"/>
    <x v="2"/>
    <x v="5"/>
  </r>
  <r>
    <s v="XF2304CI6C"/>
    <s v="GROS Vincent"/>
    <d v="2023-04-19T00:00:00"/>
    <n v="880"/>
    <s v="Gumotex Automotive Myjava s.r.o."/>
    <s v="FORM-PLAST"/>
    <s v="Production transfer from gumotex to Form plast - "/>
    <m/>
    <s v="Logistics"/>
    <m/>
    <s v="Outbound"/>
    <x v="6"/>
    <x v="5"/>
  </r>
  <r>
    <s v="ID2304CN34"/>
    <s v="OLIVEIRA Ana"/>
    <d v="2023-04-20T00:00:00"/>
    <n v="348"/>
    <s v="Faurecia Kosice"/>
    <s v="Faurecia interior Systems"/>
    <s v="same parts frequently being arranged for transports? yes. ? In the morning. Bad communication between plant and platform. The plant should communicate better with the plant and put the system correct so the platform can order the right material and the right quantity. "/>
    <s v="Improve the communication and put the system correct.    "/>
    <s v="Logistics"/>
    <m/>
    <s v="Inbound"/>
    <x v="6"/>
    <x v="5"/>
  </r>
  <r>
    <s v="ID2304CM67"/>
    <s v="LINS Mauricio"/>
    <d v="2023-04-20T00:00:00"/>
    <n v="164"/>
    <s v="Stokvis Promi s.r.o."/>
    <s v="Faurecia MLADA BOLESLAV FIS"/>
    <s v="supplier backlog for these parts? Yes, We increased the demand from item A02613B - Stokvis"/>
    <m/>
    <s v="Logistics"/>
    <m/>
    <s v="Inbound"/>
    <x v="4"/>
    <x v="5"/>
  </r>
  <r>
    <s v="XF2304CJCM"/>
    <s v="RESENDE Joao"/>
    <d v="2023-04-20T00:00:00"/>
    <n v="255"/>
    <s v="Plastoplan"/>
    <s v="Faurecia interior Systems"/>
    <s v="Miss delivery from supplier side, Sabic Innovative_x000a_They arrange an alternative for us to collect material in one of their costumers, plastoplan."/>
    <s v="We manage transport to be in control of it and raised QSS to transfer transports cost and administrative costs back to Sabic."/>
    <s v="Supplier"/>
    <m/>
    <s v="Inbound"/>
    <x v="0"/>
    <x v="5"/>
  </r>
  <r>
    <s v="XF2304CMCE"/>
    <s v="STEFAN Dominik"/>
    <d v="2023-04-20T00:00:00"/>
    <n v="355"/>
    <s v="Faurecia interior Systems"/>
    <s v="Faurecia Innenraum Systeme"/>
    <m/>
    <m/>
    <m/>
    <m/>
    <s v="Outbound"/>
    <x v="2"/>
    <x v="5"/>
  </r>
  <r>
    <s v="XF2304CK0E"/>
    <s v="VLCKOVA Zuzana"/>
    <d v="2023-04-20T00:00:00"/>
    <n v="334"/>
    <s v="Faurecia interior Systems"/>
    <s v="AUDI AG"/>
    <s v="supplier backlog for these parts? Yes, Delay in production."/>
    <s v="We need to produce according the production plan"/>
    <s v="Production"/>
    <m/>
    <s v="Outbound"/>
    <x v="8"/>
    <x v="5"/>
  </r>
  <r>
    <s v="ID2304CL86"/>
    <s v="VLCKOVA Zuzana"/>
    <d v="2023-04-20T00:00:00"/>
    <n v="333"/>
    <s v="Faurecia Int. Syst. Bohemia"/>
    <s v="AUDI AG"/>
    <s v="supplier backlog for these parts? Yes, Delay in production."/>
    <s v="We need to produce according the production plan"/>
    <s v="Production"/>
    <m/>
    <s v="Outbound"/>
    <x v="8"/>
    <x v="5"/>
  </r>
  <r>
    <s v="ID2304CN33"/>
    <s v="LINS Mauricio"/>
    <d v="2023-04-20T00:00:00"/>
    <n v="698"/>
    <s v="Karl Berrang"/>
    <s v="Faurecia MLADA BOLESLAV FIS"/>
    <s v="1. Inventory discrepancy of item A01531 – Karl Berrang"/>
    <m/>
    <s v="Logistics"/>
    <m/>
    <s v="Inbound"/>
    <x v="7"/>
    <x v="5"/>
  </r>
  <r>
    <s v="XF2304CNJK"/>
    <s v="VLCKOVA Zuzana"/>
    <d v="2023-04-20T00:00:00"/>
    <n v="770"/>
    <s v="Faurecia Int. Syst."/>
    <s v="SAS AUTOSYSTEMTECHNIK GMBH"/>
    <s v="1. Delay in production"/>
    <s v="We need to produce according the production plan  "/>
    <s v="Production"/>
    <m/>
    <s v="Outbound"/>
    <x v="8"/>
    <x v="5"/>
  </r>
  <r>
    <s v="ID2304D3H4"/>
    <s v="OLIVEIRA Ana"/>
    <d v="2023-04-21T00:00:00"/>
    <n v="490"/>
    <s v="Faurecia Kosice"/>
    <s v="Faurecia interior Systems"/>
    <s v=""/>
    <s v="Improve the communication and put the system correct.    "/>
    <s v="Logistics"/>
    <m/>
    <s v="Inbound"/>
    <x v="6"/>
    <x v="5"/>
  </r>
  <r>
    <s v="XF2304D1NC"/>
    <s v="OLIVEIRA Ana"/>
    <d v="2023-04-21T00:00:00"/>
    <n v="522"/>
    <s v="Faurecia Kosice"/>
    <s v="Faurecia interior Systems"/>
    <s v="1. same parts frequently being arranged for transports? Yes. Qualilty issues from supplier.  "/>
    <m/>
    <s v="Supplier"/>
    <m/>
    <s v="Inbound"/>
    <x v="0"/>
    <x v="5"/>
  </r>
  <r>
    <s v="ID2304D1IL"/>
    <s v="LINS Mauricio"/>
    <d v="2023-04-21T00:00:00"/>
    <n v="250"/>
    <s v="TECOPLAST"/>
    <s v="Faurecia interior Systems"/>
    <s v="1. We had inventory discrepancy from Tecoplast "/>
    <m/>
    <s v="Logistics"/>
    <m/>
    <s v="Inbound"/>
    <x v="7"/>
    <x v="5"/>
  </r>
  <r>
    <s v="ID2304D0C1"/>
    <s v="LINS Mauricio"/>
    <d v="2023-04-21T00:00:00"/>
    <n v="537"/>
    <s v="Vernicolor"/>
    <s v="Faurecia MLADA BOLESLAV FIS"/>
    <s v="1. We had PDP increase of item B00189A - Vernicolor"/>
    <m/>
    <s v="MRP controller"/>
    <m/>
    <s v="Inbound"/>
    <x v="4"/>
    <x v="5"/>
  </r>
  <r>
    <s v="ID2304D2CK"/>
    <s v="LINS Mauricio"/>
    <d v="2023-04-21T00:00:00"/>
    <n v="555"/>
    <s v="RUESTER GMBH"/>
    <s v="DB Schenker"/>
    <s v="1. We had inventory discrepancy of items from Ruester"/>
    <m/>
    <s v="Logistics"/>
    <m/>
    <s v="Inbound"/>
    <x v="7"/>
    <x v="5"/>
  </r>
  <r>
    <s v="ID2304D346"/>
    <s v="LINS Mauricio"/>
    <d v="2023-04-21T00:00:00"/>
    <n v="125"/>
    <s v="Stokvis Promi s.r.o."/>
    <s v="Faurecia MLADA BOLESLAV FIS"/>
    <s v="We had PDP increase of items from Stokvis"/>
    <m/>
    <s v="MRP controller"/>
    <m/>
    <s v="Inbound"/>
    <x v="4"/>
    <x v="5"/>
  </r>
  <r>
    <s v="AP2304D30L"/>
    <s v="LINS Mauricio"/>
    <d v="2023-04-21T00:00:00"/>
    <n v="1100"/>
    <s v="ETG"/>
    <s v="DB Schenker"/>
    <s v="We had inventory discrepancy of items from Ruester"/>
    <m/>
    <s v="Logistics"/>
    <m/>
    <s v="Inbound"/>
    <x v="7"/>
    <x v="5"/>
  </r>
  <r>
    <s v="XF2304D3L8"/>
    <s v="STEFAN Dominik"/>
    <d v="2023-04-21T00:00:00"/>
    <n v="314"/>
    <s v="Faurecia interior Systems"/>
    <s v="Faurecia Innenraum Systeme"/>
    <m/>
    <m/>
    <m/>
    <m/>
    <s v="Outbound"/>
    <x v="2"/>
    <x v="5"/>
  </r>
  <r>
    <s v="XF2304D23G"/>
    <s v="VLCKOVA Zuzana"/>
    <d v="2023-04-21T00:00:00"/>
    <n v="360"/>
    <s v="Faurecia interior Systems"/>
    <s v="AUDI AG Neckarsulm"/>
    <s v="1. Delay in production"/>
    <s v="We need to produce according the production plan  "/>
    <s v="Production"/>
    <m/>
    <s v="Outbound"/>
    <x v="8"/>
    <x v="5"/>
  </r>
  <r>
    <s v="ID2304D79C"/>
    <s v="KANNA Yuvanesh"/>
    <d v="2023-04-24T00:00:00"/>
    <n v="528"/>
    <s v="Faurecia Int. Syst."/>
    <s v="Jaguar Land Rover Slovakia s.r.o."/>
    <s v="External warehouse issues. "/>
    <s v="Faster loading at plazy"/>
    <s v="Logistics"/>
    <m/>
    <s v="Outbound"/>
    <x v="6"/>
    <x v="6"/>
  </r>
  <r>
    <s v="ID2304D6DC"/>
    <s v="OLIVEIRA Ana"/>
    <d v="2023-04-24T00:00:00"/>
    <n v="340"/>
    <s v="Faurecia Kosice"/>
    <s v="Faurecia interior Systems"/>
    <s v=""/>
    <s v="Improve the communication and put the system correct.    "/>
    <s v="Logistics"/>
    <m/>
    <s v="Inbound"/>
    <x v="6"/>
    <x v="6"/>
  </r>
  <r>
    <s v="ID2304D5AA"/>
    <s v="LINS Mauricio"/>
    <d v="2023-04-24T00:00:00"/>
    <n v="760"/>
    <s v="Faurecia Interiors Pardubice sro"/>
    <s v="Faurecia MLADA BOLESLAV FIS"/>
    <s v="1. Pardubice didn´t produce our items due missing empty"/>
    <m/>
    <s v="Logistics"/>
    <m/>
    <s v="Outbound"/>
    <x v="0"/>
    <x v="6"/>
  </r>
  <r>
    <s v="ID2304D543"/>
    <s v="LINS Mauricio"/>
    <d v="2023-04-24T00:00:00"/>
    <n v="389"/>
    <s v="QAPIROM PLAST SRL"/>
    <s v="Faurecia interior Systems"/>
    <s v="We had an inventory discrepancy of item A02151 from Qapirom"/>
    <m/>
    <s v="Logistics"/>
    <m/>
    <s v="Inbound"/>
    <x v="7"/>
    <x v="6"/>
  </r>
  <r>
    <s v="ID2304D5FK"/>
    <s v="LINS Mauricio"/>
    <d v="2023-04-24T00:00:00"/>
    <n v="230"/>
    <s v="faurecia legnica"/>
    <s v="Faurecia MLADA BOLESLAV FIS"/>
    <s v="1. We had a PDP increase of items from Legnica."/>
    <m/>
    <s v="Logistics"/>
    <m/>
    <s v="Outbound"/>
    <x v="4"/>
    <x v="6"/>
  </r>
  <r>
    <s v="XF2304D5CC"/>
    <s v="RESENDE Joao"/>
    <d v="2023-04-24T00:00:00"/>
    <n v="366"/>
    <s v="COT Computer OEM Trading GmbH"/>
    <s v="Faurecia interior Systems"/>
    <s v="Stock discrepancy in COT Lables._x000a_Taxi made by @OLIVEIRA Ana (AAO) on Friday._x000a_Requested by Warehouse manager."/>
    <m/>
    <s v="Logistics"/>
    <m/>
    <s v="Inbound"/>
    <x v="7"/>
    <x v="6"/>
  </r>
  <r>
    <s v="XF2304D87E"/>
    <s v="STEFAN Dominik"/>
    <d v="2023-04-24T00:00:00"/>
    <n v="332"/>
    <s v="Faurecia interior Systems"/>
    <s v="Faurecia Innenraum Systeme"/>
    <m/>
    <m/>
    <m/>
    <m/>
    <s v="Outbound"/>
    <x v="2"/>
    <x v="6"/>
  </r>
  <r>
    <s v="XF2304D4D4"/>
    <s v="VANOUSKOVA Lucie"/>
    <d v="2023-04-24T00:00:00"/>
    <n v="445"/>
    <s v="Faurecia Kosice"/>
    <s v="Faurecia Int. Syst."/>
    <s v="Organised because the stock was zero - A01470, Stock discrepancy"/>
    <m/>
    <s v="Logistics"/>
    <m/>
    <s v="Inbound"/>
    <x v="7"/>
    <x v="6"/>
  </r>
  <r>
    <s v="XF2304D550"/>
    <s v="VLCKOVA Zuzana"/>
    <d v="2023-04-24T00:00:00"/>
    <n v="990"/>
    <s v="Faurecia interior Systems"/>
    <s v="AUDI AG Neckarsulm"/>
    <s v="1. Delay in production"/>
    <s v="We need to produce according the production plan  "/>
    <s v="Production"/>
    <m/>
    <s v="Outbound"/>
    <x v="8"/>
    <x v="6"/>
  </r>
  <r>
    <s v="ID2304D5MC"/>
    <s v="VLCKOVA Zuzana"/>
    <d v="2023-04-24T00:00:00"/>
    <n v="380"/>
    <s v="Faurecia Int. Syst. Bohemia"/>
    <s v="AUDI AG"/>
    <s v="1. Delay in production"/>
    <s v="We need to produce according the production plan  "/>
    <s v="Production"/>
    <m/>
    <s v="Outbound"/>
    <x v="8"/>
    <x v="6"/>
  </r>
  <r>
    <s v="ID2304D8BI"/>
    <s v="OLIVEIRA Ana"/>
    <d v="2023-04-24T00:00:00"/>
    <n v="187.5"/>
    <s v="Mürdter Dvo?ák, Tool Ltd"/>
    <s v="Faurecia interior Systems"/>
    <s v=""/>
    <s v="Improve the communication and put the system correct.    "/>
    <s v="Logistics"/>
    <m/>
    <s v="Inbound"/>
    <x v="6"/>
    <x v="6"/>
  </r>
  <r>
    <s v="AP2304D87D"/>
    <s v="LINS Mauricio"/>
    <d v="2023-04-24T00:00:00"/>
    <n v="590"/>
    <s v="RESINEX ?mídl s.r.o."/>
    <s v="Faurecia interior Systems"/>
    <s v="1. Due overdue invoice, we need to pickup the manifest on 25.04 instead 21.04"/>
    <m/>
    <s v="Logistics"/>
    <m/>
    <s v="Inbound"/>
    <x v="6"/>
    <x v="6"/>
  </r>
  <r>
    <s v="XF2304D896"/>
    <s v="STEFAN Dominik"/>
    <d v="2023-04-24T00:00:00"/>
    <n v="344"/>
    <s v="Faurecia interior Systems"/>
    <s v="Faurecia Innenraum Systeme"/>
    <m/>
    <m/>
    <m/>
    <m/>
    <s v="Outbound"/>
    <x v="2"/>
    <x v="6"/>
  </r>
  <r>
    <s v="ID2304D8NJ"/>
    <s v="KANNA Yuvanesh"/>
    <d v="2023-04-25T00:00:00"/>
    <n v="1190"/>
    <s v="DB Schenker"/>
    <s v="Jaguar Land Rover Slovakia s.r.o."/>
    <s v="Delayed loading in Plazy and DB schenker closed for 2nd pickup"/>
    <m/>
    <s v="Logistics"/>
    <s v="Loading delayed"/>
    <s v="Outbound"/>
    <x v="6"/>
    <x v="6"/>
  </r>
  <r>
    <s v="ID2304DAE4"/>
    <s v="OLIVEIRA Ana"/>
    <d v="2023-04-25T00:00:00"/>
    <n v="338"/>
    <s v="Faurecia Kosice"/>
    <s v="Faurecia interior Systems"/>
    <s v=""/>
    <s v="Improve the communication and put the system correct.    "/>
    <s v="Logistics"/>
    <m/>
    <s v="Inbound"/>
    <x v="6"/>
    <x v="6"/>
  </r>
  <r>
    <s v="ID2304D9J9"/>
    <s v="OLIVEIRA Ana"/>
    <d v="2023-04-25T00:00:00"/>
    <n v="979"/>
    <s v="Graform"/>
    <s v="Faurecia interior Systems"/>
    <s v=""/>
    <s v=""/>
    <s v="Supplier"/>
    <m/>
    <s v="Inbound"/>
    <x v="0"/>
    <x v="6"/>
  </r>
  <r>
    <s v="XF2304DC5I"/>
    <s v="SALGADO Ivo"/>
    <d v="2023-04-25T00:00:00"/>
    <n v="950"/>
    <s v="Faurecia Int. Syst."/>
    <s v="MUERDTER DVORAK LISOVNA SPOL. S.R.O"/>
    <s v="Empties"/>
    <m/>
    <s v="Logistics"/>
    <m/>
    <s v="Outbound"/>
    <x v="3"/>
    <x v="6"/>
  </r>
  <r>
    <s v="XF2304DA16"/>
    <s v="STEFAN Dominik"/>
    <d v="2023-04-25T00:00:00"/>
    <n v="315"/>
    <s v="Faurecia interior Systems"/>
    <s v="Faurecia Innenraum Systeme"/>
    <m/>
    <m/>
    <m/>
    <m/>
    <s v="Outbound"/>
    <x v="2"/>
    <x v="6"/>
  </r>
  <r>
    <s v="XF2304DAK0"/>
    <s v="VLCKOVA Zuzana"/>
    <d v="2023-04-25T00:00:00"/>
    <n v="1890"/>
    <s v="Faurecia Int. Syst. Bohemia"/>
    <s v="IMPERIAL AUTOMOTIVE LOGISTICS GMBH"/>
    <s v="1. Delay in production"/>
    <s v="We need to produce according the production plan  "/>
    <s v="Production"/>
    <m/>
    <s v="Outbound"/>
    <x v="8"/>
    <x v="6"/>
  </r>
  <r>
    <s v="ID2304DDLI"/>
    <s v="VLCKOVA Zuzana"/>
    <d v="2023-04-26T00:00:00"/>
    <n v="398"/>
    <s v="Faurecia Int. Syst. Bohemia"/>
    <s v="AUDI AG"/>
    <s v=""/>
    <m/>
    <s v="Production"/>
    <m/>
    <s v="Outbound"/>
    <x v="8"/>
    <x v="6"/>
  </r>
  <r>
    <s v="XF2304DE12"/>
    <s v="NEVES Catarina"/>
    <d v="2023-04-26T00:00:00"/>
    <n v="888"/>
    <s v="Rüster GmbH"/>
    <s v="Faurecia interior Systems"/>
    <s v="From TS side, this is the 2nd time we have to organize a transport from Ruester via E4P. _x000a_The 1st one was because it was easier for the planning and the transport would be cheaper since it was going to have only 1 unloading point. The regular transport is a SHAR Flow between Mlada and Pardubice; only Mlada needed to load goods on that day (CW14). _x000a_This 2nd time was because there was a mistake while putting the Manifests inside the Freight Order – Unfortunately carrier didn’t receive order to go to Ruester Lauda.  TS team missed the Manifest that was supposed to be loaded on 25/04 in Ruester Lauda. MP has warned us of the need of those goods, so we quickly found a solution on E4P."/>
    <s v="I think we are going to start having some problems now, because you need two unloading points – Plazy + Schenker warehouse. _x000a_I’m trying to manage this with the Engineering team to see how we would handle this situation. I would have appreciated if you had warned us in advance that Ruester parts would also go to Schenker warehouse, we could avoid some complications in the last 2 weeks. _x000a_Right now I need Mlada’s support to unload everything from Ruester quickly, so our flow is not disturbed. We added the new unloading point, so our flow is now bigger in time."/>
    <s v="Logistics"/>
    <s v="We had some backups last week so some disturbances were created, but now everything is back to normal, and I don’t think we will have another situation like this. _x000a_What I think it would be best is for us to discuss the 2nd unloading point please (Schenker) and make sure that all the warehouses that receive the standard transport from Ruester gives priority to the truck."/>
    <s v="Inbound"/>
    <x v="1"/>
    <x v="6"/>
  </r>
  <r>
    <s v="ID2304DE5F"/>
    <s v="LINS Mauricio"/>
    <d v="2023-04-26T00:00:00"/>
    <n v="144"/>
    <s v="Stokvis Promi s.r.o."/>
    <s v="Faurecia MLADA BOLESLAV FIS"/>
    <s v="1. Inventory discrepancy of item A00167 from STOKVIS"/>
    <m/>
    <s v="Logistics"/>
    <m/>
    <s v="Inbound"/>
    <x v="7"/>
    <x v="6"/>
  </r>
  <r>
    <s v="AP2304DHFH"/>
    <s v="GROS Vincent"/>
    <d v="2023-04-26T00:00:00"/>
    <n v="490"/>
    <s v="Faurecia interior Systems"/>
    <s v="AUDI AG"/>
    <m/>
    <m/>
    <m/>
    <m/>
    <s v="Outbound"/>
    <x v="2"/>
    <x v="6"/>
  </r>
  <r>
    <s v="XF2304DHHK"/>
    <s v="GROS Vincent"/>
    <d v="2023-04-26T00:00:00"/>
    <n v="789"/>
    <s v="Faurecia interior Systems"/>
    <s v="AUDI AG"/>
    <m/>
    <m/>
    <m/>
    <m/>
    <s v="Outbound"/>
    <x v="2"/>
    <x v="6"/>
  </r>
  <r>
    <s v="XF2304DHHA"/>
    <s v="GROS Vincent"/>
    <d v="2023-04-26T00:00:00"/>
    <n v="540"/>
    <s v="Faurecia interior Systems"/>
    <s v="AUDI AG"/>
    <m/>
    <m/>
    <m/>
    <m/>
    <s v="Outbound"/>
    <x v="2"/>
    <x v="6"/>
  </r>
  <r>
    <s v="AP2304DKJE"/>
    <s v="RIEGER Vojtech"/>
    <d v="2023-04-27T00:00:00"/>
    <n v="391.18"/>
    <s v="Faurecia Interiors Systems"/>
    <s v="Faurecia interior Systems"/>
    <m/>
    <m/>
    <s v="Others"/>
    <m/>
    <s v="Outbound"/>
    <x v="5"/>
    <x v="6"/>
  </r>
  <r>
    <s v="XF2304DJLM"/>
    <s v="RESENDE Joao"/>
    <d v="2023-04-27T00:00:00"/>
    <n v="127"/>
    <s v="A.RAYMOND JABLONEC s.r.o"/>
    <s v="Faurecia interior Systems"/>
    <s v="Stock discrepancy in Mlada"/>
    <s v="Stock accuracy in plant."/>
    <s v="Logistics"/>
    <s v="Master Data Accuracy is low"/>
    <s v="Inbound"/>
    <x v="7"/>
    <x v="6"/>
  </r>
  <r>
    <s v="ID2304DK88"/>
    <s v="VLCKOVA Zuzana"/>
    <d v="2023-04-27T00:00:00"/>
    <n v="250"/>
    <s v="Faurecia Int. Syst. Bohemia"/>
    <s v="AUDI AG"/>
    <s v=""/>
    <m/>
    <s v="Production"/>
    <m/>
    <s v="Outbound"/>
    <x v="8"/>
    <x v="6"/>
  </r>
  <r>
    <s v="ID2304DKHC"/>
    <s v="VLCKOVA Zuzana"/>
    <d v="2023-04-27T00:00:00"/>
    <n v="217"/>
    <s v="Faurecia Int. Syst."/>
    <s v="SAS AUTOSYSTEMTECHNIK GMBH"/>
    <s v=""/>
    <m/>
    <s v="Production"/>
    <m/>
    <s v="Outbound"/>
    <x v="8"/>
    <x v="6"/>
  </r>
  <r>
    <s v="XF2304DLCG"/>
    <s v="SLAPACEK Martin"/>
    <d v="2023-04-27T00:00:00"/>
    <n v="1380"/>
    <s v="Faurecia interior Systems"/>
    <s v="Teknia Uherský Brod a.s."/>
    <s v="Empty packages - Empties- to cover their production - BMW portal order created to cover that and immediately ship it out. For Traded Parts."/>
    <m/>
    <s v="Logistics"/>
    <m/>
    <s v="Outbound"/>
    <x v="3"/>
    <x v="6"/>
  </r>
  <r>
    <s v="XF2304DM4M"/>
    <s v="GROS Vincent"/>
    <d v="2023-04-27T00:00:00"/>
    <n v="540"/>
    <s v="Faurecia interior Systems"/>
    <s v="AUDI AG"/>
    <m/>
    <m/>
    <m/>
    <m/>
    <s v="Outbound"/>
    <x v="2"/>
    <x v="6"/>
  </r>
  <r>
    <s v="XF2304DM42"/>
    <s v="GROS Vincent"/>
    <d v="2023-04-27T00:00:00"/>
    <n v="375"/>
    <s v="Faurecia interior Systems"/>
    <s v="AUDI AG"/>
    <m/>
    <m/>
    <m/>
    <m/>
    <s v="Outbound"/>
    <x v="2"/>
    <x v="6"/>
  </r>
  <r>
    <s v="AP2304DLMF"/>
    <s v="RESENDE Joao"/>
    <d v="2023-04-27T00:00:00"/>
    <n v="328"/>
    <s v="kaschier"/>
    <s v="Faurecia interior Systems"/>
    <s v="yes, supplier backlog, plant requested to organize taxi. we had stock deviation in plant which made us collect in the past weeks more than whats was forecast, supplier is having capacity issue to recover."/>
    <s v="from plant side cycle counts to avoid so drastic stock discrepancies, from supplier side we have escalation to commodity buyers to check what can be done in supplier side to avoid accumulating backlog."/>
    <s v="Logistics"/>
    <m/>
    <s v="Inbound"/>
    <x v="7"/>
    <x v="6"/>
  </r>
  <r>
    <s v="ID2304DNM4"/>
    <s v="VLCKOVA Zuzana"/>
    <d v="2023-04-28T00:00:00"/>
    <n v="340"/>
    <s v="Faurecia Int. Syst."/>
    <s v="SAS AUTOSYSTEMTECHNIK GMBH"/>
    <s v=""/>
    <m/>
    <s v="Production"/>
    <m/>
    <s v="Outbound"/>
    <x v="8"/>
    <x v="6"/>
  </r>
  <r>
    <s v="ID2304DN2N"/>
    <s v="LINS Mauricio"/>
    <d v="2023-04-28T00:00:00"/>
    <n v="320"/>
    <s v="TECOPLAST"/>
    <s v="Faurecia MLADA BOLESLAV FIS"/>
    <s v=" Inventory discrepancy of item A01598 from Tecoplast"/>
    <m/>
    <s v="Logistics"/>
    <m/>
    <s v="Inbound"/>
    <x v="7"/>
    <x v="6"/>
  </r>
  <r>
    <s v="ID2304E0HI"/>
    <s v="LINS Mauricio"/>
    <d v="2023-04-28T00:00:00"/>
    <n v="148"/>
    <s v="Stokvis Promi s.r.o."/>
    <s v="Faurecia interior Systems"/>
    <s v="Inventory discrepancy of some items from Stokvis."/>
    <m/>
    <s v="Logistics"/>
    <m/>
    <s v="Inbound"/>
    <x v="7"/>
    <x v="6"/>
  </r>
  <r>
    <s v="AP2304E01L"/>
    <s v="TAVARES Pedro"/>
    <d v="2023-04-28T00:00:00"/>
    <n v="1599"/>
    <s v="JP Plast"/>
    <s v="Faurecia interior Systems"/>
    <s v="pre pone truck from 02.05 for some urgent parts, but standard carrier couldn’t provide any offer for Friday 28.04. "/>
    <m/>
    <s v="Logistics"/>
    <m/>
    <s v="Outbound"/>
    <x v="4"/>
    <x v="6"/>
  </r>
  <r>
    <s v="XF2304E1JE"/>
    <s v="VLCKOVA Zuzana"/>
    <d v="2023-04-28T00:00:00"/>
    <n v="345"/>
    <s v="Faurecia Int. Syst."/>
    <s v="SAS AUTOSYSTEMTECHNIK GMBH"/>
    <s v=""/>
    <m/>
    <s v="Production"/>
    <m/>
    <s v="Outbound"/>
    <x v="8"/>
    <x v="6"/>
  </r>
  <r>
    <s v="ID2304E188"/>
    <s v="LINS Mauricio"/>
    <d v="2023-04-28T00:00:00"/>
    <n v="355"/>
    <s v="Karl Berrang"/>
    <s v="Faurecia interior Systems"/>
    <s v="1. Inventory discrepancy of item from Karl Berrang"/>
    <m/>
    <s v="Logistics"/>
    <m/>
    <s v="Inbound"/>
    <x v="7"/>
    <x v="6"/>
  </r>
  <r>
    <s v="ID2304E0L2"/>
    <s v="LINS Mauricio"/>
    <d v="2023-04-28T00:00:00"/>
    <n v="174"/>
    <s v="Faurecia Interiors Pardubice sro"/>
    <s v="Faurecia MLADA BOLESLAV FIS"/>
    <s v="Pardubice has backlog due missing delivery empty boxes from Mlada"/>
    <m/>
    <s v="Logistics"/>
    <m/>
    <s v="Outbound"/>
    <x v="3"/>
    <x v="6"/>
  </r>
  <r>
    <s v="ID2304E1II"/>
    <s v="LINS Mauricio"/>
    <d v="2023-04-28T00:00:00"/>
    <n v="412"/>
    <s v="faurecia legnica"/>
    <s v="Faurecia MLADA BOLESLAV FIS"/>
    <s v="1. We had PDP increase of items from Legnica"/>
    <m/>
    <s v="MRP controller"/>
    <m/>
    <s v="Inbound"/>
    <x v="4"/>
    <x v="6"/>
  </r>
  <r>
    <s v="XF2304E2J8"/>
    <s v="TAVARES Pedro"/>
    <d v="2023-04-28T00:00:00"/>
    <n v="1480"/>
    <s v="GRAMMER Automotive Polska Sp. z.o.o"/>
    <s v="DB Schenker, Areál IPMH"/>
    <s v="Due the bank holiday on Monday (01.05), this truck was needed to prepone collection in Grammer for 28.04. _x000a_My carrier didn’t had solution for this day. Standard carrier only offered solution for 02.05 collection, but it was too late according to the info I received, because Grammer is direct to the client. And we could not have risk of not arrival on 02.05. "/>
    <m/>
    <s v="Logistics"/>
    <m/>
    <s v="Outbound"/>
    <x v="0"/>
    <x v="6"/>
  </r>
  <r>
    <s v="ID2304E21K"/>
    <s v="BRANKA Jan"/>
    <d v="2023-04-28T00:00:00"/>
    <n v="1200"/>
    <s v="Faurecia Int. Syst."/>
    <s v="Faurecia Automotive Slovakia s.r.o."/>
    <s v="1. They are going on standart transports Friday, Tuesday and Thursday. This transport was because we didnt fill standart transport ( not produced parts and we have backlock there ) and there was Monday 1.5. off. Supplier backlogs."/>
    <s v="1. Have enough finish parts in warehouse in advance and clear warehouse."/>
    <s v="Logistics"/>
    <m/>
    <s v="Inbound"/>
    <x v="7"/>
    <x v="6"/>
  </r>
  <r>
    <s v="XF2304E2G0"/>
    <s v="STEFAN Dominik"/>
    <d v="2023-04-28T00:00:00"/>
    <n v="974"/>
    <s v="Faurecia interior Systems"/>
    <s v="Faurecia Interiors Pardubice  s.r.o."/>
    <m/>
    <m/>
    <m/>
    <m/>
    <s v="Outbound"/>
    <x v="2"/>
    <x v="6"/>
  </r>
  <r>
    <s v="AP2304E2B9"/>
    <s v="STEFAN Dominik"/>
    <d v="2023-04-28T00:00:00"/>
    <n v="960"/>
    <s v="Mlada external warehouse"/>
    <s v="Faurecia interior Systems"/>
    <m/>
    <m/>
    <m/>
    <m/>
    <s v="Inbound"/>
    <x v="2"/>
    <x v="6"/>
  </r>
  <r>
    <s v="ID2304E2M6"/>
    <s v="VLCKOVA Zuzana"/>
    <d v="2023-04-28T00:00:00"/>
    <n v="1380"/>
    <s v="Faurecia Int. Syst. Bohemia"/>
    <s v="AUDI AG"/>
    <s v=""/>
    <m/>
    <s v="Production"/>
    <m/>
    <s v="Outbound"/>
    <x v="8"/>
    <x v="6"/>
  </r>
  <r>
    <s v="ID2304E2HG"/>
    <s v="VLCKOVA Zuzana"/>
    <d v="2023-04-28T00:00:00"/>
    <n v="474"/>
    <s v="Faurecia Int. Syst."/>
    <s v="SAS AUTOSYSTEMTECHNIK GMBH"/>
    <s v=""/>
    <m/>
    <s v="Production"/>
    <m/>
    <s v="Outbound"/>
    <x v="8"/>
    <x v="6"/>
  </r>
  <r>
    <s v="ID2304E2H5"/>
    <s v="VLCKOVA Zuzana"/>
    <d v="2023-04-28T00:00:00"/>
    <n v="333"/>
    <s v="Faurecia Int. Syst."/>
    <s v="SAS AUTOSYSTEMTECHNIK GMBH"/>
    <s v=""/>
    <m/>
    <s v="Production"/>
    <m/>
    <s v="Outbound"/>
    <x v="8"/>
    <x v="6"/>
  </r>
  <r>
    <s v="XF2304E10A"/>
    <s v="RIEGER Vojtech"/>
    <d v="2023-04-28T00:00:00"/>
    <n v="274"/>
    <s v="INTRONYX GmbH &amp; Co. KG"/>
    <s v="Faurecia interior Systems"/>
    <s v="Spare parts transfer"/>
    <m/>
    <s v="Production"/>
    <m/>
    <s v="Outbound"/>
    <x v="5"/>
    <x v="6"/>
  </r>
  <r>
    <s v="XF2304DN74"/>
    <s v="IGNACIO Balbís"/>
    <d v="2023-04-28T00:00:00"/>
    <n v="480"/>
    <s v="Faurecia interior Systems"/>
    <s v="Plastic Concept gmbh"/>
    <s v="1. Outsourcing injection tools"/>
    <m/>
    <s v="Production"/>
    <m/>
    <s v="Outbound"/>
    <x v="5"/>
    <x v="6"/>
  </r>
  <r>
    <s v="XF2305E5EA"/>
    <s v="SINOVA Lucie"/>
    <d v="2023-05-02T00:00:00"/>
    <n v="480"/>
    <s v="Faurecia interior Systems"/>
    <s v="BMW AG - VERSORGUNGSZENTRUM"/>
    <s v="1. Due to Bank holiday in Germany, customer pulled average weekly qty in 1 shipment (over 500pc), capacity in production was not enough to cover full shipment"/>
    <s v="Already on place, cover stock available for highrunners to cover such variance  "/>
    <s v="Production"/>
    <m/>
    <s v="Outbound"/>
    <x v="9"/>
    <x v="7"/>
  </r>
  <r>
    <s v="AP2305E622"/>
    <s v="RESENDE Joao"/>
    <d v="2023-05-02T00:00:00"/>
    <n v="666"/>
    <s v="Fratelli Casati Snc Di Marco E Rena"/>
    <s v="Faurecia interior Systems"/>
    <s v="Stock discrepancy- A02087"/>
    <m/>
    <s v="Logistics"/>
    <m/>
    <s v="Inbound"/>
    <x v="7"/>
    <x v="7"/>
  </r>
  <r>
    <s v="XF2305E4F2"/>
    <s v="RIEGER Vojtech"/>
    <d v="2023-05-02T00:00:00"/>
    <n v="790"/>
    <s v="Faurecia interior Systems"/>
    <s v="AXIOME"/>
    <s v="Spare parts transfer"/>
    <m/>
    <s v="Production"/>
    <m/>
    <s v="Outbound"/>
    <x v="5"/>
    <x v="7"/>
  </r>
  <r>
    <s v="XF2305E4AC"/>
    <s v="KULHAVY Pavel"/>
    <d v="2023-05-02T00:00:00"/>
    <n v="145"/>
    <s v="Faurecia interior Systems"/>
    <s v="INTRONYX GmbH &amp; Co. KG"/>
    <s v="The part missed by supplier and  built machine can not be completed and delivered to MBV. We had this part as spare part and sent to supplier. Machine will be completed. Supplier will get this part later and will return to MBV. "/>
    <m/>
    <s v="Others"/>
    <m/>
    <s v="Outbound"/>
    <x v="5"/>
    <x v="7"/>
  </r>
  <r>
    <s v="AP2305E7H6"/>
    <s v="ALMEIDA Jose"/>
    <d v="2023-05-02T00:00:00"/>
    <n v="285"/>
    <s v="kaschier"/>
    <s v="Faurecia interior Systems"/>
    <s v="táxi we done for kaschier is because of the stock loss we had in MLADA."/>
    <m/>
    <s v="Logistics"/>
    <m/>
    <s v="Inbound"/>
    <x v="7"/>
    <x v="7"/>
  </r>
  <r>
    <s v="ID2305E3KH"/>
    <s v="OLIVEIRA Ana"/>
    <d v="2023-05-02T00:00:00"/>
    <n v="357"/>
    <s v="Faurecia Kosice"/>
    <s v="Faurecia interior Systems"/>
    <s v="Problem occuring in the morning. Supplier backlogs are there. Quality Issues"/>
    <m/>
    <s v="Supplier"/>
    <m/>
    <s v="Inbound"/>
    <x v="0"/>
    <x v="7"/>
  </r>
  <r>
    <s v="ID2305E7IC"/>
    <s v="OLIVEIRA Ana"/>
    <d v="2023-05-02T00:00:00"/>
    <n v="375"/>
    <s v="Faurecia Automotive Slovakia s.r.o."/>
    <s v="Faurecia interior Systems"/>
    <s v="Discrepancy on stock. "/>
    <s v="1. Cycle count of the materials more often and system update. "/>
    <s v="Logistics"/>
    <m/>
    <s v="Inbound"/>
    <x v="7"/>
    <x v="7"/>
  </r>
  <r>
    <s v="XF2305E7DM"/>
    <s v="VLCKOVA Zuzana"/>
    <d v="2023-05-02T00:00:00"/>
    <n v="1695"/>
    <s v="Faurecia Int. Syst."/>
    <s v="SAS AUTOSYSTEMTECHNIK GMBH"/>
    <s v=""/>
    <m/>
    <s v="Production"/>
    <m/>
    <s v="Outbound"/>
    <x v="8"/>
    <x v="7"/>
  </r>
  <r>
    <s v="XF2305E7GK"/>
    <s v="GROS Vincent"/>
    <d v="2023-05-02T00:00:00"/>
    <n v="375"/>
    <s v="Muerdter Dvorak"/>
    <s v="Faurecia interior Systems"/>
    <m/>
    <m/>
    <s v="Supplier"/>
    <m/>
    <s v="Inbound"/>
    <x v="0"/>
    <x v="7"/>
  </r>
  <r>
    <s v="XF2305E5H8"/>
    <s v="BRANKA Jan"/>
    <d v="2023-05-02T00:00:00"/>
    <n v="485"/>
    <s v="Skoda parts centrum"/>
    <s v="Faurecia interior Systems"/>
    <s v="1._x0009_They are going on standart transports Friday, Tuesday and Thursday. This transport was because we didnt fill standart transport ( not produced parts and we have backlock there ) and there was Monday 1.5. off. There is supplier backlog."/>
    <s v="1. Have enough finish parts in warehouse in advance and clear warehouse."/>
    <s v="Logistics"/>
    <m/>
    <s v="Inbound"/>
    <x v="6"/>
    <x v="7"/>
  </r>
  <r>
    <s v="ID2305E8H0"/>
    <s v="VLCKOVA Zuzana"/>
    <d v="2023-05-03T00:00:00"/>
    <n v="418"/>
    <s v="Faurecia Int. Syst. Bohemia"/>
    <s v="AUDI AG"/>
    <s v=""/>
    <m/>
    <s v="Production"/>
    <m/>
    <s v="Outbound"/>
    <x v="8"/>
    <x v="7"/>
  </r>
  <r>
    <s v="XF2305E94G"/>
    <s v="STEFAN Dominik"/>
    <d v="2023-05-03T00:00:00"/>
    <n v="337"/>
    <s v="Faurecia interior Systems"/>
    <s v="Faurecia Innenraum Systeme"/>
    <m/>
    <m/>
    <m/>
    <m/>
    <s v="Outbound"/>
    <x v="2"/>
    <x v="7"/>
  </r>
  <r>
    <s v="ID2305EAC8"/>
    <s v="LINS Mauricio"/>
    <d v="2023-05-03T00:00:00"/>
    <n v="340"/>
    <s v="Rüster GmbH - Gedern Division"/>
    <s v="Faurecia MLADA BOLESLAV FIS"/>
    <s v="supplier backlog for these parts? Yes. Due insolvency issue, Ruester is not allowed to do Taxi."/>
    <m/>
    <s v="Supplier"/>
    <m/>
    <s v="Inbound"/>
    <x v="0"/>
    <x v="7"/>
  </r>
  <r>
    <s v="ID2305EB8H"/>
    <s v="VLCKOVA Zuzana"/>
    <d v="2023-05-03T00:00:00"/>
    <n v="259"/>
    <s v="Faurecia Int. Syst."/>
    <s v="AUDI AG"/>
    <s v=""/>
    <m/>
    <s v="Production"/>
    <m/>
    <s v="Outbound"/>
    <x v="8"/>
    <x v="7"/>
  </r>
  <r>
    <s v="XF2305EC1K"/>
    <s v="VLK Jan"/>
    <d v="2023-05-03T00:00:00"/>
    <n v="282"/>
    <s v="Faurecia interior Systems"/>
    <s v="Volkswagen Sachsen GmbH"/>
    <s v="Testing - engineering"/>
    <m/>
    <s v="Others"/>
    <m/>
    <s v="Outbound"/>
    <x v="5"/>
    <x v="7"/>
  </r>
  <r>
    <s v="AP2305EC10"/>
    <s v="RESENDE Joao"/>
    <d v="2023-05-03T00:00:00"/>
    <n v="95"/>
    <s v="A.RAYMOND JABLONEC s.r.o"/>
    <s v="Faurecia interior Systems"/>
    <m/>
    <m/>
    <m/>
    <m/>
    <s v="Inbound"/>
    <x v="2"/>
    <x v="7"/>
  </r>
  <r>
    <s v="AP2305ECFE"/>
    <s v="SINOVA Lucie"/>
    <d v="2023-05-03T00:00:00"/>
    <n v="270"/>
    <s v="Faurecia Int. Syst. Bohemia"/>
    <s v="BMW AG - VERSORGUNGSZENTRUM"/>
    <s v=""/>
    <s v="1. Create WI for whs with escalation process and train all storemen."/>
    <s v="Logistics"/>
    <m/>
    <s v="Outbound"/>
    <x v="6"/>
    <x v="7"/>
  </r>
  <r>
    <s v="XF2305EEAM"/>
    <s v="TAVARES Pedro"/>
    <d v="2023-05-04T00:00:00"/>
    <n v="1740"/>
    <s v="Gumotex Automotive Myjava s.r.o."/>
    <s v="Faurecia interior Systems"/>
    <s v="The reason I made this easy4pro is that the requirements from material planner were too big for the regular truck. _x000a_Standard carrier didn’t found solution for an extra truck, so I made by taxi. "/>
    <m/>
    <s v="Logistics"/>
    <m/>
    <s v="Inbound"/>
    <x v="6"/>
    <x v="7"/>
  </r>
  <r>
    <s v="XF2305EH5E"/>
    <s v="VLK Jan"/>
    <d v="2023-05-04T00:00:00"/>
    <n v="290"/>
    <s v="Faurecia interior Systems"/>
    <s v="Antolin Deutschland GmbH"/>
    <s v="Testing - engineering"/>
    <m/>
    <s v="Others"/>
    <m/>
    <s v="Outbound"/>
    <x v="5"/>
    <x v="7"/>
  </r>
  <r>
    <s v="XF2305EHI2"/>
    <s v="SLAPACEK Martin"/>
    <d v="2023-05-04T00:00:00"/>
    <n v="979"/>
    <s v="Faurecia interior Systems"/>
    <s v="Ilpea Sp. z o.o."/>
    <s v="Empties- Audi seat, skins racks"/>
    <m/>
    <s v="Logistics"/>
    <m/>
    <s v="Outbound"/>
    <x v="3"/>
    <x v="7"/>
  </r>
  <r>
    <s v="ID2305EK62"/>
    <s v="PODHORSKY Miroslav"/>
    <d v="2023-05-05T00:00:00"/>
    <n v="366"/>
    <s v="Faurecia Int. Syst."/>
    <s v="BMW AG Werk Regensburg"/>
    <s v="1. YES, we have frozen zone contracted to the vendors, therefore we cannot supply on time to the customer if there is some increasing (for example because of claimed pcs), we are having SAP setup to have troubles. Supplier cam late.  "/>
    <s v="Change the contracts with suppliers – delete the frozen zone "/>
    <s v="Supplier"/>
    <s v="Customer variabilty safety stock."/>
    <s v="Inbound"/>
    <x v="1"/>
    <x v="7"/>
  </r>
  <r>
    <s v="XF2305EIJC"/>
    <s v="VLK Jan"/>
    <d v="2023-05-05T00:00:00"/>
    <n v="1222"/>
    <s v="Faurecia interior Systems"/>
    <s v="MEDPOL"/>
    <s v="it was special transport dedicated to packaging supplier"/>
    <s v="No normal transport exists for this purpose and is used once in a while only"/>
    <s v="Logistics"/>
    <m/>
    <s v="Outbound"/>
    <x v="3"/>
    <x v="7"/>
  </r>
  <r>
    <s v="XF2305EL44"/>
    <s v="SLAPACEK Martin"/>
    <d v="2023-05-05T00:00:00"/>
    <n v="1050"/>
    <s v="Faurecia interior Systems"/>
    <s v="Coko-Werk Polska Sp. z o.o. "/>
    <s v="Empties BMW and A6"/>
    <m/>
    <s v="Logistics"/>
    <m/>
    <s v="Outbound"/>
    <x v="3"/>
    <x v="7"/>
  </r>
  <r>
    <s v="ID2305ELHM"/>
    <s v="VLCKOVA Zuzana"/>
    <d v="2023-05-05T00:00:00"/>
    <n v="380"/>
    <s v="Faurecia Int. Syst. Bohemia"/>
    <s v="AUDI AG"/>
    <s v=""/>
    <m/>
    <s v="Production"/>
    <m/>
    <s v="Outbound"/>
    <x v="8"/>
    <x v="7"/>
  </r>
  <r>
    <s v="ID2305EKIN"/>
    <s v="BRANKA Jan"/>
    <d v="2023-05-05T00:00:00"/>
    <n v="311"/>
    <s v="Faurecia Int. Syst."/>
    <s v="Faurecia Automotive Slovakia s.r.o."/>
    <m/>
    <m/>
    <m/>
    <m/>
    <s v="Outbound"/>
    <x v="2"/>
    <x v="7"/>
  </r>
  <r>
    <s v="XF2305EN2A"/>
    <s v="OLIVEIRA Ana"/>
    <d v="2023-05-05T00:00:00"/>
    <n v="1450"/>
    <s v="Faurecia Kosice"/>
    <s v="Faurecia MLADA BOLESLAV FIS"/>
    <s v="Recovering stock because of quality issues + bank holiday on 08.05. "/>
    <s v="Problem occuring in the day"/>
    <s v="Supplier"/>
    <m/>
    <s v="Inbound"/>
    <x v="0"/>
    <x v="7"/>
  </r>
  <r>
    <s v="XF2305EM32"/>
    <s v="SLAPACEK Martin"/>
    <d v="2023-05-05T00:00:00"/>
    <n v="1090"/>
    <s v="Faurecia interior Systems"/>
    <s v="SD Kovo"/>
    <s v="Waste management"/>
    <m/>
    <s v="Logistics"/>
    <m/>
    <s v="Outbound"/>
    <x v="5"/>
    <x v="7"/>
  </r>
  <r>
    <s v="XF2305EN3G"/>
    <s v="OLIVEIRA Ana"/>
    <d v="2023-05-05T00:00:00"/>
    <n v="1450"/>
    <s v="Faurecia Kosice"/>
    <s v="Faurecia MLADA BOLESLAV FIS"/>
    <s v="Recovering stock because of quality issues + bank holiday on 08.05. "/>
    <s v="Problem occuring in the day"/>
    <s v="Supplier"/>
    <m/>
    <s v="Inbound"/>
    <x v="0"/>
    <x v="7"/>
  </r>
  <r>
    <s v="XF2305EMNM"/>
    <s v="TAVARES Pedro"/>
    <d v="2023-05-05T00:00:00"/>
    <n v="1295"/>
    <s v="KARL BERRANG GMBH"/>
    <s v="Faurecia interior Systems"/>
    <s v="Mauricio asked me to anticipate truck from this week… But standard carrier couldn’t provide any solution. "/>
    <m/>
    <s v="Logistics"/>
    <m/>
    <s v="Inbound"/>
    <x v="0"/>
    <x v="7"/>
  </r>
  <r>
    <s v="AP2305EN9C"/>
    <s v="SLAPACEK Martin"/>
    <d v="2023-05-07T00:00:00"/>
    <n v="372"/>
    <s v="Faurecia interior Systems"/>
    <s v="Faurecia Innenraum Systeme"/>
    <s v="Parts to ensure their production. BR223 - Thomas requested it , 3boxes"/>
    <m/>
    <s v="Logistics"/>
    <m/>
    <s v="Outbound"/>
    <x v="4"/>
    <x v="8"/>
  </r>
  <r>
    <s v="AP2305F024"/>
    <s v="RAMALINGAM RAMESH Lakshmanraj"/>
    <d v="2023-05-08T00:00:00"/>
    <n v="690"/>
    <s v="Faurecia interior Systems"/>
    <s v="AXIOME"/>
    <s v="the transport requested for the JLR L663 new milling machine pre-setup and validation in Axiome."/>
    <s v="all the costs to the ECR, which is covered by the program or customer and not by our plant."/>
    <s v="Production"/>
    <m/>
    <s v="Outbound"/>
    <x v="8"/>
    <x v="8"/>
  </r>
  <r>
    <s v="ID2305F0GI"/>
    <s v="VLCKOVA Zuzana"/>
    <d v="2023-05-08T00:00:00"/>
    <n v="300"/>
    <s v="Faurecia Int. Syst. Bohemia"/>
    <s v="RUDOLPH AUTOMOTIVE LOGISTIK GMBH"/>
    <s v=""/>
    <m/>
    <s v="Production"/>
    <m/>
    <s v="Outbound"/>
    <x v="8"/>
    <x v="8"/>
  </r>
  <r>
    <s v="ID2305F21G"/>
    <s v="OLIVEIRA Ana"/>
    <d v="2023-05-08T00:00:00"/>
    <n v="160"/>
    <s v="Mürdter Dvo?ák, Tool Ltd"/>
    <s v="Faurecia interior Systems"/>
    <s v="Discrepancy of stock"/>
    <m/>
    <s v="Logistics"/>
    <m/>
    <s v="Inbound"/>
    <x v="7"/>
    <x v="8"/>
  </r>
  <r>
    <s v="ID2305F375"/>
    <s v="BRANKA Jan"/>
    <d v="2023-05-09T00:00:00"/>
    <n v="448"/>
    <s v="Faurecia Int. Syst."/>
    <s v="MURDTER DVORAK LISOVNA SPOL. SRO."/>
    <m/>
    <m/>
    <m/>
    <m/>
    <s v="Outbound"/>
    <x v="2"/>
    <x v="8"/>
  </r>
  <r>
    <s v="XF2305F3N2"/>
    <s v="VLCKOVA Zuzana"/>
    <d v="2023-05-09T00:00:00"/>
    <n v="274"/>
    <s v="Faurecia Int. Syst. Bohemia"/>
    <s v="AUDI AG"/>
    <s v=""/>
    <m/>
    <s v="Production"/>
    <m/>
    <s v="Outbound"/>
    <x v="8"/>
    <x v="8"/>
  </r>
  <r>
    <s v="XF2305F3MG"/>
    <s v="VLCKOVA Zuzana"/>
    <d v="2023-05-09T00:00:00"/>
    <n v="280"/>
    <s v="Faurecia Int. Syst. Bohemia"/>
    <s v="AUDI AG"/>
    <s v=""/>
    <m/>
    <s v="Production"/>
    <m/>
    <s v="Outbound"/>
    <x v="8"/>
    <x v="8"/>
  </r>
  <r>
    <s v="ID2305F606"/>
    <s v="VLCKOVA Zuzana"/>
    <d v="2023-05-09T00:00:00"/>
    <n v="840"/>
    <s v="Faurecia Int. Syst. Bohemia"/>
    <s v="IMPERIAL AUTOMOTIVE LOGISTICS GMBH"/>
    <s v="Delay in production"/>
    <s v="We need to produce according the production plan   "/>
    <s v="Production"/>
    <m/>
    <s v="Outbound"/>
    <x v="8"/>
    <x v="8"/>
  </r>
  <r>
    <s v="ID2305F5JF"/>
    <s v="VLCKOVA Zuzana"/>
    <d v="2023-05-09T00:00:00"/>
    <n v="1100"/>
    <s v="Faurecia Int. Syst. Bohemia"/>
    <s v="AUDI AG"/>
    <s v="Delay in production"/>
    <s v="We need to produce according the production plan   "/>
    <s v="Production"/>
    <m/>
    <s v="Outbound"/>
    <x v="8"/>
    <x v="8"/>
  </r>
  <r>
    <s v="XF2305F33C"/>
    <s v="IGNACIO Balbís"/>
    <d v="2023-05-09T00:00:00"/>
    <n v="448"/>
    <s v="PLASTIC CONCEPT GMBH"/>
    <s v="Faurecia interior Systems"/>
    <m/>
    <m/>
    <s v="Others"/>
    <m/>
    <s v="Outbound"/>
    <x v="5"/>
    <x v="8"/>
  </r>
  <r>
    <s v="AP2305F3N1"/>
    <s v="BRANKA Jan"/>
    <d v="2023-05-09T00:00:00"/>
    <n v="478"/>
    <s v="Skoda parts centrum"/>
    <s v="Faurecia interior Systems"/>
    <m/>
    <m/>
    <s v="Logistics"/>
    <m/>
    <s v="Outbound"/>
    <x v="6"/>
    <x v="8"/>
  </r>
  <r>
    <s v="XF2305F8LK"/>
    <s v="BRANKA Jan"/>
    <d v="2023-05-10T00:00:00"/>
    <n v="258"/>
    <s v="MUERDTER DVORAK LISOVNA SPOL. S.R.O"/>
    <s v="Faurecia interior Systems"/>
    <s v="1. They are going on standart transports Friday, Tuesday and Thursday. This transport was because we didnt fill standart transport ( not produced parts and we have backlock there ) and there was Monday 1.5. off."/>
    <s v="1. Have enough finish parts in warehouse in advance and clear warehouse."/>
    <s v="Production"/>
    <m/>
    <s v="Outbound"/>
    <x v="7"/>
    <x v="8"/>
  </r>
  <r>
    <s v="XF2305F9MK"/>
    <s v="RESENDE Joao"/>
    <d v="2023-05-10T00:00:00"/>
    <n v="735"/>
    <s v="Fratelli Casati Snc Di Marco E Rena"/>
    <s v="Faurecia interior Systems"/>
    <m/>
    <m/>
    <m/>
    <m/>
    <s v="Inbound"/>
    <x v="2"/>
    <x v="8"/>
  </r>
  <r>
    <s v="ID2305FAJ6"/>
    <s v="LINS Mauricio"/>
    <d v="2023-05-10T00:00:00"/>
    <n v="748"/>
    <s v="ETG"/>
    <s v="DB Schenker"/>
    <s v="1. Ruester has not enough capacity to supply the item A00214A. Due insolvency issue they cannot do taxi."/>
    <s v="A00214A"/>
    <s v="Supplier"/>
    <m/>
    <s v="Inbound"/>
    <x v="0"/>
    <x v="8"/>
  </r>
  <r>
    <s v="AP2305FBLC"/>
    <s v="VLK Jan"/>
    <d v="2023-05-10T00:00:00"/>
    <n v="648"/>
    <s v="Faurecia Int. Syst."/>
    <s v="FAURECIA INTERIOR SYSTEMS ESPANA SL"/>
    <s v="Most probably the prototyping"/>
    <m/>
    <s v="Production"/>
    <m/>
    <s v="Outbound"/>
    <x v="5"/>
    <x v="8"/>
  </r>
  <r>
    <s v="XF2305FDB0"/>
    <s v="SINOVA Lucie"/>
    <d v="2023-05-10T00:00:00"/>
    <n v="868.75"/>
    <s v="Faurecia Int. Syst."/>
    <s v="BMW AG - VERSORGUNGSZENTRUM"/>
    <s v="1. They are going on standart transports Friday, Tuesday and Thursday. This transport was because we didnt fill standart transport ( not produced parts and we have backlock there ) and there was Monday 1.5. off."/>
    <s v="1. Have enough finish parts in warehouse in advance and clear warehouse."/>
    <s v="Production"/>
    <m/>
    <s v="Outbound"/>
    <x v="7"/>
    <x v="8"/>
  </r>
  <r>
    <s v="ID2305FB1M"/>
    <s v="LINS Mauricio"/>
    <d v="2023-05-10T00:00:00"/>
    <n v="207"/>
    <s v="faurecia legnica"/>
    <s v="Faurecia interior Systems"/>
    <s v="Due PDP increase, we had to anticipate the manifest from Legnica."/>
    <m/>
    <s v="MRP controller"/>
    <m/>
    <s v="Inbound"/>
    <x v="4"/>
    <x v="8"/>
  </r>
  <r>
    <s v="XF2305FF3K"/>
    <s v="SINOVA Lucie"/>
    <d v="2023-05-11T00:00:00"/>
    <n v="250"/>
    <s v="Schenker s.r.o."/>
    <s v="BMW AG - VERSORGUNGSZENTRUM"/>
    <s v="1. They are going on standart transports Friday, Tuesday and Thursday. This transport was because we didnt fill standart transport ( not produced parts and we have backlock there ) and there was Monday 1.5. off. Quality issues"/>
    <s v="1. Have enough finish parts in warehouse in advance and clear warehouse."/>
    <s v="Production"/>
    <m/>
    <s v="Outbound"/>
    <x v="7"/>
    <x v="8"/>
  </r>
  <r>
    <s v="XF2305FGN4"/>
    <s v="GROS Vincent"/>
    <d v="2023-05-11T00:00:00"/>
    <n v="198"/>
    <s v="Muerdter Dvorak"/>
    <s v="Faurecia interior Systems"/>
    <m/>
    <m/>
    <m/>
    <m/>
    <s v="Inbound"/>
    <x v="2"/>
    <x v="8"/>
  </r>
  <r>
    <s v="ID2305FI54"/>
    <s v="RESENDE Joao"/>
    <d v="2023-05-11T00:00:00"/>
    <n v="220"/>
    <s v="NOVARES"/>
    <s v="DB Schenker"/>
    <s v="This transport is Standard one, the normal truck had an issue."/>
    <s v="To be recharged from the normal transport company"/>
    <s v="Logistics"/>
    <s v="Breakdown of normal truck led to this order"/>
    <s v="Inbound"/>
    <x v="0"/>
    <x v="8"/>
  </r>
  <r>
    <s v="ID2305FIM6"/>
    <s v="LINS Mauricio"/>
    <d v="2023-05-11T00:00:00"/>
    <n v="174"/>
    <s v="Stokvis Promi s.r.o."/>
    <s v="Faurecia MLADA BOLESLAV FIS"/>
    <s v="Due PDP increase, we had to pickup items from Stokvis."/>
    <m/>
    <s v="MRP controller"/>
    <m/>
    <s v="Inbound"/>
    <x v="4"/>
    <x v="8"/>
  </r>
  <r>
    <s v="ID2305FIE8"/>
    <s v="VLCKOVA Zuzana"/>
    <d v="2023-05-11T00:00:00"/>
    <n v="400"/>
    <s v="Faurecia Int. Syst. Bohemia"/>
    <s v="AUDI AG"/>
    <s v="Delay in production"/>
    <s v="We need to produce according the production plan   "/>
    <s v="Production"/>
    <m/>
    <s v="Outbound"/>
    <x v="8"/>
    <x v="8"/>
  </r>
  <r>
    <s v="XF2305FIDC"/>
    <s v="TAVARES Pedro"/>
    <d v="2023-05-11T00:00:00"/>
    <n v="1000"/>
    <s v="Gumotex Automotive Myjava s.r.o."/>
    <s v="Faurecia interior Systems"/>
    <s v="to collect pallets that didn’t fit the standard truck. _x000a_Carrier could not provide a second truck. _x000a__x000a_We had more pallets than usual, because was the last collection there. "/>
    <m/>
    <s v="Logistics"/>
    <m/>
    <s v="Inbound"/>
    <x v="6"/>
    <x v="8"/>
  </r>
  <r>
    <s v="ID2305FHC1"/>
    <s v="BRANKA Jan"/>
    <d v="2023-05-11T00:00:00"/>
    <n v="448"/>
    <s v="Faurecia Int. Syst. Bohemia"/>
    <s v="FCA ITALY SPA - CASSINO"/>
    <s v="1. They are going on standart transports Friday, Tuesday and Thursday. This transport was because we didnt fill standart transport ( not produced parts and we have backlock there ) and there was Monday 1.5. off."/>
    <s v="1. Have enough finish parts in warehouse in advance and clear warehouse."/>
    <s v="Logistics"/>
    <m/>
    <s v="Outbound"/>
    <x v="8"/>
    <x v="8"/>
  </r>
  <r>
    <s v="ID2305FK46"/>
    <s v="VLCKOVA Zuzana"/>
    <d v="2023-05-12T00:00:00"/>
    <n v="435"/>
    <s v="Faurecia Int. Syst."/>
    <s v="SAS AUTOSYSTEMTECHNIK GMBH"/>
    <s v="Delay in production"/>
    <s v="We need to produce according the production plan   "/>
    <s v="Production"/>
    <m/>
    <s v="Outbound"/>
    <x v="8"/>
    <x v="8"/>
  </r>
  <r>
    <s v="ID2305FKK2"/>
    <s v="LINS Mauricio"/>
    <d v="2023-05-12T00:00:00"/>
    <n v="182"/>
    <s v="Faurecia Interiors Pardubice sro"/>
    <s v="DB Schenker"/>
    <s v="1. Due missing empty boxes, Pardubice could not produce the items."/>
    <m/>
    <s v="Logistics"/>
    <m/>
    <s v="Outbound"/>
    <x v="3"/>
    <x v="8"/>
  </r>
  <r>
    <s v="ID2305FLM8"/>
    <s v="VLCKOVA Zuzana"/>
    <d v="2023-05-12T00:00:00"/>
    <n v="567"/>
    <s v="Faurecia Int. Syst. Bohemia"/>
    <s v="AUDI AG"/>
    <s v="Delay in production"/>
    <s v="We need to produce according the production plan   "/>
    <s v="Production"/>
    <m/>
    <s v="Outbound"/>
    <x v="8"/>
    <x v="8"/>
  </r>
  <r>
    <s v="ID2305FNLA"/>
    <s v="LINS Mauricio"/>
    <d v="2023-05-12T00:00:00"/>
    <n v="154"/>
    <s v="Stokvis Promi s.r.o."/>
    <s v="Faurecia MLADA BOLESLAV FIS"/>
    <s v="1. Due PDP increase, we had to pickup items from Stokvis."/>
    <m/>
    <s v="Logistics"/>
    <m/>
    <s v="Outbound"/>
    <x v="4"/>
    <x v="8"/>
  </r>
  <r>
    <s v="ID2305FKKM"/>
    <s v="OLIVEIRA Ana"/>
    <d v="2023-05-12T00:00:00"/>
    <n v="288.89999999999998"/>
    <s v="Faurecia Kosice"/>
    <s v="Faurecia interior Systems"/>
    <s v=""/>
    <m/>
    <s v="Production"/>
    <m/>
    <s v="Inbound"/>
    <x v="0"/>
    <x v="8"/>
  </r>
  <r>
    <s v="XF2305G102"/>
    <s v="BRANKA Jan"/>
    <d v="2023-05-12T00:00:00"/>
    <n v="174"/>
    <s v="Faurecia interior Systems"/>
    <s v="Yusen logistics(Czech) s.r.o."/>
    <s v="1. They are going on standart transports Friday, Tuesday and Thursday. This transport was because we didnt fill standart transport ( not produced parts and we have backlock there ) and there was Monday 1.5. off."/>
    <s v="1. Have enough finish parts in warehouse in advance and clear warehouse."/>
    <s v="Production"/>
    <m/>
    <s v="Outbound"/>
    <x v="8"/>
    <x v="8"/>
  </r>
  <r>
    <s v="XF2305G35K"/>
    <s v="VLCKOVA Zuzana"/>
    <d v="2023-05-15T00:00:00"/>
    <n v="498"/>
    <s v="Faurecia Int. Syst. Bohemia"/>
    <s v="AUDI AG"/>
    <s v="Delay in production"/>
    <s v="We need to produce according the production plan   "/>
    <s v="Production"/>
    <m/>
    <s v="Outbound"/>
    <x v="8"/>
    <x v="9"/>
  </r>
  <r>
    <s v="ID2305G3GF"/>
    <s v="PODHORSKY Miroslav"/>
    <d v="2023-05-15T00:00:00"/>
    <n v="248"/>
    <s v="DB Schenker  Areal IPMH"/>
    <s v="BMW AG - VERSORGUNGSZENTRUM"/>
    <s v="Wrong cumulative in SA"/>
    <s v=""/>
    <s v="Logistics"/>
    <m/>
    <s v="Inbound"/>
    <x v="1"/>
    <x v="9"/>
  </r>
  <r>
    <s v="ID2305G43C"/>
    <s v="VLCKOVA Zuzana"/>
    <d v="2023-05-15T00:00:00"/>
    <n v="328"/>
    <s v="Faurecia Int. Syst."/>
    <s v="SAS AUTOSYSTEMTECHNIK GMBH"/>
    <s v="Delay in production"/>
    <s v="We need to produce according the production plan   "/>
    <s v="Production"/>
    <m/>
    <s v="Outbound"/>
    <x v="8"/>
    <x v="9"/>
  </r>
  <r>
    <s v="ID2305G39E"/>
    <s v="LINS Mauricio"/>
    <d v="2023-05-15T00:00:00"/>
    <n v="274"/>
    <s v="TECOPLAST"/>
    <s v="Faurecia interior Systems"/>
    <s v="1. Due PDP increase, we had to pickup items from Tecoplast."/>
    <m/>
    <s v="MRP controller"/>
    <m/>
    <s v="Inbound"/>
    <x v="4"/>
    <x v="9"/>
  </r>
  <r>
    <s v="ID2305G59C"/>
    <s v="OLIVEIRA Ana"/>
    <d v="2023-05-15T00:00:00"/>
    <n v="348"/>
    <s v="Faurecia Kosice"/>
    <s v="Faurecia interior Systems"/>
    <s v=""/>
    <m/>
    <s v="Production"/>
    <m/>
    <s v="Inbound"/>
    <x v="0"/>
    <x v="9"/>
  </r>
  <r>
    <s v="ID2305G5GE"/>
    <s v="VLCKOVA Zuzana"/>
    <d v="2023-05-15T00:00:00"/>
    <n v="424"/>
    <s v="Faurecia Int. Syst. Bohemia"/>
    <s v="AUDI AG"/>
    <s v="Delay in production"/>
    <s v="We need to produce according the production plan   "/>
    <s v="Production"/>
    <m/>
    <s v="Outbound"/>
    <x v="8"/>
    <x v="9"/>
  </r>
  <r>
    <s v="XF2305G74K"/>
    <s v="SLAPACEK Martin"/>
    <d v="2023-05-15T00:00:00"/>
    <n v="384"/>
    <s v="Faurecia interior Systems"/>
    <s v="Faurecia HLO (Hlolovec)"/>
    <s v="Spare parts for Facility maintainence  , Kamil maj (contact)"/>
    <m/>
    <s v="Production"/>
    <m/>
    <s v="Inbound"/>
    <x v="5"/>
    <x v="9"/>
  </r>
  <r>
    <s v="XF2305G6I0"/>
    <s v="LINS Mauricio"/>
    <d v="2023-05-15T00:00:00"/>
    <n v="890"/>
    <s v="Vernicolor"/>
    <s v="DB Schenker"/>
    <s v="Due PDP increase, we had to pickup items from Vernicolor."/>
    <m/>
    <s v="Logistics"/>
    <m/>
    <s v="Inbound"/>
    <x v="4"/>
    <x v="9"/>
  </r>
  <r>
    <s v="ID2305G4L0"/>
    <s v="BRANKA Jan"/>
    <d v="2023-05-15T00:00:00"/>
    <n v="590"/>
    <s v="Faurecia Int. Syst."/>
    <s v="D+D PARK BRODCE"/>
    <s v="dirty parts from warehouse._x000a_4._x0009_Skoda want dfrom us to clean parts._x000a_"/>
    <s v="Close warwehouse – no birds inside."/>
    <s v="Logistics"/>
    <m/>
    <s v="Inbound"/>
    <x v="6"/>
    <x v="9"/>
  </r>
  <r>
    <s v="XF2305G7EA"/>
    <s v="BRANKA Jan"/>
    <d v="2023-05-16T00:00:00"/>
    <n v="550"/>
    <s v="Faurecia Int. Syst."/>
    <s v="D+D PARK BRODCE"/>
    <s v="1. They are going on standart transports Friday, Tuesday and Thursday. This transport was because we didnt fill standart transport ( not produced parts and we have backlock there ) and there was Monday 1.5. off."/>
    <s v="1. Have enough finish parts in warehouse in advance and clear warehouse."/>
    <s v="Production"/>
    <m/>
    <s v="Outbound"/>
    <x v="8"/>
    <x v="9"/>
  </r>
  <r>
    <s v="ID2305G7IE"/>
    <s v="VLCKOVA Zuzana"/>
    <d v="2023-05-16T00:00:00"/>
    <n v="380"/>
    <s v="Faurecia Int. Syst. Bohemia"/>
    <s v="AUDI AG"/>
    <s v="Delay in production"/>
    <s v="We need to produce according the production plan   "/>
    <s v="Production"/>
    <m/>
    <s v="Outbound"/>
    <x v="8"/>
    <x v="9"/>
  </r>
  <r>
    <s v="ID2305G9BA"/>
    <s v="OLIVEIRA Ana"/>
    <d v="2023-05-16T00:00:00"/>
    <n v="348"/>
    <s v="Faurecia Automotive Slovakia s.r.o."/>
    <s v="Faurecia interior Systems"/>
    <s v="1. Bad communication from costumer contact. He don’t give the clear information on time to have the material early on the plant. "/>
    <m/>
    <s v="MRP controller"/>
    <m/>
    <s v="Inbound"/>
    <x v="4"/>
    <x v="9"/>
  </r>
  <r>
    <s v="XF2305G9DC"/>
    <s v="VLK Jan"/>
    <d v="2023-05-16T00:00:00"/>
    <n v="192"/>
    <s v="Faurecia interior Systems"/>
    <s v="Ilpea Sp. z o.o."/>
    <s v="Testing - engineering"/>
    <m/>
    <s v="Others"/>
    <m/>
    <s v="Outbound"/>
    <x v="5"/>
    <x v="9"/>
  </r>
  <r>
    <s v="ID2305GC4K"/>
    <s v="VLCKOVA Zuzana"/>
    <d v="2023-05-16T00:00:00"/>
    <n v="900"/>
    <s v="Faurecia Int. Syst. Bohemia"/>
    <s v="AUDI AG"/>
    <s v="Delay in production"/>
    <s v="We need to produce according the production plan   "/>
    <s v="Production"/>
    <m/>
    <s v="Outbound"/>
    <x v="8"/>
    <x v="9"/>
  </r>
  <r>
    <s v="AP2305GBAB"/>
    <s v="RESENDE Joao"/>
    <d v="2023-05-16T00:00:00"/>
    <n v="860"/>
    <s v="Total  KI-Logistik"/>
    <s v="Faurecia interior Systems"/>
    <m/>
    <m/>
    <m/>
    <m/>
    <s v="Inbound"/>
    <x v="2"/>
    <x v="9"/>
  </r>
  <r>
    <s v="XF2305GB5M"/>
    <s v="VLK Jan"/>
    <d v="2023-05-16T00:00:00"/>
    <n v="488"/>
    <s v="Faurecia interior Systems"/>
    <s v="SONOTRONIC Nagel GmbH"/>
    <s v="Testing - engineering"/>
    <m/>
    <s v="Others"/>
    <m/>
    <s v="Outbound"/>
    <x v="5"/>
    <x v="9"/>
  </r>
  <r>
    <s v="XF2305GF7A"/>
    <s v="RESENDE Joao"/>
    <d v="2023-05-17T00:00:00"/>
    <n v="448"/>
    <s v="Total  KI-Logistik"/>
    <s v="Faurecia interior Systems"/>
    <m/>
    <m/>
    <m/>
    <m/>
    <s v="Inbound"/>
    <x v="2"/>
    <x v="9"/>
  </r>
  <r>
    <s v="ID2305GF70"/>
    <s v="LINS Mauricio"/>
    <d v="2023-05-17T00:00:00"/>
    <n v="124"/>
    <s v="RESINEX CZECH REPUBLIC S.R.O."/>
    <s v="Faurecia MLADA BOLESLAV FIS"/>
    <s v="1. Due inventory discrepancy, we had to pickup the item A02471 from Resinex."/>
    <m/>
    <s v="Logistics"/>
    <m/>
    <s v="Inbound"/>
    <x v="7"/>
    <x v="9"/>
  </r>
  <r>
    <s v="XF2305GG5C"/>
    <s v="ALMEIDA Jose"/>
    <d v="2023-05-17T00:00:00"/>
    <n v="750"/>
    <s v="Faurecia interior Systems"/>
    <s v="AXIOME"/>
    <s v="Spare parts"/>
    <m/>
    <s v="Logistics"/>
    <m/>
    <s v="Inbound"/>
    <x v="5"/>
    <x v="9"/>
  </r>
  <r>
    <s v="ID2305GJ32"/>
    <s v="KANNA Yuvanesh"/>
    <d v="2023-05-18T00:00:00"/>
    <n v="288"/>
    <s v="Faurecia Int. Syst."/>
    <s v="Jaguar Land Rover Slovakia s.r.o."/>
    <m/>
    <m/>
    <m/>
    <m/>
    <s v="Outbound"/>
    <x v="2"/>
    <x v="9"/>
  </r>
  <r>
    <s v="XF2305GI72"/>
    <s v="RESENDE Joao"/>
    <d v="2023-05-18T00:00:00"/>
    <n v="388"/>
    <s v="Fratelli Casati Snc Di Marco E Rena"/>
    <s v="Faurecia interior Systems"/>
    <s v="`"/>
    <s v="The flocking material sucked is all collected in the same bin and becomes a waste. "/>
    <s v="Production"/>
    <m/>
    <s v="Inbound"/>
    <x v="1"/>
    <x v="9"/>
  </r>
  <r>
    <s v="XF2305GJCG"/>
    <s v="BRANKA Jan"/>
    <d v="2023-05-18T00:00:00"/>
    <n v="398"/>
    <s v="D+D park"/>
    <s v="Faurecia interior Systems"/>
    <s v="1._x0009_They are going on standart transports Friday, Tuesday and Thursday. This transport was because we didnt fill standart transport ( not produced parts and we have backlock there ) and there was Monday 1.5. off."/>
    <s v="1. Have enough finish parts in warehouse in advance and clear warehouse."/>
    <s v="Production"/>
    <m/>
    <s v="Outbound"/>
    <x v="8"/>
    <x v="9"/>
  </r>
  <r>
    <s v="ID2305GJAE"/>
    <s v="OLIVEIRA Ana"/>
    <d v="2023-05-18T00:00:00"/>
    <n v="348"/>
    <s v="Faurecia Kosice"/>
    <s v="Faurecia interior Systems"/>
    <s v="1. Bad communication from costumer contact. He don’t give the clear information on time to have the material early on the plant. "/>
    <m/>
    <s v="MRP controller"/>
    <m/>
    <s v="Inbound"/>
    <x v="4"/>
    <x v="9"/>
  </r>
  <r>
    <s v="AP2305GK4M"/>
    <s v="RAMALINGAM RAMESH Lakshmanraj"/>
    <d v="2023-05-18T00:00:00"/>
    <n v="695"/>
    <s v="Faurecia interior Systems"/>
    <s v="MUERDTER DVORAK LISOVNA SPOL. S.R.O"/>
    <s v="Prototyping"/>
    <m/>
    <s v="Production"/>
    <m/>
    <s v="Outbound"/>
    <x v="5"/>
    <x v="9"/>
  </r>
  <r>
    <s v="XF2305GK70"/>
    <s v="STEFAN Dominik"/>
    <d v="2023-05-18T00:00:00"/>
    <n v="312"/>
    <s v="Faurecia interior Systems"/>
    <s v="Faurecia Böblingen"/>
    <m/>
    <m/>
    <m/>
    <m/>
    <s v="Outbound"/>
    <x v="2"/>
    <x v="9"/>
  </r>
  <r>
    <s v="ID2305GM06"/>
    <s v="LINS Mauricio"/>
    <d v="2023-05-19T00:00:00"/>
    <n v="1570"/>
    <s v="Vernicolor"/>
    <s v="DB Schenker"/>
    <s v="1. Due PDP increase, we had to pickup items from Vernicolor."/>
    <s v="Parts- B00195A, 226,228,288"/>
    <s v="MRP controller"/>
    <m/>
    <s v="Outbound"/>
    <x v="4"/>
    <x v="9"/>
  </r>
  <r>
    <s v="ID2305GKM9"/>
    <s v="OLIVEIRA Ana"/>
    <d v="2023-05-19T00:00:00"/>
    <n v="233"/>
    <s v="Faurecia Kosice"/>
    <s v="Faurecia interior Systems"/>
    <s v="Lower stock. "/>
    <m/>
    <s v="Logistics"/>
    <m/>
    <s v="Inbound"/>
    <x v="7"/>
    <x v="9"/>
  </r>
  <r>
    <s v="AP2305GL24"/>
    <s v="LINS Mauricio"/>
    <d v="2023-05-19T00:00:00"/>
    <n v="1188"/>
    <s v="ETG"/>
    <s v="DB Schenker"/>
    <s v="Ruester has not enough capacity to supply the item A00214A"/>
    <s v="1. We had manifest for loading on 15.05, but Ruester didn´t load it. Due insolvency issue they cannot do taxi."/>
    <s v="Supplier"/>
    <s v="Cpacity of supplier is limited. "/>
    <s v="Inbound"/>
    <x v="0"/>
    <x v="9"/>
  </r>
  <r>
    <s v="XF2305GLH4"/>
    <s v="RESENDE Joao"/>
    <d v="2023-05-19T00:00:00"/>
    <n v="974"/>
    <s v="Total  KI-Logistik"/>
    <s v="Faurecia interior Systems"/>
    <s v="from TOTAL due to a non delivery last Friday of 6.6T._x000a__x000a_The reason was as I explained to @GROS Vincent is that purchasing in Plant and PSP in Portugal opened all SA for this supplier part number._x000a_Which don’t even make sense to have in the system 2 SA with different Vendor codes associated and to unblock both make even less sense._x000a__x000a_Which made the system when I create the manifest to be created in 1 vendor code ( 1 SA and was the wrong one  ) and the forecast was being sent in another vendor (another SA)._x000a_I created manifest in 1 vendor ( wrong ) and sent the forecast to the right vendor._x000a_For this reason supplier did not receive our order of 6.6t to be delivered on 12.05.2023._x000a__x000a__x000a_"/>
    <s v="This is escalated to @COSTA Claudia as well as our manager, at the moment we have the system corrected and will not face this issue again but it was escalated for PSP and purchasing to check all part numbers they blocked and unblocked to see if they did not mess any other part._x000a__x000a_This taxi is to repair the mess that was created by PSP."/>
    <s v="MRP controller"/>
    <s v="Purchasing to be charged for error"/>
    <s v="Inbound"/>
    <x v="1"/>
    <x v="9"/>
  </r>
  <r>
    <s v="ID2305H0F4"/>
    <s v="VLCKOVA Zuzana"/>
    <d v="2023-05-22T00:00:00"/>
    <n v="345"/>
    <s v="Faurecia Int. Syst. Bohemia"/>
    <s v="AUDI AG"/>
    <s v="Production Backlog"/>
    <m/>
    <s v="Production"/>
    <m/>
    <s v="Outbound"/>
    <x v="8"/>
    <x v="10"/>
  </r>
  <r>
    <s v="ID2305H0M6"/>
    <s v="OLIVEIRA Ana"/>
    <d v="2023-05-22T00:00:00"/>
    <n v="346"/>
    <s v="Faurecia Kosice"/>
    <s v="Faurecia interior Systems"/>
    <s v="1. Lower stock. Usually seen in the morning"/>
    <m/>
    <s v="Logistics"/>
    <m/>
    <s v="Inbound"/>
    <x v="7"/>
    <x v="10"/>
  </r>
  <r>
    <s v="ID2305H0DL"/>
    <s v="BRANKA Jan"/>
    <d v="2023-05-22T00:00:00"/>
    <n v="1048"/>
    <s v="Faurecia Int. Syst. Bohemia"/>
    <s v="FCA ITALY SPA - CASSINO"/>
    <s v="Logistics didnt loaded the parts on the regular truck, even so they were in stock."/>
    <s v="there was a small production backlog and the rest because of traceability issue"/>
    <s v="Production"/>
    <s v="why was there a traceability issue"/>
    <s v="Outbound"/>
    <x v="7"/>
    <x v="10"/>
  </r>
  <r>
    <s v="AP2305H1JC"/>
    <s v="CUPCIC Igor"/>
    <d v="2023-05-22T00:00:00"/>
    <n v="198"/>
    <s v="SAS AUTOSYSTEMTECHNIK GMBH"/>
    <s v="Faurecia interior Systems"/>
    <s v="We need these cross car beams to continue with serial COP shots for SE310. Topic ongoing since December._x000a_Currently we managed to get customer agreement to use the one with 2019 production year – pre serial one – NOK."/>
    <s v="Yes, Quality department can pay for it. "/>
    <s v="Production"/>
    <m/>
    <s v="Outbound"/>
    <x v="5"/>
    <x v="10"/>
  </r>
  <r>
    <s v="ID2305H2F2"/>
    <s v="VLCKOVA Zuzana"/>
    <d v="2023-05-22T00:00:00"/>
    <n v="182"/>
    <s v="Faurecia Int. Syst."/>
    <s v="SAS AUTOSYSTEMTECHNIK GMBH"/>
    <s v="We loaded less RHD AUDI last week then was on DN._x000a_So they expected higher stock then was reality"/>
    <m/>
    <s v="Production"/>
    <m/>
    <s v="Outbound"/>
    <x v="8"/>
    <x v="10"/>
  </r>
  <r>
    <s v="ID2305H37H"/>
    <s v="BRANKA Jan"/>
    <d v="2023-05-22T00:00:00"/>
    <n v="238"/>
    <s v="Faurecia Int. Syst."/>
    <s v="MURDTER DVORAK LISOVNA SPOL. SRO."/>
    <s v="1. Dirty material came from us – we return after cleanin."/>
    <s v="Cover material in the warehouse.     "/>
    <s v="Logistics"/>
    <m/>
    <s v="Inbound"/>
    <x v="6"/>
    <x v="10"/>
  </r>
  <r>
    <s v="XF2305H400"/>
    <s v="STEFAN Dominik"/>
    <d v="2023-05-22T00:00:00"/>
    <n v="566"/>
    <s v="Mlada external warehouse"/>
    <s v="Faurecia interior Systems"/>
    <m/>
    <m/>
    <m/>
    <m/>
    <s v="Inbound"/>
    <x v="2"/>
    <x v="10"/>
  </r>
  <r>
    <s v="XF2305H5E8"/>
    <s v="ALMEIDA Jose"/>
    <d v="2023-05-23T00:00:00"/>
    <n v="385"/>
    <s v="Faurecia interior Systems"/>
    <s v="ASCORIUM MLADA BOLESLAV S.R.O."/>
    <s v="Empties Audi A6"/>
    <m/>
    <s v="Logistics"/>
    <m/>
    <s v="Outbound"/>
    <x v="3"/>
    <x v="10"/>
  </r>
  <r>
    <s v="ID2305H6EC"/>
    <s v="STEFAN Dominik"/>
    <d v="2023-05-23T00:00:00"/>
    <n v="176"/>
    <s v="Faurecia Int. Syst."/>
    <s v="Faurecia Interiors Pardubice sro"/>
    <s v="stock discrepancy due to wrong production declaration and scraping"/>
    <m/>
    <s v="Logistics"/>
    <m/>
    <s v="Outbound"/>
    <x v="7"/>
    <x v="10"/>
  </r>
  <r>
    <s v="ID2305H70M"/>
    <s v="OLIVEIRA Ana"/>
    <d v="2023-05-23T00:00:00"/>
    <n v="339"/>
    <s v="Faurecia Kosice"/>
    <s v="Faurecia interior Systems"/>
    <m/>
    <m/>
    <m/>
    <m/>
    <s v="Inbound"/>
    <x v="2"/>
    <x v="10"/>
  </r>
  <r>
    <s v="XF2305HC7E"/>
    <s v="SLAPACEK Martin"/>
    <d v="2023-05-24T00:00:00"/>
    <n v="588"/>
    <s v="Faurecia interior Systems"/>
    <s v="GRAMMER Automotive Polska Sp. z.o.o"/>
    <s v="Empties BMW"/>
    <m/>
    <s v="Logistics"/>
    <m/>
    <s v="Outbound"/>
    <x v="3"/>
    <x v="10"/>
  </r>
  <r>
    <s v="ID2305HC74"/>
    <s v="RESENDE Joao"/>
    <d v="2023-05-24T00:00:00"/>
    <n v="390"/>
    <s v="Faurecia Interiors - Arges"/>
    <s v="Faurecia interior Systems"/>
    <s v="taxi was organized due to PDP increase. A02558. Yesterday production had major technical issues and lost 50 % of their usual output. These impacts aren,t visible and wont be in the future. "/>
    <s v="We have to follow PDP based on customer demand not on actual production out put. "/>
    <s v="Production"/>
    <m/>
    <s v="Outbound"/>
    <x v="8"/>
    <x v="10"/>
  </r>
  <r>
    <s v="ID2305HD4K"/>
    <s v="STEFAN Dominik"/>
    <d v="2023-05-24T00:00:00"/>
    <n v="231"/>
    <s v="Faurecia Int. Syst."/>
    <s v="Faurecia Interiors Pardubice sro"/>
    <m/>
    <m/>
    <m/>
    <m/>
    <s v="Outbound"/>
    <x v="2"/>
    <x v="10"/>
  </r>
  <r>
    <s v="XF2305HDJK"/>
    <s v="GROS Vincent"/>
    <d v="2023-05-24T00:00:00"/>
    <n v="222"/>
    <s v="Muerdter Dvorak"/>
    <s v="Faurecia interior Systems"/>
    <s v="180 pieces rejected as NOK at Mlada. The defect is not coming from supplier process but from our injection process (we send the plastics to Muerdter, they paint and send them back to us."/>
    <s v="reactivity and communication from quality department when a defect occurs. We could have used the standard transport."/>
    <s v="Production"/>
    <m/>
    <s v="Outbound"/>
    <x v="8"/>
    <x v="10"/>
  </r>
  <r>
    <s v="XF2305HE0A"/>
    <s v="SLAPACEK Martin"/>
    <d v="2023-05-24T00:00:00"/>
    <n v="211"/>
    <s v="JP Plast"/>
    <s v="Faurecia interior Systems"/>
    <s v="Parts for BMW - wrong parts and packaging sent"/>
    <m/>
    <s v="MRP controller"/>
    <m/>
    <s v="Outbound"/>
    <x v="4"/>
    <x v="10"/>
  </r>
  <r>
    <s v="XF2305HEHM"/>
    <s v="STEFAN Dominik"/>
    <d v="2023-05-24T00:00:00"/>
    <n v="120"/>
    <s v="Faurecia interior Systems"/>
    <s v="Mlada external warehouse"/>
    <m/>
    <m/>
    <m/>
    <m/>
    <s v="Outbound"/>
    <x v="2"/>
    <x v="10"/>
  </r>
  <r>
    <s v="XF2305HG08"/>
    <s v="BRANKA Jan"/>
    <d v="2023-05-25T00:00:00"/>
    <n v="409"/>
    <s v="Faurecia interior Systems"/>
    <s v="D+D PARK BRODCE, SKODA AUTO AS"/>
    <m/>
    <m/>
    <s v="Logistics"/>
    <m/>
    <s v="Outbound"/>
    <x v="6"/>
    <x v="10"/>
  </r>
  <r>
    <s v="AP2305HG14"/>
    <s v="SLAPACEK Martin"/>
    <d v="2023-05-25T00:00:00"/>
    <n v="920"/>
    <s v="Faurecia interior Systems"/>
    <s v="Faurecia Interiors Pardubice  s.r.o."/>
    <s v="Packaging for spare parts"/>
    <m/>
    <s v="Logistics"/>
    <m/>
    <s v="Outbound"/>
    <x v="3"/>
    <x v="10"/>
  </r>
  <r>
    <s v="ID2305HJ1F"/>
    <s v="VLCKOVA Zuzana"/>
    <d v="2023-05-25T00:00:00"/>
    <n v="464"/>
    <s v="Faurecia Int. Syst."/>
    <s v="AUDI AG"/>
    <s v="Delay in production. We need to produce according the production plan "/>
    <m/>
    <s v="Production"/>
    <m/>
    <s v="Outbound"/>
    <x v="8"/>
    <x v="10"/>
  </r>
  <r>
    <s v="XF2305HJAK"/>
    <s v="SLAPACEK Martin"/>
    <d v="2023-05-25T00:00:00"/>
    <n v="889"/>
    <s v="Faurecia interior Systems"/>
    <s v="Faurecia Interior Systems Abrera"/>
    <s v="Spare parts for Facility maintainence  , Kamil maj (contact)"/>
    <m/>
    <s v="Production"/>
    <m/>
    <s v="Outbound"/>
    <x v="5"/>
    <x v="10"/>
  </r>
  <r>
    <s v="XF2305HJAA"/>
    <s v="SLAPACEK Martin"/>
    <d v="2023-05-25T00:00:00"/>
    <n v="258"/>
    <s v="Faurecia interior Systems"/>
    <s v="Tecoplast PM Slovakia, s.r.o."/>
    <s v="empties for A6"/>
    <m/>
    <s v="Logistics"/>
    <m/>
    <s v="Outbound"/>
    <x v="3"/>
    <x v="10"/>
  </r>
  <r>
    <s v="ID2305HIGM"/>
    <s v="LINS Mauricio"/>
    <d v="2023-05-25T00:00:00"/>
    <n v="148"/>
    <s v="Stokvis Promi s.r.o."/>
    <s v="Faurecia MLADA BOLESLAV FIS"/>
    <s v="We had an inventory discrepancy of item A01474 from STOKVIS."/>
    <m/>
    <s v="Logistics"/>
    <m/>
    <s v="Inbound"/>
    <x v="7"/>
    <x v="10"/>
  </r>
  <r>
    <s v="XF2305HLGE"/>
    <s v="BRANKA Jan"/>
    <d v="2023-05-26T00:00:00"/>
    <n v="699"/>
    <s v="Faurecia Interiors Pardubice  s.r.o."/>
    <s v="Runtime Packaging GmbH"/>
    <m/>
    <m/>
    <m/>
    <m/>
    <s v="Outbound"/>
    <x v="2"/>
    <x v="10"/>
  </r>
  <r>
    <s v="ID2305HMG8"/>
    <s v="LINS Mauricio"/>
    <d v="2023-05-26T00:00:00"/>
    <n v="177"/>
    <s v="Stokvis Promi s.r.o."/>
    <s v="Faurecia MLADA BOLESLAV FIS"/>
    <m/>
    <m/>
    <m/>
    <m/>
    <s v="Inbound"/>
    <x v="2"/>
    <x v="10"/>
  </r>
  <r>
    <s v="ID2305I08H"/>
    <s v="OLIVEIRA Ana"/>
    <d v="2023-05-26T00:00:00"/>
    <n v="311"/>
    <s v="Faurecia Automotive Slovakia s.r.o."/>
    <s v="Faurecia interior Systems"/>
    <s v="Bad communication and desorganization in the plant. "/>
    <m/>
    <s v="Logistics"/>
    <m/>
    <s v="Inbound"/>
    <x v="6"/>
    <x v="10"/>
  </r>
  <r>
    <s v="AP2305I4M8"/>
    <s v="BRANKA Jan"/>
    <d v="2023-05-30T00:00:00"/>
    <n v="800"/>
    <s v="Faurecia Int. Syst. Bohemia"/>
    <s v="FCA ITALY SPA - CASSINO"/>
    <s v="Parts weren’t load on standard truck"/>
    <s v="Better organization in warehouser."/>
    <s v="Logistics"/>
    <m/>
    <s v="Outbound"/>
    <x v="6"/>
    <x v="11"/>
  </r>
  <r>
    <s v="ID2305I58I"/>
    <s v="RESENDE Joao"/>
    <d v="2023-05-30T00:00:00"/>
    <n v="224"/>
    <s v="Mürdter Dvo?ák, Tool Ltd"/>
    <s v="Faurecia interior Systems"/>
    <s v="This transport was due to muerdter lacking RM from us."/>
    <s v="For this reason they didn’t load the material in the standard on Monday and they had only available at 11 on Tuesday."/>
    <s v="Logistics"/>
    <s v="this is a common issue with muerdter parts which depend on the RM from Mlada."/>
    <s v="Outbound"/>
    <x v="4"/>
    <x v="11"/>
  </r>
  <r>
    <s v="ID2305I8G8"/>
    <s v="OLIVEIRA Ana"/>
    <d v="2023-05-30T00:00:00"/>
    <n v="288"/>
    <s v="Faurecia Kosice"/>
    <s v="Faurecia interior Systems"/>
    <s v="A01472A = 40 pieces still considered as available but they are actually the trial parts sent for leather validation – in reality might be ok at the end but cannot be released anytime for a correct validation_x000a_-_x0009_A01583A = 30 pieces still considered as available but they are actually the trial parts sent for leather validation – in reality might be ok at the end but cannot be released anytime for a correct validation_x000a_-_x0009_Non quality management : what we usually send physically back to Kosice is actually the covered but the booking in SAP is only the skins. First of all we are losing the control of the spacers and other components. Second, this is creating a mess for the calculation of the needs because SAP considers that the stock of semi-finished goods is more than the reality."/>
    <s v="For the trial parts, it will be transferred to Jail._x000a__x000a_For the quality issues, quality seems to understand what they have to do now but let see if they really do what we agreed.”"/>
    <s v="Production"/>
    <m/>
    <s v="Outbound"/>
    <x v="1"/>
    <x v="11"/>
  </r>
  <r>
    <s v="ID2305I98D"/>
    <s v="VLCKOVA Zuzana"/>
    <d v="2023-05-30T00:00:00"/>
    <n v="384"/>
    <s v="Faurecia Int. Syst."/>
    <s v="AUDI AG"/>
    <s v="Delay in production."/>
    <s v="We need to produce according the production plan   "/>
    <s v="Production"/>
    <m/>
    <s v="Outbound"/>
    <x v="8"/>
    <x v="11"/>
  </r>
  <r>
    <s v="XF2305IA4E"/>
    <s v="GROS Vincent"/>
    <d v="2023-05-30T00:00:00"/>
    <n v="264"/>
    <s v="Faurecia Int. Syst."/>
    <s v="MUERDTER DVORAK LISOVNA SPOL. S.R.O"/>
    <s v="quality issue on the part coming from our injection"/>
    <s v="this defect was detected last week and should have been solved before the complete shortage.  "/>
    <s v="Production"/>
    <m/>
    <s v="Outbound"/>
    <x v="8"/>
    <x v="11"/>
  </r>
  <r>
    <s v="ID2305IAF0"/>
    <s v="BRANKA Jan"/>
    <d v="2023-05-31T00:00:00"/>
    <n v="848"/>
    <s v="Faurecia Int. Syst. Bohemia"/>
    <s v="FCA ITALY SPA - CASSINO"/>
    <s v="Parts weren’t load on standard truck"/>
    <s v="Better organization in warehouser."/>
    <s v="Logistics"/>
    <m/>
    <s v="Outbound"/>
    <x v="6"/>
    <x v="11"/>
  </r>
  <r>
    <s v="ID2305IAJ4"/>
    <s v="BRANKA Jan"/>
    <d v="2023-05-31T00:00:00"/>
    <n v="222"/>
    <s v="Faurecia Int. Syst."/>
    <s v="MURDTER DVORAK LISOVNA SPOL. SRO."/>
    <s v="Quality problems on injection"/>
    <s v="Quality issue     "/>
    <s v="Production"/>
    <m/>
    <s v="Outbound"/>
    <x v="8"/>
    <x v="11"/>
  </r>
  <r>
    <s v="ID2305IBI2"/>
    <s v="RESENDE Joao"/>
    <d v="2023-05-31T00:00:00"/>
    <n v="218"/>
    <s v="Mürdter Dvo?ák, Tool Ltd"/>
    <s v="Faurecia interior Systems"/>
    <s v="This transport was organized today due to the Huge quality issue we currently face on the A02939.Vincent requested to organize this collection today."/>
    <s v="A02939"/>
    <s v="Production"/>
    <m/>
    <s v="Outbound"/>
    <x v="8"/>
    <x v="11"/>
  </r>
  <r>
    <s v="ID2305IDAL"/>
    <s v="DOVALA Viktor"/>
    <d v="2023-05-31T00:00:00"/>
    <n v="221"/>
    <s v="Faurecia Int. Syst. Bohemia"/>
    <s v="BMW AG - VERSORGUNGSZENTRUM"/>
    <s v="Down to Prod issues"/>
    <m/>
    <s v="Production"/>
    <m/>
    <s v="Outbound"/>
    <x v="8"/>
    <x v="11"/>
  </r>
  <r>
    <s v="XF2306IGMG"/>
    <s v="RESENDE Joao"/>
    <d v="2023-06-01T00:00:00"/>
    <n v="475"/>
    <s v="Faurecia Kosice"/>
    <s v="Faurecia MLADA BOLESLAV FIS"/>
    <s v="lack of PDP in SAP._x000a_Meaning there was more consumption that what was visible in the PDP."/>
    <m/>
    <s v="Logistics"/>
    <s v="PDP adherence should be closely followed with the customer demand. The NOK parts contributed to more parts being ordered from Kocise. It was their mistake"/>
    <s v="Inbound"/>
    <x v="4"/>
    <x v="11"/>
  </r>
  <r>
    <s v="ID2306IGNB"/>
    <s v="RESENDE Joao"/>
    <d v="2023-06-01T00:00:00"/>
    <n v="374"/>
    <s v="TESLA"/>
    <s v="Faurecia interior Systems"/>
    <s v="Quality issue on the parts, as this was still not agreed with supplier, plant pushed me to organize the taxi and not wait for them._x000a_If this was agreed asap with supplier should have been supplier organizing it."/>
    <m/>
    <s v="Supplier"/>
    <m/>
    <s v="Inbound"/>
    <x v="0"/>
    <x v="11"/>
  </r>
  <r>
    <s v="ID2306IEIN"/>
    <s v="RESENDE Joao"/>
    <d v="2023-06-01T00:00:00"/>
    <n v="260"/>
    <s v="Mürdter Dvo?ák, Tool Ltd"/>
    <s v="Faurecia interior Systems"/>
    <s v="All taxis week 21 for muerdter was due to quantity issue in MLADA Raw material which affected mainly part number A02939."/>
    <m/>
    <s v="Logistics"/>
    <m/>
    <s v="Inbound"/>
    <x v="7"/>
    <x v="11"/>
  </r>
  <r>
    <s v="ID2306IKKK"/>
    <s v="RESENDE Joao"/>
    <d v="2023-06-02T00:00:00"/>
    <n v="374"/>
    <s v="Faurecia Kosice"/>
    <s v="Faurecia interior Systems"/>
    <s v="The 2 taxis I organized was agreed by Vincent due to lack of PDP in SAP"/>
    <s v="there was more consumption that what was visible in the PDP."/>
    <s v="Supplier"/>
    <s v="PDP adherence should be closely followed with the customer demand. The NOK parts contributed to more parts being ordered from Kocise. It was their mistake"/>
    <s v="Inbound"/>
    <x v="4"/>
    <x v="11"/>
  </r>
  <r>
    <s v="XF2306IKL6"/>
    <s v="SLAPACEK Martin"/>
    <d v="2023-06-02T00:00:00"/>
    <n v="260"/>
    <s v="Faurecia interior Systems"/>
    <s v="Faurecia Interiors Pardubice sro"/>
    <s v="empties for G70 i20 project"/>
    <s v="Loop is non existing. Pardubice plant must be rechatrged as this was their request"/>
    <s v="Supplier"/>
    <m/>
    <s v="Outbound"/>
    <x v="3"/>
    <x v="11"/>
  </r>
  <r>
    <s v="XF2306ILN1"/>
    <s v="LINS Mauricio"/>
    <d v="2023-06-02T00:00:00"/>
    <n v="177"/>
    <s v="faurecia legnica"/>
    <s v="Faurecia interior Systems"/>
    <s v="Issue. Is down to production engeneering. Mishandling of a  supplier change"/>
    <s v="1. The supplier FormPlast can supply the parts only on W29. We had to transfer the tools back to Legnica. Legnica produced the items on weekend."/>
    <s v="Production"/>
    <m/>
    <s v="Outbound"/>
    <x v="8"/>
    <x v="11"/>
  </r>
  <r>
    <s v="ID2306J2FN"/>
    <s v="BRANKA Jan"/>
    <d v="2023-06-06T00:00:00"/>
    <n v="470"/>
    <s v="Faurecia Int. Syst."/>
    <s v="MURDTER DVORAK LISOVNA SPOL. SRO."/>
    <s v="4)_x0009_This specific part is produced in our PRU but needs to be transported to external company to finish the part and afterwards is being send back to our PRU however due to lack of production of this part we are missing completed part back here for production for our final customer."/>
    <s v="1. Produce initial part in good shape and in enough pcs."/>
    <s v="Production"/>
    <m/>
    <s v="Outbound"/>
    <x v="8"/>
    <x v="12"/>
  </r>
  <r>
    <s v="ID2306J2M5"/>
    <s v="LINS Mauricio"/>
    <d v="2023-06-06T00:00:00"/>
    <n v="384"/>
    <s v="Vernicolor"/>
    <s v="Faurecia MLADA BOLESLAV FIS"/>
    <s v="1. We had PDP anticipation of item A01365 to W23."/>
    <m/>
    <s v="Logistics"/>
    <m/>
    <s v="Outbound"/>
    <x v="4"/>
    <x v="12"/>
  </r>
  <r>
    <s v="ID2306J4C4"/>
    <s v="OLIVEIRA Ana"/>
    <d v="2023-06-06T00:00:00"/>
    <n v="348"/>
    <s v="Faurecia Kosice"/>
    <s v="Faurecia interior Systems"/>
    <s v="the same parts frequently being arranged for transports? Yes. Discrepancy on stock and recover the stock. "/>
    <m/>
    <s v="Logistics"/>
    <m/>
    <s v="Inbound"/>
    <x v="7"/>
    <x v="12"/>
  </r>
  <r>
    <s v="XF2306J775"/>
    <s v="TAVARES Pedro"/>
    <d v="2023-06-07T00:00:00"/>
    <n v="1380"/>
    <s v="RUESTER GMBH"/>
    <s v="Faurecia interior Systems"/>
    <s v="Carrier said they cant pickup the parts due to bank holiday in Germany. "/>
    <s v="The special transport price could be recharged from the normal carrier"/>
    <s v="Logistics"/>
    <m/>
    <s v="Outbound"/>
    <x v="0"/>
    <x v="12"/>
  </r>
  <r>
    <s v="XF2306J7L9"/>
    <s v="VLK Jan"/>
    <d v="2023-06-07T00:00:00"/>
    <n v="274"/>
    <s v="Faurecia interior Systems"/>
    <s v="Bertrandt Ingenieurbüro GmbH Tappen"/>
    <s v="Others"/>
    <m/>
    <s v="Production"/>
    <m/>
    <s v="Outbound"/>
    <x v="8"/>
    <x v="12"/>
  </r>
  <r>
    <s v="ID2306JAD3"/>
    <s v="BRANKA Jan"/>
    <d v="2023-06-08T00:00:00"/>
    <n v="187"/>
    <s v="Faurecia Int. Syst."/>
    <s v="MURDTER DVORAK LISOVNA SPOL. SRO."/>
    <m/>
    <s v="Quality"/>
    <s v="Production"/>
    <m/>
    <s v="Outbound"/>
    <x v="8"/>
    <x v="12"/>
  </r>
  <r>
    <s v="ID2306JFH7"/>
    <s v="LINS Mauricio"/>
    <d v="2023-06-09T00:00:00"/>
    <n v="340"/>
    <s v="Vernicolor"/>
    <s v="DB Schenker"/>
    <s v="PDP increase of item B00225 from Vernicolor."/>
    <m/>
    <s v="Logistics"/>
    <m/>
    <s v="Outbound"/>
    <x v="7"/>
    <x v="12"/>
  </r>
  <r>
    <s v="XF2306JIJC"/>
    <s v="RESENDE Joao"/>
    <d v="2023-06-12T00:00:00"/>
    <n v="720"/>
    <s v="Fratelli Casati Snc Di Marco E Rena"/>
    <s v="Faurecia interior Systems"/>
    <s v="Flock from Casati"/>
    <s v="Dominik ordered. But in SAP there is no demand as per Joao"/>
    <s v="Logistics"/>
    <m/>
    <s v="Inbound"/>
    <x v="4"/>
    <x v="13"/>
  </r>
  <r>
    <s v="AP2306JI6E"/>
    <s v="LINS Mauricio"/>
    <d v="2023-06-12T00:00:00"/>
    <n v="374"/>
    <s v="Rüster GmbH"/>
    <s v="DB Schenker"/>
    <s v="Anticipation of requirements from item B00207A (Ruester)"/>
    <m/>
    <s v="Logistics"/>
    <m/>
    <s v="Inbound"/>
    <x v="4"/>
    <x v="13"/>
  </r>
  <r>
    <s v="ID2306JK1L"/>
    <s v="STEFAN Dominik"/>
    <d v="2023-06-12T00:00:00"/>
    <n v="1079"/>
    <s v="Faurecia Pardubice"/>
    <s v="MERCEDES-BENZ - 006"/>
    <s v="Backlogs from production"/>
    <m/>
    <s v="Production"/>
    <m/>
    <s v="Outbound"/>
    <x v="8"/>
    <x v="13"/>
  </r>
  <r>
    <s v="ID2306JK05"/>
    <s v="STEFAN Dominik"/>
    <d v="2023-06-12T00:00:00"/>
    <n v="900"/>
    <s v="Faurecia Interiors Pardubice  s.r.o."/>
    <s v="MERCEDES-BENZ - 006"/>
    <s v="Backlogs from production"/>
    <m/>
    <s v="Production"/>
    <m/>
    <s v="Outbound"/>
    <x v="8"/>
    <x v="13"/>
  </r>
  <r>
    <s v="XF2306JI1D"/>
    <s v="IGNACIO Balbís"/>
    <d v="2023-06-12T00:00:00"/>
    <n v="782"/>
    <s v="Faurecia interior Systems"/>
    <s v="Intertell spol. s r.o."/>
    <s v="Engineering"/>
    <m/>
    <s v="Production"/>
    <m/>
    <s v="Outbound"/>
    <x v="5"/>
    <x v="13"/>
  </r>
  <r>
    <s v="AP2306JK6C"/>
    <s v="STEFAN Dominik"/>
    <d v="2023-06-12T00:00:00"/>
    <n v="424"/>
    <s v="Faurecia Interiors Pardubice s.r.o."/>
    <s v="MERCEDES-BENZ - 006"/>
    <s v="Backlogs from production"/>
    <m/>
    <s v="Production"/>
    <m/>
    <s v="Outbound"/>
    <x v="8"/>
    <x v="13"/>
  </r>
  <r>
    <s v="ID2306JL4E"/>
    <s v="RESENDE Joao"/>
    <d v="2023-06-12T00:00:00"/>
    <n v="328"/>
    <s v="Sika Automotive GmbH"/>
    <s v="Faurecia Int. Syst."/>
    <s v="Request from Lucie.S. due to stok difference we are in shortage for A01510A – we have 132kg on tsock only, which is consumption for 1,5days._x000a_We urgently need to get new delivery tomorrow."/>
    <s v="A01510A"/>
    <s v="Logistics"/>
    <m/>
    <s v="Inbound"/>
    <x v="7"/>
    <x v="13"/>
  </r>
  <r>
    <s v="XF2306JM5E"/>
    <s v="SIMUNEK Ondrej"/>
    <d v="2023-06-13T00:00:00"/>
    <n v="574"/>
    <s v="Faurecia interior Systems"/>
    <s v="Faurecia Magasin Laboratorie"/>
    <s v="Quality"/>
    <m/>
    <s v="Others"/>
    <m/>
    <s v="Outbound"/>
    <x v="5"/>
    <x v="13"/>
  </r>
  <r>
    <s v="ID2306K06I"/>
    <s v="LINS Mauricio"/>
    <d v="2023-06-13T00:00:00"/>
    <n v="224"/>
    <s v="Mürdter Dvo?ák, Tool Ltd"/>
    <s v="Faurecia MLADA BOLESLAV FIS"/>
    <s v="Is Due to lack of RM in Muerdter for the A02939."/>
    <m/>
    <s v="Production"/>
    <m/>
    <s v="Outbound"/>
    <x v="8"/>
    <x v="13"/>
  </r>
  <r>
    <s v="ID2306K095"/>
    <s v="LINS Mauricio"/>
    <d v="2023-06-13T00:00:00"/>
    <n v="187.5"/>
    <s v="Mürdter Dvo?ák, Tool Ltd"/>
    <s v="Faurecia MLADA BOLESLAV FIS"/>
    <s v="Is Due to lack of RM in Muerdter for the A02939."/>
    <m/>
    <s v="Logistics"/>
    <m/>
    <s v="Inbound"/>
    <x v="4"/>
    <x v="13"/>
  </r>
  <r>
    <s v="XF2306K25J"/>
    <s v="BRANKA Jan"/>
    <d v="2023-06-14T00:00:00"/>
    <n v="542"/>
    <s v="Faurecia interior Systems"/>
    <s v="D+D park"/>
    <s v="NOK parts - Parts were not covered properly and dust settled on them."/>
    <m/>
    <s v="Logistics"/>
    <m/>
    <s v="Outbound"/>
    <x v="6"/>
    <x v="13"/>
  </r>
  <r>
    <s v="ID2306K26F"/>
    <s v="BRANKA Jan"/>
    <d v="2023-06-14T00:00:00"/>
    <n v="205"/>
    <s v="Faurecia Int. Syst."/>
    <s v="MURDTER DVORAK LISOVNA SPOL. SRO."/>
    <s v="Injected parts backlog- B11941"/>
    <m/>
    <s v="Production"/>
    <m/>
    <s v="Outbound"/>
    <x v="8"/>
    <x v="13"/>
  </r>
  <r>
    <s v="XF2306K2CL"/>
    <s v="IGNACIO Balbís"/>
    <d v="2023-06-14T00:00:00"/>
    <n v="143.75"/>
    <s v="Faurecia interior Systems"/>
    <s v="Intertell spol. s r.o."/>
    <s v="Engineering"/>
    <m/>
    <s v="Others"/>
    <m/>
    <s v="Outbound"/>
    <x v="5"/>
    <x v="13"/>
  </r>
  <r>
    <s v="ID2306K55B"/>
    <s v="RESENDE Joao"/>
    <d v="2023-06-14T00:00:00"/>
    <n v="233"/>
    <s v="Mürdter Dvo?ák, Tool Ltd"/>
    <s v="Faurecia interior Systems"/>
    <s v="Is Due to lack of RM in Muerdter for the A02939."/>
    <m/>
    <s v="Logistics"/>
    <m/>
    <s v="Inbound"/>
    <x v="4"/>
    <x v="13"/>
  </r>
  <r>
    <s v="ID2306K574"/>
    <s v="LINS Mauricio"/>
    <d v="2023-06-14T00:00:00"/>
    <n v="148"/>
    <s v="Stokvis Promi s.r.o."/>
    <s v="Faurecia MLADA BOLESLAV FIS"/>
    <s v="PDP increase of item A01605 from STOKVIS."/>
    <m/>
    <s v="Logistics"/>
    <m/>
    <s v="Inbound"/>
    <x v="4"/>
    <x v="13"/>
  </r>
  <r>
    <s v="XF2306K6CH"/>
    <s v="STEFAN Dominik"/>
    <d v="2023-06-15T00:00:00"/>
    <n v="600"/>
    <s v="Faurecia Interior Systems"/>
    <s v="Miloslav Konývka"/>
    <s v="Spare parts"/>
    <m/>
    <s v="Logistics"/>
    <m/>
    <s v="Outbound"/>
    <x v="5"/>
    <x v="13"/>
  </r>
  <r>
    <s v="XF2306K721"/>
    <s v="RIEGER Vojtech"/>
    <d v="2023-06-15T00:00:00"/>
    <n v="298"/>
    <s v="Faurecia interior Systems"/>
    <s v="Spanish Ultrasound Company SA (CEUS"/>
    <s v="Spare parts"/>
    <m/>
    <s v="Others"/>
    <m/>
    <s v="Outbound"/>
    <x v="5"/>
    <x v="13"/>
  </r>
  <r>
    <s v="XF2306K8DL"/>
    <s v="RIEGER Vojtech"/>
    <d v="2023-06-15T00:00:00"/>
    <n v="238"/>
    <s v="3CON ANLAGENBAU GMBH"/>
    <s v="Faurecia interior Systems"/>
    <s v="Spare parts"/>
    <m/>
    <s v="Others"/>
    <m/>
    <s v="Outbound"/>
    <x v="5"/>
    <x v="13"/>
  </r>
  <r>
    <s v="XF2306K986"/>
    <s v="BRANKA Jan"/>
    <d v="2023-06-15T00:00:00"/>
    <n v="700"/>
    <s v="Faurecia interior Systems"/>
    <s v="D+D park"/>
    <s v="NOK parts - Parts were not covered properly and dust settled on them."/>
    <m/>
    <s v="Production"/>
    <m/>
    <s v="Outbound"/>
    <x v="8"/>
    <x v="13"/>
  </r>
  <r>
    <s v="ID2306KBF5"/>
    <s v="LINS Mauricio"/>
    <d v="2023-06-16T00:00:00"/>
    <n v="324"/>
    <s v="QAPIROM PLAST SRL"/>
    <s v="Faurecia interior Systems"/>
    <m/>
    <m/>
    <m/>
    <m/>
    <s v="Inbound"/>
    <x v="2"/>
    <x v="13"/>
  </r>
  <r>
    <s v="AP2306KCCL"/>
    <s v="OLIVEIRA Ana"/>
    <d v="2023-06-16T00:00:00"/>
    <n v="540"/>
    <s v="AECTRA PLASTICS SRL"/>
    <s v="Faurecia interior Systems"/>
    <s v="This was due to the miss delivery of SABIC for us._x000a__x000a_We had to collect material in other supplier._x000a__x000a_I was in travelling that’s why Ana had to organized it. - Joao"/>
    <s v="Yes, Sabic should have delivered the material at 13.06 but for some reason didn’t organized the transport, they forgot._x000a_And then when they tried to react the fastest possible was to unload on 19.06.2023 but we had shortage on 16.06.2023._x000a__x000a_So we had to  find any other company that was willing to sell us atleast 1 ton to survive till 19.06.2023._x000a__x000a_This happens quite a lot with SABIC._x000a_I will also transfer all the cost for this situation to SABIC."/>
    <s v="Supplier"/>
    <s v="SABIC. - must be investigated for previous issues. Can recharge previous ones as well if not done yet. Open QSS"/>
    <s v="Inbound"/>
    <x v="0"/>
    <x v="13"/>
  </r>
  <r>
    <s v="ID2306KCNH"/>
    <s v="VLCKOVA Zuzana"/>
    <d v="2023-06-16T00:00:00"/>
    <n v="1100"/>
    <s v="Faurecia Int. Syst. Bohemia"/>
    <s v="SCHNELLECKE SOL"/>
    <s v="Delay in production- B111185BP"/>
    <s v="Ask Zuzana the part numbers and check the production and pdp adherence. RC could be Customer or the production."/>
    <s v="Production"/>
    <m/>
    <s v="Outbound"/>
    <x v="8"/>
    <x v="13"/>
  </r>
  <r>
    <s v="XF2306KG06"/>
    <s v="IGNACIO Balbís"/>
    <d v="2023-06-19T00:00:00"/>
    <n v="420"/>
    <s v="Faurecia interior Systems"/>
    <s v="PLASTIC CONCEPT GMBH"/>
    <s v="Engineering"/>
    <m/>
    <s v="Others"/>
    <m/>
    <s v="Outbound"/>
    <x v="5"/>
    <x v="14"/>
  </r>
  <r>
    <s v="ID2306KGLB"/>
    <s v="BRANKA Jan"/>
    <d v="2023-06-19T00:00:00"/>
    <n v="374"/>
    <s v="Faurecia Int. Syst."/>
    <s v="Faurecia Automotive Slovakia s.r.o."/>
    <s v="Shipment missed by logistic, no alert to costumer contact/ customer contact missed cheching complete shipment"/>
    <m/>
    <s v="Logistics"/>
    <m/>
    <s v="Outbound"/>
    <x v="4"/>
    <x v="14"/>
  </r>
  <r>
    <s v="ID2306KHH1"/>
    <s v="MORAVEC Jan"/>
    <d v="2023-06-19T00:00:00"/>
    <n v="227"/>
    <s v="Faurecia Int. Syst."/>
    <s v="MURDTER DVORAK LISOVNA SPOL. SRO."/>
    <s v="Production backlogs"/>
    <m/>
    <s v="Production"/>
    <m/>
    <s v="Outbound"/>
    <x v="8"/>
    <x v="14"/>
  </r>
  <r>
    <s v="ID2306KH8H"/>
    <s v="VLCKOVA Zuzana"/>
    <d v="2023-06-19T00:00:00"/>
    <n v="562.5"/>
    <s v="Faurecia Int. Syst. Bohemia"/>
    <s v="SCHNELLECKE SOL"/>
    <s v="Delay in production- B111185BP"/>
    <s v="Ask Zuzana the part numbers and check the production and pdp adherence. RC could be Customer or the production."/>
    <s v="Production"/>
    <m/>
    <s v="Outbound"/>
    <x v="8"/>
    <x v="14"/>
  </r>
  <r>
    <s v="ID2306KJ8F"/>
    <s v="RESENDE Joao"/>
    <d v="2023-06-19T00:00:00"/>
    <n v="225"/>
    <s v="Mürdter Dvo?ák, Tool Ltd"/>
    <s v="Faurecia interior Systems"/>
    <s v="Mlada didnt sent RM enough and in time, so Muerdter didn’t have the goods ready for normal transport, we had to collect it later via especial."/>
    <s v="Injection issue"/>
    <s v="Production"/>
    <m/>
    <s v="Outbound"/>
    <x v="8"/>
    <x v="14"/>
  </r>
  <r>
    <s v="ID2306KJEC"/>
    <s v="VLCKOVA Zuzana"/>
    <d v="2023-06-20T00:00:00"/>
    <n v="328"/>
    <s v="Faurecia Int. Syst."/>
    <s v="SAS AUTOSYSTEMTECHNIK GMBH"/>
    <s v="Delay in production- B111185BP"/>
    <s v="Ask Zuzana the part numbers and check the production and pdp adherence. RC could be Customer or the production."/>
    <s v="Production"/>
    <m/>
    <s v="Outbound"/>
    <x v="8"/>
    <x v="14"/>
  </r>
  <r>
    <s v="XF2306KK8K"/>
    <s v="BRANKA Jan"/>
    <d v="2023-06-20T00:00:00"/>
    <n v="527"/>
    <s v="D+D park"/>
    <s v="Faurecia interior Systems"/>
    <s v="Skoda parts were sent adter cleaning"/>
    <m/>
    <s v="Logistics"/>
    <m/>
    <s v="Outbound"/>
    <x v="6"/>
    <x v="14"/>
  </r>
  <r>
    <s v="XF2306KKDJ"/>
    <s v="DOVALA Viktor"/>
    <d v="2023-06-20T00:00:00"/>
    <n v="242"/>
    <s v="Faurecia interior Systems"/>
    <s v="BMW AG Werk Regensburg"/>
    <s v="injection breakdown "/>
    <s v="4._x0009_Missing parts from injection , production line stopped , not complete truck have been sent – broken tool , no back up "/>
    <s v="Production"/>
    <s v="To have the back up in case of issue at injection molding machines "/>
    <s v="Outbound"/>
    <x v="8"/>
    <x v="14"/>
  </r>
  <r>
    <s v="XF2306KKEF"/>
    <s v="RIEGER Vojtech"/>
    <d v="2023-06-20T00:00:00"/>
    <n v="250"/>
    <s v="Faurecia Hlohovec"/>
    <s v="Faurecia interior Systems"/>
    <s v="Engineering"/>
    <m/>
    <s v="Others"/>
    <m/>
    <s v="Outbound"/>
    <x v="5"/>
    <x v="14"/>
  </r>
  <r>
    <s v="XF2306KLJK"/>
    <s v="TAVARES Pedro"/>
    <d v="2023-06-20T00:00:00"/>
    <n v="650"/>
    <s v="STOKVIS PROMI S.R.O"/>
    <s v="Faurecia interior Systems"/>
    <m/>
    <s v="Ask Mauricio"/>
    <m/>
    <m/>
    <s v="Inbound"/>
    <x v="2"/>
    <x v="14"/>
  </r>
  <r>
    <s v="XF2306KM4N"/>
    <s v="RIEGER Vojtech"/>
    <d v="2023-06-20T00:00:00"/>
    <n v="724"/>
    <s v="Faurecia Abrera"/>
    <s v="Faurecia interior Systems"/>
    <s v="Engineering"/>
    <m/>
    <s v="Others"/>
    <m/>
    <s v="Inbound"/>
    <x v="5"/>
    <x v="14"/>
  </r>
  <r>
    <s v="ID2306KN9H"/>
    <s v="MORAVEC Jan"/>
    <d v="2023-06-20T00:00:00"/>
    <n v="222"/>
    <s v="Faurecia Int. Syst."/>
    <s v="MURDTER DVORAK LISOVNA SPOL. SRO."/>
    <s v="Production backlogs"/>
    <m/>
    <s v="Production"/>
    <m/>
    <s v="Outbound"/>
    <x v="8"/>
    <x v="14"/>
  </r>
  <r>
    <s v="XF2306KNF3"/>
    <s v="STEFAN Dominik"/>
    <d v="2023-06-20T00:00:00"/>
    <n v="730"/>
    <s v="Faurecia interior Systems"/>
    <s v="Faurecia Interiors Pardubice ,s.r.o."/>
    <s v="Spare parts"/>
    <m/>
    <s v="Logistics"/>
    <m/>
    <s v="Outbound"/>
    <x v="5"/>
    <x v="14"/>
  </r>
  <r>
    <s v="XF2306L0LN"/>
    <s v="BRANKA Jan"/>
    <d v="2023-06-21T00:00:00"/>
    <n v="425"/>
    <s v="?koda Parts Center"/>
    <s v="Faurecia interior Systems"/>
    <s v="Parts - dust settled on them and Cleaning not done properly"/>
    <m/>
    <s v="Production"/>
    <m/>
    <s v="Outbound"/>
    <x v="6"/>
    <x v="14"/>
  </r>
  <r>
    <s v="ID2306L1KM"/>
    <s v="RESENDE Joao"/>
    <d v="2023-06-21T00:00:00"/>
    <n v="374"/>
    <s v="TESLA"/>
    <s v="DB Schenker"/>
    <s v="This was requested by purchasing._x000a_Its pre serial material for test."/>
    <m/>
    <s v="Others"/>
    <m/>
    <s v="Outbound"/>
    <x v="5"/>
    <x v="14"/>
  </r>
  <r>
    <s v="ID2306L26M"/>
    <s v="VLCKOVA Zuzana"/>
    <d v="2023-06-21T00:00:00"/>
    <n v="400"/>
    <s v="Faurecia Int. Syst. Bohemia"/>
    <s v="SCHNELLECKE SOL"/>
    <s v="Delay in production- B111185BP"/>
    <m/>
    <s v="Production"/>
    <m/>
    <s v="Outbound"/>
    <x v="8"/>
    <x v="14"/>
  </r>
  <r>
    <s v="ID2306L37M"/>
    <s v="OLIVEIRA Ana"/>
    <d v="2023-06-21T00:00:00"/>
    <n v="358"/>
    <s v="Faurecia Kosice"/>
    <s v="Faurecia interior Systems"/>
    <s v="Rt packaging wasn’t ordered by them and then we had to send them that."/>
    <s v="A01478"/>
    <s v="MRP controller"/>
    <s v="Investigate further"/>
    <s v="Inbound"/>
    <x v="3"/>
    <x v="14"/>
  </r>
  <r>
    <s v="XF2306L3CB"/>
    <s v="RIEGER Vojtech"/>
    <d v="2023-06-21T00:00:00"/>
    <n v="164"/>
    <s v="Faurecia interior Systems"/>
    <s v="Datascan s.r.o."/>
    <s v="Engineering"/>
    <m/>
    <s v="Others"/>
    <m/>
    <s v="Inbound"/>
    <x v="5"/>
    <x v="14"/>
  </r>
  <r>
    <s v="ID2306L58G"/>
    <s v="DOVALA Viktor"/>
    <d v="2023-06-22T00:00:00"/>
    <n v="348"/>
    <s v="Faurecia Int. Syst. Bohemia"/>
    <s v="BMW AG - VERSORGUNGSZENTRUM"/>
    <s v="Quality issues from production - B11966, B11948, B11726SP"/>
    <m/>
    <s v="Production"/>
    <s v="Quality wall needs to be stricly followed , CSL 1."/>
    <s v="Outbound"/>
    <x v="8"/>
    <x v="14"/>
  </r>
  <r>
    <s v="XF2306L9AN"/>
    <s v="VLK Jan"/>
    <d v="2023-06-22T00:00:00"/>
    <n v="950"/>
    <s v="Faurecia interior Systems"/>
    <s v="SONOTRONIC Nagel GmbH"/>
    <s v="Testing - engineering"/>
    <m/>
    <s v="Others"/>
    <m/>
    <s v="Outbound"/>
    <x v="5"/>
    <x v="14"/>
  </r>
  <r>
    <s v="ID2306LAM0"/>
    <s v="LINS Mauricio"/>
    <d v="2023-06-23T00:00:00"/>
    <n v="750"/>
    <s v="Vernicolor"/>
    <s v="DB Schenker"/>
    <s v="We had to recover the minimum stock of 3 days of 1 item from Vernicolor. Visit of JLR next week"/>
    <m/>
    <s v="Logistics"/>
    <m/>
    <s v="Inbound"/>
    <x v="6"/>
    <x v="14"/>
  </r>
  <r>
    <s v="XF2306LB2D"/>
    <s v="VANOUSKOVA Lucie"/>
    <d v="2023-06-23T00:00:00"/>
    <n v="298"/>
    <s v="Faurecia interior Systems"/>
    <s v="Tesla Stropkov A.s"/>
    <s v="Our purchasing made contract, that we will resell our granulates to supplier Tesla for producing our partś._x000a_We are speaking about these granulates, so we send them to our costs."/>
    <s v="A02556,2557"/>
    <s v="Others"/>
    <m/>
    <s v="Outbound"/>
    <x v="5"/>
    <x v="14"/>
  </r>
  <r>
    <s v="ID2306LBIA"/>
    <s v="VLCKOVA Zuzana"/>
    <d v="2023-06-23T00:00:00"/>
    <n v="1770"/>
    <s v="Faurecia Int. Syst. Bohemia"/>
    <s v="SCHNELLECKE SOL"/>
    <s v="Delay in production- B111185BP"/>
    <m/>
    <s v="Production"/>
    <m/>
    <s v="Outbound"/>
    <x v="8"/>
    <x v="14"/>
  </r>
  <r>
    <s v="ID2306LD0K"/>
    <s v="MORAVEC Jan"/>
    <d v="2023-06-23T00:00:00"/>
    <n v="499"/>
    <s v="Faurecia Int. Syst."/>
    <s v="Faurecia Automotive Slovakia s.r.o."/>
    <s v="couldn’t produce on weekday due to production issue- injection."/>
    <m/>
    <s v="Production"/>
    <m/>
    <s v="Outbound"/>
    <x v="8"/>
    <x v="14"/>
  </r>
  <r>
    <s v="XF2306LC8E"/>
    <s v="LINS Mauricio"/>
    <d v="2023-06-23T00:00:00"/>
    <n v="419"/>
    <s v="FORM-PLAST"/>
    <s v="DB Schenker"/>
    <s v="The incoterms of supplier Form-Plast has been changed from DAP to FCA. There is no route yet."/>
    <s v="FCA decision will impact Mlada's business. Must investigate on whether the cost is on us or not."/>
    <s v="Others"/>
    <m/>
    <s v="Inbound"/>
    <x v="5"/>
    <x v="14"/>
  </r>
  <r>
    <s v="ID2306LD71"/>
    <s v="MORAVEC Jan"/>
    <d v="2023-06-23T00:00:00"/>
    <n v="1048"/>
    <s v="Faurecia Int. Syst."/>
    <s v="MURDTER DVORAK LISOVNA SPOL. SRO."/>
    <s v="couldn’t produce on weekday due to production issue- injection."/>
    <m/>
    <s v="Production"/>
    <m/>
    <s v="Outbound"/>
    <x v="8"/>
    <x v="14"/>
  </r>
  <r>
    <s v="ID2306LD1G"/>
    <s v="MORAVEC Jan"/>
    <d v="2023-06-23T00:00:00"/>
    <n v="1100"/>
    <s v="Faurecia Int. Syst."/>
    <s v="Faurecia Automotive Slovakia s.r.o."/>
    <s v="couldn’t produce on weekday due to production issue- injection."/>
    <m/>
    <s v="Production"/>
    <m/>
    <s v="Outbound"/>
    <x v="8"/>
    <x v="14"/>
  </r>
  <r>
    <s v="XF2306LE32"/>
    <s v="DOVALA Viktor"/>
    <d v="2023-06-23T00:00:00"/>
    <n v="225"/>
    <s v="Faurecia interior Systems"/>
    <s v="BMW Werk Leipzig"/>
    <s v="Quality issue"/>
    <s v="B11912,B11720SP,B11726SP"/>
    <s v="Production"/>
    <m/>
    <s v="Outbound"/>
    <x v="8"/>
    <x v="14"/>
  </r>
  <r>
    <s v="ID2306LDJD"/>
    <s v="RESENDE Joao"/>
    <d v="2023-06-23T00:00:00"/>
    <n v="740"/>
    <s v="Faurecia Interiors - Arges"/>
    <s v="Faurecia MLADA BOLESLAV FIS"/>
    <s v="This was due to increase from the costumer, BMW created 2 extra shift meaning we had to order more quantity than what was forecasted._x000a__x000a_For this reason Arges was not able to delivery all what we order so we have to organize taxi to collect what they miss._x000a__x000a_We are responsible for this taxi even though this is backlog from supplier, but in the end it was our increase._x000a__x000a_So we need to target ( costumer contact) more PDP adherence to avoid this."/>
    <m/>
    <s v="Logistics"/>
    <s v="Ask vitor what happened"/>
    <s v="Inbound"/>
    <x v="9"/>
    <x v="14"/>
  </r>
  <r>
    <s v="XF2306LFCA"/>
    <s v="VLK Jan"/>
    <d v="2023-06-26T00:00:00"/>
    <n v="222"/>
    <s v="Bertrandt Ingenierbuero GmbH"/>
    <s v="Faurecia interior Systems"/>
    <s v="Engineering"/>
    <m/>
    <s v="Others"/>
    <m/>
    <s v="Outbound"/>
    <x v="5"/>
    <x v="15"/>
  </r>
  <r>
    <s v="XF2306LGB8"/>
    <s v="BRANKA Jan"/>
    <d v="2023-06-26T00:00:00"/>
    <n v="888"/>
    <s v="Faurecia Interiors Pardubice  s.r.o."/>
    <s v="Runtime Packaging GmbH"/>
    <s v="After market parts"/>
    <m/>
    <s v="Logistics"/>
    <m/>
    <s v="Outbound"/>
    <x v="6"/>
    <x v="15"/>
  </r>
  <r>
    <s v="XF2306LGC4"/>
    <s v="BRANKA Jan"/>
    <d v="2023-06-26T00:00:00"/>
    <n v="317"/>
    <s v="Faurecia Interiors Pardubice  s.r.o."/>
    <s v="Rudolph Automotive Logistik"/>
    <s v="After market parts"/>
    <m/>
    <s v="Logistics"/>
    <m/>
    <s v="Outbound"/>
    <x v="6"/>
    <x v="15"/>
  </r>
  <r>
    <s v="XF2306LGCE"/>
    <s v="BRANKA Jan"/>
    <d v="2023-06-26T00:00:00"/>
    <n v="322"/>
    <s v="Faurecia Interiors Pardubice  s.r.o."/>
    <s v="BCUBE Hessen GmbH"/>
    <s v="After market parts"/>
    <m/>
    <s v="Logistics"/>
    <m/>
    <s v="Outbound"/>
    <x v="6"/>
    <x v="15"/>
  </r>
  <r>
    <s v="XF2306LGDA"/>
    <s v="BRANKA Jan"/>
    <d v="2023-06-26T00:00:00"/>
    <n v="597"/>
    <s v="Faurecia Interiors Pardubice s.r.o."/>
    <s v="Unternehmenspark Kassel"/>
    <s v="After market parts"/>
    <m/>
    <s v="Logistics"/>
    <m/>
    <s v="Outbound"/>
    <x v="6"/>
    <x v="15"/>
  </r>
  <r>
    <s v="ID2306LI0A"/>
    <s v="KANNA Yuvanesh"/>
    <d v="2023-06-26T00:00:00"/>
    <n v="1600"/>
    <s v="Faurecia Int. Syst."/>
    <s v="Jaguar Land Rover Slovakia s.r.o."/>
    <s v="1. issue with production. UAP1 and maintenance. Injection, foaming and milling "/>
    <m/>
    <s v="Production"/>
    <m/>
    <s v="Outbound"/>
    <x v="8"/>
    <x v="15"/>
  </r>
  <r>
    <s v="ID2306LI16"/>
    <s v="LINS Mauricio"/>
    <d v="2023-06-26T00:00:00"/>
    <n v="266"/>
    <s v="TECOPLAST"/>
    <s v="Faurecia MLADA BOLESLAV FIS"/>
    <s v="Supplier didn’t produce"/>
    <s v="Rt packaging wasn’t ordered by them and then we had to send them that."/>
    <s v="Others"/>
    <m/>
    <s v="Inbound"/>
    <x v="5"/>
    <x v="15"/>
  </r>
  <r>
    <s v="XF2306LKEC"/>
    <s v="GROS Vincent"/>
    <d v="2023-06-27T00:00:00"/>
    <n v="490"/>
    <s v="FAURECIA GORZOW"/>
    <s v="Faurecia interior Systems"/>
    <s v="Levelling board"/>
    <m/>
    <s v="Others"/>
    <m/>
    <s v="Inbound"/>
    <x v="5"/>
    <x v="15"/>
  </r>
  <r>
    <s v="ID2306LMBM"/>
    <s v="KANNA Yuvanesh"/>
    <d v="2023-06-27T00:00:00"/>
    <n v="1422"/>
    <s v="Faurecia Int. Syst."/>
    <s v="Jaguar Land Rover Slovakia s.r.o."/>
    <s v="1. issue with production. UAP1 and maintenance. Injection, foaming and milling "/>
    <m/>
    <s v="Production"/>
    <m/>
    <s v="Outbound"/>
    <x v="8"/>
    <x v="15"/>
  </r>
  <r>
    <s v="XF2306M00E"/>
    <s v="RESENDE Joao"/>
    <d v="2023-06-28T00:00:00"/>
    <n v="348"/>
    <s v="TESLA"/>
    <s v="Faurecia interior Systems"/>
    <m/>
    <m/>
    <m/>
    <m/>
    <s v="Inbound"/>
    <x v="2"/>
    <x v="15"/>
  </r>
  <r>
    <s v="XF2306M01J"/>
    <s v="BRANKA Jan"/>
    <d v="2023-06-28T00:00:00"/>
    <n v="324"/>
    <s v="Faurecia interior Systems"/>
    <s v="FAURECIA INTERIOR SYSTEM"/>
    <s v="Service parts- parts to get painted"/>
    <m/>
    <s v="Logistics"/>
    <m/>
    <s v="Outbound"/>
    <x v="5"/>
    <x v="15"/>
  </r>
  <r>
    <s v="XF2306M031"/>
    <s v="RIEGER Vojtech"/>
    <d v="2023-06-28T00:00:00"/>
    <n v="588"/>
    <s v="Faurecia interior Systems"/>
    <s v="AXIOME"/>
    <s v="Engineering"/>
    <m/>
    <s v="Others"/>
    <m/>
    <s v="Outbound"/>
    <x v="5"/>
    <x v="15"/>
  </r>
  <r>
    <s v="ID2306M09I"/>
    <s v="MORAVEC Jan"/>
    <d v="2023-06-28T00:00:00"/>
    <n v="243"/>
    <s v="Faurecia Int. Syst."/>
    <s v="MURDTER DVORAK LISOVNA SPOL. SRO."/>
    <s v="Injection backlog"/>
    <m/>
    <s v="Production"/>
    <m/>
    <s v="Outbound"/>
    <x v="8"/>
    <x v="15"/>
  </r>
  <r>
    <s v="XF2306M0BJ"/>
    <s v="VLCKOVA Zuzana"/>
    <d v="2023-06-28T00:00:00"/>
    <n v="298"/>
    <s v="Faurecia Int. Syst."/>
    <s v="AUDI AG"/>
    <s v="Production backlog"/>
    <m/>
    <s v="Production"/>
    <m/>
    <s v="Outbound"/>
    <x v="8"/>
    <x v="15"/>
  </r>
  <r>
    <s v="XF2306M1F8"/>
    <s v="RAMALINGAM RAMESH Lakshmanraj"/>
    <d v="2023-06-28T00:00:00"/>
    <n v="648"/>
    <s v="Faurecia interior Systems"/>
    <s v="TETRA Proyectos S.L."/>
    <s v="Engineering"/>
    <m/>
    <s v="Others"/>
    <m/>
    <s v="Outbound"/>
    <x v="5"/>
    <x v="15"/>
  </r>
  <r>
    <s v="ID2306M1GE"/>
    <s v="VLCKOVA Zuzana"/>
    <d v="2023-06-28T00:00:00"/>
    <n v="1380"/>
    <s v="Faurecia Int. Syst."/>
    <s v="SAS AUTOSYSTEMTECHNIK GMBH"/>
    <s v="Delay in production- B111185BP"/>
    <m/>
    <s v="Production"/>
    <m/>
    <s v="Outbound"/>
    <x v="8"/>
    <x v="15"/>
  </r>
  <r>
    <s v="ID2306M201"/>
    <s v="DOVALA Viktor"/>
    <d v="2023-06-28T00:00:00"/>
    <n v="328"/>
    <s v="Faurecia Int. Syst. Bohemia"/>
    <s v="BMW AG - VERSORGUNGSZENTRUM"/>
    <s v="Quality rejection of the parts at Wacker + Not loaded parts even they were at stock ( not found by the operator ) "/>
    <s v="EOL / Quality cehck to be done 100% - quality check + correct parts inside the box "/>
    <m/>
    <m/>
    <m/>
    <x v="0"/>
    <x v="15"/>
  </r>
  <r>
    <s v="XF2306M25L"/>
    <s v="RIEGER Vojtech"/>
    <d v="2023-06-28T00:00:00"/>
    <n v="100"/>
    <s v="Faurecia interior Systems"/>
    <s v="SPEA s.r.o"/>
    <s v="Engineering"/>
    <m/>
    <s v="Others"/>
    <m/>
    <s v="Outbound"/>
    <x v="5"/>
    <x v="15"/>
  </r>
  <r>
    <s v="ID2306M2A1"/>
    <s v="RESENDE Joao"/>
    <d v="2023-06-28T00:00:00"/>
    <n v="255"/>
    <s v="kaschier"/>
    <s v="Faurecia interior Systems"/>
    <s v="Engineering - Pre serial parts - Audi - "/>
    <s v="A02033A - 300 pcs  ( standard truck couldn’t load them"/>
    <s v="Others"/>
    <m/>
    <s v="Outbound"/>
    <x v="5"/>
    <x v="15"/>
  </r>
  <r>
    <s v="XF2306M2IK"/>
    <s v="RESENDE Joao"/>
    <d v="2023-06-28T00:00:00"/>
    <n v="540"/>
    <s v="Faurecia Interiors - Arges"/>
    <s v="Faurecia MLADA BOLESLAV FIS"/>
    <m/>
    <m/>
    <m/>
    <m/>
    <s v="Inbound"/>
    <x v="2"/>
    <x v="15"/>
  </r>
  <r>
    <s v="XF2306M2KB"/>
    <s v="VLK Jan"/>
    <d v="2023-06-28T00:00:00"/>
    <n v="281.25"/>
    <s v="Alba tooling &amp; engineering GmbH"/>
    <s v="Faurecia interior Systems"/>
    <s v="Engineering"/>
    <m/>
    <s v="Others"/>
    <m/>
    <s v="Inbound"/>
    <x v="5"/>
    <x v="15"/>
  </r>
  <r>
    <s v="ID2306M3KF"/>
    <s v="MORAVEC Jan"/>
    <d v="2023-06-29T00:00:00"/>
    <n v="264"/>
    <s v="Faurecia Int. Syst."/>
    <s v="MURDTER DVORAK LISOVNA SPOL. SRO."/>
    <s v="Production backlog"/>
    <m/>
    <s v="Production"/>
    <m/>
    <s v="Outbound"/>
    <x v="8"/>
    <x v="15"/>
  </r>
  <r>
    <s v="XF2306M44N"/>
    <s v="VLCKOVA Zuzana"/>
    <d v="2023-06-29T00:00:00"/>
    <n v="321"/>
    <s v="Faurecia interior Systems"/>
    <s v="AUDI AG Neckarsulm"/>
    <m/>
    <m/>
    <s v="Production"/>
    <m/>
    <s v="Outbound"/>
    <x v="8"/>
    <x v="15"/>
  </r>
  <r>
    <s v="XF2306M4ML"/>
    <s v="RIEGER Vojtech"/>
    <d v="2023-06-29T00:00:00"/>
    <n v="127"/>
    <s v="Faurecia interior Systems"/>
    <s v="Ultratech s.r.o."/>
    <s v="Engineering"/>
    <m/>
    <s v="Others"/>
    <m/>
    <s v="Outbound"/>
    <x v="5"/>
    <x v="15"/>
  </r>
  <r>
    <s v="XF2306M52F"/>
    <s v="VLCKOVA Zuzana"/>
    <d v="2023-06-29T00:00:00"/>
    <n v="303"/>
    <s v="Faurecia interior Systems"/>
    <s v="AUDI AG Neckarsulm"/>
    <m/>
    <m/>
    <s v="Production"/>
    <m/>
    <s v="Outbound"/>
    <x v="8"/>
    <x v="15"/>
  </r>
  <r>
    <s v="XF2306M5N1"/>
    <s v="RIEGER Vojtech"/>
    <d v="2023-06-29T00:00:00"/>
    <n v="280"/>
    <s v="Faurecia interior Systems"/>
    <s v="STEFFEN LENSSEN"/>
    <s v="Engineering"/>
    <m/>
    <s v="Others"/>
    <m/>
    <s v="Outbound"/>
    <x v="5"/>
    <x v="15"/>
  </r>
  <r>
    <s v="XF2306M66D"/>
    <s v="DOST?L Roman"/>
    <d v="2023-06-29T00:00:00"/>
    <n v="248"/>
    <s v="Faurecia interior Systems"/>
    <s v="PSW Automotive Engineering GmbH"/>
    <s v="Engineering"/>
    <m/>
    <s v="Others"/>
    <m/>
    <s v="Outbound"/>
    <x v="5"/>
    <x v="15"/>
  </r>
  <r>
    <s v="AP2306M7FL"/>
    <s v="RESENDE Joao"/>
    <d v="2023-06-29T00:00:00"/>
    <n v="290"/>
    <s v="kaschier"/>
    <s v="Faurecia interior Systems"/>
    <s v="Engineering - Pre serial parts - Audi - "/>
    <s v="A02033A - 300 pcs  ( standard truck couldn’t load them"/>
    <s v="Others"/>
    <m/>
    <s v="Outbound"/>
    <x v="5"/>
    <x v="15"/>
  </r>
  <r>
    <s v="XF2306M7GH"/>
    <s v="RESENDE Joao"/>
    <d v="2023-06-29T00:00:00"/>
    <n v="280"/>
    <s v="kaschier"/>
    <s v="Faurecia interior Systems"/>
    <s v="Engineering - Pre serial parts - Audi - "/>
    <s v="A02033A - 300 pcs  ( standard truck couldn’t load them"/>
    <s v="Others"/>
    <m/>
    <s v="Outbound"/>
    <x v="5"/>
    <x v="15"/>
  </r>
  <r>
    <s v="XF2307MC24"/>
    <s v="STEFAN Dominik"/>
    <d v="2023-07-01T00:00:00"/>
    <n v="1300"/>
    <s v="Faurecia interior Systems"/>
    <s v="AUDI AG Neckarsulm"/>
    <s v="Shipped backlog"/>
    <m/>
    <s v="Production"/>
    <m/>
    <s v="Outbound"/>
    <x v="8"/>
    <x v="15"/>
  </r>
  <r>
    <s v="XF2307MC3K"/>
    <s v="KANNA Yuvanesh"/>
    <d v="2023-07-01T00:00:00"/>
    <n v="1950"/>
    <s v="Faurecia Int. Syst."/>
    <s v="Jaguar Land Rover Slovakia s.r.o."/>
    <s v="Backlog from production"/>
    <m/>
    <s v="Production"/>
    <m/>
    <s v="Outbound"/>
    <x v="8"/>
    <x v="15"/>
  </r>
  <r>
    <s v="XF2307MCKB"/>
    <s v="DOST?L Roman"/>
    <d v="2023-07-03T00:00:00"/>
    <n v="215"/>
    <s v="Faurecia interior Systems"/>
    <s v="imat-uve gmbh NL"/>
    <s v="Engineering"/>
    <m/>
    <s v="Others"/>
    <m/>
    <s v="Outbound"/>
    <x v="5"/>
    <x v="16"/>
  </r>
  <r>
    <s v="ID2307MG07"/>
    <s v="STEFAN Dominik"/>
    <d v="2023-07-03T00:00:00"/>
    <n v="274"/>
    <s v="Faurecia Int. Syst."/>
    <s v="Faurecia Interiors Pardubice sro"/>
    <s v="delay in production "/>
    <s v="production line issues"/>
    <s v="Production"/>
    <m/>
    <s v="Outbound"/>
    <x v="8"/>
    <x v="16"/>
  </r>
  <r>
    <s v="ID2307MGK7"/>
    <s v="STEFAN Dominik"/>
    <d v="2023-07-03T00:00:00"/>
    <n v="298"/>
    <s v="Faurecia Int. Syst."/>
    <s v="Faurecia Interiors Pardubice sro"/>
    <s v="delay in production "/>
    <s v="production line issues"/>
    <s v="Production"/>
    <m/>
    <s v="Outbound"/>
    <x v="8"/>
    <x v="16"/>
  </r>
  <r>
    <s v="XF2307MG57"/>
    <s v="DOST?L Roman"/>
    <d v="2023-07-03T00:00:00"/>
    <n v="337"/>
    <s v="Faurecia interior Systems"/>
    <s v="IMAT UVE GMBH PROBENLOGISTIK"/>
    <s v="Engineering"/>
    <m/>
    <s v="Others"/>
    <m/>
    <s v="Outbound"/>
    <x v="5"/>
    <x v="16"/>
  </r>
  <r>
    <s v="ID2307MGMA"/>
    <s v="STEFAN Dominik"/>
    <d v="2023-07-03T00:00:00"/>
    <n v="380"/>
    <s v="Faurecia Int. Syst."/>
    <s v="SAS AUTOSYSTEMTECHNIK GMBH"/>
    <s v="misscomunication with the customer"/>
    <m/>
    <s v="MRP controller"/>
    <m/>
    <s v="Outbound"/>
    <x v="6"/>
    <x v="16"/>
  </r>
  <r>
    <s v="ID2307MEMM"/>
    <s v="LINS Mauricio"/>
    <d v="2023-07-03T00:00:00"/>
    <n v="401"/>
    <s v="Vernicolor"/>
    <s v="DB Schenker"/>
    <s v="PDP increase from item B00238"/>
    <m/>
    <s v="Logistics"/>
    <m/>
    <s v="Inbound"/>
    <x v="4"/>
    <x v="16"/>
  </r>
  <r>
    <s v="AP2307MCLI"/>
    <s v="ALMEIDA Jose"/>
    <d v="2023-07-03T00:00:00"/>
    <n v="778"/>
    <s v="Faurecia interior Systems"/>
    <s v="PLASTIC CONCEPT GMBH"/>
    <m/>
    <m/>
    <m/>
    <m/>
    <s v="Outbound"/>
    <x v="2"/>
    <x v="16"/>
  </r>
  <r>
    <s v="XF2307MGJC"/>
    <s v="OLIVEIRA Ana"/>
    <d v="2023-07-03T00:00:00"/>
    <n v="889"/>
    <s v="Faurecia Kosice"/>
    <s v="Faurecia interior Systems"/>
    <s v="this organized to collect special edition Passiv designo A02319, A02325, A02331 and A02332"/>
    <m/>
    <s v="Logistics"/>
    <m/>
    <s v="Inbound"/>
    <x v="4"/>
    <x v="16"/>
  </r>
  <r>
    <s v="ID2307MLG3"/>
    <s v="STEFAN Dominik"/>
    <d v="2023-07-04T00:00:00"/>
    <n v="273"/>
    <s v="Faurecia Int. Syst."/>
    <s v="Faurecia Interiors Pardubice sro"/>
    <s v="delay in production "/>
    <s v="production line issues"/>
    <s v="Production"/>
    <m/>
    <s v="Outbound"/>
    <x v="8"/>
    <x v="16"/>
  </r>
  <r>
    <s v="XF2307MIEJ"/>
    <s v="DOST?L Roman"/>
    <d v="2023-07-04T00:00:00"/>
    <n v="317"/>
    <s v="Faurecia interior Systems"/>
    <s v="EDAG Engineering GmbH"/>
    <s v="Engineering"/>
    <m/>
    <s v="Others"/>
    <m/>
    <s v="Outbound"/>
    <x v="5"/>
    <x v="16"/>
  </r>
  <r>
    <s v="XF2307MIHH"/>
    <s v="VLK Jan"/>
    <d v="2023-07-04T00:00:00"/>
    <n v="355"/>
    <s v="Alba tooling and engineering GmbH"/>
    <s v="Faurecia interior Systems"/>
    <s v="Engineering"/>
    <m/>
    <s v="Others"/>
    <m/>
    <s v="Outbound"/>
    <x v="5"/>
    <x v="16"/>
  </r>
  <r>
    <s v="XF2307MHGH"/>
    <s v="SIMUNEK Ondrej"/>
    <d v="2023-07-04T00:00:00"/>
    <n v="620"/>
    <s v="Faurecia interior Systems"/>
    <s v="Faurecia Magasin Laboratorie"/>
    <s v="Engineering"/>
    <m/>
    <s v="Others"/>
    <m/>
    <s v="Outbound"/>
    <x v="5"/>
    <x v="16"/>
  </r>
  <r>
    <s v="XF2307MJ37"/>
    <s v="BRANKA Jan"/>
    <d v="2023-07-04T00:00:00"/>
    <n v="700"/>
    <s v="Faurecia interior Systems"/>
    <s v="D+D park"/>
    <s v="Backlogs"/>
    <s v="Skoda"/>
    <s v="Logistics"/>
    <m/>
    <s v="Outbound"/>
    <x v="6"/>
    <x v="16"/>
  </r>
  <r>
    <s v="XF2307ML8F"/>
    <s v="SLAPACEK Martin"/>
    <d v="2023-07-04T00:00:00"/>
    <n v="777"/>
    <s v="Faurecia interior Systems"/>
    <s v="Coko-Werk Polska Sp. z o.o. "/>
    <s v="empties for UKL"/>
    <m/>
    <s v="Logistics"/>
    <m/>
    <s v="Outbound"/>
    <x v="3"/>
    <x v="16"/>
  </r>
  <r>
    <s v="ID2307ML42"/>
    <s v="MORAVEC Jan"/>
    <d v="2023-07-04T00:00:00"/>
    <n v="873"/>
    <s v="Faurecia Int. Syst. Bohemia"/>
    <s v="FCA ITALY SPA - CASSINO"/>
    <s v="Backlogs while loading"/>
    <s v="the forklift guys didn’t load everything"/>
    <s v="Logistics"/>
    <s v="Tunnel cleaning and shifting affected the parts"/>
    <s v="Outbound"/>
    <x v="6"/>
    <x v="16"/>
  </r>
  <r>
    <s v="XF2307MJ43"/>
    <s v="KANNA Yuvanesh"/>
    <d v="2023-07-04T00:00:00"/>
    <n v="2200"/>
    <s v="Faurecia Int. Syst."/>
    <s v="Jaguar Land Rover Slovakia s.r.o."/>
    <s v="Backlog from production"/>
    <m/>
    <s v="Production"/>
    <m/>
    <s v="Outbound"/>
    <x v="8"/>
    <x v="16"/>
  </r>
  <r>
    <s v="XF2307N04E"/>
    <s v="RESENDE Joao"/>
    <d v="2023-07-05T00:00:00"/>
    <n v="279"/>
    <s v="kaschier"/>
    <s v="Faurecia interior Systems"/>
    <s v=" Pre serial, supplier dont delivery in Mlada._x000a_A02481B"/>
    <m/>
    <s v="Logistics"/>
    <m/>
    <s v="Inbound"/>
    <x v="6"/>
    <x v="16"/>
  </r>
  <r>
    <s v="XF2307N103"/>
    <s v="DOVALA Viktor"/>
    <d v="2023-07-05T00:00:00"/>
    <n v="398"/>
    <s v="Faurecia Int. Syst. Bohemia"/>
    <s v="BMW AG - VERSORGUNGSZENTRUM"/>
    <s v="Quality issue"/>
    <s v="b11968, B11709A- NOT PRODUCED AT INJECTION"/>
    <s v="Production"/>
    <m/>
    <s v="Outbound"/>
    <x v="8"/>
    <x v="16"/>
  </r>
  <r>
    <s v="XF2307MNNE"/>
    <s v="RESENDE Joao"/>
    <d v="2023-07-05T00:00:00"/>
    <n v="530"/>
    <s v="Faurecia Interiors - Arges"/>
    <s v="Faurecia MLADA BOLESLAV FIS"/>
    <s v="Stock discrepancy in Mlada"/>
    <m/>
    <s v="Logistics"/>
    <m/>
    <s v="Inbound"/>
    <x v="7"/>
    <x v="16"/>
  </r>
  <r>
    <s v="ID2307MME5"/>
    <s v="VLCKOVA Zuzana"/>
    <d v="2023-07-05T00:00:00"/>
    <n v="1340"/>
    <s v="Faurecia Int. Syst."/>
    <s v="SAS AUTOSYSTEMTECHNIK GMBH"/>
    <s v="production delay"/>
    <m/>
    <s v="Production"/>
    <m/>
    <s v="Outbound"/>
    <x v="8"/>
    <x v="16"/>
  </r>
  <r>
    <s v="XF2307N4GC"/>
    <s v="RESENDE Joao"/>
    <d v="2023-07-06T00:00:00"/>
    <n v="240"/>
    <s v="kaschier"/>
    <s v="Faurecia interior Systems"/>
    <s v="Pre serial, supplier dont delivery in Mlada._x000a_A02481B"/>
    <m/>
    <s v="Logistics"/>
    <m/>
    <s v="Inbound"/>
    <x v="6"/>
    <x v="16"/>
  </r>
  <r>
    <s v="XF2307N46M"/>
    <s v="DOVALA Viktor"/>
    <d v="2023-07-06T00:00:00"/>
    <n v="300"/>
    <s v="Faurecia Int. Syst. Bohemia"/>
    <s v="BMW AG - VERSORGUNGSZENTRUM"/>
    <s v="A02481B"/>
    <s v="B11957"/>
    <s v="Production"/>
    <m/>
    <s v="Outbound"/>
    <x v="8"/>
    <x v="16"/>
  </r>
  <r>
    <s v="ID2307N40F"/>
    <s v="OLIVEIRA Ana"/>
    <d v="2023-07-06T00:00:00"/>
    <n v="435"/>
    <s v="Faurecia Kosice"/>
    <s v="Faurecia interior Systems"/>
    <s v="discrepancy on the stock  (A02332, A02724 and A02729)"/>
    <m/>
    <m/>
    <m/>
    <s v="Inbound"/>
    <x v="2"/>
    <x v="16"/>
  </r>
  <r>
    <s v="ID2307N4D3"/>
    <s v="KANNA Yuvanesh"/>
    <d v="2023-07-06T00:00:00"/>
    <n v="1390"/>
    <s v="Faurecia Int. Syst."/>
    <s v="Jaguar Land Rover Slovakia s.r.o."/>
    <s v="Backlog from production"/>
    <m/>
    <s v="Production"/>
    <m/>
    <s v="Outbound"/>
    <x v="8"/>
    <x v="16"/>
  </r>
  <r>
    <s v="ID2307N588"/>
    <s v="KANNA Yuvanesh"/>
    <d v="2023-07-06T00:00:00"/>
    <n v="1600"/>
    <s v="Faurecia Int. Syst."/>
    <s v="Jaguar Land Rover Slovakia s.r.o."/>
    <s v="Backlog from production"/>
    <m/>
    <s v="Production"/>
    <m/>
    <s v="Outbound"/>
    <x v="8"/>
    <x v="16"/>
  </r>
  <r>
    <s v="XF2307N5AK"/>
    <s v="ALMEIDA Jose"/>
    <d v="2023-07-06T00:00:00"/>
    <n v="1875"/>
    <s v="JOYSON SAFETY SYSTEMS"/>
    <s v="Faurecia interior Systems"/>
    <m/>
    <m/>
    <m/>
    <m/>
    <s v="Inbound"/>
    <x v="2"/>
    <x v="16"/>
  </r>
  <r>
    <s v="ID2307N6BK"/>
    <s v="DOVALA Viktor"/>
    <d v="2023-07-07T00:00:00"/>
    <n v="239"/>
    <s v="DB Schenker  Areal IPMH"/>
    <s v="BMW AG Werk Regensburg"/>
    <s v="B00307A - Due to delivery delay from supplier- coco works"/>
    <m/>
    <s v="Supplier"/>
    <m/>
    <s v="Outbound"/>
    <x v="0"/>
    <x v="16"/>
  </r>
  <r>
    <s v="ID2307N6E7"/>
    <s v="DOVALA Viktor"/>
    <d v="2023-07-07T00:00:00"/>
    <n v="344"/>
    <s v="DB Schenker  Areal IPMH"/>
    <s v="BMW AG - VERSORGUNGSZENTRUM"/>
    <s v="B00248 - Delivery dealy from supplier - JP plasts"/>
    <m/>
    <s v="Supplier"/>
    <m/>
    <s v="Outbound"/>
    <x v="0"/>
    <x v="16"/>
  </r>
  <r>
    <s v="ID2307N78F"/>
    <s v="LINS Mauricio"/>
    <d v="2023-07-07T00:00:00"/>
    <n v="348"/>
    <s v="TECOPLAST"/>
    <s v="Faurecia interior Systems"/>
    <s v=""/>
    <m/>
    <s v="Logistics"/>
    <m/>
    <s v="Inbound"/>
    <x v="4"/>
    <x v="16"/>
  </r>
  <r>
    <s v="XF2307N6C6"/>
    <s v="IGNACIO Balbís"/>
    <d v="2023-07-07T00:00:00"/>
    <n v="579"/>
    <s v="PLASTIC CONCEPT GMBH"/>
    <s v="Faurecia interior Systems"/>
    <s v="Engineering"/>
    <m/>
    <s v="Others"/>
    <m/>
    <s v="Outbound"/>
    <x v="5"/>
    <x v="16"/>
  </r>
  <r>
    <s v="ID2307N86I"/>
    <s v="KANNA Yuvanesh"/>
    <d v="2023-07-07T00:00:00"/>
    <n v="589"/>
    <s v="Faurecia Int. Syst."/>
    <s v="Jaguar Land Rover Slovakia s.r.o."/>
    <s v="Backlog from production"/>
    <m/>
    <s v="Production"/>
    <m/>
    <s v="Outbound"/>
    <x v="8"/>
    <x v="16"/>
  </r>
  <r>
    <s v="ID2307NEEJ"/>
    <s v="LINS Mauricio"/>
    <d v="2023-07-10T00:00:00"/>
    <n v="148"/>
    <s v="Stokvis Promi s.r.o."/>
    <s v="Faurecia MLADA BOLESLAV FIS"/>
    <s v=""/>
    <m/>
    <s v="Logistics"/>
    <m/>
    <s v="Inbound"/>
    <x v="7"/>
    <x v="17"/>
  </r>
  <r>
    <s v="XF2307NEK6"/>
    <s v="GROS Vincent"/>
    <d v="2023-07-10T00:00:00"/>
    <n v="238"/>
    <s v="Muerdter Dvorak"/>
    <s v="Faurecia interior Systems"/>
    <m/>
    <s v="Vincent didn’t  make this request- was on holiday"/>
    <m/>
    <m/>
    <s v="Inbound"/>
    <x v="2"/>
    <x v="17"/>
  </r>
  <r>
    <s v="XF2307NEBC"/>
    <s v="ALMEIDA Jose"/>
    <d v="2023-07-10T00:00:00"/>
    <n v="327"/>
    <s v="CIE Plasty"/>
    <s v="Faurecia interior Systems"/>
    <m/>
    <m/>
    <m/>
    <m/>
    <s v="Inbound"/>
    <x v="2"/>
    <x v="17"/>
  </r>
  <r>
    <s v="ID2307NAI8"/>
    <s v="MORAVEC Jan"/>
    <d v="2023-07-10T00:00:00"/>
    <n v="340"/>
    <s v="Faurecia Int. Syst."/>
    <s v="D+D PARK BRODCE"/>
    <s v="Skoda cages backlog"/>
    <m/>
    <s v="Logistics"/>
    <m/>
    <s v="Outbound"/>
    <x v="6"/>
    <x v="17"/>
  </r>
  <r>
    <s v="ID2307NBKE"/>
    <s v="LINS Mauricio"/>
    <d v="2023-07-10T00:00:00"/>
    <n v="340"/>
    <s v="COKO-WERK POLSKA SP.Z O.O."/>
    <s v="DB Schenker"/>
    <s v="Inventory discrepancy from item B00307A"/>
    <m/>
    <s v="Logistics"/>
    <m/>
    <s v="Inbound"/>
    <x v="7"/>
    <x v="17"/>
  </r>
  <r>
    <s v="XF2307NB5D"/>
    <s v="RIEGER Vojtech"/>
    <d v="2023-07-10T00:00:00"/>
    <n v="390"/>
    <s v="FRIMO GROUP GmbH"/>
    <s v="Faurecia interior Systems"/>
    <s v="Engineering"/>
    <m/>
    <s v="Others"/>
    <m/>
    <s v="Outbound"/>
    <x v="5"/>
    <x v="17"/>
  </r>
  <r>
    <s v="ID2307NBNM"/>
    <s v="MORAVEC Jan"/>
    <d v="2023-07-10T00:00:00"/>
    <n v="888"/>
    <s v="Faurecia Int. Syst."/>
    <s v="Faurecia Automotive Slovakia s.r.o."/>
    <s v="Production backlog"/>
    <m/>
    <s v="Production"/>
    <m/>
    <s v="Outbound"/>
    <x v="8"/>
    <x v="17"/>
  </r>
  <r>
    <s v="XF2307NJ27"/>
    <s v="RIEGER Vojtech"/>
    <d v="2023-07-11T00:00:00"/>
    <n v="238"/>
    <s v="Faurecia Interiors Systems"/>
    <s v="Faurecia interior Systems"/>
    <s v="Engineering"/>
    <m/>
    <s v="Others"/>
    <m/>
    <s v="Outbound"/>
    <x v="5"/>
    <x v="17"/>
  </r>
  <r>
    <s v="ID2307NJ49"/>
    <s v="VLCKOVA Zuzana"/>
    <d v="2023-07-11T00:00:00"/>
    <n v="395"/>
    <s v="Faurecia Int. Syst. Bohemia"/>
    <s v="SCHNELLECKE SOL"/>
    <s v="production delay - ckd"/>
    <m/>
    <s v="Production"/>
    <m/>
    <s v="Outbound"/>
    <x v="8"/>
    <x v="17"/>
  </r>
  <r>
    <s v="XF2307NGA4"/>
    <s v="MORAVEC Jan"/>
    <d v="2023-07-11T00:00:00"/>
    <n v="500"/>
    <s v="Faurecia Int. Syst."/>
    <s v="D+D PARK BRODCE"/>
    <s v="Skoda cages backlog"/>
    <m/>
    <s v="Logistics"/>
    <m/>
    <s v="Outbound"/>
    <x v="6"/>
    <x v="17"/>
  </r>
  <r>
    <s v="XF2307NH2K"/>
    <s v="ALMEIDA Jose"/>
    <d v="2023-07-11T00:00:00"/>
    <n v="550"/>
    <s v="Faurecia interior Systems"/>
    <s v="DB Schenker"/>
    <m/>
    <m/>
    <m/>
    <m/>
    <s v="Outbound"/>
    <x v="2"/>
    <x v="17"/>
  </r>
  <r>
    <s v="XF2307NG8C"/>
    <s v="ALMEIDA Jose"/>
    <d v="2023-07-11T00:00:00"/>
    <n v="580"/>
    <s v="Faurecia interior Systems"/>
    <s v="DB Schenker"/>
    <m/>
    <m/>
    <m/>
    <m/>
    <s v="Outbound"/>
    <x v="2"/>
    <x v="17"/>
  </r>
  <r>
    <s v="AP2307NJ3N"/>
    <s v="OLIVEIRA Ana"/>
    <d v="2023-07-11T00:00:00"/>
    <n v="998"/>
    <s v="Faurecia Kosice"/>
    <s v="Faurecia MLADA BOLESLAV FIS"/>
    <m/>
    <s v="discrepancy on the stock, lower stock (A02275, A02276, A02311, A02312, A02313, A02314, A02315, A02316, A02317, A02318, A02319, A02320, A02321, A02323, A02325, A02326, A02327, A02329, A02331, A02332, A02333, A02334, A02335, A02336, A02337, A02338, A02339, A02340, A02341, A02342 and A02343)"/>
    <m/>
    <m/>
    <s v="Inbound"/>
    <x v="2"/>
    <x v="17"/>
  </r>
  <r>
    <s v="ID2307NI5C"/>
    <s v="VLCKOVA Zuzana"/>
    <d v="2023-07-11T00:00:00"/>
    <n v="1380"/>
    <s v="Faurecia Int. Syst."/>
    <s v="SAS AUTOSYSTEMTECHNIK GMBH"/>
    <s v="production delay"/>
    <m/>
    <s v="Production"/>
    <m/>
    <s v="Outbound"/>
    <x v="8"/>
    <x v="17"/>
  </r>
  <r>
    <s v="AP2307NM4B"/>
    <s v="RIEGER Vojtech"/>
    <d v="2023-07-12T00:00:00"/>
    <n v="128"/>
    <s v="Faurecia interior Systems"/>
    <s v="Ultratech s.r.o."/>
    <s v="Engineering"/>
    <m/>
    <s v="Others"/>
    <m/>
    <s v="Outbound"/>
    <x v="5"/>
    <x v="17"/>
  </r>
  <r>
    <s v="XF2307NNG8"/>
    <s v="TAVARES Pedro"/>
    <d v="2023-07-12T00:00:00"/>
    <n v="247"/>
    <s v="Plastika a.s.,"/>
    <s v="Faurecia interior Systems"/>
    <m/>
    <m/>
    <m/>
    <m/>
    <s v="Inbound"/>
    <x v="2"/>
    <x v="17"/>
  </r>
  <r>
    <s v="ID2307NNH3"/>
    <s v="VLCKOVA Zuzana"/>
    <d v="2023-07-12T00:00:00"/>
    <n v="337"/>
    <s v="Faurecia Int. Syst."/>
    <s v="MERCEDES-BENZ - 050"/>
    <s v="Logistics didnt loaded the parts on the regular truck, even so they were in stock."/>
    <m/>
    <s v="Logistics"/>
    <m/>
    <s v="Outbound"/>
    <x v="6"/>
    <x v="17"/>
  </r>
  <r>
    <s v="XF2307NLI2"/>
    <s v="RIEGER Vojtech"/>
    <d v="2023-07-12T00:00:00"/>
    <n v="348"/>
    <s v="Faurecia interior Systems"/>
    <s v="AXIOME"/>
    <s v="Engineering"/>
    <m/>
    <s v="Others"/>
    <m/>
    <s v="Outbound"/>
    <x v="5"/>
    <x v="17"/>
  </r>
  <r>
    <s v="ID2307NLC5"/>
    <s v="VLCKOVA Zuzana"/>
    <d v="2023-07-12T00:00:00"/>
    <n v="393"/>
    <s v="Faurecia Int. Syst. Bohemia"/>
    <s v="SCHNELLECKE SOL"/>
    <s v="production delay - ckd"/>
    <m/>
    <s v="Production"/>
    <m/>
    <s v="Outbound"/>
    <x v="8"/>
    <x v="17"/>
  </r>
  <r>
    <s v="AP2307NNJ5"/>
    <s v="OLIVEIRA Ana"/>
    <d v="2023-07-12T00:00:00"/>
    <n v="472"/>
    <s v="Faurecia Kosice"/>
    <s v="Faurecia interior Systems"/>
    <s v="discrepancy on the stock, lower stock (A02323, A02331, A02332, A02339 and A02340)"/>
    <m/>
    <m/>
    <m/>
    <s v="Inbound"/>
    <x v="2"/>
    <x v="17"/>
  </r>
  <r>
    <s v="XF2307NKE3"/>
    <s v="SLAPACEK Martin"/>
    <d v="2023-07-12T00:00:00"/>
    <n v="627"/>
    <s v="Faurecia interior Systems"/>
    <s v="Milkovice warehouse"/>
    <s v="warehouse, shopfloor shifting- Tunnel cleaning"/>
    <m/>
    <s v="Logistics"/>
    <m/>
    <s v="Outbound"/>
    <x v="5"/>
    <x v="17"/>
  </r>
  <r>
    <s v="XF230705M9"/>
    <s v="KANNA Yuvanesh"/>
    <d v="2023-07-13T00:00:00"/>
    <n v="350"/>
    <s v="Faurecia Int. Syst."/>
    <s v="Jaguar Land Rover Slovakia s.r.o."/>
    <s v="Backlog from production"/>
    <m/>
    <s v="Production"/>
    <m/>
    <s v="Outbound"/>
    <x v="8"/>
    <x v="17"/>
  </r>
  <r>
    <s v="ID230705L3"/>
    <s v="KANNA Yuvanesh"/>
    <d v="2023-07-13T00:00:00"/>
    <n v="375"/>
    <s v="Faurecia Int. Syst."/>
    <s v="Jaguar Land Rover Slovakia s.r.o."/>
    <s v="Backlog from production"/>
    <m/>
    <s v="Production"/>
    <m/>
    <s v="Outbound"/>
    <x v="8"/>
    <x v="17"/>
  </r>
  <r>
    <s v="XF230703A8"/>
    <s v="RIEGER Vojtech"/>
    <d v="2023-07-13T00:00:00"/>
    <n v="377"/>
    <s v="FRIMO GROUP GmbH"/>
    <s v="Faurecia interior Systems"/>
    <s v="Engineering"/>
    <m/>
    <s v="Others"/>
    <m/>
    <s v="Outbound"/>
    <x v="5"/>
    <x v="17"/>
  </r>
  <r>
    <s v="ID230705G2"/>
    <s v="KANNA Yuvanesh"/>
    <d v="2023-07-13T00:00:00"/>
    <n v="448"/>
    <s v="Faurecia Int. Syst."/>
    <s v="Jaguar Land Rover Slovakia s.r.o."/>
    <s v="Backlog from production"/>
    <m/>
    <s v="Production"/>
    <m/>
    <s v="Outbound"/>
    <x v="8"/>
    <x v="17"/>
  </r>
  <r>
    <s v="ID2307056N"/>
    <s v="OLIVEIRA Ana"/>
    <d v="2023-07-13T00:00:00"/>
    <n v="450"/>
    <s v="Faurecia Kosice"/>
    <s v="Faurecia interior Systems"/>
    <s v="discrepancy on the stock, lower stock (A02323 and A02332)"/>
    <m/>
    <m/>
    <m/>
    <s v="Inbound"/>
    <x v="2"/>
    <x v="17"/>
  </r>
  <r>
    <s v="XF230705HJ"/>
    <s v="RESENDE Joao"/>
    <d v="2023-07-13T00:00:00"/>
    <n v="487.5"/>
    <s v="Optimas France"/>
    <s v="Faurecia interior Systems"/>
    <s v="Stock discrepancy"/>
    <m/>
    <s v="Logistics"/>
    <m/>
    <s v="Inbound"/>
    <x v="7"/>
    <x v="17"/>
  </r>
  <r>
    <s v="XF230701GH"/>
    <s v="SLAPACEK Martin"/>
    <d v="2023-07-13T00:00:00"/>
    <n v="540"/>
    <s v="Faurecia interior Systems"/>
    <s v="Dobos s.r.o."/>
    <s v="warehouse, shopfloor shifting- Tunnel cleaning"/>
    <m/>
    <s v="Logistics"/>
    <m/>
    <s v="Outbound"/>
    <x v="5"/>
    <x v="17"/>
  </r>
  <r>
    <s v="XF230701IJ"/>
    <s v="SLAPACEK Martin"/>
    <d v="2023-07-13T00:00:00"/>
    <n v="540"/>
    <s v="Faurecia interior Systems"/>
    <s v="Dobos s.r.o."/>
    <s v="warehouse, shopfloor shifting- Tunnel cleaning"/>
    <m/>
    <s v="Logistics"/>
    <m/>
    <s v="Outbound"/>
    <x v="5"/>
    <x v="17"/>
  </r>
  <r>
    <s v="XF230701J5"/>
    <s v="SLAPACEK Martin"/>
    <d v="2023-07-13T00:00:00"/>
    <n v="540"/>
    <s v="Faurecia interior Systems"/>
    <s v="Dobos s.r.o."/>
    <s v="warehouse, shopfloor shifting- Tunnel cleaning"/>
    <m/>
    <s v="Logistics"/>
    <m/>
    <s v="Outbound"/>
    <x v="5"/>
    <x v="17"/>
  </r>
  <r>
    <s v="XF2307052I"/>
    <s v="VLCKOVA Zuzana"/>
    <d v="2023-07-13T00:00:00"/>
    <n v="630"/>
    <s v="Faurecia interior Systems"/>
    <s v="Audi AG"/>
    <s v="production delay"/>
    <m/>
    <s v="Production"/>
    <m/>
    <s v="Outbound"/>
    <x v="8"/>
    <x v="17"/>
  </r>
  <r>
    <s v="ID230704MF"/>
    <s v="VLCKOVA Zuzana"/>
    <d v="2023-07-13T00:00:00"/>
    <n v="698"/>
    <s v="Faurecia Int. Syst. Bohemia"/>
    <s v="AUDI AG"/>
    <s v="production delay"/>
    <m/>
    <s v="Production"/>
    <m/>
    <s v="Outbound"/>
    <x v="8"/>
    <x v="17"/>
  </r>
  <r>
    <s v="XF2307075E"/>
    <s v="MAJ Kamil"/>
    <d v="2023-07-14T00:00:00"/>
    <n v="167"/>
    <s v="Faurecia interior Systems"/>
    <s v="ELA, spol. s r. o."/>
    <s v="Engineering"/>
    <m/>
    <s v="Others"/>
    <m/>
    <s v="Outbound"/>
    <x v="5"/>
    <x v="17"/>
  </r>
  <r>
    <s v="XF230706F0"/>
    <s v="RESENDE Joao"/>
    <d v="2023-07-14T00:00:00"/>
    <n v="218"/>
    <s v="kaschier"/>
    <s v="Faurecia interior Systems"/>
    <s v="Pre serial, supplier dont delivery in Mlada._x000a_A02481B"/>
    <m/>
    <s v="Logistics"/>
    <m/>
    <s v="Inbound"/>
    <x v="6"/>
    <x v="17"/>
  </r>
  <r>
    <s v="XF230706CC"/>
    <s v="RIEGER Vojtech"/>
    <d v="2023-07-14T00:00:00"/>
    <n v="244"/>
    <s v="Faurecia interior Systems"/>
    <s v="FRIMO GROUP GmbH"/>
    <s v="Engineering"/>
    <m/>
    <s v="Others"/>
    <m/>
    <s v="Outbound"/>
    <x v="5"/>
    <x v="17"/>
  </r>
  <r>
    <s v="XF23070892"/>
    <s v="VLCKOVA Zuzana"/>
    <d v="2023-07-14T00:00:00"/>
    <n v="395"/>
    <s v="Faurecia interior Systems"/>
    <s v="AUDI AG"/>
    <s v="production delay"/>
    <m/>
    <s v="Production"/>
    <m/>
    <s v="Outbound"/>
    <x v="8"/>
    <x v="17"/>
  </r>
  <r>
    <s v="ID230708F8"/>
    <s v="VLCKOVA Zuzana"/>
    <d v="2023-07-14T00:00:00"/>
    <n v="400"/>
    <s v="Faurecia Int. Syst. Bohemia"/>
    <s v="SCHNELLECKE SOL"/>
    <s v="production delay - ckd"/>
    <m/>
    <s v="Production"/>
    <m/>
    <s v="Outbound"/>
    <x v="8"/>
    <x v="17"/>
  </r>
  <r>
    <s v="ID230708I6"/>
    <s v="VLCKOVA Zuzana"/>
    <d v="2023-07-14T00:00:00"/>
    <n v="524"/>
    <s v="Faurecia Int. Syst. Bohemia"/>
    <s v="AUDI AG"/>
    <s v="production delay"/>
    <m/>
    <s v="Production"/>
    <m/>
    <s v="Outbound"/>
    <x v="8"/>
    <x v="17"/>
  </r>
  <r>
    <s v="XF230706C2"/>
    <s v="SLAPACEK Martin"/>
    <d v="2023-07-14T00:00:00"/>
    <n v="666"/>
    <s v="Faurecia interior Systems"/>
    <s v="Dobos s.r.o."/>
    <s v="warehouse, shopfloor shifting- Tunnel cleaning"/>
    <m/>
    <s v="Logistics"/>
    <m/>
    <s v="Outbound"/>
    <x v="5"/>
    <x v="17"/>
  </r>
  <r>
    <s v="XF230706FA"/>
    <s v="SLAPACEK Martin"/>
    <d v="2023-07-14T00:00:00"/>
    <n v="777"/>
    <s v="Faurecia interior Systems"/>
    <s v="Dobos s.r.o."/>
    <s v="warehouse, shopfloor shifting- Tunnel cleaning"/>
    <m/>
    <s v="Logistics"/>
    <m/>
    <s v="Outbound"/>
    <x v="5"/>
    <x v="17"/>
  </r>
  <r>
    <s v="XF230706B6"/>
    <s v="SLAPACEK Martin"/>
    <d v="2023-07-14T00:00:00"/>
    <n v="988"/>
    <s v="Faurecia interior Systems"/>
    <s v="Dobos s.r.o."/>
    <s v="warehouse, shopfloor shifting- Tunnel cleaning"/>
    <m/>
    <s v="Logistics"/>
    <m/>
    <s v="Outbound"/>
    <x v="5"/>
    <x v="17"/>
  </r>
  <r>
    <s v="XF230708FJ"/>
    <s v="MORAVEC Jan"/>
    <d v="2023-07-14T00:00:00"/>
    <n v="1000"/>
    <s v="?koda Parts Center"/>
    <s v="Faurecia interior Systems"/>
    <s v="Empty cages"/>
    <s v="Production didn’t inform about the running out of empties"/>
    <s v="Production"/>
    <m/>
    <s v="Outbound"/>
    <x v="8"/>
    <x v="17"/>
  </r>
  <r>
    <s v="XF23070798"/>
    <s v="SLAPACEK Martin"/>
    <d v="2023-07-14T00:00:00"/>
    <n v="1340"/>
    <s v="Faurecia interior Systems"/>
    <s v="Dobos s.r.o."/>
    <s v="warehouse, shopfloor shifting- Tunnel cleaning"/>
    <m/>
    <s v="Logistics"/>
    <m/>
    <s v="Outbound"/>
    <x v="5"/>
    <x v="17"/>
  </r>
  <r>
    <s v="XF23070AM8"/>
    <s v="SIMUNEK Ondrej"/>
    <d v="2023-07-17T00:00:00"/>
    <n v="170"/>
    <s v="TOYODA Gosei"/>
    <s v="Faurecia interior Systems"/>
    <s v="Engineering"/>
    <m/>
    <s v="Others"/>
    <m/>
    <s v="Outbound"/>
    <x v="5"/>
    <x v="18"/>
  </r>
  <r>
    <s v="ID23070BKA"/>
    <s v="LINS Mauricio"/>
    <d v="2023-07-17T00:00:00"/>
    <n v="238"/>
    <s v="BAYRAK TECHNIK GMBH"/>
    <s v="DB Schenker"/>
    <s v="Supplier backlog. They didn´t do taxi for Forvia"/>
    <m/>
    <s v="Supplier"/>
    <m/>
    <s v="Inbound"/>
    <x v="0"/>
    <x v="18"/>
  </r>
  <r>
    <s v="XF23070AN4"/>
    <s v="VLK Jan"/>
    <d v="2023-07-17T00:00:00"/>
    <n v="259"/>
    <s v="Faurecia interior Systems"/>
    <s v="VOLKSWAGEN SACHSEN GMBH C0382"/>
    <s v="Engineering"/>
    <m/>
    <s v="Others"/>
    <m/>
    <s v="Outbound"/>
    <x v="5"/>
    <x v="18"/>
  </r>
  <r>
    <s v="XF23070C7G"/>
    <s v="RESENDE Joao"/>
    <d v="2023-07-17T00:00:00"/>
    <n v="463"/>
    <s v="Faurecia Interiors - Arges"/>
    <s v="Faurecia MLADA BOLESLAV FIS"/>
    <s v="Stock discrepancy in Mlada"/>
    <m/>
    <s v="Logistics"/>
    <m/>
    <s v="Inbound"/>
    <x v="7"/>
    <x v="18"/>
  </r>
  <r>
    <s v="XF23070CEI"/>
    <s v="ALMEIDA Jose"/>
    <d v="2023-07-17T00:00:00"/>
    <n v="490"/>
    <s v="Faurecia interior Systems"/>
    <s v="DB Schenker"/>
    <m/>
    <m/>
    <m/>
    <m/>
    <s v="Outbound"/>
    <x v="2"/>
    <x v="18"/>
  </r>
  <r>
    <s v="XF23070D7A"/>
    <s v="RESENDE Joao"/>
    <d v="2023-07-17T00:00:00"/>
    <n v="514"/>
    <s v="Faurecia Interiors - Arges"/>
    <s v="Faurecia MLADA BOLESLAV FIS"/>
    <s v="Stock discrepancy in Mlada"/>
    <m/>
    <s v="Logistics"/>
    <m/>
    <s v="Inbound"/>
    <x v="7"/>
    <x v="18"/>
  </r>
  <r>
    <s v="XF23070AL2"/>
    <s v="SLAPACEK Martin"/>
    <d v="2023-07-17T00:00:00"/>
    <n v="515"/>
    <s v="Faurecia interior Systems"/>
    <s v="Dobos s.r.o."/>
    <s v="warehouse, shopfloor shifting- Tunnel cleaning"/>
    <m/>
    <s v="Logistics"/>
    <m/>
    <s v="Outbound"/>
    <x v="5"/>
    <x v="18"/>
  </r>
  <r>
    <s v="XF23070AK6"/>
    <s v="SLAPACEK Martin"/>
    <d v="2023-07-17T00:00:00"/>
    <n v="532"/>
    <s v="Faurecia interior Systems"/>
    <s v="Dobos s.r.o."/>
    <s v="warehouse, shopfloor shifting- Tunnel cleaning"/>
    <m/>
    <s v="Logistics"/>
    <m/>
    <s v="Outbound"/>
    <x v="5"/>
    <x v="18"/>
  </r>
  <r>
    <s v="XF23070ALC"/>
    <s v="SLAPACEK Martin"/>
    <d v="2023-07-17T00:00:00"/>
    <n v="532"/>
    <s v="Faurecia interior Systems"/>
    <s v="Dobos s.r.o."/>
    <s v="warehouse, shopfloor shifting- Tunnel cleaning"/>
    <m/>
    <s v="Logistics"/>
    <m/>
    <s v="Outbound"/>
    <x v="5"/>
    <x v="18"/>
  </r>
  <r>
    <s v="XF23070CE8"/>
    <s v="ALMEIDA Jose"/>
    <d v="2023-07-17T00:00:00"/>
    <n v="633"/>
    <s v="Faurecia interior Systems"/>
    <s v="DB Schenker"/>
    <m/>
    <m/>
    <m/>
    <m/>
    <s v="Outbound"/>
    <x v="2"/>
    <x v="18"/>
  </r>
  <r>
    <s v="XF23070C7H"/>
    <s v="VLCKOVA Zuzana"/>
    <d v="2023-07-17T00:00:00"/>
    <n v="650"/>
    <s v="Faurecia interior Systems"/>
    <s v="AUDI AG"/>
    <s v="production delay"/>
    <m/>
    <s v="Production"/>
    <m/>
    <s v="Outbound"/>
    <x v="8"/>
    <x v="18"/>
  </r>
  <r>
    <s v="XF23070D4C"/>
    <s v="ALMEIDA Jose"/>
    <d v="2023-07-17T00:00:00"/>
    <n v="699"/>
    <s v="Faurecia interior Systems"/>
    <s v="DB Schenker"/>
    <m/>
    <m/>
    <m/>
    <m/>
    <s v="Outbound"/>
    <x v="2"/>
    <x v="18"/>
  </r>
  <r>
    <s v="XF23070D42"/>
    <s v="ALMEIDA Jose"/>
    <d v="2023-07-17T00:00:00"/>
    <n v="711"/>
    <s v="Faurecia interior Systems"/>
    <s v="DB Schenker"/>
    <m/>
    <m/>
    <m/>
    <m/>
    <s v="Outbound"/>
    <x v="2"/>
    <x v="18"/>
  </r>
  <r>
    <s v="ID23070C3M"/>
    <s v="MORAVEC Jan"/>
    <d v="2023-07-17T00:00:00"/>
    <n v="720"/>
    <s v="Faurecia Int. Syst."/>
    <s v="D+D PARK BRODCE"/>
    <s v="Skoda cages backlog"/>
    <m/>
    <s v="Logistics"/>
    <m/>
    <s v="Outbound"/>
    <x v="6"/>
    <x v="18"/>
  </r>
  <r>
    <s v="XF23070BK0"/>
    <s v="ALMEIDA Jose"/>
    <d v="2023-07-17T00:00:00"/>
    <n v="900"/>
    <s v="Faurecia interior Systems"/>
    <s v="PLASTIC CONCEPT GMBH"/>
    <m/>
    <m/>
    <m/>
    <m/>
    <s v="Outbound"/>
    <x v="2"/>
    <x v="18"/>
  </r>
  <r>
    <s v="XF23070G0L"/>
    <s v="RIEGER Vojtech"/>
    <d v="2023-07-18T00:00:00"/>
    <n v="110"/>
    <s v="Faurecia interior Systems"/>
    <s v="Ultratech s.r.o."/>
    <s v="Engineering"/>
    <m/>
    <s v="Others"/>
    <m/>
    <s v="Outbound"/>
    <x v="5"/>
    <x v="18"/>
  </r>
  <r>
    <s v="XF23070I58"/>
    <s v="BRANKA Jan"/>
    <d v="2023-07-18T00:00:00"/>
    <n v="177"/>
    <s v="DB Shenker"/>
    <s v="Faurecia interior Systems"/>
    <s v="Inventory discrepancy"/>
    <m/>
    <s v="Logistics"/>
    <m/>
    <s v="Inbound"/>
    <x v="7"/>
    <x v="18"/>
  </r>
  <r>
    <s v="XF23070IHL"/>
    <s v="SLAPACEK Martin"/>
    <d v="2023-07-18T00:00:00"/>
    <n v="218"/>
    <s v="TART, s.r.o."/>
    <s v="Faurecia Interior Systems Bohemia"/>
    <s v="Missing labels - Standard labels"/>
    <s v="Discrepancy - A0454"/>
    <s v="Logistics"/>
    <m/>
    <s v="Inbound"/>
    <x v="7"/>
    <x v="18"/>
  </r>
  <r>
    <s v="ID23070ILE"/>
    <s v="MORAVEC Jan"/>
    <d v="2023-07-18T00:00:00"/>
    <n v="294"/>
    <s v="Faurecia Int. Syst."/>
    <s v="MURDTER DVORAK LISOVNA SPOL. SRO."/>
    <s v="Production backlog B11941,43,45"/>
    <m/>
    <s v="Production"/>
    <m/>
    <s v="Outbound"/>
    <x v="8"/>
    <x v="18"/>
  </r>
  <r>
    <s v="ID23070H60"/>
    <s v="KANNA Yuvanesh"/>
    <d v="2023-07-18T00:00:00"/>
    <n v="355"/>
    <s v="DB Schenker  Areal IPMH"/>
    <s v="Jaguar Land Rover Slovakia s.r.o."/>
    <s v="supplier issue: parts backlog"/>
    <m/>
    <s v="Supplier"/>
    <m/>
    <s v="Outbound"/>
    <x v="0"/>
    <x v="18"/>
  </r>
  <r>
    <s v="ID23070FLM"/>
    <s v="VLCKOVA Zuzana"/>
    <d v="2023-07-18T00:00:00"/>
    <n v="365"/>
    <s v="Faurecia Int. Syst. Bohemia"/>
    <s v="SCHNELLECKE SOL"/>
    <s v="production delay - ckd"/>
    <m/>
    <s v="Production"/>
    <m/>
    <s v="Outbound"/>
    <x v="8"/>
    <x v="18"/>
  </r>
  <r>
    <s v="XF23070H4J"/>
    <s v="ALMEIDA Jose"/>
    <d v="2023-07-18T00:00:00"/>
    <n v="666"/>
    <s v="Faurecia HLO"/>
    <s v="Faurecia interior Systems"/>
    <m/>
    <m/>
    <m/>
    <m/>
    <s v="Inbound"/>
    <x v="2"/>
    <x v="18"/>
  </r>
  <r>
    <s v="XF23070FGN"/>
    <s v="SLAPACEK Martin"/>
    <d v="2023-07-18T00:00:00"/>
    <n v="690"/>
    <s v="Faurecia interior Systems"/>
    <s v="Milkovice"/>
    <s v="warehouse, shopfloor shifting- Tunnel cleaning"/>
    <m/>
    <s v="Logistics"/>
    <m/>
    <s v="Outbound"/>
    <x v="5"/>
    <x v="18"/>
  </r>
  <r>
    <s v="XF23070J69"/>
    <s v="DOVALA Viktor"/>
    <d v="2023-07-18T00:00:00"/>
    <n v="3500"/>
    <s v="Faurecia interior Systems"/>
    <s v="BMW Werk Leipzig"/>
    <s v="Production issues- stock discrepancy"/>
    <s v="Stock discrepancy from skins- arges, came late and then solution to ship to customer was  ( 7 vans)"/>
    <s v="Supplier"/>
    <s v="Stock discrepancy caused due to wrong declaration in production"/>
    <s v="Outbound"/>
    <x v="0"/>
    <x v="18"/>
  </r>
  <r>
    <s v="XF23070JFC"/>
    <s v="RIEGER Vojtech"/>
    <d v="2023-07-19T00:00:00"/>
    <n v="174"/>
    <s v="Faurecia interior Systems"/>
    <s v="SPEA s.r.o"/>
    <s v="Engineering"/>
    <m/>
    <s v="Others"/>
    <m/>
    <s v="Outbound"/>
    <x v="5"/>
    <x v="18"/>
  </r>
  <r>
    <s v="ID23070JE7"/>
    <s v="MORAVEC Jan"/>
    <d v="2023-07-19T00:00:00"/>
    <n v="250"/>
    <s v="Faurecia Int. Syst."/>
    <s v="MURDTER DVORAK LISOVNA SPOL. SRO."/>
    <s v="Production backlog B11941,43,45"/>
    <m/>
    <s v="Production"/>
    <m/>
    <s v="Outbound"/>
    <x v="8"/>
    <x v="18"/>
  </r>
  <r>
    <s v="ID23070MK4"/>
    <s v="KANNA Yuvanesh"/>
    <d v="2023-07-19T00:00:00"/>
    <n v="398"/>
    <s v="DB Schenker  Areal IPMH"/>
    <s v="Jaguar Land Rover Slovakia s.r.o."/>
    <s v="supplier issue: parts backlog"/>
    <m/>
    <s v="Supplier"/>
    <m/>
    <s v="Outbound"/>
    <x v="0"/>
    <x v="18"/>
  </r>
  <r>
    <s v="XF23070KH8"/>
    <s v="SLAPACEK Martin"/>
    <d v="2023-07-19T00:00:00"/>
    <n v="550"/>
    <s v="Faurecia interior Systems"/>
    <s v="Dobos s.r.o."/>
    <s v="warehouse, shopfloor shifting- Tunnel cleaning"/>
    <m/>
    <s v="Logistics"/>
    <m/>
    <s v="Outbound"/>
    <x v="5"/>
    <x v="18"/>
  </r>
  <r>
    <s v="XF23070KHI"/>
    <s v="SLAPACEK Martin"/>
    <d v="2023-07-19T00:00:00"/>
    <n v="550"/>
    <s v="Faurecia interior Systems"/>
    <s v="Dobos s.r.o."/>
    <s v="warehouse, shopfloor shifting- Tunnel cleaning"/>
    <m/>
    <s v="Logistics"/>
    <m/>
    <s v="Outbound"/>
    <x v="5"/>
    <x v="18"/>
  </r>
  <r>
    <s v="XF230710ME"/>
    <s v="RIEGER Vojtech"/>
    <d v="2023-07-20T00:00:00"/>
    <n v="177"/>
    <s v="Faurecia interior Systems"/>
    <s v="KUBOU?EK s.r.o."/>
    <s v="Engineering"/>
    <m/>
    <s v="Others"/>
    <m/>
    <s v="Outbound"/>
    <x v="5"/>
    <x v="18"/>
  </r>
  <r>
    <s v="XF230712N8"/>
    <s v="LINS Mauricio"/>
    <d v="2023-07-20T00:00:00"/>
    <n v="302"/>
    <s v="BAYRAK TECHNIK GMBH"/>
    <s v="DB Schenker"/>
    <s v="Supplier backlog. They didn´t do taxi for Forvia"/>
    <m/>
    <s v="Supplier"/>
    <m/>
    <s v="Inbound"/>
    <x v="0"/>
    <x v="18"/>
  </r>
  <r>
    <s v="XF230711L2"/>
    <s v="RESENDE Joao"/>
    <d v="2023-07-20T00:00:00"/>
    <n v="333"/>
    <s v="O2A"/>
    <s v="Faurecia interior Systems"/>
    <m/>
    <m/>
    <s v="Logistics"/>
    <m/>
    <s v="Inbound"/>
    <x v="7"/>
    <x v="18"/>
  </r>
  <r>
    <s v="XF230712B6"/>
    <s v="SIMUNEK Ondrej"/>
    <d v="2023-07-20T00:00:00"/>
    <n v="348"/>
    <s v="Faurecia interior Systems"/>
    <s v="Faurecia Magasin Laboratorie"/>
    <s v="Engineering"/>
    <m/>
    <s v="Others"/>
    <m/>
    <s v="Outbound"/>
    <x v="5"/>
    <x v="18"/>
  </r>
  <r>
    <s v="ID2307139I"/>
    <s v="DOVALA Viktor"/>
    <d v="2023-07-20T00:00:00"/>
    <n v="418"/>
    <s v="DB Schenker  Areal IPMH"/>
    <s v="BMW AG Werk Regensburg"/>
    <m/>
    <m/>
    <m/>
    <m/>
    <s v="Outbound"/>
    <x v="2"/>
    <x v="18"/>
  </r>
  <r>
    <s v="XF23071030"/>
    <s v="SLAPACEK Martin"/>
    <d v="2023-07-20T00:00:00"/>
    <n v="474"/>
    <s v="Faurecia interior Systems"/>
    <s v="Milkovice"/>
    <s v="warehouse, shopfloor shifting- Tunnel cleaning"/>
    <m/>
    <s v="Logistics"/>
    <m/>
    <s v="Outbound"/>
    <x v="5"/>
    <x v="18"/>
  </r>
  <r>
    <s v="XF2307102E"/>
    <s v="SLAPACEK Martin"/>
    <d v="2023-07-20T00:00:00"/>
    <n v="565"/>
    <s v="Faurecia interior Systems"/>
    <s v="Dobos s.r.o."/>
    <s v="warehouse, shopfloor shifting- Tunnel cleaning"/>
    <m/>
    <s v="Logistics"/>
    <m/>
    <s v="Outbound"/>
    <x v="5"/>
    <x v="18"/>
  </r>
  <r>
    <s v="XF23071024"/>
    <s v="SLAPACEK Martin"/>
    <d v="2023-07-20T00:00:00"/>
    <n v="670"/>
    <s v="Faurecia interior Systems"/>
    <s v="Dobos s.r.o."/>
    <s v="warehouse, shopfloor shifting- Tunnel cleaning"/>
    <m/>
    <s v="Logistics"/>
    <m/>
    <s v="Outbound"/>
    <x v="5"/>
    <x v="18"/>
  </r>
  <r>
    <s v="XF230710KC"/>
    <s v="RESENDE Joao"/>
    <d v="2023-07-20T00:00:00"/>
    <n v="680"/>
    <s v="Faurecia Interiors - Arges"/>
    <s v="Faurecia MLADA BOLESLAV FIS"/>
    <s v="Stock discrepancy in Mlada"/>
    <m/>
    <s v="Logistics"/>
    <m/>
    <s v="Inbound"/>
    <x v="7"/>
    <x v="18"/>
  </r>
  <r>
    <s v="ID2307136L"/>
    <s v="LINS Mauricio"/>
    <d v="2023-07-20T00:00:00"/>
    <n v="1888"/>
    <s v="BAYRAK TECHNIK GMBH"/>
    <s v="DB Schenker"/>
    <s v="Supplier backlog. They didn´t do taxi for Forvia"/>
    <m/>
    <s v="Supplier"/>
    <m/>
    <s v="Inbound"/>
    <x v="0"/>
    <x v="18"/>
  </r>
  <r>
    <s v="XF230715E6"/>
    <s v="RESENDE Joao"/>
    <d v="2023-07-21T00:00:00"/>
    <n v="187"/>
    <s v="kaschier"/>
    <s v="Faurecia interior Systems"/>
    <s v="Pre serial, supplier dont delivery in Mlada._x000a_A02481B"/>
    <m/>
    <s v="Logistics"/>
    <m/>
    <s v="Inbound"/>
    <x v="6"/>
    <x v="18"/>
  </r>
  <r>
    <s v="XF230714JD"/>
    <s v="RIEGER Vojtech"/>
    <d v="2023-07-21T00:00:00"/>
    <n v="264"/>
    <s v="Faurecia Interiors Systems"/>
    <s v="Faurecia interior Systems"/>
    <s v="Engineering"/>
    <m/>
    <s v="Others"/>
    <m/>
    <s v="Outbound"/>
    <x v="5"/>
    <x v="18"/>
  </r>
  <r>
    <s v="XF230715KC"/>
    <s v="ALMEIDA Jose"/>
    <d v="2023-07-21T00:00:00"/>
    <n v="291"/>
    <s v="Faurecia interior Systems"/>
    <s v="Faurecia Innenraumsysteme GmbH"/>
    <m/>
    <m/>
    <m/>
    <m/>
    <s v="Outbound"/>
    <x v="2"/>
    <x v="18"/>
  </r>
  <r>
    <s v="XF230716LD"/>
    <s v="KANNA Yuvanesh"/>
    <d v="2023-07-21T00:00:00"/>
    <n v="448"/>
    <s v="Faurecia interior Systems"/>
    <s v="jaguar landrover"/>
    <s v="supplier issues : reuster"/>
    <m/>
    <s v="Supplier"/>
    <m/>
    <s v="Outbound"/>
    <x v="0"/>
    <x v="18"/>
  </r>
  <r>
    <s v="AP230714LF"/>
    <s v="SLAPACEK Martin"/>
    <d v="2023-07-21T00:00:00"/>
    <n v="535"/>
    <s v="Faurecia interior Systems"/>
    <s v="Dobos s.r.o."/>
    <s v="warehouse, shopfloor shifting- Tunnel cleaning"/>
    <m/>
    <s v="Logistics"/>
    <m/>
    <s v="Outbound"/>
    <x v="5"/>
    <x v="18"/>
  </r>
  <r>
    <s v="XF230714L5"/>
    <s v="SLAPACEK Martin"/>
    <d v="2023-07-21T00:00:00"/>
    <n v="538"/>
    <s v="Faurecia interior Systems"/>
    <s v="Dobos s.r.o."/>
    <s v="warehouse, shopfloor shifting- Tunnel cleaning"/>
    <m/>
    <s v="Logistics"/>
    <m/>
    <s v="Outbound"/>
    <x v="5"/>
    <x v="18"/>
  </r>
  <r>
    <s v="XF230716GM"/>
    <s v="ALMEIDA Jose"/>
    <d v="2023-07-21T00:00:00"/>
    <n v="570"/>
    <s v="DB Schenker"/>
    <s v="Faurecia interior Systems"/>
    <m/>
    <m/>
    <m/>
    <m/>
    <s v="Inbound"/>
    <x v="2"/>
    <x v="18"/>
  </r>
  <r>
    <s v="AP230714ML"/>
    <s v="SLAPACEK Martin"/>
    <d v="2023-07-21T00:00:00"/>
    <n v="573"/>
    <s v="Faurecia interior Systems"/>
    <s v="Milkovice warehouse"/>
    <s v="warehouse, shopfloor shifting- Tunnel cleaning"/>
    <m/>
    <s v="Logistics"/>
    <m/>
    <s v="Outbound"/>
    <x v="5"/>
    <x v="18"/>
  </r>
  <r>
    <s v="XF23071795"/>
    <s v="IGNACIO Balbís"/>
    <d v="2023-07-21T00:00:00"/>
    <n v="777"/>
    <s v="PLASTIC CONCEPT GMBH"/>
    <s v="Faurecia interior Systems"/>
    <s v="Engineering"/>
    <m/>
    <s v="Others"/>
    <m/>
    <s v="Outbound"/>
    <x v="5"/>
    <x v="18"/>
  </r>
  <r>
    <s v="XF2307174F"/>
    <s v="IGNACIO Balbís"/>
    <d v="2023-07-21T00:00:00"/>
    <n v="798"/>
    <s v="PLASTIC CONCEPT GMBH"/>
    <s v="Faurecia interior Systems"/>
    <s v="Engineering"/>
    <m/>
    <s v="Others"/>
    <m/>
    <s v="Outbound"/>
    <x v="5"/>
    <x v="18"/>
  </r>
  <r>
    <s v="XF230719GE"/>
    <s v="RIEGER Vojtech"/>
    <d v="2023-07-24T00:00:00"/>
    <n v="174"/>
    <s v="Faurecia interior Systems"/>
    <s v="Datascan, s.r.o."/>
    <s v="Engineering"/>
    <m/>
    <s v="Others"/>
    <m/>
    <s v="Outbound"/>
    <x v="5"/>
    <x v="19"/>
  </r>
  <r>
    <s v="XF230718JI"/>
    <s v="SLAPACEK Martin"/>
    <d v="2023-07-24T00:00:00"/>
    <n v="448"/>
    <s v="Faurecia interior Systems"/>
    <s v="Milkovice warehouse"/>
    <s v="warehouse, shopfloor shifting- Tunnel cleaning"/>
    <m/>
    <s v="Logistics"/>
    <m/>
    <s v="Outbound"/>
    <x v="5"/>
    <x v="19"/>
  </r>
  <r>
    <s v="ID230719HA"/>
    <s v="MORAVEC Jan"/>
    <d v="2023-07-24T00:00:00"/>
    <n v="474"/>
    <s v="Faurecia Int. Syst."/>
    <s v="D+D PARK BRODCE"/>
    <s v="Skoda cages backlog"/>
    <m/>
    <s v="Logistics"/>
    <m/>
    <s v="Outbound"/>
    <x v="6"/>
    <x v="19"/>
  </r>
  <r>
    <s v="XF230718K4"/>
    <s v="SLAPACEK Martin"/>
    <d v="2023-07-24T00:00:00"/>
    <n v="600"/>
    <s v="Faurecia interior Systems"/>
    <s v="Dobos s.r.o."/>
    <s v="warehouse, shopfloor shifting- Tunnel cleaning"/>
    <m/>
    <s v="Logistics"/>
    <m/>
    <s v="Outbound"/>
    <x v="5"/>
    <x v="19"/>
  </r>
  <r>
    <s v="AP2307194M"/>
    <s v="IGNACIO Balbís"/>
    <d v="2023-07-24T00:00:00"/>
    <n v="750"/>
    <s v="PLASTIC CONCEPT GMBH"/>
    <s v="Faurecia interior Systems"/>
    <s v="Engineering"/>
    <m/>
    <s v="Others"/>
    <m/>
    <s v="Outbound"/>
    <x v="5"/>
    <x v="19"/>
  </r>
  <r>
    <s v="XF23071EE3"/>
    <s v="SLAPACEK Martin"/>
    <d v="2023-07-25T00:00:00"/>
    <n v="174"/>
    <s v="TART, s.r.o."/>
    <s v="Faurecia Interior Systems Bohemia"/>
    <s v="stock disrepancy by A00454+A01622."/>
    <m/>
    <s v="Logistics"/>
    <m/>
    <s v="Inbound"/>
    <x v="7"/>
    <x v="19"/>
  </r>
  <r>
    <s v="XF23071DC7"/>
    <s v="SLAPACEK Martin"/>
    <d v="2023-07-25T00:00:00"/>
    <n v="485"/>
    <s v="Faurecia interior Systems"/>
    <s v="Milkovice warehouse"/>
    <s v="warehouse, shopfloor shifting- Tunnel cleaning"/>
    <m/>
    <s v="Logistics"/>
    <m/>
    <s v="Outbound"/>
    <x v="5"/>
    <x v="19"/>
  </r>
  <r>
    <s v="XF23071CJF"/>
    <s v="VLCKOVA Zuzana"/>
    <d v="2023-07-25T00:00:00"/>
    <n v="1349"/>
    <s v="Faurecia interior Systems"/>
    <s v="AUDI AG Neckarsulm"/>
    <s v="production delay"/>
    <m/>
    <s v="Production"/>
    <m/>
    <s v="Outbound"/>
    <x v="8"/>
    <x v="19"/>
  </r>
  <r>
    <s v="XF23071HA0"/>
    <s v="RIEGER Vojtech"/>
    <d v="2023-07-26T00:00:00"/>
    <n v="148"/>
    <s v="Faurecia interior Systems"/>
    <s v="SPEA s.r.o"/>
    <s v="Engineering"/>
    <m/>
    <s v="Others"/>
    <m/>
    <s v="Outbound"/>
    <x v="5"/>
    <x v="19"/>
  </r>
  <r>
    <s v="XF23071IL1"/>
    <s v="IGNACIO Balbís"/>
    <d v="2023-07-26T00:00:00"/>
    <n v="148"/>
    <s v="Intertell spol s.r.o"/>
    <s v="Faurecia interior Systems"/>
    <s v="Engineering"/>
    <m/>
    <s v="Others"/>
    <m/>
    <s v="Outbound"/>
    <x v="5"/>
    <x v="19"/>
  </r>
  <r>
    <s v="XF23071H50"/>
    <s v="SLAPACEK Martin"/>
    <d v="2023-07-26T00:00:00"/>
    <n v="440"/>
    <s v="Faurecia interior Systems"/>
    <s v="Milkovice warehouse"/>
    <s v="warehouse, shopfloor shifting- Tunnel cleaning"/>
    <m/>
    <s v="Logistics"/>
    <m/>
    <s v="Outbound"/>
    <x v="5"/>
    <x v="19"/>
  </r>
  <r>
    <s v="AP23071J59"/>
    <s v="OLIVEIRA Ana"/>
    <d v="2023-07-26T00:00:00"/>
    <n v="474"/>
    <s v="Faurecia Automotive Slovakia s.r.o."/>
    <s v="Faurecia interior Systems"/>
    <s v="_x000a_This táxi was organized because we are having a problem in the ZPPPS that is not showing me the real requirements of the references, so I request less than I should. _x000a__x000a_For this reason, I needed to collect a supplementary manifest. "/>
    <s v="A02275, A02276, A02313, A02314, A02319, A02321, A02325, A02327, A02329, A02331, A02332, A02333, A02334_x000a__x000a_Manifest 259201376"/>
    <s v="Logistics"/>
    <s v="ERP issue - Inventory of BOM not clean"/>
    <s v="Inbound"/>
    <x v="7"/>
    <x v="19"/>
  </r>
  <r>
    <s v="XF23071H5K"/>
    <s v="RESENDE Joao"/>
    <d v="2023-07-26T00:00:00"/>
    <n v="550"/>
    <s v="Faurecia Interiors - Arges"/>
    <s v="Faurecia MLADA BOLESLAV FIS"/>
    <s v="Chemical for foaming "/>
    <s v="Polio"/>
    <s v="Production"/>
    <s v="Incorrection production declaration"/>
    <s v="Inbound"/>
    <x v="8"/>
    <x v="19"/>
  </r>
  <r>
    <s v="XF23071H72"/>
    <s v="DOST?L Roman"/>
    <d v="2023-07-26T00:00:00"/>
    <n v="574"/>
    <s v="EDAG Engineering GmbH"/>
    <s v="Faurecia interior Systems"/>
    <s v="Engineering"/>
    <m/>
    <s v="Others"/>
    <m/>
    <s v="Outbound"/>
    <x v="5"/>
    <x v="19"/>
  </r>
  <r>
    <s v="XF23071H5A"/>
    <s v="ALMEIDA Jose"/>
    <d v="2023-07-26T00:00:00"/>
    <n v="700"/>
    <s v="Faurecia interior Systems"/>
    <s v="PLASTIC CONCEPT GMBH"/>
    <m/>
    <m/>
    <m/>
    <m/>
    <s v="Outbound"/>
    <x v="2"/>
    <x v="19"/>
  </r>
  <r>
    <s v="XF23071MGG"/>
    <s v="RIEGER Vojtech"/>
    <d v="2023-07-27T00:00:00"/>
    <n v="174"/>
    <s v="Faurecia interior Systems"/>
    <s v="FTS Fluid-Technik u. Systeme AG"/>
    <s v="Engineering"/>
    <m/>
    <s v="Others"/>
    <m/>
    <s v="Outbound"/>
    <x v="5"/>
    <x v="19"/>
  </r>
  <r>
    <s v="ID23071MG6"/>
    <s v="LINS Mauricio"/>
    <d v="2023-07-27T00:00:00"/>
    <n v="218"/>
    <s v="PLASTIC CONCEPT GMBH"/>
    <s v="Faurecia MLADA BOLESLAV FIS"/>
    <s v="Due missing packaging we need to pickup the item A02594A by taxi"/>
    <m/>
    <s v="Logistics"/>
    <m/>
    <s v="Inbound"/>
    <x v="6"/>
    <x v="19"/>
  </r>
  <r>
    <s v="XF23071M0K"/>
    <s v="DOST?L Roman"/>
    <d v="2023-07-27T00:00:00"/>
    <n v="248"/>
    <s v="Faurecia interior Systems"/>
    <s v="Faurecia Innenraum Systeme GmbH,"/>
    <s v="Engineering"/>
    <m/>
    <s v="Others"/>
    <m/>
    <s v="Outbound"/>
    <x v="5"/>
    <x v="19"/>
  </r>
  <r>
    <s v="ID23071N6A"/>
    <s v="RESENDE Joao"/>
    <d v="2023-07-27T00:00:00"/>
    <n v="273"/>
    <s v="kaschier"/>
    <s v="Faurecia MLADA BOLESLAV FIS"/>
    <s v="Kaschier is normal trasnpor made by taxi because parts are pre serial "/>
    <s v="Preserial"/>
    <s v="Production"/>
    <m/>
    <s v="Inbound"/>
    <x v="6"/>
    <x v="19"/>
  </r>
  <r>
    <s v="XF23071M16"/>
    <s v="KULHAVY Pavel"/>
    <d v="2023-07-27T00:00:00"/>
    <n v="324"/>
    <s v="Faurecia interior Systems"/>
    <s v="ds smith - technicarton"/>
    <s v="Engineering"/>
    <m/>
    <s v="Others"/>
    <m/>
    <s v="Outbound"/>
    <x v="5"/>
    <x v="19"/>
  </r>
  <r>
    <s v="XF230720AI"/>
    <s v="SLAPACEK Martin"/>
    <d v="2023-07-28T00:00:00"/>
    <n v="740"/>
    <s v="Faurecia interior Systems"/>
    <s v="Dobos s.r.o."/>
    <s v="warehouse, shopfloor shifting- Tunnel cleaning"/>
    <m/>
    <s v="Logistics"/>
    <m/>
    <s v="Outbound"/>
    <x v="5"/>
    <x v="19"/>
  </r>
  <r>
    <s v="XF230723BG"/>
    <s v="RESENDE Joao"/>
    <d v="2023-07-31T00:00:00"/>
    <n v="120"/>
    <s v="A.RAYMOND JABLONEC s.r.o"/>
    <s v="Faurecia interior Systems"/>
    <s v="Stock discrepancy: A02636"/>
    <s v="90000 pieces discrepency observed"/>
    <s v="Logistics"/>
    <s v="Inventory discrepancy"/>
    <s v="Inbound"/>
    <x v="7"/>
    <x v="20"/>
  </r>
  <r>
    <s v="XF23072285"/>
    <s v="RIEGER Vojtech"/>
    <d v="2023-07-31T00:00:00"/>
    <n v="135"/>
    <s v="Faurecia interior Systems"/>
    <s v="Central Service WOrkshop"/>
    <s v="Engineering"/>
    <m/>
    <s v="Others"/>
    <m/>
    <s v="Outbound"/>
    <x v="5"/>
    <x v="20"/>
  </r>
  <r>
    <s v="ID2307224K"/>
    <s v="MORAVEC Jan"/>
    <d v="2023-07-31T00:00:00"/>
    <n v="390"/>
    <s v="Faurecia Int. Syst."/>
    <s v="D+D PARK BRODCE"/>
    <s v="Skoda cages backlog"/>
    <m/>
    <s v="Logistics"/>
    <m/>
    <s v="Outbound"/>
    <x v="6"/>
    <x v="20"/>
  </r>
  <r>
    <s v="XF230722D4"/>
    <s v="SLAPACEK Martin"/>
    <d v="2023-07-31T00:00:00"/>
    <n v="444"/>
    <s v="Faurecia interior Systems"/>
    <s v="Dobos s.r.o."/>
    <s v="warehouse, shopfloor shifting- Tunnel cleaning"/>
    <m/>
    <s v="Logistics"/>
    <m/>
    <s v="Outbound"/>
    <x v="5"/>
    <x v="20"/>
  </r>
  <r>
    <s v="XF230722BC"/>
    <s v="SLAPACEK Martin"/>
    <d v="2023-07-31T00:00:00"/>
    <n v="465"/>
    <s v="Faurecia interior Systems"/>
    <s v="Milkovice warehouse"/>
    <s v="warehouse, shopfloor shifting- Tunnel cleaning"/>
    <m/>
    <s v="Logistics"/>
    <m/>
    <s v="Outbound"/>
    <x v="5"/>
    <x v="20"/>
  </r>
  <r>
    <s v="XF2307233J"/>
    <s v="RAMALINGAM RAMESH Lakshmanraj"/>
    <d v="2023-07-31T00:00:00"/>
    <n v="650"/>
    <s v="Faurecia interior Systems"/>
    <s v="AXIOME"/>
    <s v="Engineering"/>
    <m/>
    <s v="Others"/>
    <m/>
    <s v="Outbound"/>
    <x v="5"/>
    <x v="20"/>
  </r>
  <r>
    <s v="XF230722AG"/>
    <s v="SLAPACEK Martin"/>
    <d v="2023-07-31T00:00:00"/>
    <n v="733"/>
    <s v="Faurecia interior Systems"/>
    <s v="Coko-Werk Polska Sp. z o.o. "/>
    <s v="Empties - BMW UKL Non Jis parts"/>
    <m/>
    <s v="Logistics"/>
    <m/>
    <s v="Outbound"/>
    <x v="3"/>
    <x v="20"/>
  </r>
  <r>
    <s v="XF230722GM"/>
    <s v="IGNACIO Balbís"/>
    <d v="2023-07-31T00:00:00"/>
    <n v="1150"/>
    <s v="Faurecia interior Systems"/>
    <s v="PLASTIC CONCEPT GMBH"/>
    <s v="Engineering"/>
    <m/>
    <s v="Others"/>
    <m/>
    <s v="Outbound"/>
    <x v="5"/>
    <x v="20"/>
  </r>
  <r>
    <s v="XF230824G1"/>
    <s v="RIEGER Vojtech"/>
    <d v="2023-08-01T00:00:00"/>
    <n v="192"/>
    <s v="Faurecia interior Systems"/>
    <s v="FTS Fluid-Technik u. Systeme AG"/>
    <s v="Engineering"/>
    <m/>
    <s v="Others"/>
    <m/>
    <s v="Outbound"/>
    <x v="5"/>
    <x v="20"/>
  </r>
  <r>
    <s v="ID2308252A"/>
    <s v="OLIVEIRA Ana"/>
    <d v="2023-08-01T00:00:00"/>
    <n v="348"/>
    <s v="Faurecia Kosice"/>
    <s v="Faurecia interior Systems"/>
    <s v="This taxi was organized due our scrap in this materials and we need it to send to customer. "/>
    <s v="A02319_x000a_A02325_x000a_A02331_x000a_A02332"/>
    <s v="Logistics"/>
    <s v="The customer contact didn’t gave me details, so I assumed that the issue with scrap was in Mlada side. _x000a__x000a_This material arrived on the middle of July if I’m not wrong, so if the scrap was from the side of the supplier, someone would see it…  BR223 - Dominik"/>
    <s v="Inbound"/>
    <x v="6"/>
    <x v="20"/>
  </r>
  <r>
    <s v="XF230825CB"/>
    <s v="STEFAN Dominik"/>
    <d v="2023-08-01T00:00:00"/>
    <n v="322"/>
    <s v="Faurecia interior Systems"/>
    <s v="Faurecia Böblingen"/>
    <s v="customer demand"/>
    <s v="cost beared by customer"/>
    <s v="Customer"/>
    <m/>
    <s v="Outbound"/>
    <x v="9"/>
    <x v="20"/>
  </r>
  <r>
    <s v="XF230825E2"/>
    <s v="HARVANKA Tomas"/>
    <d v="2023-08-01T00:00:00"/>
    <n v="1211"/>
    <s v="Faurecia interior Systems"/>
    <s v="Mold Tech"/>
    <s v="Engineering"/>
    <m/>
    <s v="Others"/>
    <m/>
    <s v="Outbound"/>
    <x v="5"/>
    <x v="20"/>
  </r>
  <r>
    <s v="XF230825ED"/>
    <s v="ONDREJ Hubner"/>
    <d v="2023-08-01T00:00:00"/>
    <n v="750"/>
    <s v="Plastika a.s."/>
    <s v="Jazako"/>
    <s v="Engineering"/>
    <m/>
    <s v="Others"/>
    <m/>
    <s v="Outbound"/>
    <x v="5"/>
    <x v="20"/>
  </r>
  <r>
    <s v="XF230825IH"/>
    <s v="STEFAN Dominik"/>
    <d v="2023-08-01T00:00:00"/>
    <n v="322"/>
    <s v="Faurecia interior Systems"/>
    <s v="Faurecia Böblingen"/>
    <s v="customer demand"/>
    <s v="cost beared by customer"/>
    <s v="Customer"/>
    <m/>
    <s v="Outbound"/>
    <x v="9"/>
    <x v="20"/>
  </r>
  <r>
    <s v="AP230827IE"/>
    <s v="IGNACIO Balbís"/>
    <d v="2023-08-02T00:00:00"/>
    <n v="188"/>
    <s v="Faurecia interior Systems"/>
    <s v="PLASTIC CONCEPT GMBH"/>
    <s v="Engineering"/>
    <m/>
    <s v="Others"/>
    <m/>
    <s v="Outbound"/>
    <x v="5"/>
    <x v="20"/>
  </r>
  <r>
    <s v="XF230826H5"/>
    <s v="RIEGER Vojtech"/>
    <d v="2023-08-02T00:00:00"/>
    <n v="100"/>
    <s v="Faurecia interior Systems"/>
    <s v="Ultratech s.r.o."/>
    <s v="Engineering"/>
    <m/>
    <s v="Others"/>
    <m/>
    <s v="Outbound"/>
    <x v="5"/>
    <x v="20"/>
  </r>
  <r>
    <s v="XF230826N1"/>
    <s v="SLAPACEK Martin"/>
    <d v="2023-08-02T00:00:00"/>
    <n v="379"/>
    <s v="Faurecia interior Systems"/>
    <s v="Milkovice warehouse"/>
    <s v="warehouse, shopfloor shifting- Tunnel cleaning"/>
    <m/>
    <s v="Logistics"/>
    <m/>
    <s v="Outbound"/>
    <x v="5"/>
    <x v="20"/>
  </r>
  <r>
    <s v="XF230827HI"/>
    <s v="STEFAN Dominik"/>
    <d v="2023-08-02T00:00:00"/>
    <n v="289"/>
    <s v="Faurecia interior Systems"/>
    <s v="Faurecia Innenraum Systeme"/>
    <s v="Audi parts"/>
    <m/>
    <s v="Production"/>
    <m/>
    <s v="Outbound"/>
    <x v="8"/>
    <x v="20"/>
  </r>
  <r>
    <s v="XF230828LG"/>
    <s v="SKABROUTH Martin"/>
    <d v="2023-08-03T00:00:00"/>
    <n v="560"/>
    <s v="Faurecia interior Systems"/>
    <s v="Formplast"/>
    <s v="Engineering"/>
    <m/>
    <s v="Others"/>
    <m/>
    <s v="Outbound"/>
    <x v="5"/>
    <x v="20"/>
  </r>
  <r>
    <s v="XF230828MC"/>
    <s v="SKABROUTH Martin"/>
    <d v="2023-08-03T00:00:00"/>
    <n v="398"/>
    <s v="Formplast"/>
    <s v="Faurecia interior Systems"/>
    <s v="Engineering"/>
    <m/>
    <s v="Others"/>
    <m/>
    <s v="Inbound"/>
    <x v="5"/>
    <x v="20"/>
  </r>
  <r>
    <s v="ID230829N3"/>
    <s v="MORAVEC Jan"/>
    <d v="2023-08-03T00:00:00"/>
    <n v="680"/>
    <s v="Faurecia Int. Syst."/>
    <s v="D+D PARK BRODCE"/>
    <s v="Skoda cages backlog"/>
    <m/>
    <s v="Logistics"/>
    <m/>
    <s v="Outbound"/>
    <x v="6"/>
    <x v="20"/>
  </r>
  <r>
    <s v="ID230828AB"/>
    <s v="MORAVEC Jan"/>
    <d v="2023-08-03T00:00:00"/>
    <n v="800"/>
    <s v="Faurecia Int. Syst."/>
    <s v="SAS AUTOSYSTEMTECHNIK GMBH"/>
    <s v="Quality issue"/>
    <m/>
    <s v="Production"/>
    <m/>
    <s v="Outbound"/>
    <x v="10"/>
    <x v="20"/>
  </r>
  <r>
    <s v="ID23082ACB"/>
    <s v="OLIVEIRA Ana"/>
    <d v="2023-08-04T00:00:00"/>
    <n v="397"/>
    <s v="Sika Automotive GmbH"/>
    <s v="Faurecia Int. Syst. Bohemia"/>
    <s v="stock discrepancy - A01210A"/>
    <m/>
    <s v="Logistics"/>
    <m/>
    <s v="Inbound"/>
    <x v="7"/>
    <x v="20"/>
  </r>
  <r>
    <s v="XF23082BHE"/>
    <s v="HEUER Thomas"/>
    <d v="2023-08-04T00:00:00"/>
    <n v="320"/>
    <s v="Faurecia interior Systems"/>
    <s v="Faurecia HLO"/>
    <s v="injection delay"/>
    <m/>
    <s v="Production"/>
    <m/>
    <s v="Outbound"/>
    <x v="8"/>
    <x v="20"/>
  </r>
  <r>
    <s v="XF23082D0L"/>
    <s v="RESENDE Joao"/>
    <d v="2023-08-07T00:00:00"/>
    <n v="789"/>
    <s v="Faurecia Interiors - Arges"/>
    <s v="Faurecia MLADA BOLESLAV FIS"/>
    <s v="Chemical for foaming "/>
    <m/>
    <s v="Production"/>
    <m/>
    <s v="Inbound"/>
    <x v="7"/>
    <x v="21"/>
  </r>
  <r>
    <s v="XF23082DFB"/>
    <s v="RIEGER Vojtech"/>
    <d v="2023-08-07T00:00:00"/>
    <n v="544"/>
    <s v="Faurecia interior Systems"/>
    <s v="AXIOME"/>
    <s v="Engineering"/>
    <m/>
    <s v="Others"/>
    <m/>
    <s v="Outbound"/>
    <x v="5"/>
    <x v="21"/>
  </r>
  <r>
    <s v="ID23082D0K"/>
    <s v="MORAVEC Jan"/>
    <d v="2023-08-07T00:00:00"/>
    <n v="500"/>
    <s v="Faurecia Int. Syst."/>
    <s v="D+D PARK BRODCE"/>
    <s v="Skoda cages backlog"/>
    <m/>
    <s v="Logistics"/>
    <m/>
    <s v="Outbound"/>
    <x v="6"/>
    <x v="21"/>
  </r>
  <r>
    <s v="XF23082FK8"/>
    <s v="RESENDE Joao"/>
    <d v="2023-08-08T00:00:00"/>
    <n v="1070"/>
    <s v="Faurecia Interiors - Arges"/>
    <s v="Faurecia MLADA BOLESLAV FIS"/>
    <s v="stock discrepancy - Arges"/>
    <m/>
    <s v="Logistics"/>
    <m/>
    <s v="Inbound"/>
    <x v="7"/>
    <x v="21"/>
  </r>
  <r>
    <s v="ID23082EC6"/>
    <s v="STEFAN Dominik"/>
    <d v="2023-08-08T00:00:00"/>
    <n v="222"/>
    <s v="Faurecia Int. Syst."/>
    <s v="MERCEDES-BENZ - 059"/>
    <s v="customer paid"/>
    <m/>
    <s v="Customer"/>
    <m/>
    <s v="Outbound"/>
    <x v="9"/>
    <x v="21"/>
  </r>
  <r>
    <s v="XF23082GAC"/>
    <s v="RIEGER Vojtech"/>
    <d v="2023-08-09T00:00:00"/>
    <n v="94"/>
    <s v="Faurecia interior Systems"/>
    <s v="Ultratech s.r.o."/>
    <s v="Engineering"/>
    <m/>
    <s v="Others"/>
    <m/>
    <s v="Outbound"/>
    <x v="5"/>
    <x v="21"/>
  </r>
  <r>
    <s v="XF23082GAM"/>
    <s v="RIEGER Vojtech"/>
    <d v="2023-08-09T00:00:00"/>
    <n v="97"/>
    <s v="Faurecia interior Systems"/>
    <s v="HBC - radiomatic, CZ s.r.o"/>
    <s v="Engineering"/>
    <m/>
    <s v="Others"/>
    <m/>
    <s v="Outbound"/>
    <x v="5"/>
    <x v="21"/>
  </r>
  <r>
    <s v="XF23082HBD"/>
    <s v="RESENDE Joao"/>
    <d v="2023-08-09T00:00:00"/>
    <n v="880"/>
    <s v="Faurecia Interiors - Arges"/>
    <s v="Faurecia MLADA BOLESLAV FIS"/>
    <s v="Chemical for foaming "/>
    <m/>
    <s v="Production"/>
    <s v="wrong declaration"/>
    <s v="Inbound"/>
    <x v="8"/>
    <x v="21"/>
  </r>
  <r>
    <s v="XF23082I9F"/>
    <s v="RESENDE Joao"/>
    <d v="2023-08-10T00:00:00"/>
    <n v="520"/>
    <s v="Faurecia Interiors - Arges"/>
    <s v="Faurecia MLADA BOLESLAV FIS"/>
    <s v="Chemical for foaming "/>
    <m/>
    <s v="Production"/>
    <s v="wrong declaration"/>
    <s v="Inbound"/>
    <x v="8"/>
    <x v="21"/>
  </r>
  <r>
    <s v="ID23082J48"/>
    <s v="MORAVEC Jan"/>
    <d v="2023-08-10T00:00:00"/>
    <n v="450"/>
    <s v="Faurecia Int. Syst."/>
    <s v="D+D PARK BRODCE"/>
    <s v="Skoda cages backlog"/>
    <m/>
    <s v="Logistics"/>
    <m/>
    <s v="Outbound"/>
    <x v="6"/>
    <x v="21"/>
  </r>
  <r>
    <s v="XF23082IGH"/>
    <s v="STEFAN Dominik"/>
    <d v="2023-08-10T00:00:00"/>
    <n v="788"/>
    <s v="Schnellecke Logistics Verpackung Gm"/>
    <s v="Faurecia interior Systems"/>
    <s v="Audi parts"/>
    <m/>
    <s v="Logistics"/>
    <m/>
    <s v="Inbound"/>
    <x v="7"/>
    <x v="21"/>
  </r>
  <r>
    <s v="XF23082ME1"/>
    <s v="SKABROUTH Martin"/>
    <d v="2023-08-14T00:00:00"/>
    <n v="270"/>
    <s v="Faurecia interior Systems"/>
    <s v="Formplast"/>
    <s v="Engineering"/>
    <m/>
    <s v="Others"/>
    <m/>
    <s v="Outbound"/>
    <x v="5"/>
    <x v="22"/>
  </r>
  <r>
    <s v="XF23082MEB"/>
    <s v="SKABROUTH Martin"/>
    <d v="2023-08-14T00:00:00"/>
    <n v="338"/>
    <s v="Faurecia interior Systems"/>
    <s v="Formplast"/>
    <s v="Engineering"/>
    <m/>
    <s v="Others"/>
    <m/>
    <s v="Outbound"/>
    <x v="5"/>
    <x v="22"/>
  </r>
  <r>
    <s v="XF23082MJ1"/>
    <s v="SKABROUTH Martin"/>
    <d v="2023-08-14T00:00:00"/>
    <n v="274"/>
    <s v="Formplast"/>
    <s v="Faurecia interior Systems"/>
    <s v="Engineering"/>
    <m/>
    <s v="Others"/>
    <m/>
    <s v="Inbound"/>
    <x v="5"/>
    <x v="22"/>
  </r>
  <r>
    <s v="XF23082N39"/>
    <s v="SLAPACEK Martin"/>
    <d v="2023-08-14T00:00:00"/>
    <n v="324"/>
    <s v="Tart s.r.o."/>
    <s v="Faurecia interior Systems"/>
    <s v="Alternative Packaging JLR"/>
    <s v="Gefco and Chep were not available"/>
    <s v="Logistics"/>
    <s v="MRP not done properly, Empties count not available"/>
    <s v="Inbound"/>
    <x v="3"/>
    <x v="22"/>
  </r>
  <r>
    <s v="XF23082N6G"/>
    <s v="SLAPACEK Martin"/>
    <d v="2023-08-14T00:00:00"/>
    <n v="1500"/>
    <s v="JOYSON SAFETY SYSTEMS"/>
    <s v="Faurecia interior Systems"/>
    <s v="Airbags for Audi - A02611D"/>
    <s v="Stock discrepancy"/>
    <s v="Logistics"/>
    <m/>
    <s v="Inbound"/>
    <x v="7"/>
    <x v="22"/>
  </r>
  <r>
    <s v="ID2308319N"/>
    <s v="LINS Mauricio"/>
    <d v="2023-08-16T00:00:00"/>
    <n v="345"/>
    <s v="Vernicolor"/>
    <s v="DB Schenker"/>
    <s v="Audi parts"/>
    <s v="Discrepancy "/>
    <s v="Logistics"/>
    <m/>
    <s v="Inbound"/>
    <x v="7"/>
    <x v="22"/>
  </r>
  <r>
    <s v="XF230832B8"/>
    <s v="RIEGER Vojtech"/>
    <d v="2023-08-16T00:00:00"/>
    <n v="224"/>
    <s v="Faurecia Interiors Systems"/>
    <s v="Faurecia interior Systems"/>
    <s v="Engineering"/>
    <m/>
    <s v="Others"/>
    <m/>
    <s v="Inbound"/>
    <x v="5"/>
    <x v="22"/>
  </r>
  <r>
    <s v="XF230832G9"/>
    <s v="FIALOVÁ Lucie"/>
    <d v="2023-08-16T00:00:00"/>
    <n v="174"/>
    <s v="INTRONYX GmbH &amp; Co. KG"/>
    <s v="Faurecia interior Systems"/>
    <s v="Engineering"/>
    <m/>
    <s v="Others"/>
    <m/>
    <s v="Inbound"/>
    <x v="5"/>
    <x v="22"/>
  </r>
  <r>
    <s v="XF230832L8"/>
    <s v="DOST?L Roman"/>
    <d v="2023-08-16T00:00:00"/>
    <n v="188"/>
    <s v="PSW Automotive Engineering GmbH"/>
    <s v="Faurecia interior Systems"/>
    <s v="Engineering"/>
    <m/>
    <s v="Others"/>
    <m/>
    <s v="Inbound"/>
    <x v="5"/>
    <x v="22"/>
  </r>
  <r>
    <s v="XF230832J6"/>
    <s v="FIALOVÁ Lucie"/>
    <d v="2023-08-16T00:00:00"/>
    <n v="390"/>
    <s v="ECKERLE TECHNOLOGIES GMBH"/>
    <s v="Faurecia interior Systems"/>
    <s v="Engineering"/>
    <m/>
    <s v="Others"/>
    <m/>
    <s v="Outbound"/>
    <x v="5"/>
    <x v="22"/>
  </r>
  <r>
    <s v="XF23083472"/>
    <s v="IGNACIO Balbís"/>
    <d v="2023-08-17T00:00:00"/>
    <n v="515"/>
    <s v="PLASTIC CONCEPT GMBH"/>
    <s v="Faurecia interior Systems"/>
    <s v="Engineering"/>
    <m/>
    <s v="Others"/>
    <m/>
    <s v="Inbound"/>
    <x v="5"/>
    <x v="22"/>
  </r>
  <r>
    <s v="XF2308353M"/>
    <s v="FIALOVÁ Lucie"/>
    <d v="2023-08-17T00:00:00"/>
    <n v="492"/>
    <s v="Faurecia"/>
    <s v="Faurecia interior Systems"/>
    <s v="Engineering"/>
    <m/>
    <s v="Others"/>
    <m/>
    <s v="Inbound"/>
    <x v="5"/>
    <x v="22"/>
  </r>
  <r>
    <s v="XF230835J8"/>
    <s v="FIALOVÁ Lucie"/>
    <d v="2023-08-17T00:00:00"/>
    <n v="314"/>
    <s v="Landefeld Druckluft und Hydraulik G"/>
    <s v="Faurecia interior Systems"/>
    <s v="Engineering"/>
    <m/>
    <s v="Others"/>
    <m/>
    <s v="Inbound"/>
    <x v="5"/>
    <x v="22"/>
  </r>
  <r>
    <s v="ID230835N3"/>
    <s v="KANNA Yuvanesh"/>
    <d v="2023-08-17T00:00:00"/>
    <n v="395"/>
    <s v="Faurecia Int. Syst."/>
    <s v="Jaguar Land Rover Slovakia s.r.o."/>
    <s v="Injection"/>
    <m/>
    <s v="Production"/>
    <m/>
    <s v="Outbound"/>
    <x v="8"/>
    <x v="22"/>
  </r>
  <r>
    <s v="ID230835NM"/>
    <s v="KANNA Yuvanesh"/>
    <d v="2023-08-17T00:00:00"/>
    <n v="345"/>
    <s v="Faurecia Int. Syst."/>
    <s v="Jaguar Land Rover Slovakia s.r.o."/>
    <s v="Injection"/>
    <m/>
    <s v="Production"/>
    <m/>
    <s v="Outbound"/>
    <x v="8"/>
    <x v="22"/>
  </r>
  <r>
    <s v="XF2308347M"/>
    <s v="IGNACIO Balbís"/>
    <d v="2023-08-17T00:00:00"/>
    <n v="498"/>
    <s v="PLASTIC CONCEPT GMBH"/>
    <s v="Faurecia interior Systems"/>
    <s v="Engineering"/>
    <m/>
    <s v="Others"/>
    <m/>
    <s v="Inbound"/>
    <x v="5"/>
    <x v="22"/>
  </r>
  <r>
    <s v="XF23083840"/>
    <s v="TAVARES Pedro"/>
    <d v="2023-08-18T00:00:00"/>
    <n v="548"/>
    <s v="STOKVIS PROMI S.R.O"/>
    <s v="Faurecia interior Systems"/>
    <m/>
    <m/>
    <s v="MRP controller"/>
    <m/>
    <s v="Inbound"/>
    <x v="4"/>
    <x v="22"/>
  </r>
  <r>
    <s v="ID2308387I"/>
    <s v="LINS Mauricio"/>
    <d v="2023-08-18T00:00:00"/>
    <n v="650"/>
    <s v="Ilpea"/>
    <s v="Faurecia interior Systems"/>
    <s v="Audi parts"/>
    <m/>
    <s v="Logistics"/>
    <m/>
    <s v="Inbound"/>
    <x v="7"/>
    <x v="22"/>
  </r>
  <r>
    <s v="ID2308389K"/>
    <s v="KANNA Yuvanesh"/>
    <d v="2023-08-18T00:00:00"/>
    <n v="600"/>
    <s v="Faurecia Int. Syst."/>
    <s v="Jaguar Land Rover Slovakia s.r.o."/>
    <s v="Injection"/>
    <m/>
    <s v="Production"/>
    <m/>
    <s v="Outbound"/>
    <x v="8"/>
    <x v="22"/>
  </r>
  <r>
    <s v="ID2308389L"/>
    <s v="KANNA Yuvanesh"/>
    <d v="2023-08-18T00:00:00"/>
    <n v="437.5"/>
    <s v="Faurecia Int. Syst."/>
    <s v="Jaguar Land Rover Slovakia s.r.o."/>
    <s v="Injection"/>
    <m/>
    <s v="Production"/>
    <m/>
    <s v="Outbound"/>
    <x v="8"/>
    <x v="22"/>
  </r>
  <r>
    <s v="ID230838A6"/>
    <s v="KANNA Yuvanesh"/>
    <d v="2023-08-18T00:00:00"/>
    <n v="250"/>
    <s v="Faurecia Int. Syst."/>
    <s v="Jaguar Land Rover Slovakia s.r.o."/>
    <s v="Injection"/>
    <m/>
    <s v="Production"/>
    <m/>
    <s v="Outbound"/>
    <x v="8"/>
    <x v="22"/>
  </r>
  <r>
    <s v="ID230838DF"/>
    <s v="KANNA Yuvanesh"/>
    <d v="2023-08-18T00:00:00"/>
    <n v="1400"/>
    <s v="Faurecia Int. Syst."/>
    <s v="Jaguar Land Rover Slovakia s.r.o."/>
    <s v="Injection"/>
    <m/>
    <s v="Production"/>
    <m/>
    <s v="Outbound"/>
    <x v="8"/>
    <x v="22"/>
  </r>
  <r>
    <s v="XF23083988"/>
    <s v="SIMUNEK Ondrej"/>
    <d v="2023-08-21T00:00:00"/>
    <n v="434"/>
    <s v="Faurecia interior Systems"/>
    <s v="Faurecia Meru"/>
    <s v="Engineering"/>
    <m/>
    <s v="Others"/>
    <m/>
    <s v="Outbound"/>
    <x v="5"/>
    <x v="23"/>
  </r>
  <r>
    <s v="XF23083AKE"/>
    <s v="DOST?L Roman"/>
    <d v="2023-08-21T00:00:00"/>
    <n v="205"/>
    <s v="Faurecia interior Systems"/>
    <s v="AUDU AG Neckarsulm"/>
    <s v="Engineering"/>
    <m/>
    <s v="Others"/>
    <m/>
    <s v="Outbound"/>
    <x v="5"/>
    <x v="23"/>
  </r>
  <r>
    <s v="XF23083ALA"/>
    <s v="RESENDE Joao"/>
    <d v="2023-08-21T00:00:00"/>
    <n v="241"/>
    <s v="kaschier"/>
    <s v="Faurecia MLADA BOLESLAV FIS"/>
    <s v="DAP part number but pre serial"/>
    <m/>
    <s v="Production"/>
    <m/>
    <s v="Inbound"/>
    <x v="8"/>
    <x v="23"/>
  </r>
  <r>
    <s v="XF23083B09"/>
    <s v="VANOUSKOVA Lucie"/>
    <d v="2023-08-21T00:00:00"/>
    <n v="188"/>
    <s v="Dr.Schneider Kunststoffewerk GmbH"/>
    <s v="Faurecia interior Systems"/>
    <s v="Engineering"/>
    <s v="Airbag testing"/>
    <s v="Others"/>
    <m/>
    <s v="Inbound"/>
    <x v="5"/>
    <x v="23"/>
  </r>
  <r>
    <s v="ID23083BHA"/>
    <s v="RESENDE Joao"/>
    <d v="2023-08-21T00:00:00"/>
    <n v="340"/>
    <s v="Faurecia Kosice"/>
    <s v="Faurecia interior Systems"/>
    <s v="wrong stock/ qty in system. "/>
    <s v="A02315 – 180 A02321 – 270 A02334 – 288"/>
    <s v="Logistics"/>
    <m/>
    <s v="Inbound"/>
    <x v="7"/>
    <x v="23"/>
  </r>
  <r>
    <s v="ID23083BMB"/>
    <s v="KANNA Yuvanesh"/>
    <d v="2023-08-21T00:00:00"/>
    <n v="1600"/>
    <s v="Faurecia Int. Syst."/>
    <s v="Jaguar Land Rover Slovakia s.r.o."/>
    <s v="Poduction delay/issue"/>
    <m/>
    <s v="Production"/>
    <m/>
    <s v="Outbound"/>
    <x v="8"/>
    <x v="23"/>
  </r>
  <r>
    <s v="ID23083EGH"/>
    <s v="LINS Mauricio"/>
    <d v="2023-08-22T00:00:00"/>
    <n v="290"/>
    <s v="Vernicolor"/>
    <s v="DB Schenker"/>
    <s v="Item B00238 is critical for NOVEM"/>
    <m/>
    <s v="Logistics"/>
    <m/>
    <s v="Inbound"/>
    <x v="7"/>
    <x v="23"/>
  </r>
  <r>
    <s v="ID23083F3N"/>
    <s v="KANNA Yuvanesh"/>
    <d v="2023-08-22T00:00:00"/>
    <n v="332"/>
    <s v="DB Schenker  Areal IPMH"/>
    <s v="Jaguar Land Rover Slovakia s.r.o."/>
    <s v="Supplier issue : cCIE plasty B00193A"/>
    <s v="B00193A"/>
    <s v="Supplier"/>
    <m/>
    <s v="Inbound"/>
    <x v="0"/>
    <x v="23"/>
  </r>
  <r>
    <s v="ID23083F60"/>
    <s v="KANNA Yuvanesh"/>
    <d v="2023-08-22T00:00:00"/>
    <n v="1577"/>
    <s v="Faurecia Int. Syst."/>
    <s v="Jaguar Land Rover Slovakia s.r.o."/>
    <s v="Poduction delay/issue"/>
    <m/>
    <s v="Production"/>
    <m/>
    <s v="Outbound"/>
    <x v="8"/>
    <x v="23"/>
  </r>
  <r>
    <s v="ID23083F61"/>
    <s v="KANNA Yuvanesh"/>
    <d v="2023-08-22T00:00:00"/>
    <n v="1550"/>
    <s v="Faurecia Int. Syst."/>
    <s v="Jaguar Land Rover Slovakia s.r.o."/>
    <s v="Poduction delay/issue"/>
    <m/>
    <s v="Production"/>
    <m/>
    <s v="Outbound"/>
    <x v="8"/>
    <x v="23"/>
  </r>
  <r>
    <s v="XF23083GDH"/>
    <s v="SLAPACEK Martin"/>
    <d v="2023-08-23T00:00:00"/>
    <n v="374"/>
    <s v="Dobos s.r.o."/>
    <s v="Faurecia interior Systems"/>
    <s v="packaging - cardboards for all projects"/>
    <m/>
    <s v="Logistics"/>
    <m/>
    <s v="Inbound"/>
    <x v="3"/>
    <x v="23"/>
  </r>
  <r>
    <s v="XF23083HKD"/>
    <s v="VANOUSKOVA Lucie"/>
    <d v="2023-08-23T00:00:00"/>
    <n v="173"/>
    <s v="Wezi-Tec Sp. Z.o.o"/>
    <s v="Faurecia interior Systems"/>
    <s v="Airbag parts - testing"/>
    <m/>
    <s v="Others"/>
    <m/>
    <s v="Inbound"/>
    <x v="5"/>
    <x v="23"/>
  </r>
  <r>
    <s v="XF23083I1N"/>
    <s v="RIEGER Vojtech"/>
    <d v="2023-08-23T00:00:00"/>
    <n v="174"/>
    <s v="INTRONYX GmbH &amp; Co. KG"/>
    <s v="Faurecia interior Systems"/>
    <s v="Engineering"/>
    <m/>
    <s v="Others"/>
    <m/>
    <s v="Inbound"/>
    <x v="5"/>
    <x v="23"/>
  </r>
  <r>
    <s v="ID23083NHJ"/>
    <s v="LINS Mauricio"/>
    <d v="2023-08-25T00:00:00"/>
    <n v="333"/>
    <s v="FORM-PLAST"/>
    <s v="DB Schenker"/>
    <s v="PDP increase"/>
    <s v="Comments – part numbers_x000a_Items B00246 / B00247"/>
    <s v="MRP controller"/>
    <m/>
    <s v="Outbound"/>
    <x v="4"/>
    <x v="23"/>
  </r>
  <r>
    <s v="ID2308407D"/>
    <s v="KANNA Yuvanesh"/>
    <d v="2023-08-25T00:00:00"/>
    <n v="1800"/>
    <s v="Faurecia Int. Syst."/>
    <s v="Jaguar Land Rover Slovakia s.r.o."/>
    <m/>
    <m/>
    <s v="Production"/>
    <m/>
    <s v="Outbound"/>
    <x v="8"/>
    <x v="23"/>
  </r>
  <r>
    <s v="ID230840AL"/>
    <s v="VLCKOVA Zuzana"/>
    <d v="2023-08-25T00:00:00"/>
    <n v="1290"/>
    <s v="Faurecia Int. Syst."/>
    <s v="SAS AUTOSYSTEMTECHNIK GMBH"/>
    <s v="Quality rework issue"/>
    <m/>
    <s v="Others"/>
    <m/>
    <s v="Outbound"/>
    <x v="8"/>
    <x v="23"/>
  </r>
  <r>
    <s v="ID23084292"/>
    <s v="RESENDE Joao"/>
    <d v="2023-08-25T00:00:00"/>
    <n v="423"/>
    <s v="Ilpea"/>
    <s v="Faurecia interior Systems"/>
    <s v="A02420 stock discrepancy"/>
    <m/>
    <s v="Logistics"/>
    <m/>
    <s v="Inbound"/>
    <x v="7"/>
    <x v="23"/>
  </r>
  <r>
    <s v="XF230842J3"/>
    <s v="KUBEREK Agnieszka"/>
    <d v="2023-08-25T00:00:00"/>
    <n v="424"/>
    <s v="DEMOAUTOPLAST"/>
    <s v="Faurecia Int. Syst."/>
    <s v="Carrier didn’t pick up the parts as the supplier said we paid the invoices late. But before the shipment. They should have communicated well with their employees at the reception."/>
    <s v="Carrier should have informed us although supplier gave a written confirmation "/>
    <s v="Supplier"/>
    <s v="Carrier didn’t communicate well"/>
    <s v="Inbound"/>
    <x v="0"/>
    <x v="23"/>
  </r>
  <r>
    <s v="XF230843LJ"/>
    <s v="FIALOVÁ Lucie"/>
    <d v="2023-08-28T00:00:00"/>
    <n v="187"/>
    <s v="Faurecia interior Systems"/>
    <s v="Faurecia Automotive Slovakia s.r.o."/>
    <s v="Engineering"/>
    <m/>
    <s v="Others"/>
    <m/>
    <s v="Outbound"/>
    <x v="5"/>
    <x v="24"/>
  </r>
  <r>
    <s v="XF230844JA"/>
    <s v="RIEGER Vojtech"/>
    <d v="2023-08-28T00:00:00"/>
    <n v="290"/>
    <s v="Faurecia interior Systems"/>
    <s v="FAURECIA INDUSTRIES S.A.S.U."/>
    <s v="engineering"/>
    <m/>
    <s v="Others"/>
    <m/>
    <s v="Outbound"/>
    <x v="5"/>
    <x v="24"/>
  </r>
  <r>
    <s v="XF230845EE"/>
    <s v="SLAPACEK Martin"/>
    <d v="2023-08-28T00:00:00"/>
    <n v="990"/>
    <s v="Faurecia interior Systems"/>
    <s v="Coko-Werk Polska Sp. z o.o. "/>
    <s v="UKL empties- pink boxes"/>
    <m/>
    <s v="Logistics"/>
    <m/>
    <s v="Outbound"/>
    <x v="3"/>
    <x v="24"/>
  </r>
  <r>
    <s v="XF230845FB"/>
    <s v="RIEGER Vojtech"/>
    <d v="2023-08-28T00:00:00"/>
    <n v="137"/>
    <s v="Faurecia Interiors Pardubice  s.r.o."/>
    <s v="Faurecia interior Systems"/>
    <s v="Engineering"/>
    <m/>
    <s v="Others"/>
    <m/>
    <s v="Inbound"/>
    <x v="5"/>
    <x v="24"/>
  </r>
  <r>
    <s v="XF230847AJ"/>
    <s v="HARVANKA Tomas"/>
    <d v="2023-08-29T00:00:00"/>
    <n v="990"/>
    <s v="Moldtech"/>
    <s v="Faurecia interior Systems"/>
    <s v="Engineering"/>
    <m/>
    <s v="Others"/>
    <m/>
    <s v="Inbound"/>
    <x v="5"/>
    <x v="24"/>
  </r>
  <r>
    <s v="AP23084BBK"/>
    <s v="LINS Mauricio"/>
    <d v="2023-08-30T00:00:00"/>
    <n v="312.5"/>
    <s v="Qapirom"/>
    <s v="Faurecia interior Systems"/>
    <s v="Inventory discrepancy"/>
    <s v="Item A02150 "/>
    <s v="Logistics"/>
    <m/>
    <s v="Inbound"/>
    <x v="7"/>
    <x v="24"/>
  </r>
  <r>
    <s v="XF23084EBD"/>
    <s v="VLCKOVA Zuzana"/>
    <d v="2023-08-30T00:00:00"/>
    <n v="1800"/>
    <s v="Faurecia interior Systems"/>
    <s v="SAS Motherson GmbH"/>
    <s v="Production NOK issue"/>
    <m/>
    <s v="Production"/>
    <m/>
    <s v="Outbound"/>
    <x v="8"/>
    <x v="24"/>
  </r>
  <r>
    <s v="XF23084D03"/>
    <s v="RIEGER Vojtech"/>
    <d v="2023-08-30T00:00:00"/>
    <n v="96"/>
    <s v="Faurecia interior Systems"/>
    <s v="Ultratech s.r.o."/>
    <s v="Engineering"/>
    <m/>
    <s v="Others"/>
    <m/>
    <s v="Inbound"/>
    <x v="5"/>
    <x v="24"/>
  </r>
  <r>
    <s v="XF23084F7N"/>
    <s v="RESENDE Joao"/>
    <d v="2023-08-30T00:00:00"/>
    <n v="474"/>
    <s v="Tecoplast PM Slovakia"/>
    <s v="Faurecia interior Systems"/>
    <s v="This is due to stock discrepancy in Mlada for the granulates A02130B."/>
    <s v="we don’t buy from supplier directly but from an retailer. So the P.O wasn’t booked"/>
    <s v="Others"/>
    <m/>
    <s v="Inbound"/>
    <x v="5"/>
    <x v="24"/>
  </r>
  <r>
    <s v="XF23084D03"/>
    <s v="RIEGER Vojtech"/>
    <d v="2023-08-30T00:00:00"/>
    <n v="96"/>
    <s v="Faurecia interior Systems"/>
    <s v="Ultratech s.r.o."/>
    <s v="Engineering"/>
    <m/>
    <s v="Others"/>
    <m/>
    <s v="Inbound"/>
    <x v="5"/>
    <x v="24"/>
  </r>
  <r>
    <s v="XF23084H3G"/>
    <s v="VANOUSKOVA Lucie"/>
    <d v="2023-08-31T00:00:00"/>
    <n v="274"/>
    <s v="Fischer Automotive Systems GmbH &amp; C"/>
    <s v="Faurecia interior Systems"/>
    <s v="Engineering"/>
    <m/>
    <s v="Others"/>
    <m/>
    <s v="Inbound"/>
    <x v="5"/>
    <x v="24"/>
  </r>
  <r>
    <s v="XF23084J0H"/>
    <s v="GROS Vincent"/>
    <d v="2023-08-31T00:00:00"/>
    <n v="3222"/>
    <s v="FAURECIA"/>
    <s v="Graform Stanislaw Grabowski"/>
    <s v="Boxes for AU316"/>
    <s v="Recharged to project cost"/>
    <s v="Others"/>
    <m/>
    <s v="Outbound"/>
    <x v="5"/>
    <x v="24"/>
  </r>
  <r>
    <s v="AP23084H6E"/>
    <s v="VLCKOVA Zuzana"/>
    <d v="2023-08-31T00:00:00"/>
    <n v="1290"/>
    <s v="Faurecia interior Systems"/>
    <s v="SAS Motherson GmbH"/>
    <s v="Production NOK issue"/>
    <m/>
    <s v="Production"/>
    <m/>
    <s v="Outbound"/>
    <x v="8"/>
    <x v="24"/>
  </r>
  <r>
    <s v="ID23084HCL"/>
    <s v="RESENDE Joao"/>
    <d v="2023-08-31T00:00:00"/>
    <n v="979"/>
    <s v="Ilpea"/>
    <s v="Faurecia interior Systems"/>
    <s v="Stock discrepancy in A02421 and A02420"/>
    <m/>
    <s v="Logistics"/>
    <m/>
    <s v="Inbound"/>
    <x v="7"/>
    <x v="24"/>
  </r>
  <r>
    <s v="XF23094LAF"/>
    <s v="RESENDE Joao"/>
    <d v="2023-09-01T00:00:00"/>
    <n v="700"/>
    <s v="Plastoplan s.r.o"/>
    <s v="Faurecia interior Systems"/>
    <s v="2 octabins"/>
    <s v="Part number A02130B"/>
    <s v="Others"/>
    <m/>
    <s v="Inbound"/>
    <x v="5"/>
    <x v="24"/>
  </r>
  <r>
    <s v="XF23094ME3"/>
    <s v="SIMUNEK Ondrej"/>
    <d v="2023-09-01T00:00:00"/>
    <n v="374"/>
    <s v="Faurecia interior Systems"/>
    <s v="Faurecia Meru"/>
    <s v="Engineering"/>
    <m/>
    <s v="Others"/>
    <m/>
    <s v="Inbound"/>
    <x v="5"/>
    <x v="24"/>
  </r>
  <r>
    <s v="XF23094MK9"/>
    <s v="DOST?L Roman"/>
    <d v="2023-09-01T00:00:00"/>
    <n v="855"/>
    <s v="Faurecia interior Systems"/>
    <s v="Shanghai Hongli Info Tech Serv Cent"/>
    <s v="Engineering"/>
    <m/>
    <s v="Others"/>
    <m/>
    <s v="Inbound"/>
    <x v="5"/>
    <x v="24"/>
  </r>
  <r>
    <s v="ID23094K9E"/>
    <s v="VLCKOVA Zuzana"/>
    <d v="2023-09-01T00:00:00"/>
    <n v="398"/>
    <s v="Faurecia Int. Syst."/>
    <s v="SAS AUTOSYSTEMTECHNIK GMBH"/>
    <s v="Production NOK issue"/>
    <m/>
    <s v="Production"/>
    <m/>
    <s v="Outbound"/>
    <x v="8"/>
    <x v="24"/>
  </r>
  <r>
    <s v="ID23094K9F"/>
    <s v="VLCKOVA Zuzana"/>
    <d v="2023-09-01T00:00:00"/>
    <n v="400"/>
    <s v="Faurecia Int. Syst."/>
    <s v="SAS AUTOSYSTEMTECHNIK GMBH"/>
    <s v="Production NOK issue"/>
    <m/>
    <s v="Production"/>
    <m/>
    <s v="Outbound"/>
    <x v="8"/>
    <x v="24"/>
  </r>
  <r>
    <s v="ID23094KA0"/>
    <s v="VLCKOVA Zuzana"/>
    <d v="2023-09-01T00:00:00"/>
    <n v="398"/>
    <s v="Faurecia Int. Syst."/>
    <s v="SAS AUTOSYSTEMTECHNIK GMBH"/>
    <s v="Production NOK issue"/>
    <m/>
    <s v="Production"/>
    <m/>
    <s v="Outbound"/>
    <x v="8"/>
    <x v="24"/>
  </r>
  <r>
    <s v="ID23094L8D"/>
    <s v="LINS Mauricio"/>
    <d v="2023-09-01T00:00:00"/>
    <n v="350"/>
    <s v="Vernicolor"/>
    <s v="Faurecia MLADA BOLESLAV FIS"/>
    <s v="PDP Increase"/>
    <s v="Items A01401 / A02138 / A02139 / A02140 / A02143"/>
    <s v="MRP controller"/>
    <m/>
    <s v="Inbound"/>
    <x v="4"/>
    <x v="24"/>
  </r>
  <r>
    <s v="ID23094LA5"/>
    <s v="LINS Mauricio"/>
    <d v="2023-09-01T00:00:00"/>
    <n v="666"/>
    <s v="COKO-WERK POLSKA SP.Z O.O."/>
    <s v="DB Schenker"/>
    <s v="Missing packaging"/>
    <s v="Items B00257G / B00307A / B00308A"/>
    <s v="Logistics"/>
    <m/>
    <s v="Inbound"/>
    <x v="3"/>
    <x v="24"/>
  </r>
  <r>
    <s v="ID23094MAI"/>
    <s v="VLCKOVA Zuzana"/>
    <d v="2023-09-01T00:00:00"/>
    <n v="1295"/>
    <s v="Faurecia Int. Syst."/>
    <s v="SAS AUTOSYSTEMTECHNIK GMBH"/>
    <s v="Production NOK issue"/>
    <m/>
    <s v="Production"/>
    <m/>
    <s v="Outbound"/>
    <x v="8"/>
    <x v="24"/>
  </r>
  <r>
    <s v="XF2309510L"/>
    <s v="RIEGER Vojtech"/>
    <d v="2023-09-04T00:00:00"/>
    <n v="114"/>
    <s v="Faurecia interior Systems"/>
    <s v="Faurecia Interiors Pardubice  s.r.o."/>
    <s v="Engineering"/>
    <m/>
    <s v="Others"/>
    <m/>
    <s v="Outbound"/>
    <x v="5"/>
    <x v="25"/>
  </r>
  <r>
    <s v="ID230951K0"/>
    <s v="STEFAN Dominik"/>
    <d v="2023-09-04T00:00:00"/>
    <n v="358"/>
    <s v="Faurecia Int. Syst."/>
    <s v="MERCEDES-BENZ - 050"/>
    <s v="Production backlog"/>
    <s v="TPA alert received after the truck left"/>
    <s v="Production"/>
    <m/>
    <s v="Outbound"/>
    <x v="8"/>
    <x v="25"/>
  </r>
  <r>
    <s v="ID230950L3"/>
    <s v="LINS Mauricio"/>
    <d v="2023-09-04T00:00:00"/>
    <n v="288"/>
    <s v="Karl Berrang"/>
    <s v="Faurecia interior Systems"/>
    <s v="Inventory discrepancy"/>
    <m/>
    <s v="Logistics"/>
    <m/>
    <s v="Inbound"/>
    <x v="7"/>
    <x v="25"/>
  </r>
  <r>
    <s v="AP230953HL"/>
    <s v="GROS Vincent"/>
    <d v="2023-09-05T00:00:00"/>
    <n v="950"/>
    <s v="FAURECIA"/>
    <s v="Graform"/>
    <s v="Audi box"/>
    <m/>
    <s v="Logistics"/>
    <m/>
    <s v="Outbound"/>
    <x v="6"/>
    <x v="25"/>
  </r>
  <r>
    <s v="AP2309548A"/>
    <s v="RIEGER Vojtech"/>
    <d v="2023-09-05T00:00:00"/>
    <n v="128"/>
    <s v="Faurecia interior Systems"/>
    <s v="Ultratech s.r.o."/>
    <s v="Engineering"/>
    <m/>
    <s v="Others"/>
    <m/>
    <s v="Outbound"/>
    <x v="5"/>
    <x v="25"/>
  </r>
  <r>
    <s v="XF230954IB"/>
    <s v="FIALOVÁ Lucie"/>
    <d v="2023-09-05T00:00:00"/>
    <n v="498"/>
    <s v="Faurecia interior Systems"/>
    <s v="AXIOME"/>
    <s v="Engineering"/>
    <m/>
    <s v="Others"/>
    <m/>
    <s v="Outbound"/>
    <x v="5"/>
    <x v="25"/>
  </r>
  <r>
    <s v="XF23095513"/>
    <s v="FIALOVÁ Lucie"/>
    <d v="2023-09-05T00:00:00"/>
    <n v="148"/>
    <s v="Faurecia interior Systems"/>
    <s v="SPEA s.r.o"/>
    <s v="Engineering"/>
    <m/>
    <s v="Others"/>
    <m/>
    <s v="Outbound"/>
    <x v="5"/>
    <x v="25"/>
  </r>
  <r>
    <s v="XF23095446"/>
    <s v="RESENDE Joao"/>
    <d v="2023-09-05T00:00:00"/>
    <n v="770"/>
    <s v="Faurecia Interiors - Arges"/>
    <s v="Faurecia interior Systems"/>
    <s v="_x0009_requirements increase A02560; A02569 &amp; A02627"/>
    <m/>
    <s v="Logistics"/>
    <m/>
    <s v="Inbound"/>
    <x v="6"/>
    <x v="25"/>
  </r>
  <r>
    <s v="XF230954IB"/>
    <s v="FIALOVÁ Lucie"/>
    <d v="2023-09-05T00:00:00"/>
    <n v="498"/>
    <s v="Faurecia interior Systems"/>
    <s v="AXIOME"/>
    <m/>
    <m/>
    <m/>
    <m/>
    <s v="Outbound"/>
    <x v="2"/>
    <x v="25"/>
  </r>
  <r>
    <s v="XF23095513"/>
    <s v="FIALOVÁ Lucie"/>
    <d v="2023-09-05T00:00:00"/>
    <n v="148"/>
    <s v="Faurecia interior Systems"/>
    <s v="SPEA s.r.o"/>
    <m/>
    <m/>
    <m/>
    <m/>
    <s v="Outbound"/>
    <x v="2"/>
    <x v="25"/>
  </r>
  <r>
    <s v="ID230957ID"/>
    <s v="RESENDE Joao"/>
    <d v="2023-09-06T00:00:00"/>
    <n v="94"/>
    <s v="A. Raymond Jablonec, s.r.o."/>
    <s v="Faurecia interior Systems"/>
    <s v="A01388 - Araymond Jablonec stock discrepancy raised by Warehouse manager."/>
    <m/>
    <s v="Logistics"/>
    <m/>
    <s v="Inbound"/>
    <x v="7"/>
    <x v="25"/>
  </r>
  <r>
    <s v="ID230957H6"/>
    <s v="LINS Mauricio"/>
    <d v="2023-09-06T00:00:00"/>
    <n v="289"/>
    <s v="Vernicolor"/>
    <s v="Faurecia interior Systems"/>
    <s v="PDP increase"/>
    <m/>
    <s v="Logistics"/>
    <m/>
    <s v="Inbound"/>
    <x v="4"/>
    <x v="25"/>
  </r>
  <r>
    <s v="XF23095CB1"/>
    <s v="KANNA Yuvanesh"/>
    <d v="2023-09-07T00:00:00"/>
    <n v="237"/>
    <s v="Jaguar Land Rover Slovakia s.r.o"/>
    <s v="Jaguar Land Rover"/>
    <s v="Production"/>
    <m/>
    <s v="Production"/>
    <m/>
    <s v="Outbound"/>
    <x v="8"/>
    <x v="25"/>
  </r>
  <r>
    <s v="XF23095CGL"/>
    <s v="FIALOVÁ Lucie"/>
    <d v="2023-09-07T00:00:00"/>
    <n v="92"/>
    <s v="Faurecia interior Systems"/>
    <s v="Mercanta CE a.s."/>
    <s v="Engineering"/>
    <m/>
    <s v="Others"/>
    <m/>
    <s v="Outbound"/>
    <x v="5"/>
    <x v="25"/>
  </r>
  <r>
    <s v="ID23095I6F"/>
    <s v="KANNA Yuvanesh"/>
    <d v="2023-09-08T00:00:00"/>
    <n v="333"/>
    <s v="Faurecia Int. Syst."/>
    <s v="Jaguar Land Rover Slovakia s.r.o."/>
    <s v="Production backlog"/>
    <m/>
    <s v="Production"/>
    <m/>
    <s v="Outbound"/>
    <x v="8"/>
    <x v="25"/>
  </r>
  <r>
    <s v="XF23095GKB"/>
    <s v="SIMUNEK Ondrej"/>
    <d v="2023-09-08T00:00:00"/>
    <n v="474"/>
    <s v="Faurecia interior Systems"/>
    <s v="Faurecia Meru"/>
    <s v="Engineering"/>
    <m/>
    <s v="Others"/>
    <m/>
    <s v="Outbound"/>
    <x v="5"/>
    <x v="25"/>
  </r>
  <r>
    <s v="ID23095FN4"/>
    <s v="RESENDE Joao"/>
    <d v="2023-09-08T00:00:00"/>
    <n v="230"/>
    <s v="kaschier"/>
    <s v="Faurecia MLADA BOLESLAV FIS"/>
    <s v="Kaschier pre serial UKL part collection"/>
    <m/>
    <s v="Others"/>
    <m/>
    <s v="Inbound"/>
    <x v="5"/>
    <x v="25"/>
  </r>
  <r>
    <s v="ID23095JJH"/>
    <s v="LINS Mauricio"/>
    <d v="2023-09-11T00:00:00"/>
    <n v="310"/>
    <s v="Vernicolor"/>
    <s v="Faurecia interior Systems"/>
    <s v="PDP increase from items A01362 / A01364"/>
    <m/>
    <s v="MRP controller"/>
    <m/>
    <s v="Inbound"/>
    <x v="4"/>
    <x v="26"/>
  </r>
  <r>
    <s v="XF23095K28"/>
    <s v="RESENDE Joao"/>
    <d v="2023-09-11T00:00:00"/>
    <n v="194"/>
    <s v="kaschier"/>
    <s v="Faurecia MLADA BOLESLAV FIS"/>
    <s v="Kaschier pre serial UKL part collection"/>
    <m/>
    <s v="Others"/>
    <m/>
    <s v="Inbound"/>
    <x v="5"/>
    <x v="26"/>
  </r>
  <r>
    <s v="XF23095L22"/>
    <s v="STEFAN Dominik"/>
    <d v="2023-09-11T00:00:00"/>
    <n v="550"/>
    <s v="Faurecia interior Systems"/>
    <s v="Faurecia Innenraum Systeme"/>
    <s v="PDP not fullfilled"/>
    <m/>
    <s v="Production"/>
    <m/>
    <s v="Outbound"/>
    <x v="8"/>
    <x v="26"/>
  </r>
  <r>
    <s v="XF23095LLG"/>
    <s v="POUGET Felix"/>
    <d v="2023-09-11T00:00:00"/>
    <n v="332"/>
    <s v="FAURECIA Legnica Decorations S.A."/>
    <s v="Tecoplast"/>
    <s v="Boxes for AU316 - new loop"/>
    <m/>
    <s v="Logistics"/>
    <m/>
    <s v="Outbound"/>
    <x v="6"/>
    <x v="26"/>
  </r>
  <r>
    <s v="XF23095M0F"/>
    <s v="SIMUNEK Ondrej"/>
    <d v="2023-09-11T00:00:00"/>
    <n v="185"/>
    <s v="Faurecia interior Systems"/>
    <s v="Joyson Safety Systmes Hungary"/>
    <s v="Engineering"/>
    <m/>
    <s v="Others"/>
    <m/>
    <s v="Outbound"/>
    <x v="5"/>
    <x v="26"/>
  </r>
  <r>
    <s v="ID23095M27"/>
    <s v="GOUEDARD Laury"/>
    <d v="2023-09-11T00:00:00"/>
    <n v="1298"/>
    <s v="DB Schenker"/>
    <s v="FCA ITALY SPA - CASSINO"/>
    <s v="PDP adherance - requirement doesn’t show up in the system"/>
    <m/>
    <s v="Others"/>
    <m/>
    <s v="Outbound"/>
    <x v="1"/>
    <x v="26"/>
  </r>
  <r>
    <s v="XF23095M98"/>
    <s v="ALMEIDA Jose"/>
    <d v="2023-09-11T00:00:00"/>
    <n v="474"/>
    <s v="DB Schenker"/>
    <s v="Faurecia interior Systems"/>
    <s v="Warehouse shifting issues - lack of parts, EDI issue and logistic Backlog"/>
    <s v="Tent shifting and inventory discrepancy"/>
    <s v="Logistics"/>
    <m/>
    <s v="Inbound"/>
    <x v="7"/>
    <x v="26"/>
  </r>
  <r>
    <s v="XF23095MEI"/>
    <s v="STEFAN Dominik"/>
    <d v="2023-09-11T00:00:00"/>
    <n v="400"/>
    <s v="Faurecia interior Systems"/>
    <s v="Faurecia Innenraum Systeme"/>
    <s v="PDP not fullfilled"/>
    <m/>
    <s v="Production"/>
    <m/>
    <s v="Outbound"/>
    <x v="8"/>
    <x v="26"/>
  </r>
  <r>
    <s v="ID230961EL"/>
    <s v="KANNA Yuvanesh"/>
    <d v="2023-09-12T00:00:00"/>
    <n v="437"/>
    <s v="Faurecia Int. Syst."/>
    <s v="Jaguar Land Rover Slovakia s.r.o."/>
    <s v="PDP not fullfilled"/>
    <m/>
    <s v="Production"/>
    <m/>
    <s v="Outbound"/>
    <x v="8"/>
    <x v="26"/>
  </r>
  <r>
    <s v="XF230961JK"/>
    <s v="STEFAN Dominik"/>
    <d v="2023-09-12T00:00:00"/>
    <n v="1297"/>
    <s v="Faurecia interior Systems"/>
    <s v="Faurecia Innenraum Systeme"/>
    <s v="PDP not fullfilled"/>
    <m/>
    <s v="Production"/>
    <m/>
    <s v="Outbound"/>
    <x v="8"/>
    <x v="26"/>
  </r>
  <r>
    <s v="XF230960GJ"/>
    <s v="RESENDE Joao"/>
    <d v="2023-09-12T00:00:00"/>
    <n v="185"/>
    <s v="kaschier"/>
    <s v="Faurecia MLADA BOLESLAV FIS"/>
    <s v="Kaschier pre serial UKL part collection"/>
    <m/>
    <s v="Others"/>
    <m/>
    <s v="Inbound"/>
    <x v="5"/>
    <x v="26"/>
  </r>
  <r>
    <s v="ID23095N65"/>
    <s v="LINS Mauricio"/>
    <d v="2023-09-12T00:00:00"/>
    <n v="273"/>
    <s v="COKO-WERK POLSKA SP.Z O.O."/>
    <s v="DB Schenker"/>
    <s v="Anticipation of customer´s delivery from new PN B00429 / B00430"/>
    <m/>
    <s v="Logistics"/>
    <m/>
    <s v="Inbound"/>
    <x v="6"/>
    <x v="26"/>
  </r>
  <r>
    <s v="AP230963BK"/>
    <s v="AZHAMCHALIL Naveej"/>
    <d v="2023-09-13T00:00:00"/>
    <n v="478"/>
    <s v="Faurecia interior Systems"/>
    <s v="SCHENKER spol. s r. o.      Areál I"/>
    <s v="Wehouse shifting issue"/>
    <s v="Tent shifting"/>
    <s v="Logistics"/>
    <m/>
    <s v="Outbound"/>
    <x v="2"/>
    <x v="26"/>
  </r>
  <r>
    <s v="ID2309647A"/>
    <s v="RESENDE Joao"/>
    <d v="2023-09-13T00:00:00"/>
    <n v="389"/>
    <s v="Faurecia Interiors - Arges"/>
    <s v="Faurecia MLADA BOLESLAV FIS"/>
    <s v="A02558 missing delivery due to missing packaging in supplier side."/>
    <m/>
    <s v="Logistics"/>
    <m/>
    <s v="Inbound"/>
    <x v="3"/>
    <x v="26"/>
  </r>
  <r>
    <s v="XF230964D7"/>
    <s v="RESENDE Joao"/>
    <d v="2023-09-13T00:00:00"/>
    <n v="170"/>
    <s v="kaschier"/>
    <s v="Faurecia MLADA BOLESLAV FIS"/>
    <s v="Kaschier pre serial UKL part collection"/>
    <m/>
    <s v="Others"/>
    <m/>
    <s v="Inbound"/>
    <x v="5"/>
    <x v="26"/>
  </r>
  <r>
    <s v="ID2309653A"/>
    <s v="VLCKOVA Zuzana"/>
    <d v="2023-09-13T00:00:00"/>
    <n v="1190"/>
    <s v="Faurecia Int. Syst."/>
    <s v="SAS AUTOSYSTEMTECHNIK GMBH"/>
    <s v="Quality - rework"/>
    <m/>
    <s v="Others"/>
    <m/>
    <s v="Outbound"/>
    <x v="10"/>
    <x v="26"/>
  </r>
  <r>
    <s v="XF230964D7"/>
    <s v="RESENDE Joao"/>
    <d v="2023-09-13T00:00:00"/>
    <n v="170"/>
    <s v="kaschier"/>
    <s v="Faurecia MLADA BOLESLAV FIS"/>
    <m/>
    <m/>
    <m/>
    <m/>
    <s v="Inbound"/>
    <x v="2"/>
    <x v="26"/>
  </r>
  <r>
    <s v="XF2309692A"/>
    <s v="POUGET Felix"/>
    <d v="2023-09-14T00:00:00"/>
    <n v="143"/>
    <s v="Faurecia interior Systems"/>
    <s v="Intertell"/>
    <s v="Loop testing of box"/>
    <m/>
    <s v="Others"/>
    <m/>
    <s v="Outbound"/>
    <x v="5"/>
    <x v="26"/>
  </r>
  <r>
    <s v="XF230969D6"/>
    <s v="FIALOVÁ Lucie"/>
    <d v="2023-09-14T00:00:00"/>
    <n v="148"/>
    <s v="Faurecia interior Systems"/>
    <s v="ABB s.r.o.- Robotika"/>
    <s v="Engineering"/>
    <m/>
    <s v="Others"/>
    <m/>
    <s v="Outbound"/>
    <x v="5"/>
    <x v="26"/>
  </r>
  <r>
    <s v="XF23096B28"/>
    <s v="TAVARES Pedro"/>
    <d v="2023-09-14T00:00:00"/>
    <n v="247"/>
    <s v="Plastika a.s.,"/>
    <s v="Faurecia interior Systems"/>
    <m/>
    <m/>
    <m/>
    <m/>
    <s v="Inbound"/>
    <x v="2"/>
    <x v="26"/>
  </r>
  <r>
    <s v="XF230969AI"/>
    <s v="STEFAN Dominik"/>
    <d v="2023-09-14T00:00:00"/>
    <n v="800"/>
    <s v="Faurecia Int. Syst."/>
    <s v="Faurecia Interiors Pardubice sro"/>
    <s v="Spare parts backlog"/>
    <m/>
    <s v="Production"/>
    <m/>
    <s v="Outbound"/>
    <x v="8"/>
    <x v="26"/>
  </r>
  <r>
    <s v="ID23096AF2"/>
    <s v="STEFAN Dominik"/>
    <d v="2023-09-14T00:00:00"/>
    <n v="400"/>
    <s v="Faurecia Interiors Pardubice"/>
    <s v="MERCEDES-BENZ - 006"/>
    <s v="Spare parts backlog"/>
    <m/>
    <s v="Production"/>
    <m/>
    <s v="Outbound"/>
    <x v="8"/>
    <x v="26"/>
  </r>
  <r>
    <s v="ID23096AG8"/>
    <s v="STEFAN Dominik"/>
    <d v="2023-09-14T00:00:00"/>
    <n v="787"/>
    <s v="Faurecia Interiors Pardubice"/>
    <s v="MERCEDES-BENZ - 006"/>
    <s v="Spare parts backlog"/>
    <m/>
    <s v="Production"/>
    <m/>
    <s v="Outbound"/>
    <x v="8"/>
    <x v="26"/>
  </r>
  <r>
    <s v="ID23096AGJ"/>
    <s v="STEFAN Dominik"/>
    <d v="2023-09-14T00:00:00"/>
    <n v="400"/>
    <s v="Faurecia Interiors Pardubice"/>
    <s v="MERCEDES-BENZ - 006"/>
    <s v="Spare parts backlog"/>
    <m/>
    <s v="Production"/>
    <m/>
    <s v="Outbound"/>
    <x v="8"/>
    <x v="26"/>
  </r>
  <r>
    <s v="ID23096AGJ"/>
    <s v="STEFAN Dominik"/>
    <d v="2023-09-14T00:00:00"/>
    <n v="400"/>
    <s v="Faurecia Interiors Pardubice"/>
    <s v="MERCEDES-BENZ - 006"/>
    <s v="Spare parts backlog"/>
    <m/>
    <s v="Production"/>
    <m/>
    <s v="Outbound"/>
    <x v="8"/>
    <x v="26"/>
  </r>
  <r>
    <s v="ID23096AJ7"/>
    <s v="STEFAN Dominik"/>
    <d v="2023-09-14T00:00:00"/>
    <n v="317"/>
    <s v="Faurecia Interiors Pardubice"/>
    <s v="MERCEDES-BENZ - 006"/>
    <s v="Spare parts backlog"/>
    <m/>
    <s v="Production"/>
    <m/>
    <s v="Outbound"/>
    <x v="8"/>
    <x v="26"/>
  </r>
  <r>
    <s v="ID23096AJH"/>
    <s v="STEFAN Dominik"/>
    <d v="2023-09-14T00:00:00"/>
    <n v="1177"/>
    <s v="Faurecia Cehia"/>
    <s v="MERCEDES-BENZ - 006"/>
    <s v="Spare parts backlog"/>
    <m/>
    <s v="Logistics"/>
    <m/>
    <s v="Outbound"/>
    <x v="8"/>
    <x v="26"/>
  </r>
  <r>
    <s v="XF23096ANA"/>
    <s v="STEFAN Dominik"/>
    <d v="2023-09-14T00:00:00"/>
    <n v="1988"/>
    <s v="Faurecia interior Systems"/>
    <s v="Faurecia Innenraum Systeme"/>
    <s v="PDP adherance"/>
    <m/>
    <s v="Logistics"/>
    <m/>
    <s v="Outbound"/>
    <x v="4"/>
    <x v="26"/>
  </r>
  <r>
    <s v="XF2309692A"/>
    <s v="POUGET Felix"/>
    <d v="2023-09-14T00:00:00"/>
    <n v="143"/>
    <s v="Faurecia interior Systems"/>
    <s v="Intertell"/>
    <m/>
    <m/>
    <m/>
    <m/>
    <s v="Outbound"/>
    <x v="2"/>
    <x v="26"/>
  </r>
  <r>
    <s v="XF230969AI"/>
    <s v="STEFAN Dominik"/>
    <d v="2023-09-14T00:00:00"/>
    <n v="800"/>
    <s v="Faurecia Int. Syst."/>
    <s v="Faurecia Interiors Pardubice sro"/>
    <m/>
    <m/>
    <m/>
    <m/>
    <s v="Outbound"/>
    <x v="2"/>
    <x v="26"/>
  </r>
  <r>
    <s v="XF230969D6"/>
    <s v="FIALOVÁ Lucie"/>
    <d v="2023-09-14T00:00:00"/>
    <n v="148"/>
    <s v="Faurecia interior Systems"/>
    <s v="ABB s.r.o.- Robotika"/>
    <m/>
    <m/>
    <m/>
    <m/>
    <s v="Outbound"/>
    <x v="2"/>
    <x v="26"/>
  </r>
  <r>
    <s v="XF23096ANA"/>
    <s v="STEFAN Dominik"/>
    <d v="2023-09-14T00:00:00"/>
    <n v="1988"/>
    <s v="Faurecia interior Systems"/>
    <s v="Faurecia Innenraum Systeme"/>
    <m/>
    <m/>
    <m/>
    <m/>
    <s v="Inbound"/>
    <x v="2"/>
    <x v="26"/>
  </r>
  <r>
    <s v="XF23096B28"/>
    <s v="TAVARES Pedro"/>
    <d v="2023-09-14T00:00:00"/>
    <n v="247"/>
    <s v="Plastika a.s.,"/>
    <s v="Faurecia interior Systems"/>
    <m/>
    <m/>
    <m/>
    <m/>
    <s v="Inbound"/>
    <x v="2"/>
    <x v="26"/>
  </r>
  <r>
    <s v="XF23096EEC"/>
    <s v="GOUEDARD Laury"/>
    <d v="2023-09-15T00:00:00"/>
    <n v="1074"/>
    <s v="DB Schenker"/>
    <s v="FCA ITALY SPA - CASSINO"/>
    <s v="EDI issue"/>
    <s v="Edi"/>
    <s v="Logistics"/>
    <m/>
    <s v="Outbound"/>
    <x v="1"/>
    <x v="26"/>
  </r>
  <r>
    <s v="AP23096C7N"/>
    <s v="RESENDE Joao"/>
    <d v="2023-09-15T00:00:00"/>
    <n v="324"/>
    <s v="DEMOAUTOPLAST"/>
    <s v="Faurecia Int. Syst."/>
    <m/>
    <m/>
    <s v="Supplier"/>
    <m/>
    <s v="Inbound"/>
    <x v="0"/>
    <x v="26"/>
  </r>
  <r>
    <s v="XF23096EG4"/>
    <s v="VLK Jan"/>
    <d v="2023-09-15T00:00:00"/>
    <n v="574"/>
    <s v="Faurecia interior Systems"/>
    <s v="MEDPOL"/>
    <s v="Engineering"/>
    <m/>
    <s v="Others"/>
    <m/>
    <s v="Outbound"/>
    <x v="5"/>
    <x v="26"/>
  </r>
  <r>
    <s v="XF23096EM0"/>
    <s v="ALMEIDA Jose"/>
    <d v="2023-09-15T00:00:00"/>
    <n v="175"/>
    <s v="AUDI AG Neckarsulm"/>
    <s v="Faurecia Innenraum Systeme GmbH"/>
    <m/>
    <m/>
    <m/>
    <m/>
    <s v="Outbound"/>
    <x v="2"/>
    <x v="26"/>
  </r>
  <r>
    <s v="ID23096GA7"/>
    <s v="OLIVEIRA Ana"/>
    <d v="2023-09-18T00:00:00"/>
    <n v="333"/>
    <s v="Faurecia Kosice"/>
    <s v="Faurecia interior Systems"/>
    <m/>
    <m/>
    <m/>
    <m/>
    <s v="Inbound"/>
    <x v="2"/>
    <x v="27"/>
  </r>
  <r>
    <s v="XF23096GFG"/>
    <s v="FIALOVÁ Lucie"/>
    <d v="2023-09-18T00:00:00"/>
    <n v="524"/>
    <s v="Faurecia interior Systems"/>
    <s v="FAURECIA Abrera"/>
    <s v="Engineering"/>
    <m/>
    <s v="Others"/>
    <m/>
    <s v="Outbound"/>
    <x v="5"/>
    <x v="27"/>
  </r>
  <r>
    <s v="XF23096HJ4"/>
    <s v="RESENDE Joao"/>
    <d v="2023-09-18T00:00:00"/>
    <n v="188"/>
    <s v="kaschier"/>
    <s v="Faurecia MLADA BOLESLAV FIS"/>
    <s v="Kaschier pre serial UKL part collection"/>
    <m/>
    <s v="Others"/>
    <m/>
    <s v="Inbound"/>
    <x v="5"/>
    <x v="27"/>
  </r>
  <r>
    <s v="ID23096J1F"/>
    <s v="RESENDE Joao"/>
    <d v="2023-09-18T00:00:00"/>
    <n v="650"/>
    <s v="FACIL AND CIE G.C.V."/>
    <s v="Faurecia interior Systems"/>
    <e v="#REF!"/>
    <m/>
    <m/>
    <m/>
    <s v="Inbound"/>
    <x v="2"/>
    <x v="27"/>
  </r>
  <r>
    <s v="XF23096J08"/>
    <s v="POUGET Felix"/>
    <d v="2023-09-18T00:00:00"/>
    <n v="125"/>
    <s v="Intertell"/>
    <s v="Faurecia interior Systems"/>
    <s v="Packaging test"/>
    <m/>
    <s v="Others"/>
    <m/>
    <s v="Inbound"/>
    <x v="5"/>
    <x v="27"/>
  </r>
  <r>
    <s v="ID23096K24"/>
    <s v="VLCKOVA Zuzana"/>
    <d v="2023-09-19T00:00:00"/>
    <n v="940"/>
    <s v="Faurecia Int. Syst."/>
    <s v="SAS AUTOSYSTEMTECHNIK GMBH"/>
    <e v="#REF!"/>
    <m/>
    <m/>
    <m/>
    <s v="Outbound"/>
    <x v="2"/>
    <x v="27"/>
  </r>
  <r>
    <s v="ID23096K80"/>
    <s v="RESENDE Joao"/>
    <d v="2023-09-19T00:00:00"/>
    <n v="124"/>
    <s v="Stokvis Promi s.r.o."/>
    <s v="Faurecia MLADA BOLESLAV FIS"/>
    <e v="#REF!"/>
    <m/>
    <m/>
    <m/>
    <s v="Inbound"/>
    <x v="2"/>
    <x v="27"/>
  </r>
  <r>
    <s v="ID23096KBI"/>
    <s v="KANNA Yuvanesh"/>
    <d v="2023-09-19T00:00:00"/>
    <n v="298"/>
    <s v="Faurecia Int. Syst."/>
    <s v="Jaguar Land Rover Slovakia s.r.o."/>
    <e v="#REF!"/>
    <m/>
    <m/>
    <m/>
    <s v="Outbound"/>
    <x v="2"/>
    <x v="27"/>
  </r>
  <r>
    <s v="XF23096NNC"/>
    <s v="STEFAN Dominik"/>
    <d v="2023-09-19T00:00:00"/>
    <n v="430"/>
    <s v="Faurecia interior Systems"/>
    <s v="Faurecia Innenraum Systeme"/>
    <e v="#REF!"/>
    <m/>
    <m/>
    <m/>
    <s v="Outbound"/>
    <x v="2"/>
    <x v="27"/>
  </r>
  <r>
    <s v="ID23096NA4"/>
    <s v="FALDIKOVA Karina"/>
    <d v="2023-09-19T00:00:00"/>
    <n v="217"/>
    <s v="DB Schenker  Areal IPMH"/>
    <s v="BMW Werk Leipzig"/>
    <s v="miss understanding between supplier and material planners"/>
    <m/>
    <s v="MRP controller"/>
    <m/>
    <s v="Outbound"/>
    <x v="6"/>
    <x v="27"/>
  </r>
  <r>
    <s v="XF23096KKM"/>
    <s v="FIALOVÁ Lucie"/>
    <d v="2023-09-19T00:00:00"/>
    <n v="100"/>
    <s v="Faurecia interior Systems"/>
    <s v="SPEA s.r.o"/>
    <s v="Engineering"/>
    <m/>
    <s v="Others"/>
    <m/>
    <s v="Outbound"/>
    <x v="5"/>
    <x v="27"/>
  </r>
  <r>
    <s v="XF23096M44"/>
    <s v="RESENDE Joao"/>
    <d v="2023-09-19T00:00:00"/>
    <n v="390"/>
    <s v="FREMACH TRNVA"/>
    <s v="MSP Huppertz Logistik Partner"/>
    <e v="#REF!"/>
    <m/>
    <m/>
    <m/>
    <s v="Outbound"/>
    <x v="2"/>
    <x v="27"/>
  </r>
  <r>
    <s v="ID23097234"/>
    <s v="VLCKOVA Zuzana"/>
    <d v="2023-09-20T00:00:00"/>
    <n v="900"/>
    <s v="Faurecia Int. Syst."/>
    <s v="SAS AUTOSYSTEMTECHNIK GMBH"/>
    <e v="#REF!"/>
    <m/>
    <m/>
    <m/>
    <s v="Outbound"/>
    <x v="2"/>
    <x v="27"/>
  </r>
  <r>
    <s v="XF230970IH"/>
    <s v="FIALOVÁ Lucie"/>
    <d v="2023-09-20T00:00:00"/>
    <n v="498"/>
    <s v="Faurecia interior Systems"/>
    <s v="AXIOME"/>
    <s v="Engineering"/>
    <m/>
    <s v="Others"/>
    <m/>
    <s v="Outbound"/>
    <x v="5"/>
    <x v="27"/>
  </r>
  <r>
    <s v="ID2309780A"/>
    <s v="OLIVEIRA Ana"/>
    <d v="2023-09-21T00:00:00"/>
    <n v="510"/>
    <s v="Faurecia Kosice"/>
    <s v="Faurecia interior Systems"/>
    <e v="#REF!"/>
    <m/>
    <m/>
    <m/>
    <s v="Inbound"/>
    <x v="2"/>
    <x v="27"/>
  </r>
  <r>
    <s v="XF23097602"/>
    <s v="SIMUNEK Ondrej"/>
    <d v="2023-09-21T00:00:00"/>
    <n v="244"/>
    <s v="Faurecia interior Systems"/>
    <s v="JSS"/>
    <s v="Engineering"/>
    <m/>
    <s v="Others"/>
    <m/>
    <s v="Outbound"/>
    <x v="5"/>
    <x v="27"/>
  </r>
  <r>
    <s v="ID23097BNL"/>
    <s v="KANNA Yuvanesh"/>
    <d v="2023-09-22T00:00:00"/>
    <n v="330"/>
    <s v="Faurecia Int. Syst."/>
    <s v="Jaguar Land Rover Slovakia s.r.o."/>
    <e v="#REF!"/>
    <m/>
    <m/>
    <m/>
    <s v="Outbound"/>
    <x v="2"/>
    <x v="27"/>
  </r>
  <r>
    <s v="XF2309791L"/>
    <s v="ALMEIDA Jose"/>
    <d v="2023-09-22T00:00:00"/>
    <n v="480"/>
    <s v="JOYSON SAFETY SYSTEMS"/>
    <s v="Faurecia interior Systems"/>
    <e v="#REF!"/>
    <m/>
    <m/>
    <m/>
    <s v="Inbound"/>
    <x v="2"/>
    <x v="27"/>
  </r>
  <r>
    <s v="XF230979KF"/>
    <s v="RESENDE Joao"/>
    <d v="2023-09-22T00:00:00"/>
    <n v="240"/>
    <s v="kaschier"/>
    <s v="Faurecia MLADA BOLESLAV FIS"/>
    <e v="#REF!"/>
    <m/>
    <s v="Others"/>
    <m/>
    <s v="Inbound"/>
    <x v="5"/>
    <x v="27"/>
  </r>
  <r>
    <s v="XF23097C3F"/>
    <s v="LINS Mauricio"/>
    <d v="2023-09-22T00:00:00"/>
    <n v="1180"/>
    <s v="Coko-Werk Polska Sp. z o.o."/>
    <s v="DB Schenker"/>
    <e v="#REF!"/>
    <m/>
    <m/>
    <m/>
    <s v="Inbound"/>
    <x v="2"/>
    <x v="27"/>
  </r>
  <r>
    <s v="ID23097AI6"/>
    <s v="VLCKOVA Zuzana"/>
    <d v="2023-09-22T00:00:00"/>
    <n v="998"/>
    <s v="Faurecia Int. Syst."/>
    <s v="SAS AUTOSYSTEMTECHNIK GMBH"/>
    <e v="#REF!"/>
    <m/>
    <m/>
    <m/>
    <s v="Outbound"/>
    <x v="2"/>
    <x v="27"/>
  </r>
  <r>
    <s v="AP230979H6"/>
    <s v="ALMEIDA Jose"/>
    <d v="2023-09-22T00:00:00"/>
    <n v="1090"/>
    <s v="Vernicolor"/>
    <s v="Faurecia interior Systems"/>
    <e v="#REF!"/>
    <m/>
    <m/>
    <m/>
    <s v="Inbound"/>
    <x v="2"/>
    <x v="27"/>
  </r>
  <r>
    <s v="XF2309791B"/>
    <s v="VANOUSKOVA Lucie"/>
    <d v="2023-09-22T00:00:00"/>
    <n v="333"/>
    <s v="WALDASCHAFF"/>
    <s v="Faurecia interior Systems"/>
    <s v="Engineering"/>
    <m/>
    <s v="Others"/>
    <m/>
    <s v="Inbound"/>
    <x v="5"/>
    <x v="27"/>
  </r>
  <r>
    <s v="ID23097DJE"/>
    <s v="MORAVEC Jan"/>
    <d v="2023-09-25T00:00:00"/>
    <n v="298"/>
    <s v="Faurecia Int. Syst."/>
    <s v="BMW AG - VERSORGUNGSZENTRUM"/>
    <e v="#REF!"/>
    <m/>
    <m/>
    <m/>
    <s v="Outbound"/>
    <x v="2"/>
    <x v="28"/>
  </r>
  <r>
    <s v="ID23097EL1"/>
    <s v="VLCKOVA Zuzana"/>
    <d v="2023-09-25T00:00:00"/>
    <n v="750"/>
    <s v="Faurecia Int. Syst."/>
    <s v="SAS AUTOSYSTEMTECHNIK GMBH"/>
    <e v="#REF!"/>
    <m/>
    <m/>
    <m/>
    <s v="Outbound"/>
    <x v="2"/>
    <x v="28"/>
  </r>
  <r>
    <s v="XF23097E0F"/>
    <s v="RESENDE Joao"/>
    <d v="2023-09-25T00:00:00"/>
    <n v="194"/>
    <s v="kaschier"/>
    <s v="Faurecia MLADA BOLESLAV FIS"/>
    <e v="#REF!"/>
    <m/>
    <s v="Others"/>
    <m/>
    <s v="Inbound"/>
    <x v="5"/>
    <x v="28"/>
  </r>
  <r>
    <s v="ID23097JN3"/>
    <s v="GOUEDARD Laury"/>
    <d v="2023-09-26T00:00:00"/>
    <n v="516"/>
    <s v="Faurecia Int. Syst."/>
    <s v="Faurecia Automotive Slovakia s.r.o."/>
    <e v="#REF!"/>
    <m/>
    <m/>
    <m/>
    <s v="Outbound"/>
    <x v="2"/>
    <x v="28"/>
  </r>
  <r>
    <s v="ID23097KD7"/>
    <s v="KANNA Yuvanesh"/>
    <d v="2023-09-26T00:00:00"/>
    <n v="890"/>
    <s v="Faurecia Int. Syst."/>
    <s v="Jaguar Land Rover Slovakia s.r.o."/>
    <e v="#REF!"/>
    <m/>
    <m/>
    <m/>
    <s v="Outbound"/>
    <x v="2"/>
    <x v="28"/>
  </r>
  <r>
    <s v="XF23097J8M"/>
    <s v="SIMUNEK Ondrej"/>
    <d v="2023-09-26T00:00:00"/>
    <n v="898"/>
    <s v="Faurecia interior Systems"/>
    <s v="FAURECIA MERU"/>
    <s v="Engineering"/>
    <m/>
    <s v="Others"/>
    <m/>
    <s v="Outbound"/>
    <x v="5"/>
    <x v="28"/>
  </r>
  <r>
    <s v="AP23097NAL"/>
    <s v="RESENDE Joao"/>
    <d v="2023-09-27T00:00:00"/>
    <n v="274"/>
    <s v="kaschier"/>
    <s v="Faurecia MLADA BOLESLAV FIS"/>
    <e v="#REF!"/>
    <m/>
    <m/>
    <m/>
    <s v="Inbound"/>
    <x v="2"/>
    <x v="28"/>
  </r>
  <r>
    <s v="AP23097NC2"/>
    <s v="RESENDE Joao"/>
    <d v="2023-09-27T00:00:00"/>
    <n v="224"/>
    <s v="kaschier"/>
    <s v="Faurecia MLADA BOLESLAV FIS"/>
    <e v="#REF!"/>
    <m/>
    <m/>
    <m/>
    <s v="Inbound"/>
    <x v="2"/>
    <x v="28"/>
  </r>
  <r>
    <s v="AP23097NEE"/>
    <s v="RESENDE Joao"/>
    <d v="2023-09-27T00:00:00"/>
    <n v="218"/>
    <s v="kaschier"/>
    <s v="Faurecia MLADA BOLESLAV FIS"/>
    <e v="#REF!"/>
    <m/>
    <m/>
    <m/>
    <s v="Inbound"/>
    <x v="2"/>
    <x v="28"/>
  </r>
  <r>
    <s v="ID23097M34"/>
    <s v="OLIVEIRA Ana"/>
    <d v="2023-09-27T00:00:00"/>
    <n v="348"/>
    <s v="Faurecia Kosice"/>
    <s v="Faurecia interior Systems"/>
    <e v="#REF!"/>
    <m/>
    <s v="Logistics"/>
    <m/>
    <s v="Inbound"/>
    <x v="7"/>
    <x v="28"/>
  </r>
  <r>
    <s v="ID230981CA"/>
    <s v="KANNA Yuvanesh"/>
    <d v="2023-09-27T00:00:00"/>
    <n v="500"/>
    <s v="Faurecia Int. Syst."/>
    <s v="Jaguar Land Rover Slovakia s.r.o."/>
    <e v="#REF!"/>
    <m/>
    <m/>
    <m/>
    <s v="Outbound"/>
    <x v="2"/>
    <x v="28"/>
  </r>
  <r>
    <s v="ID230984LH"/>
    <s v="KANNA Yuvanesh"/>
    <d v="2023-09-28T00:00:00"/>
    <n v="1100"/>
    <s v="Faurecia Int. Syst."/>
    <s v="Jaguar Land Rover Slovakia s.r.o."/>
    <e v="#REF!"/>
    <m/>
    <m/>
    <m/>
    <s v="Outbound"/>
    <x v="2"/>
    <x v="28"/>
  </r>
  <r>
    <s v="XF230985FE"/>
    <s v="AZHAMCHALIL Naveej"/>
    <d v="2023-09-28T00:00:00"/>
    <n v="666"/>
    <s v="DB Schenker"/>
    <s v="Faurecia interior Systems"/>
    <s v="Granulates order for covering weekend"/>
    <m/>
    <s v="Logistics"/>
    <m/>
    <s v="Inbound"/>
    <x v="6"/>
    <x v="28"/>
  </r>
  <r>
    <s v="AP230986KI"/>
    <s v="KANNA Yuvanesh"/>
    <d v="2023-09-29T00:00:00"/>
    <n v="1798"/>
    <s v="Faurecia Int. Syst."/>
    <s v="Jaguar Land Rover Slovakia s.r.o."/>
    <e v="#REF!"/>
    <m/>
    <m/>
    <m/>
    <s v="Outbound"/>
    <x v="2"/>
    <x v="28"/>
  </r>
  <r>
    <s v="ID23108CDB"/>
    <s v="DOVALA Viktor"/>
    <d v="2023-10-02T00:00:00"/>
    <n v="319"/>
    <s v="Faurecia Int. Syst."/>
    <s v="Jaguar Land Rover Slovakia s.r.o."/>
    <e v="#REF!"/>
    <m/>
    <m/>
    <m/>
    <s v="Outbound"/>
    <x v="2"/>
    <x v="29"/>
  </r>
  <r>
    <s v="XF23108BJN"/>
    <s v="NEVES Catarina"/>
    <d v="2023-10-02T00:00:00"/>
    <n v="948"/>
    <s v="Faurecia Automotive Slovakia s.r.o."/>
    <s v="Faurecia interior Systems"/>
    <m/>
    <m/>
    <m/>
    <m/>
    <s v="Inbound"/>
    <x v="2"/>
    <x v="29"/>
  </r>
  <r>
    <s v="XF23108BN7"/>
    <s v="KANNA Yuvanesh"/>
    <d v="2023-10-02T00:00:00"/>
    <n v="690"/>
    <s v="faurecia"/>
    <s v="Faurecia interior Systems"/>
    <m/>
    <m/>
    <m/>
    <m/>
    <s v="Inbound"/>
    <x v="2"/>
    <x v="29"/>
  </r>
  <r>
    <s v="AP23108EIJ"/>
    <s v="RESENDE Joao"/>
    <d v="2023-10-03T00:00:00"/>
    <n v="348"/>
    <s v="Faurecia Kosice"/>
    <s v="Faurecia interior Systems"/>
    <e v="#REF!"/>
    <m/>
    <m/>
    <m/>
    <s v="Inbound"/>
    <x v="7"/>
    <x v="29"/>
  </r>
  <r>
    <s v="AP23108JJ4"/>
    <s v="RESENDE Joao"/>
    <d v="2023-10-04T00:00:00"/>
    <n v="188"/>
    <s v="kaschier"/>
    <s v="Faurecia MLADA BOLESLAV FIS"/>
    <e v="#REF!"/>
    <m/>
    <m/>
    <m/>
    <s v="Inbound"/>
    <x v="2"/>
    <x v="29"/>
  </r>
  <r>
    <s v="AP23108JJE"/>
    <s v="RESENDE Joao"/>
    <d v="2023-10-04T00:00:00"/>
    <n v="182"/>
    <s v="kaschier"/>
    <s v="Faurecia MLADA BOLESLAV FIS"/>
    <e v="#REF!"/>
    <m/>
    <m/>
    <m/>
    <s v="Inbound"/>
    <x v="2"/>
    <x v="29"/>
  </r>
  <r>
    <s v="AP23108JKA"/>
    <s v="RESENDE Joao"/>
    <d v="2023-10-04T00:00:00"/>
    <n v="182"/>
    <s v="kaschier"/>
    <s v="Faurecia MLADA BOLESLAV FIS"/>
    <e v="#REF!"/>
    <m/>
    <m/>
    <m/>
    <s v="Inbound"/>
    <x v="2"/>
    <x v="29"/>
  </r>
  <r>
    <s v="ID23108J01"/>
    <s v="VLCKOVA Zuzana"/>
    <d v="2023-10-04T00:00:00"/>
    <n v="950"/>
    <s v="Faurecia Int. Syst."/>
    <s v="SAS AUTOSYSTEMTECHNIK GMBH"/>
    <e v="#REF!"/>
    <m/>
    <m/>
    <m/>
    <s v="Outbound"/>
    <x v="2"/>
    <x v="29"/>
  </r>
  <r>
    <s v="XF23108HG8"/>
    <s v="FIALOVÁ Lucie"/>
    <d v="2023-10-04T00:00:00"/>
    <n v="107"/>
    <s v="Faurecia interior Systems"/>
    <s v="Ultratech s.r.o."/>
    <s v="Engineering"/>
    <m/>
    <s v="Others"/>
    <m/>
    <s v="Outbound"/>
    <x v="5"/>
    <x v="29"/>
  </r>
  <r>
    <s v="XF23108JAB"/>
    <s v="SIMUNEK Ondrej"/>
    <d v="2023-10-04T00:00:00"/>
    <n v="529"/>
    <s v="Faurecia Interior Systems Bohemia s.r.o."/>
    <s v="Faurecia CREA1"/>
    <s v="Engineering"/>
    <m/>
    <s v="Others"/>
    <m/>
    <s v="Outbound"/>
    <x v="5"/>
    <x v="29"/>
  </r>
  <r>
    <s v="XF2310922L"/>
    <s v="KANNA Yuvanesh"/>
    <d v="2023-10-06T00:00:00"/>
    <n v="317"/>
    <s v="Jaguar Land Rover"/>
    <s v="Faurecia Interior Systems Bohemia s.r.o."/>
    <m/>
    <m/>
    <m/>
    <m/>
    <s v="Inbound"/>
    <x v="2"/>
    <x v="29"/>
  </r>
  <r>
    <s v="XF2310950L"/>
    <s v="FIALOVÁ Lucie"/>
    <d v="2023-10-09T00:00:00"/>
    <n v="422"/>
    <s v="Faurecia Int. Syst. Bohemia"/>
    <s v="AXIOME"/>
    <s v="Engineering"/>
    <m/>
    <s v="Others"/>
    <m/>
    <s v="Outbound"/>
    <x v="5"/>
    <x v="30"/>
  </r>
  <r>
    <s v="XF231096FF"/>
    <s v="STEFAN Dominik"/>
    <d v="2023-10-09T00:00:00"/>
    <n v="324"/>
    <s v="Faurecia interior Systems"/>
    <s v="Faurecia Interiors Pardubice sro"/>
    <m/>
    <m/>
    <m/>
    <m/>
    <s v="Outbound"/>
    <x v="2"/>
    <x v="30"/>
  </r>
  <r>
    <s v="XF231096HH"/>
    <s v="STEFAN Dominik"/>
    <d v="2023-10-09T00:00:00"/>
    <n v="392"/>
    <s v="Faurecia Interiors Pardubice  s.r.o."/>
    <s v="MERCEDES-BENZ - 006"/>
    <m/>
    <m/>
    <m/>
    <m/>
    <s v="Outbound"/>
    <x v="2"/>
    <x v="30"/>
  </r>
  <r>
    <s v="XF231097EN"/>
    <s v="FIALOVÁ Lucie"/>
    <d v="2023-10-09T00:00:00"/>
    <n v="237"/>
    <s v="Faurecia interior Systems"/>
    <s v="SL Steffen Lenssen"/>
    <s v="Engineering"/>
    <m/>
    <s v="Others"/>
    <m/>
    <s v="Outbound"/>
    <x v="5"/>
    <x v="30"/>
  </r>
  <r>
    <s v="XF231097G4"/>
    <s v="STEFAN Dominik"/>
    <d v="2023-10-09T00:00:00"/>
    <n v="305"/>
    <s v="Faurecia Pardubice"/>
    <s v="Mercedes Benz -006"/>
    <m/>
    <m/>
    <m/>
    <m/>
    <s v="Outbound"/>
    <x v="2"/>
    <x v="30"/>
  </r>
  <r>
    <s v="XF23109AF1"/>
    <s v="FIALOVÁ Lucie"/>
    <d v="2023-10-10T00:00:00"/>
    <n v="448"/>
    <s v="Faurecia Interior Systems Bohemia"/>
    <s v="Compañía Española de Ultrasonidos"/>
    <s v="Engineering"/>
    <m/>
    <s v="Others"/>
    <m/>
    <s v="Outbound"/>
    <x v="5"/>
    <x v="30"/>
  </r>
  <r>
    <s v="XF23109C21"/>
    <s v="STEFAN Dominik"/>
    <d v="2023-10-10T00:00:00"/>
    <n v="365"/>
    <s v="Faurecia interior Systems"/>
    <s v="Faurecia Innenraum Systeme"/>
    <m/>
    <m/>
    <m/>
    <m/>
    <s v="Outbound"/>
    <x v="2"/>
    <x v="30"/>
  </r>
  <r>
    <s v="XF23109E9L"/>
    <s v="STEFAN Dominik"/>
    <d v="2023-10-11T00:00:00"/>
    <n v="970"/>
    <s v="Faurecia interior Systems"/>
    <s v="Faurecia Innenraum Systeme"/>
    <m/>
    <m/>
    <m/>
    <m/>
    <s v="Outbound"/>
    <x v="2"/>
    <x v="30"/>
  </r>
  <r>
    <s v="XF23109EI5"/>
    <s v="FIALOVÁ Lucie"/>
    <d v="2023-10-11T00:00:00"/>
    <n v="220"/>
    <s v="Faurecia Interior Systems Bohemia s.r.o."/>
    <s v="ROBOT TECHNOLOGY GMBH"/>
    <s v="Engineering"/>
    <m/>
    <s v="Others"/>
    <m/>
    <s v="Outbound"/>
    <x v="5"/>
    <x v="30"/>
  </r>
  <r>
    <s v="XF23109H2B"/>
    <s v="STEFAN Dominik"/>
    <d v="2023-10-11T00:00:00"/>
    <n v="350"/>
    <s v="Faurecia interior Systems"/>
    <s v="Faurecia Innenraum Systeme"/>
    <m/>
    <m/>
    <m/>
    <m/>
    <s v="Outbound"/>
    <x v="2"/>
    <x v="30"/>
  </r>
  <r>
    <s v="XF23109H37"/>
    <s v="MORAVEC Jan"/>
    <d v="2023-10-11T00:00:00"/>
    <n v="168.75"/>
    <s v="Faurecia interior Systems"/>
    <s v="BMW Werk Leipzig"/>
    <m/>
    <m/>
    <m/>
    <m/>
    <s v="Outbound"/>
    <x v="2"/>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7AC5D97-A375-48C9-A058-AA53E19171EB}"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0">
  <location ref="B98:H125" firstHeaderRow="1" firstDataRow="2" firstDataCol="1"/>
  <pivotFields count="13">
    <pivotField showAll="0"/>
    <pivotField showAll="0"/>
    <pivotField numFmtId="14" showAll="0"/>
    <pivotField dataField="1" numFmtId="165" showAll="0"/>
    <pivotField showAll="0"/>
    <pivotField showAll="0"/>
    <pivotField showAll="0"/>
    <pivotField showAll="0"/>
    <pivotField showAll="0"/>
    <pivotField showAll="0"/>
    <pivotField showAll="0"/>
    <pivotField axis="axisCol" showAll="0" sortType="descending">
      <items count="12">
        <item x="9"/>
        <item x="7"/>
        <item x="4"/>
        <item x="6"/>
        <item x="5"/>
        <item h="1" x="3"/>
        <item h="1" x="8"/>
        <item h="1" x="1"/>
        <item h="1" x="10"/>
        <item h="1" x="0"/>
        <item h="1" x="2"/>
        <item t="default"/>
      </items>
      <autoSortScope>
        <pivotArea dataOnly="0" outline="0" fieldPosition="0">
          <references count="1">
            <reference field="4294967294" count="1" selected="0">
              <x v="0"/>
            </reference>
          </references>
        </pivotArea>
      </autoSortScope>
    </pivotField>
    <pivotField axis="axisRow" showAll="0">
      <items count="32">
        <item x="0"/>
        <item x="1"/>
        <item x="2"/>
        <item x="3"/>
        <item x="4"/>
        <item x="5"/>
        <item x="6"/>
        <item x="7"/>
        <item x="8"/>
        <item x="9"/>
        <item x="10"/>
        <item x="11"/>
        <item x="12"/>
        <item x="13"/>
        <item x="14"/>
        <item x="15"/>
        <item x="16"/>
        <item x="17"/>
        <item x="18"/>
        <item x="19"/>
        <item x="20"/>
        <item x="21"/>
        <item x="22"/>
        <item x="23"/>
        <item x="24"/>
        <item h="1" x="25"/>
        <item h="1" x="26"/>
        <item h="1" x="27"/>
        <item h="1" x="28"/>
        <item h="1" x="29"/>
        <item h="1" x="30"/>
        <item t="default"/>
      </items>
    </pivotField>
  </pivotFields>
  <rowFields count="1">
    <field x="1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11"/>
  </colFields>
  <colItems count="6">
    <i>
      <x v="4"/>
    </i>
    <i>
      <x v="1"/>
    </i>
    <i>
      <x v="3"/>
    </i>
    <i>
      <x v="2"/>
    </i>
    <i>
      <x/>
    </i>
    <i t="grand">
      <x/>
    </i>
  </colItems>
  <dataFields count="1">
    <dataField name="Sum of Expenses" fld="3" baseField="0" baseItem="0"/>
  </dataFields>
  <formats count="7">
    <format dxfId="6">
      <pivotArea outline="0" collapsedLevelsAreSubtotals="1" fieldPosition="0"/>
    </format>
    <format dxfId="5">
      <pivotArea field="12" type="button" dataOnly="0" labelOnly="1" outline="0" axis="axisRow" fieldPosition="0"/>
    </format>
    <format dxfId="4">
      <pivotArea dataOnly="0" labelOnly="1" fieldPosition="0">
        <references count="1">
          <reference field="12" count="29">
            <x v="0"/>
            <x v="1"/>
            <x v="2"/>
            <x v="3"/>
            <x v="4"/>
            <x v="5"/>
            <x v="6"/>
            <x v="7"/>
            <x v="8"/>
            <x v="9"/>
            <x v="10"/>
            <x v="11"/>
            <x v="12"/>
            <x v="13"/>
            <x v="14"/>
            <x v="15"/>
            <x v="16"/>
            <x v="17"/>
            <x v="18"/>
            <x v="19"/>
            <x v="20"/>
            <x v="21"/>
            <x v="22"/>
            <x v="23"/>
            <x v="24"/>
            <x v="25"/>
            <x v="26"/>
            <x v="28"/>
            <x v="29"/>
          </reference>
        </references>
      </pivotArea>
    </format>
    <format dxfId="3">
      <pivotArea dataOnly="0" labelOnly="1" grandRow="1" outline="0" fieldPosition="0"/>
    </format>
    <format dxfId="2">
      <pivotArea dataOnly="0" labelOnly="1" fieldPosition="0">
        <references count="1">
          <reference field="11" count="0"/>
        </references>
      </pivotArea>
    </format>
    <format dxfId="1">
      <pivotArea dataOnly="0" labelOnly="1" grandCol="1" outline="0" fieldPosition="0"/>
    </format>
    <format dxfId="0">
      <pivotArea type="all" dataOnly="0" outline="0" fieldPosition="0"/>
    </format>
  </formats>
  <chartFormats count="16">
    <chartFormat chart="1" format="0" series="1">
      <pivotArea type="data" outline="0" fieldPosition="0">
        <references count="2">
          <reference field="4294967294" count="1" selected="0">
            <x v="0"/>
          </reference>
          <reference field="11" count="1" selected="0">
            <x v="6"/>
          </reference>
        </references>
      </pivotArea>
    </chartFormat>
    <chartFormat chart="1" format="1" series="1">
      <pivotArea type="data" outline="0" fieldPosition="0">
        <references count="2">
          <reference field="4294967294" count="1" selected="0">
            <x v="0"/>
          </reference>
          <reference field="11" count="1" selected="0">
            <x v="1"/>
          </reference>
        </references>
      </pivotArea>
    </chartFormat>
    <chartFormat chart="1" format="2" series="1">
      <pivotArea type="data" outline="0" fieldPosition="0">
        <references count="2">
          <reference field="4294967294" count="1" selected="0">
            <x v="0"/>
          </reference>
          <reference field="11" count="1" selected="0">
            <x v="9"/>
          </reference>
        </references>
      </pivotArea>
    </chartFormat>
    <chartFormat chart="1" format="3" series="1">
      <pivotArea type="data" outline="0" fieldPosition="0">
        <references count="2">
          <reference field="4294967294" count="1" selected="0">
            <x v="0"/>
          </reference>
          <reference field="11" count="1" selected="0">
            <x v="3"/>
          </reference>
        </references>
      </pivotArea>
    </chartFormat>
    <chartFormat chart="1" format="4" series="1">
      <pivotArea type="data" outline="0" fieldPosition="0">
        <references count="2">
          <reference field="4294967294" count="1" selected="0">
            <x v="0"/>
          </reference>
          <reference field="11" count="1" selected="0">
            <x v="10"/>
          </reference>
        </references>
      </pivotArea>
    </chartFormat>
    <chartFormat chart="1" format="5" series="1">
      <pivotArea type="data" outline="0" fieldPosition="0">
        <references count="2">
          <reference field="4294967294" count="1" selected="0">
            <x v="0"/>
          </reference>
          <reference field="11" count="1" selected="0">
            <x v="5"/>
          </reference>
        </references>
      </pivotArea>
    </chartFormat>
    <chartFormat chart="1" format="6" series="1">
      <pivotArea type="data" outline="0" fieldPosition="0">
        <references count="2">
          <reference field="4294967294" count="1" selected="0">
            <x v="0"/>
          </reference>
          <reference field="11" count="1" selected="0">
            <x v="2"/>
          </reference>
        </references>
      </pivotArea>
    </chartFormat>
    <chartFormat chart="1" format="7" series="1">
      <pivotArea type="data" outline="0" fieldPosition="0">
        <references count="2">
          <reference field="4294967294" count="1" selected="0">
            <x v="0"/>
          </reference>
          <reference field="11" count="1" selected="0">
            <x v="7"/>
          </reference>
        </references>
      </pivotArea>
    </chartFormat>
    <chartFormat chart="1" format="8" series="1">
      <pivotArea type="data" outline="0" fieldPosition="0">
        <references count="2">
          <reference field="4294967294" count="1" selected="0">
            <x v="0"/>
          </reference>
          <reference field="11" count="1" selected="0">
            <x v="0"/>
          </reference>
        </references>
      </pivotArea>
    </chartFormat>
    <chartFormat chart="1" format="9" series="1">
      <pivotArea type="data" outline="0" fieldPosition="0">
        <references count="2">
          <reference field="4294967294" count="1" selected="0">
            <x v="0"/>
          </reference>
          <reference field="11" count="1" selected="0">
            <x v="8"/>
          </reference>
        </references>
      </pivotArea>
    </chartFormat>
    <chartFormat chart="1" format="10" series="1">
      <pivotArea type="data" outline="0" fieldPosition="0">
        <references count="2">
          <reference field="4294967294" count="1" selected="0">
            <x v="0"/>
          </reference>
          <reference field="11" count="1" selected="0">
            <x v="4"/>
          </reference>
        </references>
      </pivotArea>
    </chartFormat>
    <chartFormat chart="23" format="0" series="1">
      <pivotArea type="data" outline="0" fieldPosition="0">
        <references count="2">
          <reference field="4294967294" count="1" selected="0">
            <x v="0"/>
          </reference>
          <reference field="11" count="1" selected="0">
            <x v="4"/>
          </reference>
        </references>
      </pivotArea>
    </chartFormat>
    <chartFormat chart="23" format="1" series="1">
      <pivotArea type="data" outline="0" fieldPosition="0">
        <references count="2">
          <reference field="4294967294" count="1" selected="0">
            <x v="0"/>
          </reference>
          <reference field="11" count="1" selected="0">
            <x v="1"/>
          </reference>
        </references>
      </pivotArea>
    </chartFormat>
    <chartFormat chart="23" format="2" series="1">
      <pivotArea type="data" outline="0" fieldPosition="0">
        <references count="2">
          <reference field="4294967294" count="1" selected="0">
            <x v="0"/>
          </reference>
          <reference field="11" count="1" selected="0">
            <x v="3"/>
          </reference>
        </references>
      </pivotArea>
    </chartFormat>
    <chartFormat chart="23" format="3" series="1">
      <pivotArea type="data" outline="0" fieldPosition="0">
        <references count="2">
          <reference field="4294967294" count="1" selected="0">
            <x v="0"/>
          </reference>
          <reference field="11" count="1" selected="0">
            <x v="2"/>
          </reference>
        </references>
      </pivotArea>
    </chartFormat>
    <chartFormat chart="23" format="4" series="1">
      <pivotArea type="data" outline="0" fieldPosition="0">
        <references count="2">
          <reference field="4294967294" count="1" selected="0">
            <x v="0"/>
          </reference>
          <reference field="1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30198C0-44EC-49C4-B8E6-119789CC9674}"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8">
  <location ref="B34:H61" firstHeaderRow="1" firstDataRow="2" firstDataCol="1"/>
  <pivotFields count="13">
    <pivotField showAll="0"/>
    <pivotField showAll="0"/>
    <pivotField numFmtId="14" showAll="0"/>
    <pivotField dataField="1" numFmtId="165" showAll="0"/>
    <pivotField showAll="0"/>
    <pivotField showAll="0"/>
    <pivotField showAll="0"/>
    <pivotField showAll="0"/>
    <pivotField showAll="0"/>
    <pivotField showAll="0"/>
    <pivotField showAll="0"/>
    <pivotField axis="axisCol" showAll="0" sortType="descending">
      <items count="12">
        <item h="1" x="9"/>
        <item h="1" x="7"/>
        <item h="1" x="4"/>
        <item h="1" x="6"/>
        <item h="1" x="5"/>
        <item x="3"/>
        <item x="8"/>
        <item x="1"/>
        <item x="10"/>
        <item x="0"/>
        <item h="1" x="2"/>
        <item t="default"/>
      </items>
      <autoSortScope>
        <pivotArea dataOnly="0" outline="0" fieldPosition="0">
          <references count="1">
            <reference field="4294967294" count="1" selected="0">
              <x v="0"/>
            </reference>
          </references>
        </pivotArea>
      </autoSortScope>
    </pivotField>
    <pivotField axis="axisRow" showAll="0">
      <items count="32">
        <item x="0"/>
        <item x="1"/>
        <item x="2"/>
        <item x="3"/>
        <item x="4"/>
        <item x="5"/>
        <item x="6"/>
        <item x="7"/>
        <item x="8"/>
        <item x="9"/>
        <item x="10"/>
        <item x="11"/>
        <item x="12"/>
        <item x="13"/>
        <item x="14"/>
        <item x="15"/>
        <item x="16"/>
        <item x="17"/>
        <item x="18"/>
        <item x="19"/>
        <item x="20"/>
        <item x="21"/>
        <item x="22"/>
        <item x="23"/>
        <item x="24"/>
        <item h="1" x="25"/>
        <item h="1" x="26"/>
        <item h="1" x="27"/>
        <item h="1" x="28"/>
        <item h="1" x="29"/>
        <item h="1" x="30"/>
        <item t="default"/>
      </items>
    </pivotField>
  </pivotFields>
  <rowFields count="1">
    <field x="1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11"/>
  </colFields>
  <colItems count="6">
    <i>
      <x v="6"/>
    </i>
    <i>
      <x v="9"/>
    </i>
    <i>
      <x v="5"/>
    </i>
    <i>
      <x v="7"/>
    </i>
    <i>
      <x v="8"/>
    </i>
    <i t="grand">
      <x/>
    </i>
  </colItems>
  <dataFields count="1">
    <dataField name="Sum of Expenses" fld="3" baseField="0" baseItem="0"/>
  </dataFields>
  <formats count="7">
    <format dxfId="13">
      <pivotArea outline="0" collapsedLevelsAreSubtotals="1" fieldPosition="0"/>
    </format>
    <format dxfId="12">
      <pivotArea field="12" type="button" dataOnly="0" labelOnly="1" outline="0" axis="axisRow" fieldPosition="0"/>
    </format>
    <format dxfId="11">
      <pivotArea dataOnly="0" labelOnly="1" fieldPosition="0">
        <references count="1">
          <reference field="12" count="29">
            <x v="0"/>
            <x v="1"/>
            <x v="2"/>
            <x v="3"/>
            <x v="4"/>
            <x v="5"/>
            <x v="6"/>
            <x v="7"/>
            <x v="8"/>
            <x v="9"/>
            <x v="10"/>
            <x v="11"/>
            <x v="12"/>
            <x v="13"/>
            <x v="14"/>
            <x v="15"/>
            <x v="16"/>
            <x v="17"/>
            <x v="18"/>
            <x v="19"/>
            <x v="20"/>
            <x v="21"/>
            <x v="22"/>
            <x v="23"/>
            <x v="24"/>
            <x v="25"/>
            <x v="26"/>
            <x v="28"/>
            <x v="29"/>
          </reference>
        </references>
      </pivotArea>
    </format>
    <format dxfId="10">
      <pivotArea dataOnly="0" labelOnly="1" grandRow="1" outline="0" fieldPosition="0"/>
    </format>
    <format dxfId="9">
      <pivotArea dataOnly="0" labelOnly="1" fieldPosition="0">
        <references count="1">
          <reference field="11" count="0"/>
        </references>
      </pivotArea>
    </format>
    <format dxfId="8">
      <pivotArea dataOnly="0" labelOnly="1" grandCol="1" outline="0" fieldPosition="0"/>
    </format>
    <format dxfId="7">
      <pivotArea type="all" dataOnly="0" outline="0" fieldPosition="0"/>
    </format>
  </formats>
  <chartFormats count="11">
    <chartFormat chart="1" format="0" series="1">
      <pivotArea type="data" outline="0" fieldPosition="0">
        <references count="2">
          <reference field="4294967294" count="1" selected="0">
            <x v="0"/>
          </reference>
          <reference field="11" count="1" selected="0">
            <x v="6"/>
          </reference>
        </references>
      </pivotArea>
    </chartFormat>
    <chartFormat chart="1" format="1" series="1">
      <pivotArea type="data" outline="0" fieldPosition="0">
        <references count="2">
          <reference field="4294967294" count="1" selected="0">
            <x v="0"/>
          </reference>
          <reference field="11" count="1" selected="0">
            <x v="1"/>
          </reference>
        </references>
      </pivotArea>
    </chartFormat>
    <chartFormat chart="1" format="2" series="1">
      <pivotArea type="data" outline="0" fieldPosition="0">
        <references count="2">
          <reference field="4294967294" count="1" selected="0">
            <x v="0"/>
          </reference>
          <reference field="11" count="1" selected="0">
            <x v="9"/>
          </reference>
        </references>
      </pivotArea>
    </chartFormat>
    <chartFormat chart="1" format="3" series="1">
      <pivotArea type="data" outline="0" fieldPosition="0">
        <references count="2">
          <reference field="4294967294" count="1" selected="0">
            <x v="0"/>
          </reference>
          <reference field="11" count="1" selected="0">
            <x v="3"/>
          </reference>
        </references>
      </pivotArea>
    </chartFormat>
    <chartFormat chart="1" format="4" series="1">
      <pivotArea type="data" outline="0" fieldPosition="0">
        <references count="2">
          <reference field="4294967294" count="1" selected="0">
            <x v="0"/>
          </reference>
          <reference field="11" count="1" selected="0">
            <x v="10"/>
          </reference>
        </references>
      </pivotArea>
    </chartFormat>
    <chartFormat chart="1" format="5" series="1">
      <pivotArea type="data" outline="0" fieldPosition="0">
        <references count="2">
          <reference field="4294967294" count="1" selected="0">
            <x v="0"/>
          </reference>
          <reference field="11" count="1" selected="0">
            <x v="5"/>
          </reference>
        </references>
      </pivotArea>
    </chartFormat>
    <chartFormat chart="1" format="6" series="1">
      <pivotArea type="data" outline="0" fieldPosition="0">
        <references count="2">
          <reference field="4294967294" count="1" selected="0">
            <x v="0"/>
          </reference>
          <reference field="11" count="1" selected="0">
            <x v="2"/>
          </reference>
        </references>
      </pivotArea>
    </chartFormat>
    <chartFormat chart="1" format="7" series="1">
      <pivotArea type="data" outline="0" fieldPosition="0">
        <references count="2">
          <reference field="4294967294" count="1" selected="0">
            <x v="0"/>
          </reference>
          <reference field="11" count="1" selected="0">
            <x v="7"/>
          </reference>
        </references>
      </pivotArea>
    </chartFormat>
    <chartFormat chart="1" format="8" series="1">
      <pivotArea type="data" outline="0" fieldPosition="0">
        <references count="2">
          <reference field="4294967294" count="1" selected="0">
            <x v="0"/>
          </reference>
          <reference field="11" count="1" selected="0">
            <x v="0"/>
          </reference>
        </references>
      </pivotArea>
    </chartFormat>
    <chartFormat chart="1" format="9" series="1">
      <pivotArea type="data" outline="0" fieldPosition="0">
        <references count="2">
          <reference field="4294967294" count="1" selected="0">
            <x v="0"/>
          </reference>
          <reference field="11" count="1" selected="0">
            <x v="8"/>
          </reference>
        </references>
      </pivotArea>
    </chartFormat>
    <chartFormat chart="1" format="10" series="1">
      <pivotArea type="data" outline="0" fieldPosition="0">
        <references count="2">
          <reference field="4294967294" count="1" selected="0">
            <x v="0"/>
          </reference>
          <reference field="1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86"/>
  <sheetViews>
    <sheetView topLeftCell="B1" workbookViewId="0">
      <selection activeCell="B3" sqref="B3"/>
    </sheetView>
  </sheetViews>
  <sheetFormatPr defaultRowHeight="14.4" x14ac:dyDescent="0.3"/>
  <cols>
    <col min="1" max="1" width="12.21875" customWidth="1"/>
    <col min="3" max="3" width="13.6640625" customWidth="1"/>
    <col min="6" max="6" width="12.21875" customWidth="1"/>
    <col min="7" max="7" width="15" customWidth="1"/>
    <col min="10" max="10" width="28.77734375" customWidth="1"/>
    <col min="11" max="11" width="15.33203125" customWidth="1"/>
    <col min="12" max="12" width="32.109375" customWidth="1"/>
    <col min="13" max="13" width="21.109375" customWidth="1"/>
  </cols>
  <sheetData>
    <row r="1" spans="1:18" x14ac:dyDescent="0.3">
      <c r="A1" s="119" t="s">
        <v>19</v>
      </c>
      <c r="B1" s="119" t="s">
        <v>20</v>
      </c>
      <c r="C1" s="120" t="s">
        <v>21</v>
      </c>
      <c r="D1" s="119" t="s">
        <v>22</v>
      </c>
      <c r="E1" s="119" t="s">
        <v>23</v>
      </c>
      <c r="F1" s="119" t="s">
        <v>24</v>
      </c>
      <c r="G1" s="121" t="s">
        <v>25</v>
      </c>
      <c r="H1" s="119" t="s">
        <v>26</v>
      </c>
      <c r="I1" s="119" t="s">
        <v>27</v>
      </c>
      <c r="J1" s="119" t="s">
        <v>28</v>
      </c>
      <c r="K1" s="119" t="s">
        <v>29</v>
      </c>
      <c r="L1" s="119" t="s">
        <v>30</v>
      </c>
      <c r="M1" s="119" t="s">
        <v>31</v>
      </c>
      <c r="N1" s="119" t="s">
        <v>32</v>
      </c>
      <c r="O1" s="119" t="s">
        <v>33</v>
      </c>
      <c r="P1" s="119" t="s">
        <v>34</v>
      </c>
      <c r="Q1" s="119" t="s">
        <v>35</v>
      </c>
      <c r="R1" s="119" t="s">
        <v>36</v>
      </c>
    </row>
    <row r="2" spans="1:18" ht="43.2" x14ac:dyDescent="0.3">
      <c r="A2" t="s">
        <v>37</v>
      </c>
      <c r="B2" t="s">
        <v>38</v>
      </c>
      <c r="C2" s="2">
        <v>1100</v>
      </c>
      <c r="D2" t="s">
        <v>39</v>
      </c>
      <c r="E2" s="118" t="s">
        <v>2</v>
      </c>
      <c r="F2" s="3">
        <v>44950</v>
      </c>
      <c r="G2" s="3">
        <v>44950</v>
      </c>
      <c r="H2">
        <v>3780</v>
      </c>
      <c r="I2" s="118" t="s">
        <v>40</v>
      </c>
      <c r="J2" s="118" t="s">
        <v>41</v>
      </c>
      <c r="K2">
        <v>4704</v>
      </c>
      <c r="L2">
        <v>0</v>
      </c>
      <c r="M2" t="s">
        <v>42</v>
      </c>
      <c r="N2" t="s">
        <v>43</v>
      </c>
      <c r="O2" s="118" t="s">
        <v>44</v>
      </c>
      <c r="P2" s="118" t="s">
        <v>45</v>
      </c>
      <c r="Q2" t="s">
        <v>38</v>
      </c>
      <c r="R2" t="s">
        <v>38</v>
      </c>
    </row>
    <row r="3" spans="1:18" ht="43.2" x14ac:dyDescent="0.3">
      <c r="A3" t="s">
        <v>46</v>
      </c>
      <c r="B3" t="s">
        <v>38</v>
      </c>
      <c r="C3" s="2">
        <v>486</v>
      </c>
      <c r="D3" t="s">
        <v>39</v>
      </c>
      <c r="E3" s="100" t="s">
        <v>47</v>
      </c>
      <c r="F3" s="3">
        <v>44952</v>
      </c>
      <c r="G3" s="3">
        <v>44952</v>
      </c>
      <c r="H3">
        <v>24000</v>
      </c>
      <c r="I3" s="100" t="s">
        <v>48</v>
      </c>
      <c r="J3" s="100" t="s">
        <v>40</v>
      </c>
      <c r="K3">
        <v>16320</v>
      </c>
      <c r="L3">
        <v>0</v>
      </c>
      <c r="M3" t="s">
        <v>42</v>
      </c>
      <c r="N3" t="s">
        <v>49</v>
      </c>
      <c r="O3" s="100" t="s">
        <v>50</v>
      </c>
      <c r="P3" s="100" t="s">
        <v>44</v>
      </c>
      <c r="Q3" t="s">
        <v>38</v>
      </c>
      <c r="R3" t="s">
        <v>38</v>
      </c>
    </row>
    <row r="4" spans="1:18" ht="72" x14ac:dyDescent="0.3">
      <c r="A4" t="s">
        <v>51</v>
      </c>
      <c r="B4" t="s">
        <v>38</v>
      </c>
      <c r="C4" s="2">
        <v>340</v>
      </c>
      <c r="D4" t="s">
        <v>39</v>
      </c>
      <c r="E4" s="100" t="s">
        <v>2</v>
      </c>
      <c r="F4" s="3">
        <v>44952</v>
      </c>
      <c r="G4" s="3">
        <v>44952</v>
      </c>
      <c r="H4">
        <v>1050</v>
      </c>
      <c r="I4" s="100" t="s">
        <v>40</v>
      </c>
      <c r="J4" s="100" t="s">
        <v>52</v>
      </c>
      <c r="K4">
        <v>1440</v>
      </c>
      <c r="L4">
        <v>0</v>
      </c>
      <c r="M4" t="s">
        <v>42</v>
      </c>
      <c r="N4" t="s">
        <v>43</v>
      </c>
      <c r="O4" s="100" t="s">
        <v>44</v>
      </c>
      <c r="P4" s="100" t="s">
        <v>53</v>
      </c>
      <c r="Q4" t="s">
        <v>38</v>
      </c>
      <c r="R4" t="s">
        <v>38</v>
      </c>
    </row>
    <row r="5" spans="1:18" ht="72" x14ac:dyDescent="0.3">
      <c r="A5" t="s">
        <v>54</v>
      </c>
      <c r="B5" t="s">
        <v>38</v>
      </c>
      <c r="C5" s="2">
        <v>948</v>
      </c>
      <c r="D5" t="s">
        <v>39</v>
      </c>
      <c r="E5" s="100" t="s">
        <v>2</v>
      </c>
      <c r="F5" s="3">
        <v>44954</v>
      </c>
      <c r="G5" s="3">
        <v>44953</v>
      </c>
      <c r="H5">
        <v>24000</v>
      </c>
      <c r="I5" s="100" t="s">
        <v>40</v>
      </c>
      <c r="J5" s="100" t="s">
        <v>52</v>
      </c>
      <c r="K5">
        <v>16368</v>
      </c>
      <c r="L5">
        <v>0</v>
      </c>
      <c r="M5" t="s">
        <v>42</v>
      </c>
      <c r="N5" t="s">
        <v>43</v>
      </c>
      <c r="O5" s="100" t="s">
        <v>44</v>
      </c>
      <c r="P5" s="100" t="s">
        <v>53</v>
      </c>
      <c r="Q5" t="s">
        <v>38</v>
      </c>
      <c r="R5" t="s">
        <v>38</v>
      </c>
    </row>
    <row r="6" spans="1:18" ht="43.2" x14ac:dyDescent="0.3">
      <c r="A6" t="s">
        <v>55</v>
      </c>
      <c r="B6" t="s">
        <v>38</v>
      </c>
      <c r="C6" s="2">
        <v>384</v>
      </c>
      <c r="D6" t="s">
        <v>39</v>
      </c>
      <c r="E6" s="100" t="s">
        <v>56</v>
      </c>
      <c r="F6" s="3">
        <v>44956</v>
      </c>
      <c r="G6" s="3">
        <v>44956</v>
      </c>
      <c r="H6">
        <v>1200</v>
      </c>
      <c r="I6" s="100" t="s">
        <v>40</v>
      </c>
      <c r="J6" s="100" t="s">
        <v>57</v>
      </c>
      <c r="K6">
        <v>1500</v>
      </c>
      <c r="L6">
        <v>0</v>
      </c>
      <c r="M6" t="s">
        <v>58</v>
      </c>
      <c r="N6" t="s">
        <v>43</v>
      </c>
      <c r="O6" s="100" t="s">
        <v>44</v>
      </c>
      <c r="P6" s="100" t="s">
        <v>59</v>
      </c>
      <c r="Q6" t="s">
        <v>38</v>
      </c>
      <c r="R6" t="s">
        <v>38</v>
      </c>
    </row>
    <row r="7" spans="1:18" ht="57.6" x14ac:dyDescent="0.3">
      <c r="A7" t="s">
        <v>60</v>
      </c>
      <c r="B7" t="s">
        <v>38</v>
      </c>
      <c r="C7" s="2">
        <v>240</v>
      </c>
      <c r="D7" t="s">
        <v>39</v>
      </c>
      <c r="E7" s="100" t="s">
        <v>56</v>
      </c>
      <c r="F7" s="3">
        <v>44957</v>
      </c>
      <c r="G7" s="3">
        <v>44957</v>
      </c>
      <c r="H7">
        <v>1</v>
      </c>
      <c r="I7" s="100" t="s">
        <v>40</v>
      </c>
      <c r="J7" s="100" t="s">
        <v>61</v>
      </c>
      <c r="K7">
        <v>0.4</v>
      </c>
      <c r="L7">
        <v>0</v>
      </c>
      <c r="M7" t="s">
        <v>42</v>
      </c>
      <c r="N7" t="s">
        <v>43</v>
      </c>
      <c r="O7" s="100" t="s">
        <v>44</v>
      </c>
      <c r="P7" s="100" t="s">
        <v>62</v>
      </c>
      <c r="Q7" t="s">
        <v>38</v>
      </c>
      <c r="R7" t="s">
        <v>38</v>
      </c>
    </row>
    <row r="8" spans="1:18" ht="57.6" x14ac:dyDescent="0.3">
      <c r="A8" t="s">
        <v>63</v>
      </c>
      <c r="B8" t="s">
        <v>38</v>
      </c>
      <c r="C8" s="2">
        <v>1580</v>
      </c>
      <c r="D8" t="s">
        <v>39</v>
      </c>
      <c r="E8" s="100" t="s">
        <v>56</v>
      </c>
      <c r="F8" s="3">
        <v>44957</v>
      </c>
      <c r="G8" s="3">
        <v>44957</v>
      </c>
      <c r="H8">
        <v>8648</v>
      </c>
      <c r="I8" s="100" t="s">
        <v>64</v>
      </c>
      <c r="J8" s="100" t="s">
        <v>65</v>
      </c>
      <c r="K8">
        <v>14720</v>
      </c>
      <c r="L8">
        <v>0</v>
      </c>
      <c r="M8" t="s">
        <v>66</v>
      </c>
      <c r="N8" t="s">
        <v>43</v>
      </c>
      <c r="O8" s="100" t="s">
        <v>67</v>
      </c>
      <c r="P8" s="100" t="s">
        <v>68</v>
      </c>
      <c r="Q8" t="s">
        <v>38</v>
      </c>
      <c r="R8" t="s">
        <v>38</v>
      </c>
    </row>
    <row r="9" spans="1:18" ht="72" x14ac:dyDescent="0.3">
      <c r="A9" t="s">
        <v>69</v>
      </c>
      <c r="B9" t="s">
        <v>38</v>
      </c>
      <c r="C9" s="2">
        <v>1100</v>
      </c>
      <c r="D9" t="s">
        <v>39</v>
      </c>
      <c r="E9" s="100" t="s">
        <v>2</v>
      </c>
      <c r="F9" s="3">
        <v>44930</v>
      </c>
      <c r="G9" s="3">
        <v>44930</v>
      </c>
      <c r="H9">
        <v>24000</v>
      </c>
      <c r="I9" s="100" t="s">
        <v>52</v>
      </c>
      <c r="J9" s="100" t="s">
        <v>40</v>
      </c>
      <c r="K9">
        <v>16368</v>
      </c>
      <c r="L9">
        <v>0</v>
      </c>
      <c r="M9" t="s">
        <v>42</v>
      </c>
      <c r="N9" t="s">
        <v>43</v>
      </c>
      <c r="O9" s="100" t="s">
        <v>53</v>
      </c>
      <c r="P9" s="100" t="s">
        <v>44</v>
      </c>
      <c r="Q9" t="s">
        <v>38</v>
      </c>
      <c r="R9" t="s">
        <v>38</v>
      </c>
    </row>
    <row r="10" spans="1:18" ht="43.2" x14ac:dyDescent="0.3">
      <c r="A10" t="s">
        <v>70</v>
      </c>
      <c r="B10" t="s">
        <v>38</v>
      </c>
      <c r="C10" s="2">
        <v>203</v>
      </c>
      <c r="D10" t="s">
        <v>39</v>
      </c>
      <c r="E10" s="100" t="s">
        <v>2</v>
      </c>
      <c r="F10" s="3">
        <v>44931</v>
      </c>
      <c r="G10" s="3">
        <v>44931</v>
      </c>
      <c r="H10">
        <v>8</v>
      </c>
      <c r="I10" s="100" t="s">
        <v>40</v>
      </c>
      <c r="J10" s="100" t="s">
        <v>71</v>
      </c>
      <c r="K10">
        <v>53.034700000000001</v>
      </c>
      <c r="L10">
        <v>0</v>
      </c>
      <c r="M10" t="s">
        <v>42</v>
      </c>
      <c r="N10" t="s">
        <v>43</v>
      </c>
      <c r="O10" s="100" t="s">
        <v>44</v>
      </c>
      <c r="P10" s="100" t="s">
        <v>72</v>
      </c>
      <c r="Q10" t="s">
        <v>38</v>
      </c>
      <c r="R10" t="s">
        <v>38</v>
      </c>
    </row>
    <row r="11" spans="1:18" ht="43.2" x14ac:dyDescent="0.3">
      <c r="A11" t="s">
        <v>73</v>
      </c>
      <c r="B11" t="s">
        <v>38</v>
      </c>
      <c r="C11" s="2">
        <v>287.5</v>
      </c>
      <c r="D11" t="s">
        <v>39</v>
      </c>
      <c r="E11" s="100" t="s">
        <v>74</v>
      </c>
      <c r="F11" s="3">
        <v>44938</v>
      </c>
      <c r="G11" s="3">
        <v>44938</v>
      </c>
      <c r="H11">
        <v>1050</v>
      </c>
      <c r="I11" s="100" t="s">
        <v>40</v>
      </c>
      <c r="J11" s="100" t="s">
        <v>75</v>
      </c>
      <c r="K11">
        <v>1440</v>
      </c>
      <c r="L11">
        <v>0</v>
      </c>
      <c r="M11" t="s">
        <v>42</v>
      </c>
      <c r="N11" t="s">
        <v>43</v>
      </c>
      <c r="O11" s="100" t="s">
        <v>44</v>
      </c>
      <c r="P11" s="100" t="s">
        <v>76</v>
      </c>
      <c r="Q11" t="s">
        <v>38</v>
      </c>
      <c r="R11" t="s">
        <v>38</v>
      </c>
    </row>
    <row r="12" spans="1:18" ht="43.2" x14ac:dyDescent="0.3">
      <c r="A12" t="s">
        <v>77</v>
      </c>
      <c r="B12" t="s">
        <v>38</v>
      </c>
      <c r="C12" s="2">
        <v>1190</v>
      </c>
      <c r="D12" t="s">
        <v>39</v>
      </c>
      <c r="E12" s="100" t="s">
        <v>2</v>
      </c>
      <c r="F12" s="3">
        <v>44939</v>
      </c>
      <c r="G12" s="3">
        <v>44938</v>
      </c>
      <c r="H12">
        <v>24000</v>
      </c>
      <c r="I12" s="100" t="s">
        <v>40</v>
      </c>
      <c r="J12" s="100" t="s">
        <v>75</v>
      </c>
      <c r="K12">
        <v>16368</v>
      </c>
      <c r="L12">
        <v>0</v>
      </c>
      <c r="M12" t="s">
        <v>78</v>
      </c>
      <c r="N12" t="s">
        <v>43</v>
      </c>
      <c r="O12" s="100" t="s">
        <v>44</v>
      </c>
      <c r="P12" s="100" t="s">
        <v>76</v>
      </c>
      <c r="Q12" t="s">
        <v>38</v>
      </c>
      <c r="R12" t="s">
        <v>38</v>
      </c>
    </row>
    <row r="13" spans="1:18" ht="72" x14ac:dyDescent="0.3">
      <c r="A13" t="s">
        <v>79</v>
      </c>
      <c r="B13" t="s">
        <v>38</v>
      </c>
      <c r="C13" s="2">
        <v>2650.32</v>
      </c>
      <c r="D13" t="s">
        <v>39</v>
      </c>
      <c r="E13" s="100" t="s">
        <v>2</v>
      </c>
      <c r="F13" s="3">
        <v>44944</v>
      </c>
      <c r="G13" s="3">
        <v>44944</v>
      </c>
      <c r="H13">
        <v>60</v>
      </c>
      <c r="I13" s="100" t="s">
        <v>80</v>
      </c>
      <c r="J13" s="100" t="s">
        <v>40</v>
      </c>
      <c r="K13">
        <v>108</v>
      </c>
      <c r="L13">
        <v>0</v>
      </c>
      <c r="M13" t="s">
        <v>42</v>
      </c>
      <c r="N13" t="s">
        <v>49</v>
      </c>
      <c r="O13" s="100" t="s">
        <v>81</v>
      </c>
      <c r="P13" s="100" t="s">
        <v>44</v>
      </c>
      <c r="Q13" t="s">
        <v>38</v>
      </c>
      <c r="R13" t="s">
        <v>38</v>
      </c>
    </row>
    <row r="14" spans="1:18" ht="43.2" x14ac:dyDescent="0.3">
      <c r="A14" t="s">
        <v>82</v>
      </c>
      <c r="B14" t="s">
        <v>38</v>
      </c>
      <c r="C14" s="2">
        <v>774</v>
      </c>
      <c r="D14" t="s">
        <v>39</v>
      </c>
      <c r="E14" s="100" t="s">
        <v>2</v>
      </c>
      <c r="F14" s="3">
        <v>44944</v>
      </c>
      <c r="G14" s="3">
        <v>44944</v>
      </c>
      <c r="H14">
        <v>24000</v>
      </c>
      <c r="I14" s="100" t="s">
        <v>83</v>
      </c>
      <c r="J14" s="100" t="s">
        <v>40</v>
      </c>
      <c r="K14">
        <v>16320</v>
      </c>
      <c r="L14">
        <v>0</v>
      </c>
      <c r="M14" t="s">
        <v>84</v>
      </c>
      <c r="N14" t="s">
        <v>49</v>
      </c>
      <c r="O14" s="100" t="s">
        <v>85</v>
      </c>
      <c r="P14" s="100" t="s">
        <v>44</v>
      </c>
      <c r="Q14" t="s">
        <v>38</v>
      </c>
      <c r="R14" t="s">
        <v>38</v>
      </c>
    </row>
    <row r="15" spans="1:18" ht="43.2" x14ac:dyDescent="0.3">
      <c r="A15" t="s">
        <v>86</v>
      </c>
      <c r="B15" t="s">
        <v>38</v>
      </c>
      <c r="C15" s="2">
        <v>731</v>
      </c>
      <c r="D15" t="s">
        <v>39</v>
      </c>
      <c r="E15" s="100" t="s">
        <v>2</v>
      </c>
      <c r="F15" s="3">
        <v>44946</v>
      </c>
      <c r="G15" s="3">
        <v>44946</v>
      </c>
      <c r="H15">
        <v>24000</v>
      </c>
      <c r="I15" s="100" t="s">
        <v>87</v>
      </c>
      <c r="J15" s="100" t="s">
        <v>40</v>
      </c>
      <c r="K15">
        <v>16368</v>
      </c>
      <c r="L15">
        <v>0</v>
      </c>
      <c r="M15" t="s">
        <v>42</v>
      </c>
      <c r="N15" t="s">
        <v>49</v>
      </c>
      <c r="O15" s="100" t="s">
        <v>88</v>
      </c>
      <c r="P15" s="100" t="s">
        <v>44</v>
      </c>
      <c r="Q15" t="s">
        <v>89</v>
      </c>
      <c r="R15" t="s">
        <v>38</v>
      </c>
    </row>
    <row r="16" spans="1:18" ht="43.2" x14ac:dyDescent="0.3">
      <c r="A16" t="s">
        <v>90</v>
      </c>
      <c r="B16" t="s">
        <v>91</v>
      </c>
      <c r="C16" s="2">
        <v>144</v>
      </c>
      <c r="D16" t="s">
        <v>39</v>
      </c>
      <c r="E16" s="100" t="s">
        <v>12</v>
      </c>
      <c r="F16" s="3">
        <v>44949</v>
      </c>
      <c r="G16" s="3">
        <v>44946</v>
      </c>
      <c r="H16">
        <v>240</v>
      </c>
      <c r="I16" s="100" t="s">
        <v>92</v>
      </c>
      <c r="J16" s="100" t="s">
        <v>40</v>
      </c>
      <c r="K16">
        <v>800</v>
      </c>
      <c r="L16">
        <v>0</v>
      </c>
      <c r="M16" t="s">
        <v>93</v>
      </c>
      <c r="N16" t="s">
        <v>49</v>
      </c>
      <c r="O16" s="100" t="s">
        <v>94</v>
      </c>
      <c r="P16" s="100" t="s">
        <v>44</v>
      </c>
      <c r="Q16" t="s">
        <v>38</v>
      </c>
      <c r="R16" t="s">
        <v>38</v>
      </c>
    </row>
    <row r="17" spans="1:18" ht="43.2" x14ac:dyDescent="0.3">
      <c r="A17" t="s">
        <v>95</v>
      </c>
      <c r="B17" t="s">
        <v>38</v>
      </c>
      <c r="C17" s="2">
        <v>1111</v>
      </c>
      <c r="D17" t="s">
        <v>39</v>
      </c>
      <c r="E17" s="100" t="s">
        <v>96</v>
      </c>
      <c r="F17" s="3">
        <v>44958</v>
      </c>
      <c r="G17" s="3">
        <v>44958</v>
      </c>
      <c r="H17">
        <v>13029</v>
      </c>
      <c r="I17" s="100" t="s">
        <v>64</v>
      </c>
      <c r="J17" s="100" t="s">
        <v>97</v>
      </c>
      <c r="K17">
        <v>18538.2</v>
      </c>
      <c r="L17">
        <v>0</v>
      </c>
      <c r="M17" t="s">
        <v>42</v>
      </c>
      <c r="N17" t="s">
        <v>43</v>
      </c>
      <c r="O17" s="100" t="s">
        <v>67</v>
      </c>
      <c r="P17" s="100" t="s">
        <v>98</v>
      </c>
      <c r="Q17" t="s">
        <v>38</v>
      </c>
      <c r="R17" t="s">
        <v>38</v>
      </c>
    </row>
    <row r="18" spans="1:18" ht="43.2" x14ac:dyDescent="0.3">
      <c r="A18" t="s">
        <v>99</v>
      </c>
      <c r="B18" t="s">
        <v>38</v>
      </c>
      <c r="C18" s="2">
        <v>1949</v>
      </c>
      <c r="D18" t="s">
        <v>39</v>
      </c>
      <c r="E18" s="100" t="s">
        <v>2</v>
      </c>
      <c r="F18" s="3">
        <v>44958</v>
      </c>
      <c r="G18" s="3">
        <v>44958</v>
      </c>
      <c r="H18">
        <v>20</v>
      </c>
      <c r="I18" s="100" t="s">
        <v>100</v>
      </c>
      <c r="J18" s="100" t="s">
        <v>40</v>
      </c>
      <c r="K18">
        <v>74.666700000000006</v>
      </c>
      <c r="L18">
        <v>0</v>
      </c>
      <c r="M18" t="s">
        <v>42</v>
      </c>
      <c r="N18" t="s">
        <v>49</v>
      </c>
      <c r="O18" s="100" t="s">
        <v>101</v>
      </c>
      <c r="P18" s="100" t="s">
        <v>44</v>
      </c>
      <c r="Q18" t="s">
        <v>38</v>
      </c>
      <c r="R18" t="s">
        <v>38</v>
      </c>
    </row>
    <row r="19" spans="1:18" ht="43.2" x14ac:dyDescent="0.3">
      <c r="A19" t="s">
        <v>102</v>
      </c>
      <c r="B19" t="s">
        <v>103</v>
      </c>
      <c r="C19" s="2">
        <v>940</v>
      </c>
      <c r="D19" t="s">
        <v>39</v>
      </c>
      <c r="E19" s="100" t="s">
        <v>16</v>
      </c>
      <c r="F19" s="3">
        <v>44958</v>
      </c>
      <c r="G19" s="3">
        <v>44958</v>
      </c>
      <c r="H19">
        <v>3780</v>
      </c>
      <c r="I19" s="100" t="s">
        <v>64</v>
      </c>
      <c r="J19" s="100" t="s">
        <v>104</v>
      </c>
      <c r="K19">
        <v>5600</v>
      </c>
      <c r="L19">
        <v>0</v>
      </c>
      <c r="M19" t="s">
        <v>42</v>
      </c>
      <c r="N19" t="s">
        <v>43</v>
      </c>
      <c r="O19" s="100" t="s">
        <v>67</v>
      </c>
      <c r="P19" s="100" t="s">
        <v>105</v>
      </c>
      <c r="Q19" t="s">
        <v>38</v>
      </c>
      <c r="R19" t="s">
        <v>38</v>
      </c>
    </row>
    <row r="20" spans="1:18" ht="43.2" x14ac:dyDescent="0.3">
      <c r="A20" t="s">
        <v>106</v>
      </c>
      <c r="B20" t="s">
        <v>38</v>
      </c>
      <c r="C20" s="2">
        <v>345</v>
      </c>
      <c r="D20" t="s">
        <v>39</v>
      </c>
      <c r="E20" s="100" t="s">
        <v>107</v>
      </c>
      <c r="F20" s="3">
        <v>44959</v>
      </c>
      <c r="G20" s="3">
        <v>44958</v>
      </c>
      <c r="H20">
        <v>250</v>
      </c>
      <c r="I20" s="100" t="s">
        <v>40</v>
      </c>
      <c r="J20" s="100" t="s">
        <v>108</v>
      </c>
      <c r="K20">
        <v>480</v>
      </c>
      <c r="L20">
        <v>0</v>
      </c>
      <c r="M20" t="s">
        <v>42</v>
      </c>
      <c r="N20" t="s">
        <v>43</v>
      </c>
      <c r="O20" s="100" t="s">
        <v>44</v>
      </c>
      <c r="P20" s="100" t="s">
        <v>109</v>
      </c>
      <c r="Q20" t="s">
        <v>38</v>
      </c>
      <c r="R20" t="s">
        <v>38</v>
      </c>
    </row>
    <row r="21" spans="1:18" ht="43.2" x14ac:dyDescent="0.3">
      <c r="A21" t="s">
        <v>110</v>
      </c>
      <c r="B21" t="s">
        <v>38</v>
      </c>
      <c r="C21" s="2">
        <v>260</v>
      </c>
      <c r="D21" t="s">
        <v>39</v>
      </c>
      <c r="E21" s="100" t="s">
        <v>96</v>
      </c>
      <c r="F21" s="3">
        <v>44959</v>
      </c>
      <c r="G21" s="3">
        <v>44959</v>
      </c>
      <c r="H21">
        <v>295</v>
      </c>
      <c r="I21" s="100" t="s">
        <v>64</v>
      </c>
      <c r="J21" s="100" t="s">
        <v>108</v>
      </c>
      <c r="K21">
        <v>1312</v>
      </c>
      <c r="L21">
        <v>0</v>
      </c>
      <c r="M21" t="s">
        <v>42</v>
      </c>
      <c r="N21" t="s">
        <v>43</v>
      </c>
      <c r="O21" s="100" t="s">
        <v>67</v>
      </c>
      <c r="P21" s="100" t="s">
        <v>109</v>
      </c>
      <c r="Q21" t="s">
        <v>38</v>
      </c>
      <c r="R21" t="s">
        <v>38</v>
      </c>
    </row>
    <row r="22" spans="1:18" ht="43.2" x14ac:dyDescent="0.3">
      <c r="A22" t="s">
        <v>111</v>
      </c>
      <c r="B22" t="s">
        <v>38</v>
      </c>
      <c r="C22" s="2">
        <v>221</v>
      </c>
      <c r="D22" t="s">
        <v>39</v>
      </c>
      <c r="E22" s="100" t="s">
        <v>96</v>
      </c>
      <c r="F22" s="3">
        <v>44959</v>
      </c>
      <c r="G22" s="3">
        <v>44959</v>
      </c>
      <c r="H22">
        <v>290</v>
      </c>
      <c r="I22" s="100" t="s">
        <v>64</v>
      </c>
      <c r="J22" s="100" t="s">
        <v>65</v>
      </c>
      <c r="K22">
        <v>240</v>
      </c>
      <c r="L22">
        <v>0</v>
      </c>
      <c r="M22" t="s">
        <v>42</v>
      </c>
      <c r="N22" t="s">
        <v>43</v>
      </c>
      <c r="O22" s="100" t="s">
        <v>67</v>
      </c>
      <c r="P22" s="100" t="s">
        <v>68</v>
      </c>
      <c r="Q22" t="s">
        <v>38</v>
      </c>
      <c r="R22" t="s">
        <v>38</v>
      </c>
    </row>
    <row r="23" spans="1:18" ht="43.2" x14ac:dyDescent="0.3">
      <c r="A23" t="s">
        <v>112</v>
      </c>
      <c r="B23" t="s">
        <v>38</v>
      </c>
      <c r="C23" s="2">
        <v>874</v>
      </c>
      <c r="D23" t="s">
        <v>39</v>
      </c>
      <c r="E23" s="100" t="s">
        <v>96</v>
      </c>
      <c r="F23" s="3">
        <v>44959</v>
      </c>
      <c r="G23" s="3">
        <v>44959</v>
      </c>
      <c r="H23">
        <v>3550</v>
      </c>
      <c r="I23" s="100" t="s">
        <v>64</v>
      </c>
      <c r="J23" s="100" t="s">
        <v>97</v>
      </c>
      <c r="K23">
        <v>2735.36</v>
      </c>
      <c r="L23">
        <v>0</v>
      </c>
      <c r="M23" t="s">
        <v>42</v>
      </c>
      <c r="N23" t="s">
        <v>43</v>
      </c>
      <c r="O23" s="100" t="s">
        <v>67</v>
      </c>
      <c r="P23" s="100" t="s">
        <v>98</v>
      </c>
      <c r="Q23" t="s">
        <v>38</v>
      </c>
      <c r="R23" t="s">
        <v>38</v>
      </c>
    </row>
    <row r="24" spans="1:18" ht="43.2" x14ac:dyDescent="0.3">
      <c r="A24" t="s">
        <v>113</v>
      </c>
      <c r="B24" t="s">
        <v>38</v>
      </c>
      <c r="C24" s="2">
        <v>1380</v>
      </c>
      <c r="D24" t="s">
        <v>39</v>
      </c>
      <c r="E24" s="100" t="s">
        <v>2</v>
      </c>
      <c r="F24" s="3">
        <v>44962</v>
      </c>
      <c r="G24" s="3">
        <v>44961</v>
      </c>
      <c r="H24">
        <v>24000</v>
      </c>
      <c r="I24" s="100" t="s">
        <v>40</v>
      </c>
      <c r="J24" s="100" t="s">
        <v>108</v>
      </c>
      <c r="K24">
        <v>16368</v>
      </c>
      <c r="L24">
        <v>0</v>
      </c>
      <c r="M24" t="s">
        <v>114</v>
      </c>
      <c r="N24" t="s">
        <v>43</v>
      </c>
      <c r="O24" s="100" t="s">
        <v>44</v>
      </c>
      <c r="P24" s="100" t="s">
        <v>109</v>
      </c>
      <c r="Q24" t="s">
        <v>38</v>
      </c>
      <c r="R24" t="s">
        <v>38</v>
      </c>
    </row>
    <row r="25" spans="1:18" ht="43.2" x14ac:dyDescent="0.3">
      <c r="A25" t="s">
        <v>115</v>
      </c>
      <c r="B25" t="s">
        <v>38</v>
      </c>
      <c r="C25" s="2">
        <v>672</v>
      </c>
      <c r="D25" t="s">
        <v>39</v>
      </c>
      <c r="E25" s="100" t="s">
        <v>47</v>
      </c>
      <c r="F25" s="3">
        <v>44963</v>
      </c>
      <c r="G25" s="3">
        <v>44963</v>
      </c>
      <c r="H25">
        <v>1260</v>
      </c>
      <c r="I25" s="100" t="s">
        <v>40</v>
      </c>
      <c r="J25" s="100" t="s">
        <v>116</v>
      </c>
      <c r="K25">
        <v>1530</v>
      </c>
      <c r="L25">
        <v>0</v>
      </c>
      <c r="M25" t="s">
        <v>42</v>
      </c>
      <c r="N25" t="s">
        <v>43</v>
      </c>
      <c r="O25" s="100" t="s">
        <v>44</v>
      </c>
      <c r="P25" s="100" t="s">
        <v>117</v>
      </c>
      <c r="Q25" t="s">
        <v>38</v>
      </c>
      <c r="R25" t="s">
        <v>38</v>
      </c>
    </row>
    <row r="26" spans="1:18" ht="57.6" x14ac:dyDescent="0.3">
      <c r="A26" t="s">
        <v>118</v>
      </c>
      <c r="B26" t="s">
        <v>38</v>
      </c>
      <c r="C26" s="2">
        <v>11997</v>
      </c>
      <c r="D26" t="s">
        <v>39</v>
      </c>
      <c r="E26" s="100" t="s">
        <v>2</v>
      </c>
      <c r="F26" s="3">
        <v>44964</v>
      </c>
      <c r="G26" s="3">
        <v>44964</v>
      </c>
      <c r="H26">
        <v>50</v>
      </c>
      <c r="I26" s="100" t="s">
        <v>119</v>
      </c>
      <c r="J26" s="100" t="s">
        <v>120</v>
      </c>
      <c r="K26">
        <v>120</v>
      </c>
      <c r="L26">
        <v>0</v>
      </c>
      <c r="M26" t="s">
        <v>42</v>
      </c>
      <c r="N26" t="s">
        <v>43</v>
      </c>
      <c r="O26" s="100" t="s">
        <v>121</v>
      </c>
      <c r="P26" s="100" t="s">
        <v>117</v>
      </c>
      <c r="Q26" t="s">
        <v>38</v>
      </c>
      <c r="R26" t="s">
        <v>38</v>
      </c>
    </row>
    <row r="27" spans="1:18" ht="57.6" x14ac:dyDescent="0.3">
      <c r="A27" t="s">
        <v>122</v>
      </c>
      <c r="B27" t="s">
        <v>38</v>
      </c>
      <c r="C27" s="2">
        <v>505</v>
      </c>
      <c r="D27" t="s">
        <v>39</v>
      </c>
      <c r="E27" s="100" t="s">
        <v>2</v>
      </c>
      <c r="F27" s="3">
        <v>44965</v>
      </c>
      <c r="G27" s="3">
        <v>44964</v>
      </c>
      <c r="H27">
        <v>150</v>
      </c>
      <c r="I27" s="100" t="s">
        <v>119</v>
      </c>
      <c r="J27" s="100" t="s">
        <v>120</v>
      </c>
      <c r="K27">
        <v>600</v>
      </c>
      <c r="L27">
        <v>0</v>
      </c>
      <c r="M27" t="s">
        <v>42</v>
      </c>
      <c r="N27" t="s">
        <v>43</v>
      </c>
      <c r="O27" s="100" t="s">
        <v>121</v>
      </c>
      <c r="P27" s="100" t="s">
        <v>117</v>
      </c>
      <c r="Q27" t="s">
        <v>38</v>
      </c>
      <c r="R27" t="s">
        <v>38</v>
      </c>
    </row>
    <row r="28" spans="1:18" ht="43.2" x14ac:dyDescent="0.3">
      <c r="A28" t="s">
        <v>123</v>
      </c>
      <c r="B28" t="s">
        <v>38</v>
      </c>
      <c r="C28" s="2">
        <v>1180</v>
      </c>
      <c r="D28" t="s">
        <v>39</v>
      </c>
      <c r="E28" s="100" t="s">
        <v>96</v>
      </c>
      <c r="F28" s="3">
        <v>44965</v>
      </c>
      <c r="G28" s="3">
        <v>44964</v>
      </c>
      <c r="H28">
        <v>37400</v>
      </c>
      <c r="I28" s="100" t="s">
        <v>40</v>
      </c>
      <c r="J28" s="100" t="s">
        <v>124</v>
      </c>
      <c r="K28">
        <v>4560</v>
      </c>
      <c r="L28">
        <v>0</v>
      </c>
      <c r="M28" t="s">
        <v>125</v>
      </c>
      <c r="N28" t="s">
        <v>43</v>
      </c>
      <c r="O28" s="100" t="s">
        <v>44</v>
      </c>
      <c r="P28" s="100" t="s">
        <v>68</v>
      </c>
      <c r="Q28" t="s">
        <v>38</v>
      </c>
      <c r="R28" t="s">
        <v>38</v>
      </c>
    </row>
    <row r="29" spans="1:18" ht="43.2" x14ac:dyDescent="0.3">
      <c r="A29" t="s">
        <v>126</v>
      </c>
      <c r="B29" t="s">
        <v>38</v>
      </c>
      <c r="C29" s="2">
        <v>1140</v>
      </c>
      <c r="D29" t="s">
        <v>39</v>
      </c>
      <c r="E29" s="100" t="s">
        <v>96</v>
      </c>
      <c r="F29" s="3">
        <v>44964</v>
      </c>
      <c r="G29" s="3">
        <v>44964</v>
      </c>
      <c r="H29">
        <v>1870</v>
      </c>
      <c r="I29" s="100" t="s">
        <v>40</v>
      </c>
      <c r="J29" s="100" t="s">
        <v>108</v>
      </c>
      <c r="K29">
        <v>5100</v>
      </c>
      <c r="L29">
        <v>0</v>
      </c>
      <c r="M29" t="s">
        <v>125</v>
      </c>
      <c r="N29" t="s">
        <v>43</v>
      </c>
      <c r="O29" s="100" t="s">
        <v>44</v>
      </c>
      <c r="P29" s="100" t="s">
        <v>109</v>
      </c>
      <c r="Q29" t="s">
        <v>38</v>
      </c>
      <c r="R29" t="s">
        <v>38</v>
      </c>
    </row>
    <row r="30" spans="1:18" ht="72" x14ac:dyDescent="0.3">
      <c r="A30" t="s">
        <v>127</v>
      </c>
      <c r="B30" t="s">
        <v>128</v>
      </c>
      <c r="C30" s="2">
        <v>175</v>
      </c>
      <c r="D30" t="s">
        <v>39</v>
      </c>
      <c r="E30" s="100" t="s">
        <v>7</v>
      </c>
      <c r="F30" s="3">
        <v>44965</v>
      </c>
      <c r="G30" s="3">
        <v>44965</v>
      </c>
      <c r="H30">
        <v>130</v>
      </c>
      <c r="I30" s="100" t="s">
        <v>129</v>
      </c>
      <c r="J30" s="100" t="s">
        <v>40</v>
      </c>
      <c r="K30">
        <v>196</v>
      </c>
      <c r="L30">
        <v>0</v>
      </c>
      <c r="M30" t="s">
        <v>42</v>
      </c>
      <c r="N30" t="s">
        <v>49</v>
      </c>
      <c r="O30" s="100" t="s">
        <v>62</v>
      </c>
      <c r="P30" s="100" t="s">
        <v>44</v>
      </c>
      <c r="Q30" t="s">
        <v>38</v>
      </c>
      <c r="R30" t="s">
        <v>38</v>
      </c>
    </row>
    <row r="31" spans="1:18" ht="28.8" x14ac:dyDescent="0.3">
      <c r="A31" t="s">
        <v>130</v>
      </c>
      <c r="B31" t="s">
        <v>38</v>
      </c>
      <c r="C31" s="2">
        <v>950</v>
      </c>
      <c r="D31" t="s">
        <v>39</v>
      </c>
      <c r="E31" s="100" t="s">
        <v>7</v>
      </c>
      <c r="F31" s="3">
        <v>44967</v>
      </c>
      <c r="G31" s="3">
        <v>44965</v>
      </c>
      <c r="H31">
        <v>1000</v>
      </c>
      <c r="I31" s="100" t="s">
        <v>131</v>
      </c>
      <c r="J31" s="100" t="s">
        <v>132</v>
      </c>
      <c r="K31">
        <v>360</v>
      </c>
      <c r="L31">
        <v>0</v>
      </c>
      <c r="M31" t="s">
        <v>42</v>
      </c>
      <c r="N31" t="s">
        <v>49</v>
      </c>
      <c r="O31" s="100" t="s">
        <v>133</v>
      </c>
      <c r="P31" s="100" t="s">
        <v>134</v>
      </c>
      <c r="Q31" t="s">
        <v>135</v>
      </c>
      <c r="R31" t="s">
        <v>38</v>
      </c>
    </row>
    <row r="32" spans="1:18" ht="43.2" x14ac:dyDescent="0.3">
      <c r="A32" t="s">
        <v>136</v>
      </c>
      <c r="B32" t="s">
        <v>38</v>
      </c>
      <c r="C32" s="2">
        <v>368</v>
      </c>
      <c r="D32" t="s">
        <v>39</v>
      </c>
      <c r="E32" s="100" t="s">
        <v>96</v>
      </c>
      <c r="F32" s="3">
        <v>44966</v>
      </c>
      <c r="G32" s="3">
        <v>44965</v>
      </c>
      <c r="H32">
        <v>900</v>
      </c>
      <c r="I32" s="100" t="s">
        <v>40</v>
      </c>
      <c r="J32" s="100" t="s">
        <v>108</v>
      </c>
      <c r="K32">
        <v>1200</v>
      </c>
      <c r="L32">
        <v>0</v>
      </c>
      <c r="M32" t="s">
        <v>42</v>
      </c>
      <c r="N32" t="s">
        <v>43</v>
      </c>
      <c r="O32" s="100" t="s">
        <v>44</v>
      </c>
      <c r="P32" s="100" t="s">
        <v>109</v>
      </c>
      <c r="Q32" t="s">
        <v>38</v>
      </c>
      <c r="R32" t="s">
        <v>38</v>
      </c>
    </row>
    <row r="33" spans="1:18" ht="43.2" x14ac:dyDescent="0.3">
      <c r="A33" t="s">
        <v>137</v>
      </c>
      <c r="B33" t="s">
        <v>38</v>
      </c>
      <c r="C33" s="2">
        <v>348</v>
      </c>
      <c r="D33" t="s">
        <v>39</v>
      </c>
      <c r="E33" s="100" t="s">
        <v>96</v>
      </c>
      <c r="F33" s="3">
        <v>44966</v>
      </c>
      <c r="G33" s="3">
        <v>44965</v>
      </c>
      <c r="H33">
        <v>1200</v>
      </c>
      <c r="I33" s="100" t="s">
        <v>40</v>
      </c>
      <c r="J33" s="100" t="s">
        <v>65</v>
      </c>
      <c r="K33">
        <v>1280</v>
      </c>
      <c r="L33">
        <v>0</v>
      </c>
      <c r="M33" t="s">
        <v>138</v>
      </c>
      <c r="N33" t="s">
        <v>43</v>
      </c>
      <c r="O33" s="100" t="s">
        <v>44</v>
      </c>
      <c r="P33" s="100" t="s">
        <v>68</v>
      </c>
      <c r="Q33" t="s">
        <v>38</v>
      </c>
      <c r="R33" t="s">
        <v>38</v>
      </c>
    </row>
    <row r="34" spans="1:18" ht="43.2" x14ac:dyDescent="0.3">
      <c r="A34" t="s">
        <v>139</v>
      </c>
      <c r="B34" t="s">
        <v>38</v>
      </c>
      <c r="C34" s="2">
        <v>384</v>
      </c>
      <c r="D34" t="s">
        <v>39</v>
      </c>
      <c r="E34" s="100" t="s">
        <v>107</v>
      </c>
      <c r="F34" s="3">
        <v>44966</v>
      </c>
      <c r="G34" s="3">
        <v>44965</v>
      </c>
      <c r="H34">
        <v>1050</v>
      </c>
      <c r="I34" s="100" t="s">
        <v>40</v>
      </c>
      <c r="J34" s="100" t="s">
        <v>52</v>
      </c>
      <c r="K34">
        <v>1440</v>
      </c>
      <c r="L34">
        <v>0</v>
      </c>
      <c r="M34" t="s">
        <v>140</v>
      </c>
      <c r="N34" t="s">
        <v>43</v>
      </c>
      <c r="O34" s="100" t="s">
        <v>44</v>
      </c>
      <c r="P34" s="100" t="s">
        <v>53</v>
      </c>
      <c r="Q34" t="s">
        <v>38</v>
      </c>
      <c r="R34" t="s">
        <v>38</v>
      </c>
    </row>
    <row r="35" spans="1:18" ht="43.2" x14ac:dyDescent="0.3">
      <c r="A35" t="s">
        <v>141</v>
      </c>
      <c r="B35" t="s">
        <v>38</v>
      </c>
      <c r="C35" s="2">
        <v>438</v>
      </c>
      <c r="D35" t="s">
        <v>39</v>
      </c>
      <c r="E35" s="100" t="s">
        <v>107</v>
      </c>
      <c r="F35" s="3">
        <v>44966</v>
      </c>
      <c r="G35" s="3">
        <v>44965</v>
      </c>
      <c r="H35">
        <v>1050</v>
      </c>
      <c r="I35" s="100" t="s">
        <v>40</v>
      </c>
      <c r="J35" s="100" t="s">
        <v>52</v>
      </c>
      <c r="K35">
        <v>1440</v>
      </c>
      <c r="L35">
        <v>0</v>
      </c>
      <c r="M35" t="s">
        <v>142</v>
      </c>
      <c r="N35" t="s">
        <v>43</v>
      </c>
      <c r="O35" s="100" t="s">
        <v>44</v>
      </c>
      <c r="P35" s="100" t="s">
        <v>53</v>
      </c>
      <c r="Q35" t="s">
        <v>38</v>
      </c>
      <c r="R35" t="s">
        <v>38</v>
      </c>
    </row>
    <row r="36" spans="1:18" ht="57.6" x14ac:dyDescent="0.3">
      <c r="A36" t="s">
        <v>143</v>
      </c>
      <c r="B36" t="s">
        <v>144</v>
      </c>
      <c r="C36" s="2">
        <v>1230</v>
      </c>
      <c r="D36" t="s">
        <v>39</v>
      </c>
      <c r="E36" s="100" t="s">
        <v>145</v>
      </c>
      <c r="F36" s="3">
        <v>44967</v>
      </c>
      <c r="G36" s="3">
        <v>44966</v>
      </c>
      <c r="H36">
        <v>4800</v>
      </c>
      <c r="I36" s="100" t="s">
        <v>146</v>
      </c>
      <c r="J36" s="100" t="s">
        <v>40</v>
      </c>
      <c r="K36">
        <v>10200</v>
      </c>
      <c r="L36">
        <v>0</v>
      </c>
      <c r="M36" t="s">
        <v>42</v>
      </c>
      <c r="N36" t="s">
        <v>49</v>
      </c>
      <c r="O36" s="100" t="s">
        <v>147</v>
      </c>
      <c r="P36" s="100" t="s">
        <v>44</v>
      </c>
      <c r="Q36" t="s">
        <v>38</v>
      </c>
      <c r="R36" t="s">
        <v>38</v>
      </c>
    </row>
    <row r="37" spans="1:18" ht="43.2" x14ac:dyDescent="0.3">
      <c r="A37" t="s">
        <v>148</v>
      </c>
      <c r="B37" t="s">
        <v>38</v>
      </c>
      <c r="C37" s="2">
        <v>937.5</v>
      </c>
      <c r="D37" t="s">
        <v>39</v>
      </c>
      <c r="E37" s="100" t="s">
        <v>16</v>
      </c>
      <c r="F37" s="3">
        <v>44966</v>
      </c>
      <c r="G37" s="3">
        <v>44966</v>
      </c>
      <c r="H37">
        <v>800</v>
      </c>
      <c r="I37" s="100" t="s">
        <v>40</v>
      </c>
      <c r="J37" s="100" t="s">
        <v>57</v>
      </c>
      <c r="K37">
        <v>1000</v>
      </c>
      <c r="L37">
        <v>0</v>
      </c>
      <c r="M37" t="s">
        <v>42</v>
      </c>
      <c r="N37" t="s">
        <v>43</v>
      </c>
      <c r="O37" s="100" t="s">
        <v>44</v>
      </c>
      <c r="P37" s="100" t="s">
        <v>59</v>
      </c>
      <c r="Q37" t="s">
        <v>38</v>
      </c>
      <c r="R37" t="s">
        <v>38</v>
      </c>
    </row>
    <row r="38" spans="1:18" ht="43.2" x14ac:dyDescent="0.3">
      <c r="A38" t="s">
        <v>149</v>
      </c>
      <c r="B38" t="s">
        <v>38</v>
      </c>
      <c r="C38" s="2">
        <v>298</v>
      </c>
      <c r="D38" t="s">
        <v>39</v>
      </c>
      <c r="E38" s="100" t="s">
        <v>47</v>
      </c>
      <c r="F38" s="3">
        <v>44967</v>
      </c>
      <c r="G38" s="3">
        <v>44966</v>
      </c>
      <c r="H38">
        <v>500</v>
      </c>
      <c r="I38" s="100" t="s">
        <v>40</v>
      </c>
      <c r="J38" s="100" t="s">
        <v>116</v>
      </c>
      <c r="K38">
        <v>1200</v>
      </c>
      <c r="L38">
        <v>0</v>
      </c>
      <c r="M38" t="s">
        <v>150</v>
      </c>
      <c r="N38" t="s">
        <v>43</v>
      </c>
      <c r="O38" s="100" t="s">
        <v>44</v>
      </c>
      <c r="P38" s="100" t="s">
        <v>117</v>
      </c>
      <c r="Q38" t="s">
        <v>38</v>
      </c>
      <c r="R38" t="s">
        <v>38</v>
      </c>
    </row>
    <row r="39" spans="1:18" ht="43.2" x14ac:dyDescent="0.3">
      <c r="A39" t="s">
        <v>151</v>
      </c>
      <c r="B39" t="s">
        <v>38</v>
      </c>
      <c r="C39" s="2">
        <v>324</v>
      </c>
      <c r="D39" t="s">
        <v>39</v>
      </c>
      <c r="E39" s="100" t="s">
        <v>47</v>
      </c>
      <c r="F39" s="3">
        <v>44967</v>
      </c>
      <c r="G39" s="3">
        <v>44967</v>
      </c>
      <c r="H39">
        <v>1260</v>
      </c>
      <c r="I39" s="100" t="s">
        <v>40</v>
      </c>
      <c r="J39" s="100" t="s">
        <v>116</v>
      </c>
      <c r="K39">
        <v>1530</v>
      </c>
      <c r="L39">
        <v>0</v>
      </c>
      <c r="M39" t="s">
        <v>152</v>
      </c>
      <c r="N39" t="s">
        <v>43</v>
      </c>
      <c r="O39" s="100" t="s">
        <v>44</v>
      </c>
      <c r="P39" s="100" t="s">
        <v>117</v>
      </c>
      <c r="Q39" t="s">
        <v>38</v>
      </c>
      <c r="R39" t="s">
        <v>38</v>
      </c>
    </row>
    <row r="40" spans="1:18" ht="43.2" x14ac:dyDescent="0.3">
      <c r="A40" t="s">
        <v>153</v>
      </c>
      <c r="B40" t="s">
        <v>38</v>
      </c>
      <c r="C40" s="2">
        <v>1980</v>
      </c>
      <c r="D40" t="s">
        <v>39</v>
      </c>
      <c r="E40" s="100" t="s">
        <v>16</v>
      </c>
      <c r="F40" s="3">
        <v>44968</v>
      </c>
      <c r="G40" s="3">
        <v>44967</v>
      </c>
      <c r="H40">
        <v>6800</v>
      </c>
      <c r="I40" s="100" t="s">
        <v>40</v>
      </c>
      <c r="J40" s="100" t="s">
        <v>57</v>
      </c>
      <c r="K40">
        <v>8500</v>
      </c>
      <c r="L40">
        <v>0</v>
      </c>
      <c r="M40" t="s">
        <v>42</v>
      </c>
      <c r="N40" t="s">
        <v>43</v>
      </c>
      <c r="O40" s="100" t="s">
        <v>44</v>
      </c>
      <c r="P40" s="100" t="s">
        <v>59</v>
      </c>
      <c r="Q40" t="s">
        <v>38</v>
      </c>
      <c r="R40" t="s">
        <v>38</v>
      </c>
    </row>
    <row r="41" spans="1:18" ht="43.2" x14ac:dyDescent="0.3">
      <c r="A41" t="s">
        <v>154</v>
      </c>
      <c r="B41" t="s">
        <v>38</v>
      </c>
      <c r="C41" s="2">
        <v>1948</v>
      </c>
      <c r="D41" t="s">
        <v>39</v>
      </c>
      <c r="E41" s="100" t="s">
        <v>107</v>
      </c>
      <c r="F41" s="3">
        <v>44970</v>
      </c>
      <c r="G41" s="3">
        <v>44968</v>
      </c>
      <c r="H41">
        <v>6000</v>
      </c>
      <c r="I41" s="100" t="s">
        <v>40</v>
      </c>
      <c r="J41" s="100" t="s">
        <v>155</v>
      </c>
      <c r="K41">
        <v>12000</v>
      </c>
      <c r="L41">
        <v>0</v>
      </c>
      <c r="M41" t="s">
        <v>156</v>
      </c>
      <c r="N41" t="s">
        <v>43</v>
      </c>
      <c r="O41" s="100" t="s">
        <v>44</v>
      </c>
      <c r="P41" s="100" t="s">
        <v>157</v>
      </c>
      <c r="Q41" t="s">
        <v>38</v>
      </c>
      <c r="R41" t="s">
        <v>38</v>
      </c>
    </row>
    <row r="42" spans="1:18" ht="28.8" x14ac:dyDescent="0.3">
      <c r="A42" t="s">
        <v>158</v>
      </c>
      <c r="B42" t="s">
        <v>159</v>
      </c>
      <c r="C42" s="2">
        <v>245</v>
      </c>
      <c r="D42" t="s">
        <v>39</v>
      </c>
      <c r="E42" s="100" t="s">
        <v>7</v>
      </c>
      <c r="F42" s="3">
        <v>44970</v>
      </c>
      <c r="G42" s="3">
        <v>44970</v>
      </c>
      <c r="H42">
        <v>133</v>
      </c>
      <c r="I42" s="100" t="s">
        <v>160</v>
      </c>
      <c r="J42" s="100" t="s">
        <v>120</v>
      </c>
      <c r="K42">
        <v>196</v>
      </c>
      <c r="L42">
        <v>0</v>
      </c>
      <c r="M42" t="s">
        <v>42</v>
      </c>
      <c r="N42" t="s">
        <v>49</v>
      </c>
      <c r="O42" s="100" t="s">
        <v>161</v>
      </c>
      <c r="P42" s="100" t="s">
        <v>117</v>
      </c>
      <c r="Q42" t="s">
        <v>38</v>
      </c>
      <c r="R42" t="s">
        <v>38</v>
      </c>
    </row>
    <row r="43" spans="1:18" ht="43.2" x14ac:dyDescent="0.3">
      <c r="A43" t="s">
        <v>162</v>
      </c>
      <c r="B43" t="s">
        <v>38</v>
      </c>
      <c r="C43" s="2">
        <v>350</v>
      </c>
      <c r="D43" t="s">
        <v>39</v>
      </c>
      <c r="E43" s="100" t="s">
        <v>47</v>
      </c>
      <c r="F43" s="3">
        <v>44970</v>
      </c>
      <c r="G43" s="3">
        <v>44970</v>
      </c>
      <c r="H43">
        <v>4200</v>
      </c>
      <c r="I43" s="100" t="s">
        <v>40</v>
      </c>
      <c r="J43" s="100" t="s">
        <v>163</v>
      </c>
      <c r="K43">
        <v>8100</v>
      </c>
      <c r="L43">
        <v>0</v>
      </c>
      <c r="M43" t="s">
        <v>42</v>
      </c>
      <c r="N43" t="s">
        <v>43</v>
      </c>
      <c r="O43" s="100" t="s">
        <v>44</v>
      </c>
      <c r="P43" s="100" t="s">
        <v>164</v>
      </c>
      <c r="Q43" t="s">
        <v>38</v>
      </c>
      <c r="R43" t="s">
        <v>38</v>
      </c>
    </row>
    <row r="44" spans="1:18" ht="43.2" x14ac:dyDescent="0.3">
      <c r="A44" t="s">
        <v>165</v>
      </c>
      <c r="B44" t="s">
        <v>38</v>
      </c>
      <c r="C44" s="2">
        <v>1448</v>
      </c>
      <c r="D44" t="s">
        <v>39</v>
      </c>
      <c r="E44" s="100" t="s">
        <v>96</v>
      </c>
      <c r="F44" s="3">
        <v>44971</v>
      </c>
      <c r="G44" s="3">
        <v>44970</v>
      </c>
      <c r="H44">
        <v>3787</v>
      </c>
      <c r="I44" s="100" t="s">
        <v>40</v>
      </c>
      <c r="J44" s="100" t="s">
        <v>166</v>
      </c>
      <c r="K44">
        <v>6497.76</v>
      </c>
      <c r="L44">
        <v>0</v>
      </c>
      <c r="M44" t="s">
        <v>167</v>
      </c>
      <c r="N44" t="s">
        <v>43</v>
      </c>
      <c r="O44" s="100" t="s">
        <v>44</v>
      </c>
      <c r="P44" s="100" t="s">
        <v>98</v>
      </c>
      <c r="Q44" t="s">
        <v>38</v>
      </c>
      <c r="R44" t="s">
        <v>38</v>
      </c>
    </row>
    <row r="45" spans="1:18" ht="43.2" x14ac:dyDescent="0.3">
      <c r="A45" t="s">
        <v>168</v>
      </c>
      <c r="B45" t="s">
        <v>38</v>
      </c>
      <c r="C45" s="2">
        <v>1790</v>
      </c>
      <c r="D45" t="s">
        <v>39</v>
      </c>
      <c r="E45" s="100" t="s">
        <v>107</v>
      </c>
      <c r="F45" s="3">
        <v>44971</v>
      </c>
      <c r="G45" s="3">
        <v>44970</v>
      </c>
      <c r="H45">
        <v>7000</v>
      </c>
      <c r="I45" s="100" t="s">
        <v>40</v>
      </c>
      <c r="J45" s="100" t="s">
        <v>52</v>
      </c>
      <c r="K45">
        <v>9600</v>
      </c>
      <c r="L45">
        <v>0</v>
      </c>
      <c r="M45" t="s">
        <v>42</v>
      </c>
      <c r="N45" t="s">
        <v>43</v>
      </c>
      <c r="O45" s="100" t="s">
        <v>44</v>
      </c>
      <c r="P45" s="100" t="s">
        <v>53</v>
      </c>
      <c r="Q45" t="s">
        <v>38</v>
      </c>
      <c r="R45" t="s">
        <v>38</v>
      </c>
    </row>
    <row r="46" spans="1:18" ht="43.2" x14ac:dyDescent="0.3">
      <c r="A46" t="s">
        <v>169</v>
      </c>
      <c r="B46" t="s">
        <v>170</v>
      </c>
      <c r="C46" s="2">
        <v>780</v>
      </c>
      <c r="D46" t="s">
        <v>39</v>
      </c>
      <c r="E46" s="100" t="s">
        <v>107</v>
      </c>
      <c r="F46" s="3">
        <v>44971</v>
      </c>
      <c r="G46" s="3">
        <v>44970</v>
      </c>
      <c r="H46">
        <v>480</v>
      </c>
      <c r="I46" s="100" t="s">
        <v>171</v>
      </c>
      <c r="J46" s="100" t="s">
        <v>40</v>
      </c>
      <c r="K46">
        <v>1152</v>
      </c>
      <c r="L46">
        <v>0</v>
      </c>
      <c r="M46" t="s">
        <v>42</v>
      </c>
      <c r="N46" t="s">
        <v>49</v>
      </c>
      <c r="O46" s="100" t="s">
        <v>172</v>
      </c>
      <c r="P46" s="100" t="s">
        <v>44</v>
      </c>
      <c r="Q46" t="s">
        <v>38</v>
      </c>
      <c r="R46" t="s">
        <v>38</v>
      </c>
    </row>
    <row r="47" spans="1:18" ht="43.2" x14ac:dyDescent="0.3">
      <c r="A47" t="s">
        <v>173</v>
      </c>
      <c r="B47" t="s">
        <v>38</v>
      </c>
      <c r="C47" s="2">
        <v>510</v>
      </c>
      <c r="D47" t="s">
        <v>39</v>
      </c>
      <c r="E47" s="100" t="s">
        <v>107</v>
      </c>
      <c r="F47" s="3">
        <v>44971</v>
      </c>
      <c r="G47" s="3">
        <v>44970</v>
      </c>
      <c r="H47">
        <v>720</v>
      </c>
      <c r="I47" s="100" t="s">
        <v>64</v>
      </c>
      <c r="J47" s="100" t="s">
        <v>174</v>
      </c>
      <c r="K47">
        <v>1728</v>
      </c>
      <c r="L47">
        <v>0</v>
      </c>
      <c r="M47" t="s">
        <v>42</v>
      </c>
      <c r="N47" t="s">
        <v>43</v>
      </c>
      <c r="O47" s="100" t="s">
        <v>67</v>
      </c>
      <c r="P47" s="100" t="s">
        <v>172</v>
      </c>
      <c r="R47" t="s">
        <v>38</v>
      </c>
    </row>
    <row r="48" spans="1:18" ht="43.2" x14ac:dyDescent="0.3">
      <c r="A48" t="s">
        <v>175</v>
      </c>
      <c r="B48" t="s">
        <v>176</v>
      </c>
      <c r="C48" s="2">
        <v>390</v>
      </c>
      <c r="D48" t="s">
        <v>39</v>
      </c>
      <c r="E48" s="100" t="s">
        <v>47</v>
      </c>
      <c r="F48" s="3">
        <v>44972</v>
      </c>
      <c r="G48" s="3">
        <v>44972</v>
      </c>
      <c r="H48">
        <v>2800</v>
      </c>
      <c r="I48" s="100" t="s">
        <v>40</v>
      </c>
      <c r="J48" s="100" t="s">
        <v>163</v>
      </c>
      <c r="K48">
        <v>5400</v>
      </c>
      <c r="L48">
        <v>0</v>
      </c>
      <c r="M48" t="s">
        <v>42</v>
      </c>
      <c r="N48" t="s">
        <v>43</v>
      </c>
      <c r="O48" s="100" t="s">
        <v>44</v>
      </c>
      <c r="P48" s="100" t="s">
        <v>164</v>
      </c>
      <c r="Q48" t="s">
        <v>38</v>
      </c>
      <c r="R48" t="s">
        <v>38</v>
      </c>
    </row>
    <row r="49" spans="1:18" ht="43.2" x14ac:dyDescent="0.3">
      <c r="A49" t="s">
        <v>177</v>
      </c>
      <c r="B49" t="s">
        <v>178</v>
      </c>
      <c r="C49" s="2">
        <v>228</v>
      </c>
      <c r="D49" t="s">
        <v>39</v>
      </c>
      <c r="E49" s="100" t="s">
        <v>13</v>
      </c>
      <c r="F49" s="3">
        <v>44977</v>
      </c>
      <c r="G49" s="3">
        <v>44977</v>
      </c>
      <c r="H49">
        <v>9</v>
      </c>
      <c r="I49" s="100" t="s">
        <v>179</v>
      </c>
      <c r="J49" s="100" t="s">
        <v>40</v>
      </c>
      <c r="K49">
        <v>8.5333299999999994</v>
      </c>
      <c r="L49">
        <v>0</v>
      </c>
      <c r="M49" t="s">
        <v>180</v>
      </c>
      <c r="N49" t="s">
        <v>49</v>
      </c>
      <c r="O49" s="100" t="s">
        <v>181</v>
      </c>
      <c r="P49" s="100" t="s">
        <v>44</v>
      </c>
      <c r="Q49" t="s">
        <v>38</v>
      </c>
      <c r="R49" t="s">
        <v>38</v>
      </c>
    </row>
    <row r="50" spans="1:18" ht="43.2" x14ac:dyDescent="0.3">
      <c r="A50" t="s">
        <v>182</v>
      </c>
      <c r="B50" t="s">
        <v>183</v>
      </c>
      <c r="C50" s="2">
        <v>344</v>
      </c>
      <c r="D50" t="s">
        <v>39</v>
      </c>
      <c r="E50" s="100" t="s">
        <v>7</v>
      </c>
      <c r="F50" s="3">
        <v>44977</v>
      </c>
      <c r="G50" s="3">
        <v>44977</v>
      </c>
      <c r="H50">
        <v>616</v>
      </c>
      <c r="I50" s="100" t="s">
        <v>184</v>
      </c>
      <c r="J50" s="100" t="s">
        <v>40</v>
      </c>
      <c r="K50">
        <v>1120</v>
      </c>
      <c r="L50">
        <v>0</v>
      </c>
      <c r="M50" t="s">
        <v>42</v>
      </c>
      <c r="N50" t="s">
        <v>49</v>
      </c>
      <c r="O50" s="100" t="s">
        <v>185</v>
      </c>
      <c r="P50" s="100" t="s">
        <v>44</v>
      </c>
      <c r="Q50" t="s">
        <v>38</v>
      </c>
      <c r="R50" t="s">
        <v>38</v>
      </c>
    </row>
    <row r="51" spans="1:18" ht="72" x14ac:dyDescent="0.3">
      <c r="A51" t="s">
        <v>186</v>
      </c>
      <c r="B51" t="s">
        <v>38</v>
      </c>
      <c r="C51" s="2">
        <v>317</v>
      </c>
      <c r="D51" t="s">
        <v>39</v>
      </c>
      <c r="E51" s="100" t="s">
        <v>2</v>
      </c>
      <c r="F51" s="3">
        <v>44978</v>
      </c>
      <c r="G51" s="3">
        <v>44977</v>
      </c>
      <c r="H51">
        <v>120</v>
      </c>
      <c r="I51" s="100" t="s">
        <v>187</v>
      </c>
      <c r="J51" s="100" t="s">
        <v>132</v>
      </c>
      <c r="K51">
        <v>133.333</v>
      </c>
      <c r="L51">
        <v>0</v>
      </c>
      <c r="M51" t="s">
        <v>42</v>
      </c>
      <c r="N51" t="s">
        <v>49</v>
      </c>
      <c r="O51" s="100" t="s">
        <v>188</v>
      </c>
      <c r="P51" s="100" t="s">
        <v>134</v>
      </c>
      <c r="Q51" t="s">
        <v>38</v>
      </c>
      <c r="R51" t="s">
        <v>38</v>
      </c>
    </row>
    <row r="52" spans="1:18" ht="43.2" x14ac:dyDescent="0.3">
      <c r="A52" t="s">
        <v>189</v>
      </c>
      <c r="B52" t="s">
        <v>38</v>
      </c>
      <c r="C52" s="2">
        <v>649</v>
      </c>
      <c r="D52" t="s">
        <v>39</v>
      </c>
      <c r="E52" s="100" t="s">
        <v>96</v>
      </c>
      <c r="F52" s="3">
        <v>44978</v>
      </c>
      <c r="G52" s="3">
        <v>44978</v>
      </c>
      <c r="H52">
        <v>8220</v>
      </c>
      <c r="I52" s="100" t="s">
        <v>40</v>
      </c>
      <c r="J52" s="100" t="s">
        <v>166</v>
      </c>
      <c r="K52">
        <v>12771.5</v>
      </c>
      <c r="L52">
        <v>0</v>
      </c>
      <c r="M52" t="s">
        <v>42</v>
      </c>
      <c r="N52" t="s">
        <v>43</v>
      </c>
      <c r="O52" s="100" t="s">
        <v>44</v>
      </c>
      <c r="P52" s="100" t="s">
        <v>98</v>
      </c>
      <c r="Q52" t="s">
        <v>38</v>
      </c>
      <c r="R52" t="s">
        <v>38</v>
      </c>
    </row>
    <row r="53" spans="1:18" ht="43.2" x14ac:dyDescent="0.3">
      <c r="A53" t="s">
        <v>190</v>
      </c>
      <c r="B53" t="s">
        <v>38</v>
      </c>
      <c r="C53" s="2">
        <v>1180</v>
      </c>
      <c r="D53" t="s">
        <v>39</v>
      </c>
      <c r="E53" s="100" t="s">
        <v>2</v>
      </c>
      <c r="F53" s="3">
        <v>44978</v>
      </c>
      <c r="G53" s="3">
        <v>44978</v>
      </c>
      <c r="H53">
        <v>24000</v>
      </c>
      <c r="I53" s="100" t="s">
        <v>40</v>
      </c>
      <c r="J53" s="100" t="s">
        <v>191</v>
      </c>
      <c r="K53">
        <v>16368</v>
      </c>
      <c r="L53">
        <v>0</v>
      </c>
      <c r="M53" t="s">
        <v>42</v>
      </c>
      <c r="N53" t="s">
        <v>43</v>
      </c>
      <c r="O53" s="100" t="s">
        <v>44</v>
      </c>
      <c r="P53" s="100" t="s">
        <v>192</v>
      </c>
      <c r="Q53" t="s">
        <v>38</v>
      </c>
      <c r="R53" t="s">
        <v>38</v>
      </c>
    </row>
    <row r="54" spans="1:18" ht="57.6" x14ac:dyDescent="0.3">
      <c r="A54" t="s">
        <v>193</v>
      </c>
      <c r="B54" t="s">
        <v>38</v>
      </c>
      <c r="C54" s="2">
        <v>946</v>
      </c>
      <c r="D54" t="s">
        <v>39</v>
      </c>
      <c r="E54" s="100" t="s">
        <v>16</v>
      </c>
      <c r="F54" s="3">
        <v>44980</v>
      </c>
      <c r="G54" s="3">
        <v>44979</v>
      </c>
      <c r="H54">
        <v>6800</v>
      </c>
      <c r="I54" s="100" t="s">
        <v>57</v>
      </c>
      <c r="J54" s="100" t="s">
        <v>40</v>
      </c>
      <c r="K54">
        <v>8500</v>
      </c>
      <c r="L54">
        <v>0</v>
      </c>
      <c r="M54" t="s">
        <v>42</v>
      </c>
      <c r="N54" t="s">
        <v>49</v>
      </c>
      <c r="O54" s="100" t="s">
        <v>59</v>
      </c>
      <c r="P54" s="100" t="s">
        <v>44</v>
      </c>
      <c r="Q54" t="s">
        <v>38</v>
      </c>
      <c r="R54" t="s">
        <v>38</v>
      </c>
    </row>
    <row r="55" spans="1:18" ht="43.2" x14ac:dyDescent="0.3">
      <c r="A55" t="s">
        <v>194</v>
      </c>
      <c r="B55" t="s">
        <v>38</v>
      </c>
      <c r="C55" s="2">
        <v>977</v>
      </c>
      <c r="D55" t="s">
        <v>39</v>
      </c>
      <c r="E55" s="100" t="s">
        <v>15</v>
      </c>
      <c r="F55" s="3">
        <v>44981</v>
      </c>
      <c r="G55" s="3">
        <v>44980</v>
      </c>
      <c r="H55">
        <v>24000</v>
      </c>
      <c r="I55" s="100" t="s">
        <v>40</v>
      </c>
      <c r="J55" s="100" t="s">
        <v>195</v>
      </c>
      <c r="K55">
        <v>16368</v>
      </c>
      <c r="L55">
        <v>0</v>
      </c>
      <c r="M55" t="s">
        <v>42</v>
      </c>
      <c r="N55" t="s">
        <v>43</v>
      </c>
      <c r="O55" s="100" t="s">
        <v>44</v>
      </c>
      <c r="P55" s="100" t="s">
        <v>196</v>
      </c>
      <c r="Q55" t="s">
        <v>38</v>
      </c>
      <c r="R55" t="s">
        <v>38</v>
      </c>
    </row>
    <row r="56" spans="1:18" ht="43.2" x14ac:dyDescent="0.3">
      <c r="A56" t="s">
        <v>197</v>
      </c>
      <c r="B56" t="s">
        <v>198</v>
      </c>
      <c r="C56" s="2">
        <v>460</v>
      </c>
      <c r="D56" t="s">
        <v>39</v>
      </c>
      <c r="E56" s="100" t="s">
        <v>47</v>
      </c>
      <c r="F56" s="3">
        <v>44981</v>
      </c>
      <c r="G56" s="3">
        <v>44981</v>
      </c>
      <c r="H56">
        <v>4480</v>
      </c>
      <c r="I56" s="100" t="s">
        <v>64</v>
      </c>
      <c r="J56" s="100" t="s">
        <v>163</v>
      </c>
      <c r="K56">
        <v>8640</v>
      </c>
      <c r="L56">
        <v>0</v>
      </c>
      <c r="M56" t="s">
        <v>199</v>
      </c>
      <c r="N56" t="s">
        <v>43</v>
      </c>
      <c r="O56" s="100" t="s">
        <v>67</v>
      </c>
      <c r="P56" s="100" t="s">
        <v>164</v>
      </c>
      <c r="Q56" t="s">
        <v>38</v>
      </c>
      <c r="R56" t="s">
        <v>38</v>
      </c>
    </row>
    <row r="57" spans="1:18" ht="57.6" x14ac:dyDescent="0.3">
      <c r="A57" t="s">
        <v>200</v>
      </c>
      <c r="B57" t="s">
        <v>201</v>
      </c>
      <c r="C57" s="2">
        <v>1277</v>
      </c>
      <c r="D57" t="s">
        <v>39</v>
      </c>
      <c r="E57" s="100" t="s">
        <v>2</v>
      </c>
      <c r="F57" s="3">
        <v>44984</v>
      </c>
      <c r="G57" s="3">
        <v>44981</v>
      </c>
      <c r="H57">
        <v>4960</v>
      </c>
      <c r="I57" s="100" t="s">
        <v>146</v>
      </c>
      <c r="J57" s="100" t="s">
        <v>64</v>
      </c>
      <c r="K57">
        <v>12400</v>
      </c>
      <c r="L57">
        <v>0</v>
      </c>
      <c r="M57" t="s">
        <v>42</v>
      </c>
      <c r="N57" t="s">
        <v>49</v>
      </c>
      <c r="O57" s="100" t="s">
        <v>147</v>
      </c>
      <c r="P57" s="100" t="s">
        <v>67</v>
      </c>
      <c r="Q57" t="s">
        <v>38</v>
      </c>
      <c r="R57" t="s">
        <v>38</v>
      </c>
    </row>
    <row r="58" spans="1:18" ht="43.2" x14ac:dyDescent="0.3">
      <c r="A58" t="s">
        <v>202</v>
      </c>
      <c r="B58" t="s">
        <v>203</v>
      </c>
      <c r="C58" s="2">
        <v>555</v>
      </c>
      <c r="D58" t="s">
        <v>39</v>
      </c>
      <c r="E58" s="100" t="s">
        <v>7</v>
      </c>
      <c r="F58" s="3">
        <v>44981</v>
      </c>
      <c r="G58" s="3">
        <v>44981</v>
      </c>
      <c r="H58">
        <v>830</v>
      </c>
      <c r="I58" s="100" t="s">
        <v>184</v>
      </c>
      <c r="J58" s="100" t="s">
        <v>64</v>
      </c>
      <c r="K58">
        <v>1600</v>
      </c>
      <c r="L58">
        <v>0</v>
      </c>
      <c r="M58" t="s">
        <v>42</v>
      </c>
      <c r="N58" t="s">
        <v>49</v>
      </c>
      <c r="O58" s="100" t="s">
        <v>185</v>
      </c>
      <c r="P58" s="100" t="s">
        <v>67</v>
      </c>
      <c r="Q58" t="s">
        <v>204</v>
      </c>
      <c r="R58" t="s">
        <v>38</v>
      </c>
    </row>
    <row r="59" spans="1:18" ht="28.8" x14ac:dyDescent="0.3">
      <c r="A59" t="s">
        <v>205</v>
      </c>
      <c r="B59" t="s">
        <v>38</v>
      </c>
      <c r="C59" s="2">
        <v>198</v>
      </c>
      <c r="D59" t="s">
        <v>39</v>
      </c>
      <c r="E59" s="100" t="s">
        <v>2</v>
      </c>
      <c r="F59" s="3">
        <v>44985</v>
      </c>
      <c r="G59" s="3">
        <v>44984</v>
      </c>
      <c r="H59">
        <v>500</v>
      </c>
      <c r="I59" s="100" t="s">
        <v>206</v>
      </c>
      <c r="J59" s="100" t="s">
        <v>40</v>
      </c>
      <c r="K59">
        <v>144</v>
      </c>
      <c r="L59">
        <v>0</v>
      </c>
      <c r="M59" t="s">
        <v>207</v>
      </c>
      <c r="N59" t="s">
        <v>49</v>
      </c>
      <c r="O59" s="100" t="s">
        <v>208</v>
      </c>
      <c r="P59" s="100" t="s">
        <v>44</v>
      </c>
      <c r="Q59" t="s">
        <v>38</v>
      </c>
      <c r="R59" t="s">
        <v>38</v>
      </c>
    </row>
    <row r="60" spans="1:18" ht="43.2" x14ac:dyDescent="0.3">
      <c r="A60" t="s">
        <v>209</v>
      </c>
      <c r="B60" t="s">
        <v>38</v>
      </c>
      <c r="C60" s="2">
        <v>479.47</v>
      </c>
      <c r="D60" t="s">
        <v>39</v>
      </c>
      <c r="E60" s="100" t="s">
        <v>2</v>
      </c>
      <c r="F60" s="3">
        <v>44986</v>
      </c>
      <c r="G60" s="3">
        <v>44985</v>
      </c>
      <c r="H60">
        <v>1</v>
      </c>
      <c r="I60" s="100" t="s">
        <v>40</v>
      </c>
      <c r="J60" s="100" t="s">
        <v>210</v>
      </c>
      <c r="K60">
        <v>0.5625</v>
      </c>
      <c r="L60">
        <v>0</v>
      </c>
      <c r="M60" t="s">
        <v>211</v>
      </c>
      <c r="N60" t="s">
        <v>43</v>
      </c>
      <c r="O60" s="100" t="s">
        <v>44</v>
      </c>
      <c r="P60" s="100" t="s">
        <v>212</v>
      </c>
      <c r="Q60" t="s">
        <v>38</v>
      </c>
      <c r="R60" t="s">
        <v>38</v>
      </c>
    </row>
    <row r="61" spans="1:18" ht="43.2" x14ac:dyDescent="0.3">
      <c r="A61" t="s">
        <v>213</v>
      </c>
      <c r="B61" t="s">
        <v>38</v>
      </c>
      <c r="C61" s="2">
        <v>650</v>
      </c>
      <c r="D61" t="s">
        <v>39</v>
      </c>
      <c r="E61" s="100" t="s">
        <v>12</v>
      </c>
      <c r="F61" s="3">
        <v>44987</v>
      </c>
      <c r="G61" s="3">
        <v>44987</v>
      </c>
      <c r="H61">
        <v>2850</v>
      </c>
      <c r="I61" s="100" t="s">
        <v>214</v>
      </c>
      <c r="J61" s="100" t="s">
        <v>40</v>
      </c>
      <c r="K61">
        <v>900</v>
      </c>
      <c r="L61">
        <v>0</v>
      </c>
      <c r="M61" t="s">
        <v>42</v>
      </c>
      <c r="N61" t="s">
        <v>49</v>
      </c>
      <c r="O61" s="100" t="s">
        <v>215</v>
      </c>
      <c r="P61" s="100" t="s">
        <v>44</v>
      </c>
      <c r="Q61" t="s">
        <v>38</v>
      </c>
      <c r="R61" t="s">
        <v>38</v>
      </c>
    </row>
    <row r="62" spans="1:18" ht="43.2" x14ac:dyDescent="0.3">
      <c r="A62" t="s">
        <v>216</v>
      </c>
      <c r="B62" t="s">
        <v>217</v>
      </c>
      <c r="C62" s="2">
        <v>298</v>
      </c>
      <c r="D62" t="s">
        <v>39</v>
      </c>
      <c r="E62" s="100" t="s">
        <v>47</v>
      </c>
      <c r="F62" s="3">
        <v>44987</v>
      </c>
      <c r="G62" s="3">
        <v>44987</v>
      </c>
      <c r="H62">
        <v>1680</v>
      </c>
      <c r="I62" s="100" t="s">
        <v>64</v>
      </c>
      <c r="J62" s="100" t="s">
        <v>163</v>
      </c>
      <c r="K62">
        <v>3240</v>
      </c>
      <c r="L62">
        <v>0</v>
      </c>
      <c r="M62" t="s">
        <v>218</v>
      </c>
      <c r="N62" t="s">
        <v>43</v>
      </c>
      <c r="O62" s="100" t="s">
        <v>67</v>
      </c>
      <c r="P62" s="100" t="s">
        <v>164</v>
      </c>
      <c r="Q62" t="s">
        <v>38</v>
      </c>
      <c r="R62" t="s">
        <v>38</v>
      </c>
    </row>
    <row r="63" spans="1:18" ht="72" x14ac:dyDescent="0.3">
      <c r="A63" t="s">
        <v>219</v>
      </c>
      <c r="B63" t="s">
        <v>220</v>
      </c>
      <c r="C63" s="2">
        <v>170</v>
      </c>
      <c r="D63" t="s">
        <v>39</v>
      </c>
      <c r="E63" s="100" t="s">
        <v>7</v>
      </c>
      <c r="F63" s="3">
        <v>44987</v>
      </c>
      <c r="G63" s="3">
        <v>44987</v>
      </c>
      <c r="H63">
        <v>344</v>
      </c>
      <c r="I63" s="100" t="s">
        <v>129</v>
      </c>
      <c r="J63" s="100" t="s">
        <v>64</v>
      </c>
      <c r="K63">
        <v>480</v>
      </c>
      <c r="L63">
        <v>0</v>
      </c>
      <c r="M63" t="s">
        <v>42</v>
      </c>
      <c r="N63" t="s">
        <v>49</v>
      </c>
      <c r="O63" s="100" t="s">
        <v>62</v>
      </c>
      <c r="P63" s="100" t="s">
        <v>67</v>
      </c>
      <c r="Q63" t="s">
        <v>38</v>
      </c>
      <c r="R63" t="s">
        <v>38</v>
      </c>
    </row>
    <row r="64" spans="1:18" ht="57.6" x14ac:dyDescent="0.3">
      <c r="A64" t="s">
        <v>221</v>
      </c>
      <c r="B64" t="s">
        <v>222</v>
      </c>
      <c r="C64" s="2">
        <v>1298</v>
      </c>
      <c r="D64" t="s">
        <v>39</v>
      </c>
      <c r="E64" s="100" t="s">
        <v>12</v>
      </c>
      <c r="F64" s="3">
        <v>44991</v>
      </c>
      <c r="G64" s="3">
        <v>44988</v>
      </c>
      <c r="H64">
        <v>7768</v>
      </c>
      <c r="I64" s="100" t="s">
        <v>146</v>
      </c>
      <c r="J64" s="100" t="s">
        <v>64</v>
      </c>
      <c r="K64">
        <v>9160</v>
      </c>
      <c r="L64">
        <v>0</v>
      </c>
      <c r="M64" t="s">
        <v>223</v>
      </c>
      <c r="N64" t="s">
        <v>49</v>
      </c>
      <c r="O64" s="100" t="s">
        <v>147</v>
      </c>
      <c r="P64" s="100" t="s">
        <v>67</v>
      </c>
      <c r="Q64" t="s">
        <v>38</v>
      </c>
      <c r="R64" t="s">
        <v>38</v>
      </c>
    </row>
    <row r="65" spans="1:18" ht="43.2" x14ac:dyDescent="0.3">
      <c r="A65" t="s">
        <v>224</v>
      </c>
      <c r="B65" t="s">
        <v>38</v>
      </c>
      <c r="C65" s="2">
        <v>298</v>
      </c>
      <c r="D65" t="s">
        <v>39</v>
      </c>
      <c r="E65" s="100" t="s">
        <v>15</v>
      </c>
      <c r="F65" s="3">
        <v>44988</v>
      </c>
      <c r="G65" s="3">
        <v>44988</v>
      </c>
      <c r="H65">
        <v>200</v>
      </c>
      <c r="I65" s="100" t="s">
        <v>40</v>
      </c>
      <c r="J65" s="100" t="s">
        <v>129</v>
      </c>
      <c r="K65">
        <v>640</v>
      </c>
      <c r="L65">
        <v>0</v>
      </c>
      <c r="M65" t="s">
        <v>225</v>
      </c>
      <c r="N65" t="s">
        <v>43</v>
      </c>
      <c r="O65" s="100" t="s">
        <v>44</v>
      </c>
      <c r="P65" s="100" t="s">
        <v>62</v>
      </c>
      <c r="Q65" t="s">
        <v>38</v>
      </c>
      <c r="R65" t="s">
        <v>38</v>
      </c>
    </row>
    <row r="66" spans="1:18" ht="43.2" x14ac:dyDescent="0.3">
      <c r="A66" t="s">
        <v>226</v>
      </c>
      <c r="B66" t="s">
        <v>227</v>
      </c>
      <c r="C66" s="2">
        <v>666</v>
      </c>
      <c r="D66" t="s">
        <v>39</v>
      </c>
      <c r="E66" s="100" t="s">
        <v>16</v>
      </c>
      <c r="F66" s="3">
        <v>44988</v>
      </c>
      <c r="G66" s="3">
        <v>44988</v>
      </c>
      <c r="H66">
        <v>1200</v>
      </c>
      <c r="I66" s="100" t="s">
        <v>40</v>
      </c>
      <c r="J66" s="100" t="s">
        <v>57</v>
      </c>
      <c r="K66">
        <v>1500</v>
      </c>
      <c r="L66">
        <v>0</v>
      </c>
      <c r="M66" t="s">
        <v>228</v>
      </c>
      <c r="N66" t="s">
        <v>43</v>
      </c>
      <c r="O66" s="100" t="s">
        <v>44</v>
      </c>
      <c r="P66" s="100" t="s">
        <v>59</v>
      </c>
      <c r="Q66" t="s">
        <v>38</v>
      </c>
      <c r="R66" t="s">
        <v>38</v>
      </c>
    </row>
    <row r="67" spans="1:18" ht="43.2" x14ac:dyDescent="0.3">
      <c r="A67" t="s">
        <v>229</v>
      </c>
      <c r="B67" t="s">
        <v>230</v>
      </c>
      <c r="C67" s="2">
        <v>1040</v>
      </c>
      <c r="D67" t="s">
        <v>39</v>
      </c>
      <c r="E67" s="100" t="s">
        <v>231</v>
      </c>
      <c r="F67" s="3">
        <v>44990</v>
      </c>
      <c r="G67" s="3">
        <v>44989</v>
      </c>
      <c r="H67">
        <v>1400</v>
      </c>
      <c r="I67" s="100" t="s">
        <v>64</v>
      </c>
      <c r="J67" s="100" t="s">
        <v>232</v>
      </c>
      <c r="K67">
        <v>896</v>
      </c>
      <c r="L67">
        <v>0</v>
      </c>
      <c r="M67" t="s">
        <v>42</v>
      </c>
      <c r="N67" t="s">
        <v>43</v>
      </c>
      <c r="O67" s="100" t="s">
        <v>67</v>
      </c>
      <c r="P67" s="100" t="s">
        <v>233</v>
      </c>
      <c r="Q67" t="s">
        <v>38</v>
      </c>
      <c r="R67" t="s">
        <v>38</v>
      </c>
    </row>
    <row r="68" spans="1:18" ht="43.2" x14ac:dyDescent="0.3">
      <c r="A68" t="s">
        <v>234</v>
      </c>
      <c r="B68" t="s">
        <v>235</v>
      </c>
      <c r="C68" s="2">
        <v>405</v>
      </c>
      <c r="D68" t="s">
        <v>39</v>
      </c>
      <c r="E68" s="100" t="s">
        <v>2</v>
      </c>
      <c r="F68" s="3">
        <v>44991</v>
      </c>
      <c r="G68" s="3">
        <v>44991</v>
      </c>
      <c r="H68">
        <v>394</v>
      </c>
      <c r="I68" s="100" t="s">
        <v>236</v>
      </c>
      <c r="J68" s="100" t="s">
        <v>237</v>
      </c>
      <c r="K68">
        <v>480</v>
      </c>
      <c r="L68">
        <v>0</v>
      </c>
      <c r="M68" t="s">
        <v>42</v>
      </c>
      <c r="N68" t="s">
        <v>49</v>
      </c>
      <c r="O68" s="100" t="s">
        <v>238</v>
      </c>
      <c r="P68" s="100" t="s">
        <v>239</v>
      </c>
      <c r="Q68" t="s">
        <v>38</v>
      </c>
      <c r="R68" t="s">
        <v>38</v>
      </c>
    </row>
    <row r="69" spans="1:18" ht="43.2" x14ac:dyDescent="0.3">
      <c r="A69" t="s">
        <v>240</v>
      </c>
      <c r="B69" t="s">
        <v>241</v>
      </c>
      <c r="C69" s="2">
        <v>390</v>
      </c>
      <c r="D69" t="s">
        <v>39</v>
      </c>
      <c r="E69" s="100" t="s">
        <v>47</v>
      </c>
      <c r="F69" s="3">
        <v>44991</v>
      </c>
      <c r="G69" s="3">
        <v>44991</v>
      </c>
      <c r="H69">
        <v>3640</v>
      </c>
      <c r="I69" s="100" t="s">
        <v>64</v>
      </c>
      <c r="J69" s="100" t="s">
        <v>163</v>
      </c>
      <c r="K69">
        <v>7020</v>
      </c>
      <c r="L69">
        <v>0</v>
      </c>
      <c r="M69" t="s">
        <v>42</v>
      </c>
      <c r="N69" t="s">
        <v>43</v>
      </c>
      <c r="O69" s="100" t="s">
        <v>67</v>
      </c>
      <c r="P69" s="100" t="s">
        <v>164</v>
      </c>
      <c r="Q69" t="s">
        <v>38</v>
      </c>
      <c r="R69" t="s">
        <v>38</v>
      </c>
    </row>
    <row r="70" spans="1:18" ht="72" x14ac:dyDescent="0.3">
      <c r="A70" t="s">
        <v>242</v>
      </c>
      <c r="B70" t="s">
        <v>38</v>
      </c>
      <c r="C70" s="2">
        <v>277</v>
      </c>
      <c r="D70" t="s">
        <v>39</v>
      </c>
      <c r="E70" s="100" t="s">
        <v>243</v>
      </c>
      <c r="F70" s="3">
        <v>44992</v>
      </c>
      <c r="G70" s="3">
        <v>44991</v>
      </c>
      <c r="H70">
        <v>970</v>
      </c>
      <c r="I70" s="100" t="s">
        <v>129</v>
      </c>
      <c r="J70" s="100" t="s">
        <v>244</v>
      </c>
      <c r="K70">
        <v>112</v>
      </c>
      <c r="L70">
        <v>0</v>
      </c>
      <c r="M70" t="s">
        <v>42</v>
      </c>
      <c r="N70" t="s">
        <v>43</v>
      </c>
      <c r="O70" s="100" t="s">
        <v>62</v>
      </c>
      <c r="P70" s="100" t="s">
        <v>245</v>
      </c>
      <c r="Q70" t="s">
        <v>38</v>
      </c>
      <c r="R70" t="s">
        <v>38</v>
      </c>
    </row>
    <row r="71" spans="1:18" ht="43.2" x14ac:dyDescent="0.3">
      <c r="A71" t="s">
        <v>246</v>
      </c>
      <c r="B71" t="s">
        <v>247</v>
      </c>
      <c r="C71" s="2">
        <v>390</v>
      </c>
      <c r="D71" t="s">
        <v>39</v>
      </c>
      <c r="E71" s="100" t="s">
        <v>47</v>
      </c>
      <c r="F71" s="3">
        <v>44992</v>
      </c>
      <c r="G71" s="3">
        <v>44992</v>
      </c>
      <c r="H71">
        <v>3080</v>
      </c>
      <c r="I71" s="100" t="s">
        <v>64</v>
      </c>
      <c r="J71" s="100" t="s">
        <v>163</v>
      </c>
      <c r="K71">
        <v>5940</v>
      </c>
      <c r="L71">
        <v>0</v>
      </c>
      <c r="M71" t="s">
        <v>42</v>
      </c>
      <c r="N71" t="s">
        <v>43</v>
      </c>
      <c r="O71" s="100" t="s">
        <v>67</v>
      </c>
      <c r="P71" s="100" t="s">
        <v>164</v>
      </c>
      <c r="Q71" t="s">
        <v>38</v>
      </c>
      <c r="R71" t="s">
        <v>38</v>
      </c>
    </row>
    <row r="72" spans="1:18" ht="43.2" x14ac:dyDescent="0.3">
      <c r="A72" t="s">
        <v>248</v>
      </c>
      <c r="B72" t="s">
        <v>249</v>
      </c>
      <c r="C72" s="2">
        <v>324</v>
      </c>
      <c r="D72" t="s">
        <v>39</v>
      </c>
      <c r="E72" s="100" t="s">
        <v>10</v>
      </c>
      <c r="F72" s="3">
        <v>44992</v>
      </c>
      <c r="G72" s="3">
        <v>44992</v>
      </c>
      <c r="H72">
        <v>100</v>
      </c>
      <c r="I72" s="100" t="s">
        <v>232</v>
      </c>
      <c r="J72" s="100" t="s">
        <v>64</v>
      </c>
      <c r="K72">
        <v>160</v>
      </c>
      <c r="L72">
        <v>0</v>
      </c>
      <c r="M72" t="s">
        <v>250</v>
      </c>
      <c r="N72" t="s">
        <v>49</v>
      </c>
      <c r="O72" s="100" t="s">
        <v>233</v>
      </c>
      <c r="P72" s="100" t="s">
        <v>67</v>
      </c>
      <c r="Q72" t="s">
        <v>38</v>
      </c>
      <c r="R72" t="s">
        <v>38</v>
      </c>
    </row>
    <row r="73" spans="1:18" ht="43.2" x14ac:dyDescent="0.3">
      <c r="A73" t="s">
        <v>251</v>
      </c>
      <c r="B73" t="s">
        <v>227</v>
      </c>
      <c r="C73" s="2">
        <v>320</v>
      </c>
      <c r="D73" t="s">
        <v>39</v>
      </c>
      <c r="E73" s="100" t="s">
        <v>16</v>
      </c>
      <c r="F73" s="3">
        <v>44993</v>
      </c>
      <c r="G73" s="3">
        <v>44993</v>
      </c>
      <c r="H73">
        <v>800</v>
      </c>
      <c r="I73" s="100" t="s">
        <v>40</v>
      </c>
      <c r="J73" s="100" t="s">
        <v>57</v>
      </c>
      <c r="K73">
        <v>1000</v>
      </c>
      <c r="L73">
        <v>0</v>
      </c>
      <c r="M73" t="s">
        <v>42</v>
      </c>
      <c r="N73" t="s">
        <v>43</v>
      </c>
      <c r="O73" s="100" t="s">
        <v>44</v>
      </c>
      <c r="P73" s="100" t="s">
        <v>59</v>
      </c>
      <c r="Q73" t="s">
        <v>38</v>
      </c>
      <c r="R73" t="s">
        <v>38</v>
      </c>
    </row>
    <row r="74" spans="1:18" ht="43.2" x14ac:dyDescent="0.3">
      <c r="A74" t="s">
        <v>252</v>
      </c>
      <c r="B74" t="s">
        <v>38</v>
      </c>
      <c r="C74" s="2">
        <v>444</v>
      </c>
      <c r="D74" t="s">
        <v>39</v>
      </c>
      <c r="E74" s="100" t="s">
        <v>15</v>
      </c>
      <c r="F74" s="3">
        <v>44993</v>
      </c>
      <c r="G74" s="3">
        <v>44993</v>
      </c>
      <c r="H74">
        <v>9000</v>
      </c>
      <c r="I74" s="100" t="s">
        <v>40</v>
      </c>
      <c r="J74" s="100" t="s">
        <v>253</v>
      </c>
      <c r="K74">
        <v>14400</v>
      </c>
      <c r="L74">
        <v>0</v>
      </c>
      <c r="M74" t="s">
        <v>42</v>
      </c>
      <c r="N74" t="s">
        <v>43</v>
      </c>
      <c r="O74" s="100" t="s">
        <v>44</v>
      </c>
      <c r="P74" s="100" t="s">
        <v>85</v>
      </c>
      <c r="Q74" t="s">
        <v>38</v>
      </c>
      <c r="R74" t="s">
        <v>38</v>
      </c>
    </row>
    <row r="75" spans="1:18" ht="43.2" x14ac:dyDescent="0.3">
      <c r="A75" t="s">
        <v>254</v>
      </c>
      <c r="B75" t="s">
        <v>255</v>
      </c>
      <c r="C75" s="2">
        <v>329</v>
      </c>
      <c r="D75" t="s">
        <v>39</v>
      </c>
      <c r="E75" s="100" t="s">
        <v>47</v>
      </c>
      <c r="F75" s="3">
        <v>44993</v>
      </c>
      <c r="G75" s="3">
        <v>44993</v>
      </c>
      <c r="H75">
        <v>2240</v>
      </c>
      <c r="I75" s="100" t="s">
        <v>64</v>
      </c>
      <c r="J75" s="100" t="s">
        <v>163</v>
      </c>
      <c r="K75">
        <v>4320</v>
      </c>
      <c r="L75">
        <v>0</v>
      </c>
      <c r="M75" t="s">
        <v>42</v>
      </c>
      <c r="N75" t="s">
        <v>43</v>
      </c>
      <c r="O75" s="100" t="s">
        <v>67</v>
      </c>
      <c r="P75" s="100" t="s">
        <v>164</v>
      </c>
      <c r="Q75" t="s">
        <v>38</v>
      </c>
      <c r="R75" t="s">
        <v>38</v>
      </c>
    </row>
    <row r="76" spans="1:18" ht="43.2" x14ac:dyDescent="0.3">
      <c r="A76" t="s">
        <v>256</v>
      </c>
      <c r="B76" t="s">
        <v>257</v>
      </c>
      <c r="C76" s="2">
        <v>404</v>
      </c>
      <c r="D76" t="s">
        <v>39</v>
      </c>
      <c r="E76" s="100" t="s">
        <v>47</v>
      </c>
      <c r="F76" s="3">
        <v>44994</v>
      </c>
      <c r="G76" s="3">
        <v>44994</v>
      </c>
      <c r="H76">
        <v>3920</v>
      </c>
      <c r="I76" s="100" t="s">
        <v>64</v>
      </c>
      <c r="J76" s="100" t="s">
        <v>163</v>
      </c>
      <c r="K76">
        <v>7560</v>
      </c>
      <c r="L76">
        <v>0</v>
      </c>
      <c r="M76" t="s">
        <v>42</v>
      </c>
      <c r="N76" t="s">
        <v>43</v>
      </c>
      <c r="O76" s="100" t="s">
        <v>67</v>
      </c>
      <c r="P76" s="100" t="s">
        <v>164</v>
      </c>
      <c r="Q76" t="s">
        <v>38</v>
      </c>
      <c r="R76" t="s">
        <v>38</v>
      </c>
    </row>
    <row r="77" spans="1:18" ht="43.2" x14ac:dyDescent="0.3">
      <c r="A77" t="s">
        <v>258</v>
      </c>
      <c r="B77" t="s">
        <v>38</v>
      </c>
      <c r="C77" s="2">
        <v>522</v>
      </c>
      <c r="D77" t="s">
        <v>39</v>
      </c>
      <c r="E77" s="100" t="s">
        <v>16</v>
      </c>
      <c r="F77" s="3">
        <v>44994</v>
      </c>
      <c r="G77" s="3">
        <v>44994</v>
      </c>
      <c r="H77">
        <v>4160</v>
      </c>
      <c r="I77" s="100" t="s">
        <v>259</v>
      </c>
      <c r="J77" s="100" t="s">
        <v>40</v>
      </c>
      <c r="K77">
        <v>10400</v>
      </c>
      <c r="L77">
        <v>0</v>
      </c>
      <c r="M77" t="s">
        <v>42</v>
      </c>
      <c r="N77" t="s">
        <v>49</v>
      </c>
      <c r="O77" s="100" t="s">
        <v>260</v>
      </c>
      <c r="P77" s="100" t="s">
        <v>44</v>
      </c>
      <c r="Q77" t="s">
        <v>38</v>
      </c>
      <c r="R77" t="s">
        <v>38</v>
      </c>
    </row>
    <row r="78" spans="1:18" ht="43.2" x14ac:dyDescent="0.3">
      <c r="A78" t="s">
        <v>261</v>
      </c>
      <c r="B78" t="s">
        <v>262</v>
      </c>
      <c r="C78" s="2">
        <v>312.5</v>
      </c>
      <c r="D78" t="s">
        <v>39</v>
      </c>
      <c r="E78" s="100" t="s">
        <v>263</v>
      </c>
      <c r="F78" s="3">
        <v>44994</v>
      </c>
      <c r="G78" s="3">
        <v>44994</v>
      </c>
      <c r="H78">
        <v>300</v>
      </c>
      <c r="I78" s="100" t="s">
        <v>40</v>
      </c>
      <c r="J78" s="100" t="s">
        <v>65</v>
      </c>
      <c r="K78">
        <v>320</v>
      </c>
      <c r="L78">
        <v>0</v>
      </c>
      <c r="M78" t="s">
        <v>42</v>
      </c>
      <c r="N78" t="s">
        <v>43</v>
      </c>
      <c r="O78" s="100" t="s">
        <v>44</v>
      </c>
      <c r="P78" s="100" t="s">
        <v>68</v>
      </c>
      <c r="Q78" t="s">
        <v>38</v>
      </c>
      <c r="R78" t="s">
        <v>38</v>
      </c>
    </row>
    <row r="79" spans="1:18" ht="43.2" x14ac:dyDescent="0.3">
      <c r="A79" t="s">
        <v>264</v>
      </c>
      <c r="B79" t="s">
        <v>265</v>
      </c>
      <c r="C79" s="2">
        <v>479</v>
      </c>
      <c r="D79" t="s">
        <v>39</v>
      </c>
      <c r="E79" s="100" t="s">
        <v>47</v>
      </c>
      <c r="F79" s="3">
        <v>44995</v>
      </c>
      <c r="G79" s="3">
        <v>44995</v>
      </c>
      <c r="H79">
        <v>7840</v>
      </c>
      <c r="I79" s="100" t="s">
        <v>64</v>
      </c>
      <c r="J79" s="100" t="s">
        <v>163</v>
      </c>
      <c r="K79">
        <v>15120</v>
      </c>
      <c r="L79">
        <v>0</v>
      </c>
      <c r="M79" t="s">
        <v>42</v>
      </c>
      <c r="N79" t="s">
        <v>43</v>
      </c>
      <c r="O79" s="100" t="s">
        <v>67</v>
      </c>
      <c r="P79" s="100" t="s">
        <v>164</v>
      </c>
      <c r="Q79" t="s">
        <v>38</v>
      </c>
      <c r="R79" t="s">
        <v>38</v>
      </c>
    </row>
    <row r="80" spans="1:18" ht="43.2" x14ac:dyDescent="0.3">
      <c r="A80" t="s">
        <v>266</v>
      </c>
      <c r="B80" t="s">
        <v>38</v>
      </c>
      <c r="C80" s="2">
        <v>700</v>
      </c>
      <c r="D80" t="s">
        <v>39</v>
      </c>
      <c r="E80" s="100" t="s">
        <v>16</v>
      </c>
      <c r="F80" s="3">
        <v>44998</v>
      </c>
      <c r="G80" s="3">
        <v>44998</v>
      </c>
      <c r="H80">
        <v>4160</v>
      </c>
      <c r="I80" s="100" t="s">
        <v>259</v>
      </c>
      <c r="J80" s="100" t="s">
        <v>40</v>
      </c>
      <c r="K80">
        <v>10400</v>
      </c>
      <c r="L80">
        <v>0</v>
      </c>
      <c r="M80" t="s">
        <v>42</v>
      </c>
      <c r="N80" t="s">
        <v>49</v>
      </c>
      <c r="O80" s="100" t="s">
        <v>260</v>
      </c>
      <c r="P80" s="100" t="s">
        <v>44</v>
      </c>
      <c r="Q80" t="s">
        <v>38</v>
      </c>
      <c r="R80" t="s">
        <v>38</v>
      </c>
    </row>
    <row r="81" spans="1:18" ht="43.2" x14ac:dyDescent="0.3">
      <c r="A81" t="s">
        <v>267</v>
      </c>
      <c r="B81" t="s">
        <v>38</v>
      </c>
      <c r="C81" s="2">
        <v>700</v>
      </c>
      <c r="D81" t="s">
        <v>39</v>
      </c>
      <c r="E81" s="100" t="s">
        <v>16</v>
      </c>
      <c r="F81" s="3">
        <v>44998</v>
      </c>
      <c r="G81" s="3">
        <v>44998</v>
      </c>
      <c r="H81">
        <v>4160</v>
      </c>
      <c r="I81" s="100" t="s">
        <v>259</v>
      </c>
      <c r="J81" s="100" t="s">
        <v>40</v>
      </c>
      <c r="K81">
        <v>10400</v>
      </c>
      <c r="L81">
        <v>0</v>
      </c>
      <c r="M81" t="s">
        <v>42</v>
      </c>
      <c r="N81" t="s">
        <v>49</v>
      </c>
      <c r="O81" s="100" t="s">
        <v>260</v>
      </c>
      <c r="P81" s="100" t="s">
        <v>44</v>
      </c>
      <c r="Q81" t="s">
        <v>38</v>
      </c>
      <c r="R81" t="s">
        <v>38</v>
      </c>
    </row>
    <row r="82" spans="1:18" ht="43.2" x14ac:dyDescent="0.3">
      <c r="A82" t="s">
        <v>268</v>
      </c>
      <c r="B82" t="s">
        <v>269</v>
      </c>
      <c r="C82" s="2">
        <v>647</v>
      </c>
      <c r="D82" t="s">
        <v>39</v>
      </c>
      <c r="E82" s="100" t="s">
        <v>47</v>
      </c>
      <c r="F82" s="3">
        <v>44998</v>
      </c>
      <c r="G82" s="3">
        <v>44998</v>
      </c>
      <c r="H82">
        <v>7280</v>
      </c>
      <c r="I82" s="100" t="s">
        <v>64</v>
      </c>
      <c r="J82" s="100" t="s">
        <v>163</v>
      </c>
      <c r="K82">
        <v>14040</v>
      </c>
      <c r="L82">
        <v>0</v>
      </c>
      <c r="M82" t="s">
        <v>42</v>
      </c>
      <c r="N82" t="s">
        <v>43</v>
      </c>
      <c r="O82" s="100" t="s">
        <v>67</v>
      </c>
      <c r="P82" s="100" t="s">
        <v>164</v>
      </c>
      <c r="Q82" t="s">
        <v>38</v>
      </c>
      <c r="R82" t="s">
        <v>38</v>
      </c>
    </row>
    <row r="83" spans="1:18" ht="28.8" x14ac:dyDescent="0.3">
      <c r="A83" t="s">
        <v>270</v>
      </c>
      <c r="B83" t="s">
        <v>38</v>
      </c>
      <c r="C83" s="2">
        <v>1066</v>
      </c>
      <c r="D83" t="s">
        <v>39</v>
      </c>
      <c r="E83" s="100" t="s">
        <v>2</v>
      </c>
      <c r="F83" s="3">
        <v>45001</v>
      </c>
      <c r="G83" s="3">
        <v>44998</v>
      </c>
      <c r="H83">
        <v>11000</v>
      </c>
      <c r="I83" s="100" t="s">
        <v>271</v>
      </c>
      <c r="J83" s="100" t="s">
        <v>40</v>
      </c>
      <c r="K83">
        <v>3800</v>
      </c>
      <c r="L83">
        <v>0</v>
      </c>
      <c r="M83" t="s">
        <v>42</v>
      </c>
      <c r="N83" t="s">
        <v>49</v>
      </c>
      <c r="O83" s="100" t="s">
        <v>272</v>
      </c>
      <c r="P83" s="100" t="s">
        <v>44</v>
      </c>
      <c r="Q83" t="s">
        <v>38</v>
      </c>
      <c r="R83" t="s">
        <v>38</v>
      </c>
    </row>
    <row r="84" spans="1:18" ht="43.2" x14ac:dyDescent="0.3">
      <c r="A84" t="s">
        <v>273</v>
      </c>
      <c r="B84" t="s">
        <v>38</v>
      </c>
      <c r="C84" s="2">
        <v>298</v>
      </c>
      <c r="D84" t="s">
        <v>39</v>
      </c>
      <c r="E84" s="100" t="s">
        <v>15</v>
      </c>
      <c r="F84" s="3">
        <v>45000</v>
      </c>
      <c r="G84" s="3">
        <v>45000</v>
      </c>
      <c r="H84">
        <v>1000</v>
      </c>
      <c r="I84" s="100" t="s">
        <v>40</v>
      </c>
      <c r="J84" s="100" t="s">
        <v>129</v>
      </c>
      <c r="K84">
        <v>3200</v>
      </c>
      <c r="L84">
        <v>0</v>
      </c>
      <c r="M84" t="s">
        <v>274</v>
      </c>
      <c r="N84" t="s">
        <v>43</v>
      </c>
      <c r="O84" s="100" t="s">
        <v>44</v>
      </c>
      <c r="P84" s="100" t="s">
        <v>62</v>
      </c>
      <c r="Q84" t="s">
        <v>38</v>
      </c>
      <c r="R84" t="s">
        <v>38</v>
      </c>
    </row>
    <row r="85" spans="1:18" ht="43.2" x14ac:dyDescent="0.3">
      <c r="A85" t="s">
        <v>275</v>
      </c>
      <c r="B85" t="s">
        <v>276</v>
      </c>
      <c r="C85" s="2">
        <v>302</v>
      </c>
      <c r="D85" t="s">
        <v>39</v>
      </c>
      <c r="E85" s="100" t="s">
        <v>7</v>
      </c>
      <c r="F85" s="3">
        <v>45001</v>
      </c>
      <c r="G85" s="3">
        <v>45001</v>
      </c>
      <c r="H85">
        <v>36</v>
      </c>
      <c r="I85" s="100" t="s">
        <v>184</v>
      </c>
      <c r="J85" s="100" t="s">
        <v>277</v>
      </c>
      <c r="K85">
        <v>160</v>
      </c>
      <c r="L85">
        <v>0</v>
      </c>
      <c r="M85" t="s">
        <v>42</v>
      </c>
      <c r="N85" t="s">
        <v>49</v>
      </c>
      <c r="O85" s="100" t="s">
        <v>185</v>
      </c>
      <c r="P85" s="100" t="s">
        <v>44</v>
      </c>
      <c r="Q85" t="s">
        <v>38</v>
      </c>
      <c r="R85" t="s">
        <v>38</v>
      </c>
    </row>
    <row r="86" spans="1:18" ht="43.2" x14ac:dyDescent="0.3">
      <c r="A86" t="s">
        <v>278</v>
      </c>
      <c r="B86" t="s">
        <v>279</v>
      </c>
      <c r="C86" s="2">
        <v>180</v>
      </c>
      <c r="D86" t="s">
        <v>39</v>
      </c>
      <c r="E86" s="100" t="s">
        <v>12</v>
      </c>
      <c r="F86" s="3">
        <v>45001</v>
      </c>
      <c r="G86" s="3">
        <v>45001</v>
      </c>
      <c r="H86">
        <v>270</v>
      </c>
      <c r="I86" s="100" t="s">
        <v>171</v>
      </c>
      <c r="J86" s="100" t="s">
        <v>280</v>
      </c>
      <c r="K86">
        <v>352</v>
      </c>
      <c r="L86">
        <v>0</v>
      </c>
      <c r="M86" t="s">
        <v>42</v>
      </c>
      <c r="N86" t="s">
        <v>49</v>
      </c>
      <c r="O86" s="100" t="s">
        <v>172</v>
      </c>
      <c r="P86" s="100" t="s">
        <v>85</v>
      </c>
      <c r="Q86" t="s">
        <v>38</v>
      </c>
      <c r="R86" t="s">
        <v>38</v>
      </c>
    </row>
    <row r="87" spans="1:18" ht="43.2" x14ac:dyDescent="0.3">
      <c r="A87" t="s">
        <v>281</v>
      </c>
      <c r="B87" t="s">
        <v>282</v>
      </c>
      <c r="C87" s="2">
        <v>374</v>
      </c>
      <c r="D87" t="s">
        <v>39</v>
      </c>
      <c r="E87" s="100" t="s">
        <v>47</v>
      </c>
      <c r="F87" s="3">
        <v>45003</v>
      </c>
      <c r="G87" s="3">
        <v>45002</v>
      </c>
      <c r="H87">
        <v>240</v>
      </c>
      <c r="I87" s="100" t="s">
        <v>64</v>
      </c>
      <c r="J87" s="100" t="s">
        <v>283</v>
      </c>
      <c r="K87">
        <v>600</v>
      </c>
      <c r="L87">
        <v>0</v>
      </c>
      <c r="M87" t="s">
        <v>284</v>
      </c>
      <c r="N87" t="s">
        <v>43</v>
      </c>
      <c r="O87" s="100" t="s">
        <v>67</v>
      </c>
      <c r="P87" s="100" t="s">
        <v>285</v>
      </c>
      <c r="Q87" t="s">
        <v>38</v>
      </c>
      <c r="R87" t="s">
        <v>38</v>
      </c>
    </row>
    <row r="88" spans="1:18" ht="43.2" x14ac:dyDescent="0.3">
      <c r="A88" t="s">
        <v>286</v>
      </c>
      <c r="B88" t="s">
        <v>38</v>
      </c>
      <c r="C88" s="2">
        <v>182</v>
      </c>
      <c r="D88" t="s">
        <v>39</v>
      </c>
      <c r="E88" s="100" t="s">
        <v>231</v>
      </c>
      <c r="F88" s="3">
        <v>45006</v>
      </c>
      <c r="G88" s="3">
        <v>45005</v>
      </c>
      <c r="H88">
        <v>150</v>
      </c>
      <c r="I88" s="100" t="s">
        <v>171</v>
      </c>
      <c r="J88" s="100" t="s">
        <v>280</v>
      </c>
      <c r="K88">
        <v>176</v>
      </c>
      <c r="L88">
        <v>0</v>
      </c>
      <c r="M88" t="s">
        <v>42</v>
      </c>
      <c r="N88" t="s">
        <v>49</v>
      </c>
      <c r="O88" s="100" t="s">
        <v>172</v>
      </c>
      <c r="P88" s="100" t="s">
        <v>85</v>
      </c>
      <c r="Q88" t="s">
        <v>38</v>
      </c>
      <c r="R88" t="s">
        <v>38</v>
      </c>
    </row>
    <row r="89" spans="1:18" ht="43.2" x14ac:dyDescent="0.3">
      <c r="A89" t="s">
        <v>287</v>
      </c>
      <c r="B89" t="s">
        <v>288</v>
      </c>
      <c r="C89" s="2">
        <v>253</v>
      </c>
      <c r="D89" t="s">
        <v>39</v>
      </c>
      <c r="E89" s="100" t="s">
        <v>16</v>
      </c>
      <c r="F89" s="3">
        <v>45006</v>
      </c>
      <c r="G89" s="3">
        <v>45006</v>
      </c>
      <c r="H89">
        <v>800</v>
      </c>
      <c r="I89" s="100" t="s">
        <v>40</v>
      </c>
      <c r="J89" s="100" t="s">
        <v>57</v>
      </c>
      <c r="K89">
        <v>1000</v>
      </c>
      <c r="L89">
        <v>0</v>
      </c>
      <c r="M89" t="s">
        <v>42</v>
      </c>
      <c r="N89" t="s">
        <v>43</v>
      </c>
      <c r="O89" s="100" t="s">
        <v>44</v>
      </c>
      <c r="P89" s="100" t="s">
        <v>59</v>
      </c>
      <c r="Q89" t="s">
        <v>38</v>
      </c>
      <c r="R89" t="s">
        <v>38</v>
      </c>
    </row>
    <row r="90" spans="1:18" ht="43.2" x14ac:dyDescent="0.3">
      <c r="A90" t="s">
        <v>289</v>
      </c>
      <c r="B90" t="s">
        <v>227</v>
      </c>
      <c r="C90" s="2">
        <v>633</v>
      </c>
      <c r="D90" t="s">
        <v>39</v>
      </c>
      <c r="E90" s="100" t="s">
        <v>16</v>
      </c>
      <c r="F90" s="3">
        <v>45007</v>
      </c>
      <c r="G90" s="3">
        <v>45007</v>
      </c>
      <c r="H90">
        <v>4160</v>
      </c>
      <c r="I90" s="100" t="s">
        <v>259</v>
      </c>
      <c r="J90" s="100" t="s">
        <v>40</v>
      </c>
      <c r="K90">
        <v>10400</v>
      </c>
      <c r="L90">
        <v>0</v>
      </c>
      <c r="M90" t="s">
        <v>42</v>
      </c>
      <c r="N90" t="s">
        <v>49</v>
      </c>
      <c r="O90" s="100" t="s">
        <v>260</v>
      </c>
      <c r="P90" s="100" t="s">
        <v>44</v>
      </c>
      <c r="Q90" t="s">
        <v>38</v>
      </c>
      <c r="R90" t="s">
        <v>38</v>
      </c>
    </row>
    <row r="91" spans="1:18" ht="43.2" x14ac:dyDescent="0.3">
      <c r="A91" t="s">
        <v>290</v>
      </c>
      <c r="B91" t="s">
        <v>38</v>
      </c>
      <c r="C91" s="2">
        <v>98</v>
      </c>
      <c r="D91" t="s">
        <v>39</v>
      </c>
      <c r="E91" s="100" t="s">
        <v>13</v>
      </c>
      <c r="F91" s="3">
        <v>45009</v>
      </c>
      <c r="G91" s="3">
        <v>45008</v>
      </c>
      <c r="H91">
        <v>2</v>
      </c>
      <c r="I91" s="100" t="s">
        <v>40</v>
      </c>
      <c r="J91" s="100" t="s">
        <v>291</v>
      </c>
      <c r="K91">
        <v>0.3</v>
      </c>
      <c r="L91">
        <v>0</v>
      </c>
      <c r="M91" t="s">
        <v>292</v>
      </c>
      <c r="N91" t="s">
        <v>43</v>
      </c>
      <c r="O91" s="100" t="s">
        <v>44</v>
      </c>
      <c r="P91" s="100" t="s">
        <v>293</v>
      </c>
      <c r="Q91" t="s">
        <v>38</v>
      </c>
      <c r="R91" t="s">
        <v>38</v>
      </c>
    </row>
    <row r="92" spans="1:18" ht="43.2" x14ac:dyDescent="0.3">
      <c r="A92" t="s">
        <v>294</v>
      </c>
      <c r="B92" t="s">
        <v>38</v>
      </c>
      <c r="C92" s="2">
        <v>524</v>
      </c>
      <c r="D92" t="s">
        <v>39</v>
      </c>
      <c r="E92" s="100" t="s">
        <v>13</v>
      </c>
      <c r="F92" s="3">
        <v>45008</v>
      </c>
      <c r="G92" s="3">
        <v>45008</v>
      </c>
      <c r="H92">
        <v>20</v>
      </c>
      <c r="I92" s="100" t="s">
        <v>40</v>
      </c>
      <c r="J92" s="100" t="s">
        <v>295</v>
      </c>
      <c r="K92">
        <v>3.75</v>
      </c>
      <c r="L92">
        <v>0</v>
      </c>
      <c r="M92" t="s">
        <v>296</v>
      </c>
      <c r="N92" t="s">
        <v>43</v>
      </c>
      <c r="O92" s="100" t="s">
        <v>44</v>
      </c>
      <c r="P92" s="100" t="s">
        <v>297</v>
      </c>
      <c r="Q92" t="s">
        <v>38</v>
      </c>
      <c r="R92" t="s">
        <v>38</v>
      </c>
    </row>
    <row r="93" spans="1:18" ht="43.2" x14ac:dyDescent="0.3">
      <c r="A93" t="s">
        <v>298</v>
      </c>
      <c r="B93" t="s">
        <v>299</v>
      </c>
      <c r="C93" s="2">
        <v>387</v>
      </c>
      <c r="D93" t="s">
        <v>39</v>
      </c>
      <c r="E93" s="100" t="s">
        <v>231</v>
      </c>
      <c r="F93" s="3">
        <v>45011</v>
      </c>
      <c r="G93" s="3">
        <v>45009</v>
      </c>
      <c r="H93">
        <v>600</v>
      </c>
      <c r="I93" s="100" t="s">
        <v>64</v>
      </c>
      <c r="J93" s="100" t="s">
        <v>300</v>
      </c>
      <c r="K93">
        <v>64</v>
      </c>
      <c r="L93">
        <v>0</v>
      </c>
      <c r="M93" t="s">
        <v>42</v>
      </c>
      <c r="N93" t="s">
        <v>43</v>
      </c>
      <c r="O93" s="100" t="s">
        <v>67</v>
      </c>
      <c r="P93" s="100" t="s">
        <v>233</v>
      </c>
      <c r="Q93" t="s">
        <v>38</v>
      </c>
      <c r="R93" t="s">
        <v>38</v>
      </c>
    </row>
    <row r="94" spans="1:18" ht="72" x14ac:dyDescent="0.3">
      <c r="A94" t="s">
        <v>301</v>
      </c>
      <c r="B94" t="s">
        <v>302</v>
      </c>
      <c r="C94" s="2">
        <v>33.47</v>
      </c>
      <c r="D94" t="s">
        <v>39</v>
      </c>
      <c r="E94" s="100" t="s">
        <v>303</v>
      </c>
      <c r="F94" s="3">
        <v>45015</v>
      </c>
      <c r="G94" s="3">
        <v>45014</v>
      </c>
      <c r="H94">
        <v>10</v>
      </c>
      <c r="I94" s="100" t="s">
        <v>304</v>
      </c>
      <c r="J94" s="100" t="s">
        <v>40</v>
      </c>
      <c r="K94">
        <v>6.4480000000000004</v>
      </c>
      <c r="L94">
        <v>0</v>
      </c>
      <c r="M94" t="s">
        <v>305</v>
      </c>
      <c r="N94" t="s">
        <v>49</v>
      </c>
      <c r="O94" s="100" t="s">
        <v>306</v>
      </c>
      <c r="P94" s="100" t="s">
        <v>44</v>
      </c>
      <c r="Q94" t="s">
        <v>38</v>
      </c>
      <c r="R94" t="s">
        <v>38</v>
      </c>
    </row>
    <row r="95" spans="1:18" ht="57.6" x14ac:dyDescent="0.3">
      <c r="A95" t="s">
        <v>307</v>
      </c>
      <c r="B95" t="s">
        <v>308</v>
      </c>
      <c r="C95" s="2">
        <v>312</v>
      </c>
      <c r="D95" t="s">
        <v>39</v>
      </c>
      <c r="E95" s="100" t="s">
        <v>2</v>
      </c>
      <c r="F95" s="3">
        <v>45015</v>
      </c>
      <c r="G95" s="3">
        <v>45015</v>
      </c>
      <c r="H95">
        <v>462</v>
      </c>
      <c r="I95" s="100" t="s">
        <v>119</v>
      </c>
      <c r="J95" s="100" t="s">
        <v>40</v>
      </c>
      <c r="K95">
        <v>1120</v>
      </c>
      <c r="L95">
        <v>0</v>
      </c>
      <c r="M95" t="s">
        <v>42</v>
      </c>
      <c r="N95" t="s">
        <v>49</v>
      </c>
      <c r="O95" s="100" t="s">
        <v>121</v>
      </c>
      <c r="P95" s="100" t="s">
        <v>44</v>
      </c>
      <c r="Q95" t="s">
        <v>309</v>
      </c>
      <c r="R95" t="s">
        <v>38</v>
      </c>
    </row>
    <row r="96" spans="1:18" ht="43.2" x14ac:dyDescent="0.3">
      <c r="A96" t="s">
        <v>310</v>
      </c>
      <c r="B96" t="s">
        <v>311</v>
      </c>
      <c r="C96" s="2">
        <v>290</v>
      </c>
      <c r="D96" t="s">
        <v>39</v>
      </c>
      <c r="E96" s="100" t="s">
        <v>7</v>
      </c>
      <c r="F96" s="3">
        <v>45020</v>
      </c>
      <c r="G96" s="3">
        <v>45020</v>
      </c>
      <c r="H96">
        <v>528</v>
      </c>
      <c r="I96" s="100" t="s">
        <v>184</v>
      </c>
      <c r="J96" s="100" t="s">
        <v>40</v>
      </c>
      <c r="K96">
        <v>1280</v>
      </c>
      <c r="L96">
        <v>0</v>
      </c>
      <c r="M96" t="s">
        <v>42</v>
      </c>
      <c r="N96" t="s">
        <v>49</v>
      </c>
      <c r="O96" s="100" t="s">
        <v>185</v>
      </c>
      <c r="P96" s="100" t="s">
        <v>44</v>
      </c>
      <c r="Q96" t="s">
        <v>312</v>
      </c>
      <c r="R96" t="s">
        <v>38</v>
      </c>
    </row>
    <row r="97" spans="1:18" ht="28.8" x14ac:dyDescent="0.3">
      <c r="A97" t="s">
        <v>313</v>
      </c>
      <c r="B97" t="s">
        <v>314</v>
      </c>
      <c r="C97" s="2">
        <v>290</v>
      </c>
      <c r="D97" t="s">
        <v>39</v>
      </c>
      <c r="E97" s="100" t="s">
        <v>7</v>
      </c>
      <c r="F97" s="3">
        <v>45022</v>
      </c>
      <c r="G97" s="3">
        <v>45022</v>
      </c>
      <c r="H97">
        <v>1050</v>
      </c>
      <c r="I97" s="100" t="s">
        <v>315</v>
      </c>
      <c r="J97" s="100" t="s">
        <v>316</v>
      </c>
      <c r="K97">
        <v>2400</v>
      </c>
      <c r="L97">
        <v>0</v>
      </c>
      <c r="M97" t="s">
        <v>42</v>
      </c>
      <c r="N97" t="s">
        <v>49</v>
      </c>
      <c r="O97" s="100" t="s">
        <v>121</v>
      </c>
      <c r="P97" s="100" t="s">
        <v>44</v>
      </c>
      <c r="Q97" t="s">
        <v>317</v>
      </c>
      <c r="R97" t="s">
        <v>38</v>
      </c>
    </row>
    <row r="98" spans="1:18" ht="43.2" x14ac:dyDescent="0.3">
      <c r="A98" t="s">
        <v>318</v>
      </c>
      <c r="B98" t="s">
        <v>319</v>
      </c>
      <c r="C98" s="2">
        <v>290</v>
      </c>
      <c r="D98" t="s">
        <v>39</v>
      </c>
      <c r="E98" s="100" t="s">
        <v>96</v>
      </c>
      <c r="F98" s="3">
        <v>45026</v>
      </c>
      <c r="G98" s="3">
        <v>45022</v>
      </c>
      <c r="H98">
        <v>660</v>
      </c>
      <c r="I98" s="100" t="s">
        <v>64</v>
      </c>
      <c r="J98" s="100" t="s">
        <v>65</v>
      </c>
      <c r="K98">
        <v>960</v>
      </c>
      <c r="L98">
        <v>0</v>
      </c>
      <c r="M98" t="s">
        <v>42</v>
      </c>
      <c r="N98" t="s">
        <v>43</v>
      </c>
      <c r="O98" s="100" t="s">
        <v>67</v>
      </c>
      <c r="P98" s="100" t="s">
        <v>68</v>
      </c>
      <c r="Q98" t="s">
        <v>38</v>
      </c>
      <c r="R98" t="s">
        <v>38</v>
      </c>
    </row>
    <row r="99" spans="1:18" ht="57.6" x14ac:dyDescent="0.3">
      <c r="A99" t="s">
        <v>320</v>
      </c>
      <c r="B99" t="s">
        <v>321</v>
      </c>
      <c r="C99" s="2">
        <v>362.5</v>
      </c>
      <c r="D99" t="s">
        <v>39</v>
      </c>
      <c r="E99" s="100" t="s">
        <v>16</v>
      </c>
      <c r="F99" s="3">
        <v>45023</v>
      </c>
      <c r="G99" s="3">
        <v>45022</v>
      </c>
      <c r="H99">
        <v>450</v>
      </c>
      <c r="I99" s="100" t="s">
        <v>322</v>
      </c>
      <c r="J99" s="100" t="s">
        <v>323</v>
      </c>
      <c r="K99">
        <v>600</v>
      </c>
      <c r="L99">
        <v>0</v>
      </c>
      <c r="M99" t="s">
        <v>42</v>
      </c>
      <c r="N99" t="s">
        <v>43</v>
      </c>
      <c r="O99" s="100" t="s">
        <v>324</v>
      </c>
      <c r="P99" s="100" t="s">
        <v>325</v>
      </c>
      <c r="Q99" t="s">
        <v>38</v>
      </c>
      <c r="R99" t="s">
        <v>38</v>
      </c>
    </row>
    <row r="100" spans="1:18" ht="43.2" x14ac:dyDescent="0.3">
      <c r="A100" t="s">
        <v>326</v>
      </c>
      <c r="B100" t="s">
        <v>327</v>
      </c>
      <c r="C100" s="2">
        <v>1240</v>
      </c>
      <c r="D100" t="s">
        <v>39</v>
      </c>
      <c r="E100" s="100" t="s">
        <v>7</v>
      </c>
      <c r="F100" s="3">
        <v>45027</v>
      </c>
      <c r="G100" s="3">
        <v>45027</v>
      </c>
      <c r="H100">
        <v>1584</v>
      </c>
      <c r="I100" s="100" t="s">
        <v>184</v>
      </c>
      <c r="J100" s="100" t="s">
        <v>316</v>
      </c>
      <c r="K100">
        <v>3840</v>
      </c>
      <c r="L100">
        <v>0</v>
      </c>
      <c r="M100" t="s">
        <v>42</v>
      </c>
      <c r="N100" t="s">
        <v>49</v>
      </c>
      <c r="O100" s="100" t="s">
        <v>121</v>
      </c>
      <c r="P100" s="100" t="s">
        <v>44</v>
      </c>
      <c r="Q100" t="s">
        <v>328</v>
      </c>
      <c r="R100" t="s">
        <v>38</v>
      </c>
    </row>
    <row r="101" spans="1:18" ht="43.2" x14ac:dyDescent="0.3">
      <c r="A101" t="s">
        <v>329</v>
      </c>
      <c r="B101" t="s">
        <v>38</v>
      </c>
      <c r="C101" s="2">
        <v>98</v>
      </c>
      <c r="D101" t="s">
        <v>39</v>
      </c>
      <c r="E101" s="100" t="s">
        <v>13</v>
      </c>
      <c r="F101" s="3">
        <v>45028</v>
      </c>
      <c r="G101" s="3">
        <v>45028</v>
      </c>
      <c r="H101">
        <v>5</v>
      </c>
      <c r="I101" s="100" t="s">
        <v>40</v>
      </c>
      <c r="J101" s="100" t="s">
        <v>291</v>
      </c>
      <c r="K101">
        <v>1.5</v>
      </c>
      <c r="L101">
        <v>0</v>
      </c>
      <c r="M101" t="s">
        <v>330</v>
      </c>
      <c r="N101" t="s">
        <v>43</v>
      </c>
      <c r="O101" s="100" t="s">
        <v>44</v>
      </c>
      <c r="P101" s="100" t="s">
        <v>293</v>
      </c>
      <c r="Q101" t="s">
        <v>38</v>
      </c>
      <c r="R101" t="s">
        <v>38</v>
      </c>
    </row>
    <row r="102" spans="1:18" ht="72" x14ac:dyDescent="0.3">
      <c r="A102" t="s">
        <v>331</v>
      </c>
      <c r="B102" t="s">
        <v>38</v>
      </c>
      <c r="C102" s="2">
        <v>299</v>
      </c>
      <c r="D102" t="s">
        <v>39</v>
      </c>
      <c r="E102" s="100" t="s">
        <v>332</v>
      </c>
      <c r="F102" s="3">
        <v>45030</v>
      </c>
      <c r="G102" s="3">
        <v>45028</v>
      </c>
      <c r="H102">
        <v>1100</v>
      </c>
      <c r="I102" s="100" t="s">
        <v>129</v>
      </c>
      <c r="J102" s="100" t="s">
        <v>244</v>
      </c>
      <c r="K102">
        <v>87.1</v>
      </c>
      <c r="L102">
        <v>0</v>
      </c>
      <c r="M102" t="s">
        <v>42</v>
      </c>
      <c r="N102" t="s">
        <v>43</v>
      </c>
      <c r="O102" s="100" t="s">
        <v>62</v>
      </c>
      <c r="P102" s="100" t="s">
        <v>333</v>
      </c>
      <c r="Q102" t="s">
        <v>38</v>
      </c>
      <c r="R102" t="s">
        <v>38</v>
      </c>
    </row>
    <row r="103" spans="1:18" ht="43.2" x14ac:dyDescent="0.3">
      <c r="A103" t="s">
        <v>334</v>
      </c>
      <c r="B103" t="s">
        <v>38</v>
      </c>
      <c r="C103" s="2">
        <v>188</v>
      </c>
      <c r="D103" t="s">
        <v>39</v>
      </c>
      <c r="E103" s="100" t="s">
        <v>13</v>
      </c>
      <c r="F103" s="3">
        <v>45029</v>
      </c>
      <c r="G103" s="3">
        <v>45028</v>
      </c>
      <c r="H103">
        <v>30</v>
      </c>
      <c r="I103" s="100" t="s">
        <v>40</v>
      </c>
      <c r="J103" s="100" t="s">
        <v>335</v>
      </c>
      <c r="K103">
        <v>12</v>
      </c>
      <c r="L103">
        <v>0</v>
      </c>
      <c r="M103" t="s">
        <v>336</v>
      </c>
      <c r="N103" t="s">
        <v>43</v>
      </c>
      <c r="O103" s="100" t="s">
        <v>44</v>
      </c>
      <c r="P103" s="100" t="s">
        <v>337</v>
      </c>
      <c r="Q103" t="s">
        <v>38</v>
      </c>
      <c r="R103" t="s">
        <v>38</v>
      </c>
    </row>
    <row r="104" spans="1:18" ht="57.6" x14ac:dyDescent="0.3">
      <c r="A104" t="s">
        <v>338</v>
      </c>
      <c r="B104" t="s">
        <v>38</v>
      </c>
      <c r="C104" s="2">
        <v>719</v>
      </c>
      <c r="D104" t="s">
        <v>39</v>
      </c>
      <c r="E104" s="100" t="s">
        <v>12</v>
      </c>
      <c r="F104" s="3">
        <v>45029</v>
      </c>
      <c r="G104" s="3">
        <v>45029</v>
      </c>
      <c r="H104">
        <v>5</v>
      </c>
      <c r="I104" s="100" t="s">
        <v>339</v>
      </c>
      <c r="J104" s="100" t="s">
        <v>40</v>
      </c>
      <c r="K104">
        <v>9.24</v>
      </c>
      <c r="L104">
        <v>0</v>
      </c>
      <c r="M104" t="s">
        <v>42</v>
      </c>
      <c r="N104" t="s">
        <v>49</v>
      </c>
      <c r="O104" s="100" t="s">
        <v>340</v>
      </c>
      <c r="P104" s="100" t="s">
        <v>44</v>
      </c>
      <c r="Q104" t="s">
        <v>38</v>
      </c>
      <c r="R104" t="s">
        <v>38</v>
      </c>
    </row>
    <row r="105" spans="1:18" ht="72" x14ac:dyDescent="0.3">
      <c r="A105" t="s">
        <v>341</v>
      </c>
      <c r="B105" t="s">
        <v>342</v>
      </c>
      <c r="C105" s="2">
        <v>458</v>
      </c>
      <c r="D105" t="s">
        <v>39</v>
      </c>
      <c r="E105" s="100" t="s">
        <v>10</v>
      </c>
      <c r="F105" s="3">
        <v>45029</v>
      </c>
      <c r="G105" s="3">
        <v>45029</v>
      </c>
      <c r="H105">
        <v>100</v>
      </c>
      <c r="I105" s="100" t="s">
        <v>343</v>
      </c>
      <c r="J105" s="100" t="s">
        <v>40</v>
      </c>
      <c r="K105">
        <v>544</v>
      </c>
      <c r="L105">
        <v>0</v>
      </c>
      <c r="M105" t="s">
        <v>344</v>
      </c>
      <c r="N105" t="s">
        <v>49</v>
      </c>
      <c r="O105" s="100" t="s">
        <v>233</v>
      </c>
      <c r="P105" s="100" t="s">
        <v>44</v>
      </c>
      <c r="Q105" t="s">
        <v>38</v>
      </c>
      <c r="R105" t="s">
        <v>38</v>
      </c>
    </row>
    <row r="106" spans="1:18" ht="72" x14ac:dyDescent="0.3">
      <c r="A106" t="s">
        <v>345</v>
      </c>
      <c r="B106" t="s">
        <v>346</v>
      </c>
      <c r="C106" s="2">
        <v>70.61</v>
      </c>
      <c r="D106" t="s">
        <v>39</v>
      </c>
      <c r="E106" s="100" t="s">
        <v>347</v>
      </c>
      <c r="F106" s="3">
        <v>45030</v>
      </c>
      <c r="G106" s="3">
        <v>45029</v>
      </c>
      <c r="H106">
        <v>10</v>
      </c>
      <c r="I106" s="100" t="s">
        <v>304</v>
      </c>
      <c r="J106" s="100" t="s">
        <v>40</v>
      </c>
      <c r="K106">
        <v>7.2</v>
      </c>
      <c r="L106">
        <v>0</v>
      </c>
      <c r="M106" t="s">
        <v>348</v>
      </c>
      <c r="N106" t="s">
        <v>49</v>
      </c>
      <c r="O106" s="100" t="s">
        <v>306</v>
      </c>
      <c r="P106" s="100" t="s">
        <v>44</v>
      </c>
      <c r="Q106" t="s">
        <v>38</v>
      </c>
      <c r="R106" t="s">
        <v>38</v>
      </c>
    </row>
    <row r="107" spans="1:18" ht="43.2" x14ac:dyDescent="0.3">
      <c r="A107" t="s">
        <v>349</v>
      </c>
      <c r="B107" t="s">
        <v>38</v>
      </c>
      <c r="C107" s="2">
        <v>1377</v>
      </c>
      <c r="D107" t="s">
        <v>39</v>
      </c>
      <c r="E107" s="100" t="s">
        <v>15</v>
      </c>
      <c r="F107" s="3">
        <v>45030</v>
      </c>
      <c r="G107" s="3">
        <v>45030</v>
      </c>
      <c r="H107">
        <v>24000</v>
      </c>
      <c r="I107" s="100" t="s">
        <v>40</v>
      </c>
      <c r="J107" s="100" t="s">
        <v>83</v>
      </c>
      <c r="K107">
        <v>16368</v>
      </c>
      <c r="L107">
        <v>0</v>
      </c>
      <c r="M107" t="s">
        <v>42</v>
      </c>
      <c r="N107" t="s">
        <v>43</v>
      </c>
      <c r="O107" s="100" t="s">
        <v>44</v>
      </c>
      <c r="P107" s="100" t="s">
        <v>85</v>
      </c>
      <c r="Q107" t="s">
        <v>38</v>
      </c>
      <c r="R107" t="s">
        <v>38</v>
      </c>
    </row>
    <row r="108" spans="1:18" ht="57.6" x14ac:dyDescent="0.3">
      <c r="A108" t="s">
        <v>350</v>
      </c>
      <c r="B108" t="s">
        <v>351</v>
      </c>
      <c r="C108" s="2">
        <v>1500</v>
      </c>
      <c r="D108" t="s">
        <v>39</v>
      </c>
      <c r="E108" s="100" t="s">
        <v>16</v>
      </c>
      <c r="F108" s="3">
        <v>45031</v>
      </c>
      <c r="G108" s="3">
        <v>45030</v>
      </c>
      <c r="H108">
        <v>1050</v>
      </c>
      <c r="I108" s="100" t="s">
        <v>352</v>
      </c>
      <c r="J108" s="100" t="s">
        <v>323</v>
      </c>
      <c r="K108">
        <v>6390</v>
      </c>
      <c r="L108">
        <v>0</v>
      </c>
      <c r="M108" t="s">
        <v>42</v>
      </c>
      <c r="N108" t="s">
        <v>43</v>
      </c>
      <c r="O108" s="100" t="s">
        <v>324</v>
      </c>
      <c r="P108" s="100" t="s">
        <v>325</v>
      </c>
      <c r="Q108" t="s">
        <v>38</v>
      </c>
      <c r="R108" t="s">
        <v>38</v>
      </c>
    </row>
    <row r="109" spans="1:18" ht="43.2" x14ac:dyDescent="0.3">
      <c r="A109" t="s">
        <v>353</v>
      </c>
      <c r="B109" t="s">
        <v>354</v>
      </c>
      <c r="C109" s="2">
        <v>440</v>
      </c>
      <c r="D109" t="s">
        <v>39</v>
      </c>
      <c r="E109" s="100" t="s">
        <v>7</v>
      </c>
      <c r="F109" s="3">
        <v>45033</v>
      </c>
      <c r="G109" s="3">
        <v>45033</v>
      </c>
      <c r="H109">
        <v>798</v>
      </c>
      <c r="I109" s="100" t="s">
        <v>355</v>
      </c>
      <c r="J109" s="100" t="s">
        <v>83</v>
      </c>
      <c r="K109">
        <v>1176</v>
      </c>
      <c r="L109">
        <v>0</v>
      </c>
      <c r="M109" t="s">
        <v>42</v>
      </c>
      <c r="N109" t="s">
        <v>49</v>
      </c>
      <c r="O109" s="100" t="s">
        <v>356</v>
      </c>
      <c r="P109" s="100" t="s">
        <v>85</v>
      </c>
      <c r="Q109" t="s">
        <v>38</v>
      </c>
      <c r="R109" t="s">
        <v>38</v>
      </c>
    </row>
    <row r="110" spans="1:18" ht="43.2" x14ac:dyDescent="0.3">
      <c r="A110" t="s">
        <v>357</v>
      </c>
      <c r="B110" t="s">
        <v>38</v>
      </c>
      <c r="C110" s="2">
        <v>23.89</v>
      </c>
      <c r="D110" t="s">
        <v>39</v>
      </c>
      <c r="E110" s="100" t="s">
        <v>358</v>
      </c>
      <c r="F110" s="3">
        <v>45034</v>
      </c>
      <c r="G110" s="3">
        <v>45033</v>
      </c>
      <c r="H110">
        <v>1</v>
      </c>
      <c r="I110" s="100" t="s">
        <v>40</v>
      </c>
      <c r="J110" s="100" t="s">
        <v>359</v>
      </c>
      <c r="K110">
        <v>0.315</v>
      </c>
      <c r="L110">
        <v>0</v>
      </c>
      <c r="M110" t="s">
        <v>360</v>
      </c>
      <c r="N110" t="s">
        <v>43</v>
      </c>
      <c r="O110" s="100" t="s">
        <v>44</v>
      </c>
      <c r="P110" s="100" t="s">
        <v>361</v>
      </c>
      <c r="Q110" t="s">
        <v>38</v>
      </c>
      <c r="R110" t="s">
        <v>38</v>
      </c>
    </row>
    <row r="111" spans="1:18" ht="72" x14ac:dyDescent="0.3">
      <c r="A111" t="s">
        <v>362</v>
      </c>
      <c r="B111" t="s">
        <v>38</v>
      </c>
      <c r="C111" s="2">
        <v>798</v>
      </c>
      <c r="D111" t="s">
        <v>39</v>
      </c>
      <c r="E111" s="100" t="s">
        <v>2</v>
      </c>
      <c r="F111" s="3">
        <v>45035</v>
      </c>
      <c r="G111" s="3">
        <v>45035</v>
      </c>
      <c r="H111">
        <v>5500</v>
      </c>
      <c r="I111" s="100" t="s">
        <v>343</v>
      </c>
      <c r="J111" s="100" t="s">
        <v>40</v>
      </c>
      <c r="K111">
        <v>2000</v>
      </c>
      <c r="L111">
        <v>0</v>
      </c>
      <c r="M111" t="s">
        <v>363</v>
      </c>
      <c r="N111" t="s">
        <v>49</v>
      </c>
      <c r="O111" s="100" t="s">
        <v>364</v>
      </c>
      <c r="P111" s="100" t="s">
        <v>44</v>
      </c>
      <c r="Q111" t="s">
        <v>38</v>
      </c>
      <c r="R111" t="s">
        <v>38</v>
      </c>
    </row>
    <row r="112" spans="1:18" ht="43.2" x14ac:dyDescent="0.3">
      <c r="A112" t="s">
        <v>365</v>
      </c>
      <c r="B112" t="s">
        <v>366</v>
      </c>
      <c r="C112" s="2">
        <v>1100</v>
      </c>
      <c r="D112" t="s">
        <v>39</v>
      </c>
      <c r="E112" s="100" t="s">
        <v>7</v>
      </c>
      <c r="F112" s="3">
        <v>45037</v>
      </c>
      <c r="G112" s="3">
        <v>45037</v>
      </c>
      <c r="H112">
        <v>3348</v>
      </c>
      <c r="I112" s="100" t="s">
        <v>315</v>
      </c>
      <c r="J112" s="100" t="s">
        <v>83</v>
      </c>
      <c r="K112">
        <v>6522</v>
      </c>
      <c r="L112">
        <v>0</v>
      </c>
      <c r="M112" t="s">
        <v>42</v>
      </c>
      <c r="N112" t="s">
        <v>49</v>
      </c>
      <c r="O112" s="100" t="s">
        <v>121</v>
      </c>
      <c r="P112" s="100" t="s">
        <v>85</v>
      </c>
      <c r="Q112" t="s">
        <v>38</v>
      </c>
      <c r="R112" t="s">
        <v>38</v>
      </c>
    </row>
    <row r="113" spans="1:18" ht="43.2" x14ac:dyDescent="0.3">
      <c r="A113" t="s">
        <v>367</v>
      </c>
      <c r="B113" t="s">
        <v>368</v>
      </c>
      <c r="C113" s="2">
        <v>590</v>
      </c>
      <c r="D113" t="s">
        <v>39</v>
      </c>
      <c r="E113" s="100" t="s">
        <v>7</v>
      </c>
      <c r="F113" s="3">
        <v>45041</v>
      </c>
      <c r="G113" s="3">
        <v>45040</v>
      </c>
      <c r="H113">
        <v>21035</v>
      </c>
      <c r="I113" s="100" t="s">
        <v>369</v>
      </c>
      <c r="J113" s="100" t="s">
        <v>40</v>
      </c>
      <c r="K113">
        <v>7560</v>
      </c>
      <c r="L113">
        <v>0</v>
      </c>
      <c r="M113" t="s">
        <v>42</v>
      </c>
      <c r="N113" t="s">
        <v>49</v>
      </c>
      <c r="O113" s="100" t="s">
        <v>88</v>
      </c>
      <c r="P113" s="100" t="s">
        <v>44</v>
      </c>
      <c r="Q113" t="s">
        <v>38</v>
      </c>
      <c r="R113" t="s">
        <v>38</v>
      </c>
    </row>
    <row r="114" spans="1:18" ht="43.2" x14ac:dyDescent="0.3">
      <c r="A114" t="s">
        <v>370</v>
      </c>
      <c r="B114" t="s">
        <v>38</v>
      </c>
      <c r="C114" s="2">
        <v>490</v>
      </c>
      <c r="D114" t="s">
        <v>39</v>
      </c>
      <c r="E114" s="100" t="s">
        <v>107</v>
      </c>
      <c r="F114" s="3">
        <v>45043</v>
      </c>
      <c r="G114" s="3">
        <v>45042</v>
      </c>
      <c r="H114">
        <v>1050</v>
      </c>
      <c r="I114" s="100" t="s">
        <v>40</v>
      </c>
      <c r="J114" s="100" t="s">
        <v>155</v>
      </c>
      <c r="K114">
        <v>1440</v>
      </c>
      <c r="L114">
        <v>0</v>
      </c>
      <c r="M114" t="s">
        <v>42</v>
      </c>
      <c r="N114" t="s">
        <v>43</v>
      </c>
      <c r="O114" s="100" t="s">
        <v>44</v>
      </c>
      <c r="P114" s="100" t="s">
        <v>371</v>
      </c>
      <c r="Q114" t="s">
        <v>38</v>
      </c>
      <c r="R114" t="s">
        <v>38</v>
      </c>
    </row>
    <row r="115" spans="1:18" ht="43.2" x14ac:dyDescent="0.3">
      <c r="A115" t="s">
        <v>372</v>
      </c>
      <c r="B115" t="s">
        <v>38</v>
      </c>
      <c r="C115" s="2">
        <v>391.18</v>
      </c>
      <c r="D115" t="s">
        <v>39</v>
      </c>
      <c r="E115" s="100" t="s">
        <v>13</v>
      </c>
      <c r="F115" s="3">
        <v>45043</v>
      </c>
      <c r="G115" s="3">
        <v>45043</v>
      </c>
      <c r="H115">
        <v>1</v>
      </c>
      <c r="I115" s="100" t="s">
        <v>373</v>
      </c>
      <c r="J115" s="100" t="s">
        <v>40</v>
      </c>
      <c r="K115">
        <v>0.16666700000000001</v>
      </c>
      <c r="L115">
        <v>0</v>
      </c>
      <c r="M115" t="s">
        <v>374</v>
      </c>
      <c r="N115" t="s">
        <v>49</v>
      </c>
      <c r="O115" s="100" t="s">
        <v>364</v>
      </c>
      <c r="P115" s="100" t="s">
        <v>44</v>
      </c>
      <c r="Q115" t="s">
        <v>38</v>
      </c>
      <c r="R115" t="s">
        <v>38</v>
      </c>
    </row>
    <row r="116" spans="1:18" ht="28.8" x14ac:dyDescent="0.3">
      <c r="A116" t="s">
        <v>375</v>
      </c>
      <c r="B116" t="s">
        <v>38</v>
      </c>
      <c r="C116" s="2">
        <v>328</v>
      </c>
      <c r="D116" t="s">
        <v>39</v>
      </c>
      <c r="E116" s="100" t="s">
        <v>12</v>
      </c>
      <c r="F116" s="3">
        <v>45044</v>
      </c>
      <c r="G116" s="3">
        <v>45043</v>
      </c>
      <c r="H116">
        <v>10</v>
      </c>
      <c r="I116" s="100" t="s">
        <v>376</v>
      </c>
      <c r="J116" s="100" t="s">
        <v>40</v>
      </c>
      <c r="K116">
        <v>12.32</v>
      </c>
      <c r="L116">
        <v>0</v>
      </c>
      <c r="M116" t="s">
        <v>377</v>
      </c>
      <c r="N116" t="s">
        <v>49</v>
      </c>
      <c r="O116" s="100" t="s">
        <v>378</v>
      </c>
      <c r="P116" s="100" t="s">
        <v>44</v>
      </c>
      <c r="Q116" t="s">
        <v>38</v>
      </c>
      <c r="R116" t="s">
        <v>38</v>
      </c>
    </row>
    <row r="117" spans="1:18" ht="28.8" x14ac:dyDescent="0.3">
      <c r="A117" t="s">
        <v>379</v>
      </c>
      <c r="B117" t="s">
        <v>380</v>
      </c>
      <c r="C117" s="2">
        <v>1599</v>
      </c>
      <c r="D117" t="s">
        <v>39</v>
      </c>
      <c r="E117" s="100" t="s">
        <v>347</v>
      </c>
      <c r="F117" s="3">
        <v>45044</v>
      </c>
      <c r="G117" s="3">
        <v>45044</v>
      </c>
      <c r="H117">
        <v>4185</v>
      </c>
      <c r="I117" s="100" t="s">
        <v>195</v>
      </c>
      <c r="J117" s="100" t="s">
        <v>40</v>
      </c>
      <c r="K117">
        <v>7440</v>
      </c>
      <c r="L117">
        <v>0</v>
      </c>
      <c r="M117" t="s">
        <v>42</v>
      </c>
      <c r="N117" t="s">
        <v>49</v>
      </c>
      <c r="O117" s="100" t="s">
        <v>196</v>
      </c>
      <c r="P117" s="100" t="s">
        <v>44</v>
      </c>
      <c r="Q117" t="s">
        <v>38</v>
      </c>
      <c r="R117" t="s">
        <v>38</v>
      </c>
    </row>
    <row r="118" spans="1:18" ht="57.6" x14ac:dyDescent="0.3">
      <c r="A118" t="s">
        <v>381</v>
      </c>
      <c r="B118" t="s">
        <v>38</v>
      </c>
      <c r="C118" s="2">
        <v>960</v>
      </c>
      <c r="D118" t="s">
        <v>39</v>
      </c>
      <c r="E118" s="100" t="s">
        <v>16</v>
      </c>
      <c r="F118" s="3">
        <v>45045</v>
      </c>
      <c r="G118" s="3">
        <v>45044</v>
      </c>
      <c r="H118">
        <v>720</v>
      </c>
      <c r="I118" s="100" t="s">
        <v>382</v>
      </c>
      <c r="J118" s="100" t="s">
        <v>40</v>
      </c>
      <c r="K118">
        <v>4387.5</v>
      </c>
      <c r="L118">
        <v>0</v>
      </c>
      <c r="M118" t="s">
        <v>383</v>
      </c>
      <c r="N118" t="s">
        <v>49</v>
      </c>
      <c r="O118" s="100" t="s">
        <v>324</v>
      </c>
      <c r="P118" s="100" t="s">
        <v>44</v>
      </c>
      <c r="Q118" t="s">
        <v>38</v>
      </c>
      <c r="R118" t="s">
        <v>38</v>
      </c>
    </row>
    <row r="119" spans="1:18" ht="72" x14ac:dyDescent="0.3">
      <c r="A119" t="s">
        <v>384</v>
      </c>
      <c r="B119" t="s">
        <v>385</v>
      </c>
      <c r="C119" s="2">
        <v>666</v>
      </c>
      <c r="D119" t="s">
        <v>39</v>
      </c>
      <c r="E119" s="100" t="s">
        <v>12</v>
      </c>
      <c r="F119" s="3">
        <v>45048</v>
      </c>
      <c r="G119" s="3">
        <v>45048</v>
      </c>
      <c r="H119">
        <v>350</v>
      </c>
      <c r="I119" s="100" t="s">
        <v>80</v>
      </c>
      <c r="J119" s="100" t="s">
        <v>40</v>
      </c>
      <c r="K119">
        <v>430</v>
      </c>
      <c r="L119">
        <v>0</v>
      </c>
      <c r="M119" t="s">
        <v>42</v>
      </c>
      <c r="N119" t="s">
        <v>49</v>
      </c>
      <c r="O119" s="100" t="s">
        <v>81</v>
      </c>
      <c r="P119" s="100" t="s">
        <v>44</v>
      </c>
      <c r="Q119" t="s">
        <v>38</v>
      </c>
      <c r="R119" t="s">
        <v>38</v>
      </c>
    </row>
    <row r="120" spans="1:18" ht="28.8" x14ac:dyDescent="0.3">
      <c r="A120" t="s">
        <v>386</v>
      </c>
      <c r="B120" t="s">
        <v>387</v>
      </c>
      <c r="C120" s="2">
        <v>285</v>
      </c>
      <c r="D120" t="s">
        <v>39</v>
      </c>
      <c r="E120" s="100" t="s">
        <v>2</v>
      </c>
      <c r="F120" s="3">
        <v>45048</v>
      </c>
      <c r="G120" s="3">
        <v>45048</v>
      </c>
      <c r="H120">
        <v>120</v>
      </c>
      <c r="I120" s="100" t="s">
        <v>376</v>
      </c>
      <c r="J120" s="100" t="s">
        <v>40</v>
      </c>
      <c r="K120">
        <v>36.96</v>
      </c>
      <c r="L120">
        <v>0</v>
      </c>
      <c r="M120" t="s">
        <v>42</v>
      </c>
      <c r="N120" t="s">
        <v>49</v>
      </c>
      <c r="O120" s="100" t="s">
        <v>378</v>
      </c>
      <c r="P120" s="100" t="s">
        <v>44</v>
      </c>
      <c r="Q120" t="s">
        <v>38</v>
      </c>
      <c r="R120" t="s">
        <v>38</v>
      </c>
    </row>
    <row r="121" spans="1:18" ht="57.6" x14ac:dyDescent="0.3">
      <c r="A121" t="s">
        <v>388</v>
      </c>
      <c r="B121" t="s">
        <v>389</v>
      </c>
      <c r="C121" s="2">
        <v>95</v>
      </c>
      <c r="D121" t="s">
        <v>39</v>
      </c>
      <c r="E121" s="100" t="s">
        <v>12</v>
      </c>
      <c r="F121" s="3">
        <v>45050</v>
      </c>
      <c r="G121" s="3">
        <v>45049</v>
      </c>
      <c r="H121">
        <v>169</v>
      </c>
      <c r="I121" s="100" t="s">
        <v>390</v>
      </c>
      <c r="J121" s="100" t="s">
        <v>40</v>
      </c>
      <c r="K121">
        <v>136</v>
      </c>
      <c r="L121">
        <v>0</v>
      </c>
      <c r="M121" t="s">
        <v>42</v>
      </c>
      <c r="N121" t="s">
        <v>49</v>
      </c>
      <c r="O121" s="100" t="s">
        <v>391</v>
      </c>
      <c r="P121" s="100" t="s">
        <v>44</v>
      </c>
      <c r="Q121" t="s">
        <v>38</v>
      </c>
      <c r="R121" t="s">
        <v>38</v>
      </c>
    </row>
    <row r="122" spans="1:18" ht="43.2" x14ac:dyDescent="0.3">
      <c r="A122" t="s">
        <v>392</v>
      </c>
      <c r="B122" t="s">
        <v>393</v>
      </c>
      <c r="C122" s="2">
        <v>270</v>
      </c>
      <c r="D122" t="s">
        <v>39</v>
      </c>
      <c r="E122" s="100" t="s">
        <v>394</v>
      </c>
      <c r="F122" s="3">
        <v>45050</v>
      </c>
      <c r="G122" s="3">
        <v>45049</v>
      </c>
      <c r="H122">
        <v>600</v>
      </c>
      <c r="I122" s="100" t="s">
        <v>395</v>
      </c>
      <c r="J122" s="100" t="s">
        <v>396</v>
      </c>
      <c r="K122">
        <v>820.64</v>
      </c>
      <c r="L122">
        <v>0</v>
      </c>
      <c r="M122" t="s">
        <v>42</v>
      </c>
      <c r="N122" t="s">
        <v>43</v>
      </c>
      <c r="O122" s="100" t="s">
        <v>67</v>
      </c>
      <c r="P122" s="100" t="s">
        <v>397</v>
      </c>
      <c r="Q122" t="s">
        <v>38</v>
      </c>
      <c r="R122" t="s">
        <v>38</v>
      </c>
    </row>
    <row r="123" spans="1:18" ht="43.2" x14ac:dyDescent="0.3">
      <c r="A123" t="s">
        <v>398</v>
      </c>
      <c r="B123" t="s">
        <v>38</v>
      </c>
      <c r="C123" s="2">
        <v>740</v>
      </c>
      <c r="D123" t="s">
        <v>39</v>
      </c>
      <c r="E123" s="100" t="s">
        <v>13</v>
      </c>
      <c r="F123" s="3">
        <v>45055</v>
      </c>
      <c r="G123" s="3">
        <v>45051</v>
      </c>
      <c r="H123">
        <v>10</v>
      </c>
      <c r="I123" s="100" t="s">
        <v>40</v>
      </c>
      <c r="J123" s="100" t="s">
        <v>295</v>
      </c>
      <c r="K123">
        <v>1.875</v>
      </c>
      <c r="L123">
        <v>0</v>
      </c>
      <c r="M123" t="s">
        <v>42</v>
      </c>
      <c r="N123" t="s">
        <v>43</v>
      </c>
      <c r="O123" s="100" t="s">
        <v>44</v>
      </c>
      <c r="P123" s="100" t="s">
        <v>297</v>
      </c>
      <c r="Q123" t="s">
        <v>38</v>
      </c>
      <c r="R123" t="s">
        <v>38</v>
      </c>
    </row>
    <row r="124" spans="1:18" ht="43.2" x14ac:dyDescent="0.3">
      <c r="A124" t="s">
        <v>399</v>
      </c>
      <c r="B124" t="s">
        <v>38</v>
      </c>
      <c r="C124" s="2">
        <v>372</v>
      </c>
      <c r="D124" t="s">
        <v>39</v>
      </c>
      <c r="E124" s="100" t="s">
        <v>15</v>
      </c>
      <c r="F124" s="3">
        <v>45053</v>
      </c>
      <c r="G124" s="3">
        <v>45053</v>
      </c>
      <c r="H124">
        <v>50</v>
      </c>
      <c r="I124" s="100" t="s">
        <v>40</v>
      </c>
      <c r="J124" s="100" t="s">
        <v>57</v>
      </c>
      <c r="K124">
        <v>96</v>
      </c>
      <c r="L124">
        <v>0</v>
      </c>
      <c r="M124" t="s">
        <v>42</v>
      </c>
      <c r="N124" t="s">
        <v>43</v>
      </c>
      <c r="O124" s="100" t="s">
        <v>44</v>
      </c>
      <c r="P124" s="100" t="s">
        <v>59</v>
      </c>
      <c r="Q124" t="s">
        <v>38</v>
      </c>
      <c r="R124" t="s">
        <v>38</v>
      </c>
    </row>
    <row r="125" spans="1:18" ht="72" x14ac:dyDescent="0.3">
      <c r="A125" t="s">
        <v>400</v>
      </c>
      <c r="B125" t="s">
        <v>38</v>
      </c>
      <c r="C125" s="2">
        <v>690</v>
      </c>
      <c r="D125" t="s">
        <v>39</v>
      </c>
      <c r="E125" s="100" t="s">
        <v>401</v>
      </c>
      <c r="F125" s="3">
        <v>45054</v>
      </c>
      <c r="G125" s="3">
        <v>45054</v>
      </c>
      <c r="H125">
        <v>90</v>
      </c>
      <c r="I125" s="100" t="s">
        <v>40</v>
      </c>
      <c r="J125" s="100" t="s">
        <v>295</v>
      </c>
      <c r="K125">
        <v>119.467</v>
      </c>
      <c r="L125">
        <v>0</v>
      </c>
      <c r="M125" t="s">
        <v>42</v>
      </c>
      <c r="N125" t="s">
        <v>43</v>
      </c>
      <c r="O125" s="100" t="s">
        <v>44</v>
      </c>
      <c r="P125" s="100" t="s">
        <v>297</v>
      </c>
      <c r="Q125" t="s">
        <v>402</v>
      </c>
      <c r="R125" t="s">
        <v>38</v>
      </c>
    </row>
    <row r="126" spans="1:18" ht="43.2" x14ac:dyDescent="0.3">
      <c r="A126" t="s">
        <v>403</v>
      </c>
      <c r="B126" t="s">
        <v>38</v>
      </c>
      <c r="C126" s="2">
        <v>478</v>
      </c>
      <c r="D126" t="s">
        <v>39</v>
      </c>
      <c r="E126" s="100" t="s">
        <v>404</v>
      </c>
      <c r="F126" s="3">
        <v>45056</v>
      </c>
      <c r="G126" s="3">
        <v>45055</v>
      </c>
      <c r="H126">
        <v>15600</v>
      </c>
      <c r="I126" s="100" t="s">
        <v>48</v>
      </c>
      <c r="J126" s="100" t="s">
        <v>40</v>
      </c>
      <c r="K126">
        <v>16608</v>
      </c>
      <c r="L126">
        <v>0</v>
      </c>
      <c r="M126" t="s">
        <v>42</v>
      </c>
      <c r="N126" t="s">
        <v>49</v>
      </c>
      <c r="O126" s="100" t="s">
        <v>44</v>
      </c>
      <c r="P126" s="100" t="s">
        <v>44</v>
      </c>
      <c r="Q126" t="s">
        <v>38</v>
      </c>
      <c r="R126" t="s">
        <v>38</v>
      </c>
    </row>
    <row r="127" spans="1:18" ht="43.2" x14ac:dyDescent="0.3">
      <c r="A127" t="s">
        <v>405</v>
      </c>
      <c r="B127" t="s">
        <v>38</v>
      </c>
      <c r="C127" s="2">
        <v>230</v>
      </c>
      <c r="D127" t="s">
        <v>39</v>
      </c>
      <c r="E127" s="100" t="s">
        <v>13</v>
      </c>
      <c r="F127" s="3">
        <v>45055</v>
      </c>
      <c r="G127" s="3">
        <v>45055</v>
      </c>
      <c r="H127">
        <v>4</v>
      </c>
      <c r="I127" s="100" t="s">
        <v>406</v>
      </c>
      <c r="J127" s="100" t="s">
        <v>40</v>
      </c>
      <c r="K127">
        <v>10.666700000000001</v>
      </c>
      <c r="L127">
        <v>0</v>
      </c>
      <c r="M127" t="s">
        <v>42</v>
      </c>
      <c r="N127" t="s">
        <v>49</v>
      </c>
      <c r="O127" s="100" t="s">
        <v>407</v>
      </c>
      <c r="P127" s="100" t="s">
        <v>44</v>
      </c>
      <c r="Q127" t="s">
        <v>38</v>
      </c>
      <c r="R127" t="s">
        <v>38</v>
      </c>
    </row>
    <row r="128" spans="1:18" ht="43.2" x14ac:dyDescent="0.3">
      <c r="A128" t="s">
        <v>408</v>
      </c>
      <c r="B128" t="s">
        <v>38</v>
      </c>
      <c r="C128" s="2">
        <v>648</v>
      </c>
      <c r="D128" t="s">
        <v>39</v>
      </c>
      <c r="E128" s="100" t="s">
        <v>409</v>
      </c>
      <c r="F128" s="3">
        <v>45056</v>
      </c>
      <c r="G128" s="3">
        <v>45056</v>
      </c>
      <c r="H128">
        <v>10</v>
      </c>
      <c r="I128" s="100" t="s">
        <v>64</v>
      </c>
      <c r="J128" s="100" t="s">
        <v>410</v>
      </c>
      <c r="K128">
        <v>305.06700000000001</v>
      </c>
      <c r="L128">
        <v>0</v>
      </c>
      <c r="M128" t="s">
        <v>411</v>
      </c>
      <c r="N128" t="s">
        <v>43</v>
      </c>
      <c r="O128" s="100" t="s">
        <v>67</v>
      </c>
      <c r="P128" s="100" t="s">
        <v>412</v>
      </c>
      <c r="Q128" t="s">
        <v>38</v>
      </c>
      <c r="R128" t="s">
        <v>38</v>
      </c>
    </row>
    <row r="129" spans="1:18" ht="28.8" x14ac:dyDescent="0.3">
      <c r="A129" t="s">
        <v>413</v>
      </c>
      <c r="B129" t="s">
        <v>38</v>
      </c>
      <c r="C129" s="2">
        <v>860</v>
      </c>
      <c r="D129" t="s">
        <v>39</v>
      </c>
      <c r="E129" s="100" t="s">
        <v>12</v>
      </c>
      <c r="F129" s="3">
        <v>45063</v>
      </c>
      <c r="G129" s="3">
        <v>45062</v>
      </c>
      <c r="H129">
        <v>2200</v>
      </c>
      <c r="I129" s="100" t="s">
        <v>414</v>
      </c>
      <c r="J129" s="100" t="s">
        <v>40</v>
      </c>
      <c r="K129">
        <v>823.08</v>
      </c>
      <c r="L129">
        <v>0</v>
      </c>
      <c r="M129" t="s">
        <v>42</v>
      </c>
      <c r="N129" t="s">
        <v>49</v>
      </c>
      <c r="O129" s="100" t="s">
        <v>415</v>
      </c>
      <c r="P129" s="100" t="s">
        <v>44</v>
      </c>
      <c r="Q129" t="s">
        <v>38</v>
      </c>
      <c r="R129" t="s">
        <v>38</v>
      </c>
    </row>
    <row r="130" spans="1:18" ht="72" x14ac:dyDescent="0.3">
      <c r="A130" t="s">
        <v>416</v>
      </c>
      <c r="B130" t="s">
        <v>38</v>
      </c>
      <c r="C130" s="2">
        <v>695</v>
      </c>
      <c r="D130" t="s">
        <v>39</v>
      </c>
      <c r="E130" s="100" t="s">
        <v>401</v>
      </c>
      <c r="F130" s="3">
        <v>45064</v>
      </c>
      <c r="G130" s="3">
        <v>45064</v>
      </c>
      <c r="H130">
        <v>1725</v>
      </c>
      <c r="I130" s="100" t="s">
        <v>40</v>
      </c>
      <c r="J130" s="100" t="s">
        <v>174</v>
      </c>
      <c r="K130">
        <v>9900</v>
      </c>
      <c r="L130">
        <v>0</v>
      </c>
      <c r="M130" t="s">
        <v>42</v>
      </c>
      <c r="N130" t="s">
        <v>43</v>
      </c>
      <c r="O130" s="100" t="s">
        <v>44</v>
      </c>
      <c r="P130" s="100" t="s">
        <v>172</v>
      </c>
      <c r="Q130" t="s">
        <v>38</v>
      </c>
      <c r="R130" t="s">
        <v>38</v>
      </c>
    </row>
    <row r="131" spans="1:18" ht="43.2" x14ac:dyDescent="0.3">
      <c r="A131" t="s">
        <v>417</v>
      </c>
      <c r="B131" t="s">
        <v>418</v>
      </c>
      <c r="C131" s="2">
        <v>1188</v>
      </c>
      <c r="D131" t="s">
        <v>39</v>
      </c>
      <c r="E131" s="100" t="s">
        <v>7</v>
      </c>
      <c r="F131" s="3">
        <v>45065</v>
      </c>
      <c r="G131" s="3">
        <v>45065</v>
      </c>
      <c r="H131">
        <v>4304</v>
      </c>
      <c r="I131" s="100" t="s">
        <v>315</v>
      </c>
      <c r="J131" s="100" t="s">
        <v>83</v>
      </c>
      <c r="K131">
        <v>4800</v>
      </c>
      <c r="L131">
        <v>0</v>
      </c>
      <c r="M131" t="s">
        <v>42</v>
      </c>
      <c r="N131" t="s">
        <v>49</v>
      </c>
      <c r="O131" s="100" t="s">
        <v>121</v>
      </c>
      <c r="P131" s="100" t="s">
        <v>85</v>
      </c>
      <c r="Q131" t="s">
        <v>419</v>
      </c>
      <c r="R131" t="s">
        <v>38</v>
      </c>
    </row>
    <row r="132" spans="1:18" ht="72" x14ac:dyDescent="0.3">
      <c r="A132" t="s">
        <v>420</v>
      </c>
      <c r="B132" t="s">
        <v>38</v>
      </c>
      <c r="C132" s="2">
        <v>198</v>
      </c>
      <c r="D132" t="s">
        <v>39</v>
      </c>
      <c r="E132" s="100" t="s">
        <v>421</v>
      </c>
      <c r="F132" s="3">
        <v>45070</v>
      </c>
      <c r="G132" s="3">
        <v>45068</v>
      </c>
      <c r="H132">
        <v>540</v>
      </c>
      <c r="I132" s="100" t="s">
        <v>52</v>
      </c>
      <c r="J132" s="100" t="s">
        <v>40</v>
      </c>
      <c r="K132">
        <v>1377.8</v>
      </c>
      <c r="L132">
        <v>0</v>
      </c>
      <c r="M132" t="s">
        <v>422</v>
      </c>
      <c r="N132" t="s">
        <v>49</v>
      </c>
      <c r="O132" s="100" t="s">
        <v>53</v>
      </c>
      <c r="P132" s="100" t="s">
        <v>44</v>
      </c>
      <c r="Q132" t="s">
        <v>38</v>
      </c>
      <c r="R132" t="s">
        <v>38</v>
      </c>
    </row>
    <row r="133" spans="1:18" ht="43.2" x14ac:dyDescent="0.3">
      <c r="A133" t="s">
        <v>423</v>
      </c>
      <c r="B133" t="s">
        <v>38</v>
      </c>
      <c r="C133" s="2">
        <v>920</v>
      </c>
      <c r="D133" t="s">
        <v>39</v>
      </c>
      <c r="E133" s="100" t="s">
        <v>15</v>
      </c>
      <c r="F133" s="3">
        <v>45071</v>
      </c>
      <c r="G133" s="3">
        <v>45071</v>
      </c>
      <c r="H133">
        <v>4020</v>
      </c>
      <c r="I133" s="100" t="s">
        <v>40</v>
      </c>
      <c r="J133" s="100" t="s">
        <v>352</v>
      </c>
      <c r="K133">
        <v>5188.8</v>
      </c>
      <c r="L133">
        <v>0</v>
      </c>
      <c r="M133" t="s">
        <v>424</v>
      </c>
      <c r="N133" t="s">
        <v>43</v>
      </c>
      <c r="O133" s="100" t="s">
        <v>44</v>
      </c>
      <c r="P133" s="100" t="s">
        <v>324</v>
      </c>
      <c r="Q133" t="s">
        <v>38</v>
      </c>
      <c r="R133" t="s">
        <v>38</v>
      </c>
    </row>
    <row r="134" spans="1:18" ht="57.6" x14ac:dyDescent="0.3">
      <c r="A134" t="s">
        <v>425</v>
      </c>
      <c r="B134" t="s">
        <v>426</v>
      </c>
      <c r="C134" s="2">
        <v>800</v>
      </c>
      <c r="D134" t="s">
        <v>39</v>
      </c>
      <c r="E134" s="100" t="s">
        <v>404</v>
      </c>
      <c r="F134" s="3">
        <v>45076</v>
      </c>
      <c r="G134" s="3">
        <v>45076</v>
      </c>
      <c r="H134">
        <v>200</v>
      </c>
      <c r="I134" s="100" t="s">
        <v>395</v>
      </c>
      <c r="J134" s="100" t="s">
        <v>427</v>
      </c>
      <c r="K134">
        <v>400</v>
      </c>
      <c r="L134">
        <v>0</v>
      </c>
      <c r="M134" t="s">
        <v>42</v>
      </c>
      <c r="N134" t="s">
        <v>43</v>
      </c>
      <c r="O134" s="100" t="s">
        <v>67</v>
      </c>
      <c r="P134" s="100" t="s">
        <v>428</v>
      </c>
      <c r="Q134" t="s">
        <v>38</v>
      </c>
      <c r="R134" t="s">
        <v>38</v>
      </c>
    </row>
    <row r="135" spans="1:18" ht="43.2" x14ac:dyDescent="0.3">
      <c r="A135" t="s">
        <v>429</v>
      </c>
      <c r="B135" t="s">
        <v>430</v>
      </c>
      <c r="C135" s="2">
        <v>374</v>
      </c>
      <c r="D135" t="s">
        <v>39</v>
      </c>
      <c r="E135" s="100" t="s">
        <v>7</v>
      </c>
      <c r="F135" s="3">
        <v>45089</v>
      </c>
      <c r="G135" s="3">
        <v>45089</v>
      </c>
      <c r="H135">
        <v>193</v>
      </c>
      <c r="I135" s="100" t="s">
        <v>355</v>
      </c>
      <c r="J135" s="100" t="s">
        <v>83</v>
      </c>
      <c r="K135">
        <v>160</v>
      </c>
      <c r="L135">
        <v>0</v>
      </c>
      <c r="M135" t="s">
        <v>431</v>
      </c>
      <c r="N135" t="s">
        <v>49</v>
      </c>
      <c r="O135" s="100" t="s">
        <v>356</v>
      </c>
      <c r="P135" s="100" t="s">
        <v>85</v>
      </c>
      <c r="Q135" t="s">
        <v>38</v>
      </c>
      <c r="R135" t="s">
        <v>38</v>
      </c>
    </row>
    <row r="136" spans="1:18" ht="57.6" x14ac:dyDescent="0.3">
      <c r="A136" t="s">
        <v>432</v>
      </c>
      <c r="B136" t="s">
        <v>433</v>
      </c>
      <c r="C136" s="2">
        <v>424</v>
      </c>
      <c r="D136" t="s">
        <v>39</v>
      </c>
      <c r="E136" s="100" t="s">
        <v>16</v>
      </c>
      <c r="F136" s="3">
        <v>45090</v>
      </c>
      <c r="G136" s="3">
        <v>45089</v>
      </c>
      <c r="H136">
        <v>120</v>
      </c>
      <c r="I136" s="100" t="s">
        <v>434</v>
      </c>
      <c r="J136" s="100" t="s">
        <v>323</v>
      </c>
      <c r="K136">
        <v>975</v>
      </c>
      <c r="L136">
        <v>0</v>
      </c>
      <c r="M136" t="s">
        <v>435</v>
      </c>
      <c r="N136" t="s">
        <v>43</v>
      </c>
      <c r="O136" s="100" t="s">
        <v>324</v>
      </c>
      <c r="P136" s="100" t="s">
        <v>436</v>
      </c>
      <c r="Q136" t="s">
        <v>437</v>
      </c>
      <c r="R136" t="s">
        <v>38</v>
      </c>
    </row>
    <row r="137" spans="1:18" ht="43.2" x14ac:dyDescent="0.3">
      <c r="A137" t="s">
        <v>438</v>
      </c>
      <c r="B137" t="s">
        <v>439</v>
      </c>
      <c r="C137" s="2">
        <v>540</v>
      </c>
      <c r="D137" t="s">
        <v>39</v>
      </c>
      <c r="E137" s="100" t="s">
        <v>10</v>
      </c>
      <c r="F137" s="3">
        <v>45093</v>
      </c>
      <c r="G137" s="3">
        <v>45093</v>
      </c>
      <c r="H137">
        <v>1000</v>
      </c>
      <c r="I137" s="100" t="s">
        <v>440</v>
      </c>
      <c r="J137" s="100" t="s">
        <v>40</v>
      </c>
      <c r="K137">
        <v>408</v>
      </c>
      <c r="L137">
        <v>0</v>
      </c>
      <c r="M137" t="s">
        <v>42</v>
      </c>
      <c r="N137" t="s">
        <v>49</v>
      </c>
      <c r="O137" s="100" t="s">
        <v>441</v>
      </c>
      <c r="P137" s="100" t="s">
        <v>44</v>
      </c>
      <c r="Q137" t="s">
        <v>38</v>
      </c>
      <c r="R137" t="s">
        <v>38</v>
      </c>
    </row>
    <row r="138" spans="1:18" ht="28.8" x14ac:dyDescent="0.3">
      <c r="A138" t="s">
        <v>442</v>
      </c>
      <c r="B138" t="s">
        <v>38</v>
      </c>
      <c r="C138" s="2">
        <v>290</v>
      </c>
      <c r="D138" t="s">
        <v>39</v>
      </c>
      <c r="E138" s="100" t="s">
        <v>12</v>
      </c>
      <c r="F138" s="3">
        <v>45107</v>
      </c>
      <c r="G138" s="3">
        <v>45106</v>
      </c>
      <c r="H138">
        <v>50</v>
      </c>
      <c r="I138" s="100" t="s">
        <v>376</v>
      </c>
      <c r="J138" s="100" t="s">
        <v>40</v>
      </c>
      <c r="K138">
        <v>160</v>
      </c>
      <c r="L138">
        <v>0</v>
      </c>
      <c r="M138" t="s">
        <v>42</v>
      </c>
      <c r="N138" t="s">
        <v>49</v>
      </c>
      <c r="O138" s="100" t="s">
        <v>378</v>
      </c>
      <c r="P138" s="100" t="s">
        <v>44</v>
      </c>
      <c r="Q138" t="s">
        <v>38</v>
      </c>
      <c r="R138" t="s">
        <v>38</v>
      </c>
    </row>
    <row r="139" spans="1:18" ht="57.6" x14ac:dyDescent="0.3">
      <c r="A139" t="s">
        <v>443</v>
      </c>
      <c r="B139" t="s">
        <v>444</v>
      </c>
      <c r="C139" s="2">
        <v>920</v>
      </c>
      <c r="D139" t="s">
        <v>39</v>
      </c>
      <c r="E139" s="100" t="s">
        <v>16</v>
      </c>
      <c r="F139" s="3">
        <v>45110</v>
      </c>
      <c r="G139" s="3">
        <v>45107</v>
      </c>
      <c r="H139">
        <v>300</v>
      </c>
      <c r="I139" s="100" t="s">
        <v>445</v>
      </c>
      <c r="J139" s="100" t="s">
        <v>323</v>
      </c>
      <c r="K139">
        <v>2437.5</v>
      </c>
      <c r="L139">
        <v>0</v>
      </c>
      <c r="M139" t="s">
        <v>42</v>
      </c>
      <c r="N139" t="s">
        <v>43</v>
      </c>
      <c r="O139" s="100" t="s">
        <v>324</v>
      </c>
      <c r="P139" s="100" t="s">
        <v>436</v>
      </c>
      <c r="Q139" t="s">
        <v>38</v>
      </c>
      <c r="R139" t="s">
        <v>38</v>
      </c>
    </row>
    <row r="140" spans="1:18" ht="57.6" x14ac:dyDescent="0.3">
      <c r="A140" t="s">
        <v>446</v>
      </c>
      <c r="B140" t="s">
        <v>447</v>
      </c>
      <c r="C140" s="2">
        <v>398</v>
      </c>
      <c r="D140" t="s">
        <v>39</v>
      </c>
      <c r="E140" s="100" t="s">
        <v>16</v>
      </c>
      <c r="F140" s="3">
        <v>45110</v>
      </c>
      <c r="G140" s="3">
        <v>45107</v>
      </c>
      <c r="H140">
        <v>300</v>
      </c>
      <c r="I140" s="100" t="s">
        <v>445</v>
      </c>
      <c r="J140" s="100" t="s">
        <v>323</v>
      </c>
      <c r="K140">
        <v>400</v>
      </c>
      <c r="L140">
        <v>0</v>
      </c>
      <c r="M140" t="s">
        <v>42</v>
      </c>
      <c r="N140" t="s">
        <v>43</v>
      </c>
      <c r="O140" s="100" t="s">
        <v>324</v>
      </c>
      <c r="P140" s="100" t="s">
        <v>325</v>
      </c>
      <c r="Q140" t="s">
        <v>38</v>
      </c>
      <c r="R140" t="s">
        <v>38</v>
      </c>
    </row>
    <row r="141" spans="1:18" ht="43.2" x14ac:dyDescent="0.3">
      <c r="A141" t="s">
        <v>448</v>
      </c>
      <c r="B141" t="s">
        <v>38</v>
      </c>
      <c r="C141" s="2">
        <v>535</v>
      </c>
      <c r="D141" t="s">
        <v>39</v>
      </c>
      <c r="E141" s="100" t="s">
        <v>15</v>
      </c>
      <c r="F141" s="3">
        <v>45128</v>
      </c>
      <c r="G141" s="3">
        <v>45128</v>
      </c>
      <c r="H141">
        <v>8400</v>
      </c>
      <c r="I141" s="100" t="s">
        <v>40</v>
      </c>
      <c r="J141" s="100" t="s">
        <v>449</v>
      </c>
      <c r="K141">
        <v>14280</v>
      </c>
      <c r="L141">
        <v>0</v>
      </c>
      <c r="M141" t="s">
        <v>450</v>
      </c>
      <c r="N141" t="s">
        <v>43</v>
      </c>
      <c r="O141" s="100" t="s">
        <v>44</v>
      </c>
      <c r="P141" s="100" t="s">
        <v>451</v>
      </c>
      <c r="Q141" t="s">
        <v>38</v>
      </c>
      <c r="R141" t="s">
        <v>38</v>
      </c>
    </row>
    <row r="142" spans="1:18" ht="43.2" x14ac:dyDescent="0.3">
      <c r="A142" t="s">
        <v>452</v>
      </c>
      <c r="B142" t="s">
        <v>38</v>
      </c>
      <c r="C142" s="2">
        <v>573</v>
      </c>
      <c r="D142" t="s">
        <v>39</v>
      </c>
      <c r="E142" s="100" t="s">
        <v>15</v>
      </c>
      <c r="F142" s="3">
        <v>45128</v>
      </c>
      <c r="G142" s="3">
        <v>45128</v>
      </c>
      <c r="H142">
        <v>8400</v>
      </c>
      <c r="I142" s="100" t="s">
        <v>40</v>
      </c>
      <c r="J142" s="100" t="s">
        <v>453</v>
      </c>
      <c r="K142">
        <v>14280</v>
      </c>
      <c r="L142">
        <v>0</v>
      </c>
      <c r="M142" t="s">
        <v>42</v>
      </c>
      <c r="N142" t="s">
        <v>43</v>
      </c>
      <c r="O142" s="100" t="s">
        <v>44</v>
      </c>
      <c r="P142" s="100" t="s">
        <v>134</v>
      </c>
      <c r="Q142" t="s">
        <v>38</v>
      </c>
      <c r="R142" t="s">
        <v>38</v>
      </c>
    </row>
    <row r="143" spans="1:18" ht="43.2" x14ac:dyDescent="0.3">
      <c r="A143" t="s">
        <v>454</v>
      </c>
      <c r="B143" t="s">
        <v>38</v>
      </c>
      <c r="C143" s="2">
        <v>750</v>
      </c>
      <c r="D143" t="s">
        <v>39</v>
      </c>
      <c r="E143" s="100" t="s">
        <v>455</v>
      </c>
      <c r="F143" s="3">
        <v>45131</v>
      </c>
      <c r="G143" s="3">
        <v>45131</v>
      </c>
      <c r="H143">
        <v>19060</v>
      </c>
      <c r="I143" s="100" t="s">
        <v>456</v>
      </c>
      <c r="J143" s="100" t="s">
        <v>40</v>
      </c>
      <c r="K143">
        <v>1081.92</v>
      </c>
      <c r="L143">
        <v>0</v>
      </c>
      <c r="M143" t="s">
        <v>42</v>
      </c>
      <c r="N143" t="s">
        <v>43</v>
      </c>
      <c r="O143" s="100" t="s">
        <v>457</v>
      </c>
      <c r="P143" s="100" t="s">
        <v>44</v>
      </c>
      <c r="Q143" t="s">
        <v>38</v>
      </c>
      <c r="R143" t="s">
        <v>38</v>
      </c>
    </row>
    <row r="144" spans="1:18" ht="72" x14ac:dyDescent="0.3">
      <c r="A144" t="s">
        <v>458</v>
      </c>
      <c r="B144" t="s">
        <v>459</v>
      </c>
      <c r="C144" s="2">
        <v>474</v>
      </c>
      <c r="D144" t="s">
        <v>39</v>
      </c>
      <c r="E144" s="100" t="s">
        <v>10</v>
      </c>
      <c r="F144" s="3">
        <v>45133</v>
      </c>
      <c r="G144" s="3">
        <v>45133</v>
      </c>
      <c r="H144">
        <v>800</v>
      </c>
      <c r="I144" s="100" t="s">
        <v>343</v>
      </c>
      <c r="J144" s="100" t="s">
        <v>40</v>
      </c>
      <c r="K144">
        <v>1792</v>
      </c>
      <c r="L144">
        <v>0</v>
      </c>
      <c r="M144" t="s">
        <v>460</v>
      </c>
      <c r="N144" t="s">
        <v>49</v>
      </c>
      <c r="O144" s="100" t="s">
        <v>233</v>
      </c>
      <c r="P144" s="100" t="s">
        <v>44</v>
      </c>
      <c r="Q144" t="s">
        <v>38</v>
      </c>
      <c r="R144" t="s">
        <v>38</v>
      </c>
    </row>
    <row r="145" spans="1:18" ht="43.2" x14ac:dyDescent="0.3">
      <c r="A145" t="s">
        <v>461</v>
      </c>
      <c r="B145" t="s">
        <v>38</v>
      </c>
      <c r="C145" s="2">
        <v>778</v>
      </c>
      <c r="D145" t="s">
        <v>39</v>
      </c>
      <c r="E145" s="100" t="s">
        <v>2</v>
      </c>
      <c r="F145" s="3">
        <v>45111</v>
      </c>
      <c r="G145" s="3">
        <v>45110</v>
      </c>
      <c r="H145">
        <v>14918</v>
      </c>
      <c r="I145" s="100" t="s">
        <v>40</v>
      </c>
      <c r="J145" s="100" t="s">
        <v>456</v>
      </c>
      <c r="K145">
        <v>981.87400000000002</v>
      </c>
      <c r="L145">
        <v>0</v>
      </c>
      <c r="M145" t="s">
        <v>42</v>
      </c>
      <c r="N145" t="s">
        <v>43</v>
      </c>
      <c r="O145" s="100" t="s">
        <v>44</v>
      </c>
      <c r="P145" s="100" t="s">
        <v>457</v>
      </c>
      <c r="Q145" t="s">
        <v>38</v>
      </c>
      <c r="R145" t="s">
        <v>38</v>
      </c>
    </row>
    <row r="146" spans="1:18" ht="28.8" x14ac:dyDescent="0.3">
      <c r="A146" t="s">
        <v>462</v>
      </c>
      <c r="B146" t="s">
        <v>463</v>
      </c>
      <c r="C146" s="2">
        <v>998</v>
      </c>
      <c r="D146" t="s">
        <v>39</v>
      </c>
      <c r="E146" s="100" t="s">
        <v>10</v>
      </c>
      <c r="F146" s="3">
        <v>45118</v>
      </c>
      <c r="G146" s="3">
        <v>45118</v>
      </c>
      <c r="H146">
        <v>1682</v>
      </c>
      <c r="I146" s="100" t="s">
        <v>232</v>
      </c>
      <c r="J146" s="100" t="s">
        <v>316</v>
      </c>
      <c r="K146">
        <v>3600</v>
      </c>
      <c r="L146">
        <v>0</v>
      </c>
      <c r="M146" t="s">
        <v>464</v>
      </c>
      <c r="N146" t="s">
        <v>49</v>
      </c>
      <c r="O146" s="100" t="s">
        <v>233</v>
      </c>
      <c r="P146" s="100" t="s">
        <v>44</v>
      </c>
      <c r="Q146" t="s">
        <v>38</v>
      </c>
      <c r="R146" t="s">
        <v>38</v>
      </c>
    </row>
    <row r="147" spans="1:18" ht="43.2" x14ac:dyDescent="0.3">
      <c r="A147" t="s">
        <v>465</v>
      </c>
      <c r="B147" t="s">
        <v>38</v>
      </c>
      <c r="C147" s="2">
        <v>128</v>
      </c>
      <c r="D147" t="s">
        <v>39</v>
      </c>
      <c r="E147" s="100" t="s">
        <v>13</v>
      </c>
      <c r="F147" s="3">
        <v>45120</v>
      </c>
      <c r="G147" s="3">
        <v>45119</v>
      </c>
      <c r="H147">
        <v>10</v>
      </c>
      <c r="I147" s="100" t="s">
        <v>40</v>
      </c>
      <c r="J147" s="100" t="s">
        <v>291</v>
      </c>
      <c r="K147">
        <v>1.875</v>
      </c>
      <c r="L147">
        <v>0</v>
      </c>
      <c r="M147" t="s">
        <v>466</v>
      </c>
      <c r="N147" t="s">
        <v>43</v>
      </c>
      <c r="O147" s="100" t="s">
        <v>44</v>
      </c>
      <c r="P147" s="100" t="s">
        <v>293</v>
      </c>
      <c r="Q147" t="s">
        <v>38</v>
      </c>
      <c r="R147" t="s">
        <v>38</v>
      </c>
    </row>
    <row r="148" spans="1:18" ht="28.8" x14ac:dyDescent="0.3">
      <c r="A148" t="s">
        <v>467</v>
      </c>
      <c r="B148" t="s">
        <v>468</v>
      </c>
      <c r="C148" s="2">
        <v>472</v>
      </c>
      <c r="D148" t="s">
        <v>39</v>
      </c>
      <c r="E148" s="100" t="s">
        <v>10</v>
      </c>
      <c r="F148" s="3">
        <v>45119</v>
      </c>
      <c r="G148" s="3">
        <v>45119</v>
      </c>
      <c r="H148">
        <v>200</v>
      </c>
      <c r="I148" s="100" t="s">
        <v>232</v>
      </c>
      <c r="J148" s="100" t="s">
        <v>40</v>
      </c>
      <c r="K148">
        <v>480</v>
      </c>
      <c r="L148">
        <v>0</v>
      </c>
      <c r="M148" t="s">
        <v>42</v>
      </c>
      <c r="N148" t="s">
        <v>49</v>
      </c>
      <c r="O148" s="100" t="s">
        <v>233</v>
      </c>
      <c r="P148" s="100" t="s">
        <v>44</v>
      </c>
      <c r="Q148" t="s">
        <v>38</v>
      </c>
      <c r="R148" t="s">
        <v>38</v>
      </c>
    </row>
    <row r="149" spans="1:18" ht="43.2" x14ac:dyDescent="0.3">
      <c r="A149" t="s">
        <v>469</v>
      </c>
      <c r="B149" t="s">
        <v>38</v>
      </c>
      <c r="C149" s="2">
        <v>188</v>
      </c>
      <c r="D149" t="s">
        <v>39</v>
      </c>
      <c r="E149" s="100" t="s">
        <v>455</v>
      </c>
      <c r="F149" s="3">
        <v>45141</v>
      </c>
      <c r="G149" s="3">
        <v>45140</v>
      </c>
      <c r="H149">
        <v>920</v>
      </c>
      <c r="I149" s="100" t="s">
        <v>40</v>
      </c>
      <c r="J149" s="100" t="s">
        <v>456</v>
      </c>
      <c r="K149">
        <v>504</v>
      </c>
      <c r="L149">
        <v>0</v>
      </c>
      <c r="M149" t="s">
        <v>42</v>
      </c>
      <c r="N149" t="s">
        <v>43</v>
      </c>
      <c r="O149" s="100" t="s">
        <v>44</v>
      </c>
      <c r="P149" s="100" t="s">
        <v>457</v>
      </c>
      <c r="Q149" t="s">
        <v>38</v>
      </c>
      <c r="R149" t="s">
        <v>38</v>
      </c>
    </row>
    <row r="150" spans="1:18" ht="28.8" x14ac:dyDescent="0.3">
      <c r="A150" t="s">
        <v>470</v>
      </c>
      <c r="B150" t="s">
        <v>471</v>
      </c>
      <c r="C150" s="2">
        <v>312.5</v>
      </c>
      <c r="D150" t="s">
        <v>39</v>
      </c>
      <c r="E150" s="100" t="s">
        <v>7</v>
      </c>
      <c r="F150" s="3">
        <v>45168</v>
      </c>
      <c r="G150" s="3">
        <v>45168</v>
      </c>
      <c r="H150">
        <v>44</v>
      </c>
      <c r="I150" s="100" t="s">
        <v>472</v>
      </c>
      <c r="J150" s="100" t="s">
        <v>40</v>
      </c>
      <c r="K150">
        <v>160</v>
      </c>
      <c r="L150">
        <v>0</v>
      </c>
      <c r="M150" t="s">
        <v>42</v>
      </c>
      <c r="N150" t="s">
        <v>49</v>
      </c>
      <c r="O150" s="100" t="s">
        <v>473</v>
      </c>
      <c r="P150" s="100" t="s">
        <v>44</v>
      </c>
      <c r="Q150" t="s">
        <v>474</v>
      </c>
      <c r="R150" t="s">
        <v>38</v>
      </c>
    </row>
    <row r="151" spans="1:18" ht="43.2" x14ac:dyDescent="0.3">
      <c r="A151" t="s">
        <v>475</v>
      </c>
      <c r="B151" t="s">
        <v>38</v>
      </c>
      <c r="C151" s="2">
        <v>1290</v>
      </c>
      <c r="D151" t="s">
        <v>39</v>
      </c>
      <c r="E151" s="100" t="s">
        <v>17</v>
      </c>
      <c r="F151" s="3">
        <v>45170</v>
      </c>
      <c r="G151" s="3">
        <v>45169</v>
      </c>
      <c r="H151">
        <v>8000</v>
      </c>
      <c r="I151" s="100" t="s">
        <v>40</v>
      </c>
      <c r="J151" s="100" t="s">
        <v>476</v>
      </c>
      <c r="K151">
        <v>14336</v>
      </c>
      <c r="L151">
        <v>0</v>
      </c>
      <c r="M151" t="s">
        <v>477</v>
      </c>
      <c r="N151" t="s">
        <v>43</v>
      </c>
      <c r="O151" s="100" t="s">
        <v>44</v>
      </c>
      <c r="P151" s="100" t="s">
        <v>76</v>
      </c>
      <c r="Q151" t="s">
        <v>478</v>
      </c>
      <c r="R151" t="s">
        <v>38</v>
      </c>
    </row>
    <row r="152" spans="1:18" ht="28.8" x14ac:dyDescent="0.3">
      <c r="A152" t="s">
        <v>479</v>
      </c>
      <c r="B152" t="s">
        <v>38</v>
      </c>
      <c r="C152" s="2">
        <v>950</v>
      </c>
      <c r="D152" t="s">
        <v>39</v>
      </c>
      <c r="E152" s="100" t="s">
        <v>107</v>
      </c>
      <c r="F152" s="3">
        <v>45174</v>
      </c>
      <c r="G152" s="3">
        <v>45174</v>
      </c>
      <c r="H152">
        <v>560</v>
      </c>
      <c r="I152" s="100" t="s">
        <v>480</v>
      </c>
      <c r="J152" s="100" t="s">
        <v>481</v>
      </c>
      <c r="K152">
        <v>1536</v>
      </c>
      <c r="L152">
        <v>0</v>
      </c>
      <c r="M152" t="s">
        <v>42</v>
      </c>
      <c r="N152" t="s">
        <v>43</v>
      </c>
      <c r="O152" s="100" t="s">
        <v>412</v>
      </c>
      <c r="P152" s="100" t="s">
        <v>482</v>
      </c>
      <c r="Q152" t="s">
        <v>483</v>
      </c>
      <c r="R152" t="s">
        <v>38</v>
      </c>
    </row>
    <row r="153" spans="1:18" ht="43.2" x14ac:dyDescent="0.3">
      <c r="A153" t="s">
        <v>484</v>
      </c>
      <c r="B153" t="s">
        <v>38</v>
      </c>
      <c r="C153" s="2">
        <v>128</v>
      </c>
      <c r="D153" t="s">
        <v>39</v>
      </c>
      <c r="E153" s="100" t="s">
        <v>13</v>
      </c>
      <c r="F153" s="3">
        <v>45174</v>
      </c>
      <c r="G153" s="3">
        <v>45174</v>
      </c>
      <c r="H153">
        <v>2</v>
      </c>
      <c r="I153" s="100" t="s">
        <v>40</v>
      </c>
      <c r="J153" s="100" t="s">
        <v>291</v>
      </c>
      <c r="K153">
        <v>0.75</v>
      </c>
      <c r="L153">
        <v>0</v>
      </c>
      <c r="M153" t="s">
        <v>485</v>
      </c>
      <c r="N153" t="s">
        <v>43</v>
      </c>
      <c r="O153" s="100" t="s">
        <v>44</v>
      </c>
      <c r="P153" s="100" t="s">
        <v>293</v>
      </c>
      <c r="Q153" t="s">
        <v>38</v>
      </c>
      <c r="R153" t="s">
        <v>38</v>
      </c>
    </row>
    <row r="154" spans="1:18" ht="43.2" x14ac:dyDescent="0.3">
      <c r="A154" t="s">
        <v>486</v>
      </c>
      <c r="B154" t="s">
        <v>38</v>
      </c>
      <c r="C154" s="2">
        <v>478</v>
      </c>
      <c r="D154" t="s">
        <v>39</v>
      </c>
      <c r="E154" s="100" t="s">
        <v>487</v>
      </c>
      <c r="F154" s="3">
        <v>45182</v>
      </c>
      <c r="G154" s="3">
        <v>45182</v>
      </c>
      <c r="H154">
        <v>22000</v>
      </c>
      <c r="I154" s="100" t="s">
        <v>40</v>
      </c>
      <c r="J154" s="100" t="s">
        <v>488</v>
      </c>
      <c r="K154">
        <v>13200</v>
      </c>
      <c r="L154">
        <v>0</v>
      </c>
      <c r="M154" t="s">
        <v>489</v>
      </c>
      <c r="N154" t="s">
        <v>49</v>
      </c>
      <c r="O154" s="100" t="s">
        <v>44</v>
      </c>
      <c r="P154" s="100" t="s">
        <v>85</v>
      </c>
      <c r="Q154" t="s">
        <v>38</v>
      </c>
      <c r="R154" t="s">
        <v>38</v>
      </c>
    </row>
    <row r="155" spans="1:18" ht="43.2" x14ac:dyDescent="0.3">
      <c r="A155" t="s">
        <v>490</v>
      </c>
      <c r="B155" t="s">
        <v>491</v>
      </c>
      <c r="C155" s="2">
        <v>324</v>
      </c>
      <c r="D155" t="s">
        <v>39</v>
      </c>
      <c r="E155" s="100" t="s">
        <v>12</v>
      </c>
      <c r="F155" s="3">
        <v>45184</v>
      </c>
      <c r="G155" s="3">
        <v>45184</v>
      </c>
      <c r="H155">
        <v>1100</v>
      </c>
      <c r="I155" s="100" t="s">
        <v>492</v>
      </c>
      <c r="J155" s="100" t="s">
        <v>64</v>
      </c>
      <c r="K155">
        <v>2310</v>
      </c>
      <c r="L155">
        <v>0</v>
      </c>
      <c r="M155" t="s">
        <v>493</v>
      </c>
      <c r="N155" t="s">
        <v>49</v>
      </c>
      <c r="O155" s="100" t="s">
        <v>494</v>
      </c>
      <c r="P155" s="100" t="s">
        <v>67</v>
      </c>
      <c r="Q155" t="s">
        <v>38</v>
      </c>
      <c r="R155" t="s">
        <v>38</v>
      </c>
    </row>
    <row r="156" spans="1:18" ht="57.6" x14ac:dyDescent="0.3">
      <c r="A156" t="s">
        <v>495</v>
      </c>
      <c r="B156" t="s">
        <v>496</v>
      </c>
      <c r="C156" s="2">
        <v>327</v>
      </c>
      <c r="D156" t="s">
        <v>39</v>
      </c>
      <c r="E156" s="100" t="s">
        <v>7</v>
      </c>
      <c r="F156" s="3">
        <v>45187</v>
      </c>
      <c r="G156" s="3">
        <v>45187</v>
      </c>
      <c r="H156">
        <v>343</v>
      </c>
      <c r="I156" s="100" t="s">
        <v>244</v>
      </c>
      <c r="J156" s="100" t="s">
        <v>83</v>
      </c>
      <c r="K156">
        <v>480</v>
      </c>
      <c r="L156">
        <v>0</v>
      </c>
      <c r="M156" t="s">
        <v>42</v>
      </c>
      <c r="N156" t="s">
        <v>49</v>
      </c>
      <c r="O156" s="100" t="s">
        <v>333</v>
      </c>
      <c r="P156" s="100" t="s">
        <v>85</v>
      </c>
      <c r="Q156" t="s">
        <v>38</v>
      </c>
      <c r="R156" t="s">
        <v>38</v>
      </c>
    </row>
    <row r="157" spans="1:18" ht="28.8" x14ac:dyDescent="0.3">
      <c r="A157" t="s">
        <v>497</v>
      </c>
      <c r="B157" t="s">
        <v>38</v>
      </c>
      <c r="C157" s="2">
        <v>1090</v>
      </c>
      <c r="D157" t="s">
        <v>39</v>
      </c>
      <c r="E157" s="100" t="s">
        <v>2</v>
      </c>
      <c r="F157" s="3">
        <v>45194</v>
      </c>
      <c r="G157" s="3">
        <v>45191</v>
      </c>
      <c r="H157">
        <v>4026</v>
      </c>
      <c r="I157" s="100" t="s">
        <v>160</v>
      </c>
      <c r="J157" s="100" t="s">
        <v>40</v>
      </c>
      <c r="K157">
        <v>16896</v>
      </c>
      <c r="L157">
        <v>0</v>
      </c>
      <c r="M157" t="s">
        <v>42</v>
      </c>
      <c r="N157" t="s">
        <v>49</v>
      </c>
      <c r="O157" s="100" t="s">
        <v>161</v>
      </c>
      <c r="P157" s="100" t="s">
        <v>44</v>
      </c>
      <c r="Q157" t="s">
        <v>38</v>
      </c>
      <c r="R157" t="s">
        <v>38</v>
      </c>
    </row>
    <row r="158" spans="1:18" ht="28.8" x14ac:dyDescent="0.3">
      <c r="A158" t="s">
        <v>498</v>
      </c>
      <c r="B158" t="s">
        <v>499</v>
      </c>
      <c r="C158" s="2">
        <v>274</v>
      </c>
      <c r="D158" t="s">
        <v>39</v>
      </c>
      <c r="E158" s="100" t="s">
        <v>12</v>
      </c>
      <c r="F158" s="3">
        <v>45196</v>
      </c>
      <c r="G158" s="3">
        <v>45196</v>
      </c>
      <c r="H158">
        <v>150</v>
      </c>
      <c r="I158" s="100" t="s">
        <v>376</v>
      </c>
      <c r="J158" s="100" t="s">
        <v>316</v>
      </c>
      <c r="K158">
        <v>176</v>
      </c>
      <c r="L158">
        <v>0</v>
      </c>
      <c r="M158" t="s">
        <v>500</v>
      </c>
      <c r="N158" t="s">
        <v>49</v>
      </c>
      <c r="O158" s="100" t="s">
        <v>378</v>
      </c>
      <c r="P158" s="100" t="s">
        <v>44</v>
      </c>
      <c r="Q158" t="s">
        <v>38</v>
      </c>
      <c r="R158" t="s">
        <v>38</v>
      </c>
    </row>
    <row r="159" spans="1:18" ht="28.8" x14ac:dyDescent="0.3">
      <c r="A159" t="s">
        <v>501</v>
      </c>
      <c r="B159" t="s">
        <v>502</v>
      </c>
      <c r="C159" s="2">
        <v>224</v>
      </c>
      <c r="D159" t="s">
        <v>39</v>
      </c>
      <c r="E159" s="100" t="s">
        <v>12</v>
      </c>
      <c r="F159" s="3">
        <v>45197</v>
      </c>
      <c r="G159" s="3">
        <v>45196</v>
      </c>
      <c r="H159">
        <v>150</v>
      </c>
      <c r="I159" s="100" t="s">
        <v>376</v>
      </c>
      <c r="J159" s="100" t="s">
        <v>316</v>
      </c>
      <c r="K159">
        <v>176</v>
      </c>
      <c r="L159">
        <v>0</v>
      </c>
      <c r="M159" t="s">
        <v>503</v>
      </c>
      <c r="N159" t="s">
        <v>49</v>
      </c>
      <c r="O159" s="100" t="s">
        <v>378</v>
      </c>
      <c r="P159" s="100" t="s">
        <v>44</v>
      </c>
      <c r="Q159" t="s">
        <v>38</v>
      </c>
      <c r="R159" t="s">
        <v>38</v>
      </c>
    </row>
    <row r="160" spans="1:18" ht="28.8" x14ac:dyDescent="0.3">
      <c r="A160" t="s">
        <v>504</v>
      </c>
      <c r="B160" t="s">
        <v>505</v>
      </c>
      <c r="C160" s="2">
        <v>218</v>
      </c>
      <c r="D160" t="s">
        <v>39</v>
      </c>
      <c r="E160" s="100" t="s">
        <v>12</v>
      </c>
      <c r="F160" s="3">
        <v>45198</v>
      </c>
      <c r="G160" s="3">
        <v>45196</v>
      </c>
      <c r="H160">
        <v>150</v>
      </c>
      <c r="I160" s="100" t="s">
        <v>376</v>
      </c>
      <c r="J160" s="100" t="s">
        <v>316</v>
      </c>
      <c r="K160">
        <v>176</v>
      </c>
      <c r="L160">
        <v>0</v>
      </c>
      <c r="M160" t="s">
        <v>42</v>
      </c>
      <c r="N160" t="s">
        <v>49</v>
      </c>
      <c r="O160" s="100" t="s">
        <v>378</v>
      </c>
      <c r="P160" s="100" t="s">
        <v>44</v>
      </c>
      <c r="Q160" t="s">
        <v>38</v>
      </c>
      <c r="R160" t="s">
        <v>38</v>
      </c>
    </row>
    <row r="161" spans="1:18" ht="28.8" x14ac:dyDescent="0.3">
      <c r="A161" t="s">
        <v>506</v>
      </c>
      <c r="B161" t="s">
        <v>507</v>
      </c>
      <c r="C161" s="2">
        <v>298</v>
      </c>
      <c r="D161" t="s">
        <v>39</v>
      </c>
      <c r="E161" s="100" t="s">
        <v>12</v>
      </c>
      <c r="F161" s="3">
        <v>45201</v>
      </c>
      <c r="G161" s="3">
        <v>45196</v>
      </c>
      <c r="H161">
        <v>150</v>
      </c>
      <c r="I161" s="100" t="s">
        <v>376</v>
      </c>
      <c r="J161" s="100" t="s">
        <v>316</v>
      </c>
      <c r="K161">
        <v>176</v>
      </c>
      <c r="L161">
        <v>0</v>
      </c>
      <c r="M161" t="s">
        <v>508</v>
      </c>
      <c r="N161" t="s">
        <v>49</v>
      </c>
      <c r="O161" s="100" t="s">
        <v>378</v>
      </c>
      <c r="P161" s="100" t="s">
        <v>44</v>
      </c>
      <c r="Q161" t="s">
        <v>38</v>
      </c>
      <c r="R161" t="s">
        <v>38</v>
      </c>
    </row>
    <row r="162" spans="1:18" ht="28.8" x14ac:dyDescent="0.3">
      <c r="A162" t="s">
        <v>509</v>
      </c>
      <c r="B162" t="s">
        <v>510</v>
      </c>
      <c r="C162" s="2">
        <v>208</v>
      </c>
      <c r="D162" t="s">
        <v>39</v>
      </c>
      <c r="E162" s="100" t="s">
        <v>12</v>
      </c>
      <c r="F162" s="3">
        <v>45203</v>
      </c>
      <c r="G162" s="3">
        <v>45196</v>
      </c>
      <c r="H162">
        <v>150</v>
      </c>
      <c r="I162" s="100" t="s">
        <v>376</v>
      </c>
      <c r="J162" s="100" t="s">
        <v>316</v>
      </c>
      <c r="K162">
        <v>176</v>
      </c>
      <c r="L162">
        <v>0</v>
      </c>
      <c r="M162" t="s">
        <v>42</v>
      </c>
      <c r="N162" t="s">
        <v>49</v>
      </c>
      <c r="O162" s="100" t="s">
        <v>378</v>
      </c>
      <c r="P162" s="100" t="s">
        <v>44</v>
      </c>
      <c r="Q162" t="s">
        <v>38</v>
      </c>
      <c r="R162" t="s">
        <v>38</v>
      </c>
    </row>
    <row r="163" spans="1:18" ht="43.2" x14ac:dyDescent="0.3">
      <c r="A163" t="s">
        <v>511</v>
      </c>
      <c r="B163" t="s">
        <v>512</v>
      </c>
      <c r="C163" s="2">
        <v>1798</v>
      </c>
      <c r="D163" t="s">
        <v>39</v>
      </c>
      <c r="E163" s="100" t="s">
        <v>6</v>
      </c>
      <c r="F163" s="3">
        <v>45198</v>
      </c>
      <c r="G163" s="3">
        <v>45198</v>
      </c>
      <c r="H163">
        <v>24000</v>
      </c>
      <c r="I163" s="100" t="s">
        <v>64</v>
      </c>
      <c r="J163" s="100" t="s">
        <v>513</v>
      </c>
      <c r="K163">
        <v>16368</v>
      </c>
      <c r="L163">
        <v>0</v>
      </c>
      <c r="M163" t="s">
        <v>514</v>
      </c>
      <c r="N163" t="s">
        <v>43</v>
      </c>
      <c r="O163" s="100" t="s">
        <v>67</v>
      </c>
      <c r="P163" s="100" t="s">
        <v>117</v>
      </c>
      <c r="Q163" t="s">
        <v>38</v>
      </c>
      <c r="R163" t="s">
        <v>38</v>
      </c>
    </row>
    <row r="164" spans="1:18" ht="28.8" x14ac:dyDescent="0.3">
      <c r="A164" t="s">
        <v>515</v>
      </c>
      <c r="B164" t="s">
        <v>516</v>
      </c>
      <c r="C164" s="2">
        <v>348</v>
      </c>
      <c r="D164" t="s">
        <v>39</v>
      </c>
      <c r="E164" s="100" t="s">
        <v>12</v>
      </c>
      <c r="F164" s="3">
        <v>45202</v>
      </c>
      <c r="G164" s="3">
        <v>45202</v>
      </c>
      <c r="H164">
        <v>60</v>
      </c>
      <c r="I164" s="100" t="s">
        <v>232</v>
      </c>
      <c r="J164" s="100" t="s">
        <v>40</v>
      </c>
      <c r="K164">
        <v>320</v>
      </c>
      <c r="L164">
        <v>0</v>
      </c>
      <c r="M164" t="s">
        <v>517</v>
      </c>
      <c r="N164" t="s">
        <v>49</v>
      </c>
      <c r="O164" s="100" t="s">
        <v>233</v>
      </c>
      <c r="P164" s="100" t="s">
        <v>44</v>
      </c>
      <c r="Q164" t="s">
        <v>518</v>
      </c>
      <c r="R164" t="s">
        <v>38</v>
      </c>
    </row>
    <row r="165" spans="1:18" ht="28.8" x14ac:dyDescent="0.3">
      <c r="A165" t="s">
        <v>519</v>
      </c>
      <c r="B165" t="s">
        <v>520</v>
      </c>
      <c r="C165" s="2">
        <v>188</v>
      </c>
      <c r="D165" t="s">
        <v>39</v>
      </c>
      <c r="E165" s="100" t="s">
        <v>12</v>
      </c>
      <c r="F165" s="3">
        <v>45204</v>
      </c>
      <c r="G165" s="3">
        <v>45203</v>
      </c>
      <c r="H165">
        <v>150</v>
      </c>
      <c r="I165" s="100" t="s">
        <v>376</v>
      </c>
      <c r="J165" s="100" t="s">
        <v>316</v>
      </c>
      <c r="K165">
        <v>176</v>
      </c>
      <c r="L165">
        <v>0</v>
      </c>
      <c r="M165" t="s">
        <v>42</v>
      </c>
      <c r="N165" t="s">
        <v>49</v>
      </c>
      <c r="O165" s="100" t="s">
        <v>378</v>
      </c>
      <c r="P165" s="100" t="s">
        <v>44</v>
      </c>
      <c r="Q165" t="s">
        <v>38</v>
      </c>
      <c r="R165" t="s">
        <v>38</v>
      </c>
    </row>
    <row r="166" spans="1:18" ht="28.8" x14ac:dyDescent="0.3">
      <c r="A166" t="s">
        <v>521</v>
      </c>
      <c r="B166" t="s">
        <v>522</v>
      </c>
      <c r="C166" s="2">
        <v>182</v>
      </c>
      <c r="D166" t="s">
        <v>39</v>
      </c>
      <c r="E166" s="100" t="s">
        <v>12</v>
      </c>
      <c r="F166" s="3">
        <v>45205</v>
      </c>
      <c r="G166" s="3">
        <v>45203</v>
      </c>
      <c r="H166">
        <v>150</v>
      </c>
      <c r="I166" s="100" t="s">
        <v>376</v>
      </c>
      <c r="J166" s="100" t="s">
        <v>316</v>
      </c>
      <c r="K166">
        <v>176</v>
      </c>
      <c r="L166">
        <v>0</v>
      </c>
      <c r="M166" t="s">
        <v>42</v>
      </c>
      <c r="N166" t="s">
        <v>49</v>
      </c>
      <c r="O166" s="100" t="s">
        <v>378</v>
      </c>
      <c r="P166" s="100" t="s">
        <v>44</v>
      </c>
      <c r="Q166" t="s">
        <v>38</v>
      </c>
      <c r="R166" t="s">
        <v>38</v>
      </c>
    </row>
    <row r="167" spans="1:18" ht="28.8" x14ac:dyDescent="0.3">
      <c r="A167" t="s">
        <v>523</v>
      </c>
      <c r="B167" t="s">
        <v>524</v>
      </c>
      <c r="C167" s="2">
        <v>182</v>
      </c>
      <c r="D167" t="s">
        <v>39</v>
      </c>
      <c r="E167" s="100" t="s">
        <v>12</v>
      </c>
      <c r="F167" s="3">
        <v>45208</v>
      </c>
      <c r="G167" s="3">
        <v>45203</v>
      </c>
      <c r="H167">
        <v>150</v>
      </c>
      <c r="I167" s="100" t="s">
        <v>376</v>
      </c>
      <c r="J167" s="100" t="s">
        <v>316</v>
      </c>
      <c r="K167">
        <v>176</v>
      </c>
      <c r="L167">
        <v>0</v>
      </c>
      <c r="M167" t="s">
        <v>42</v>
      </c>
      <c r="N167" t="s">
        <v>49</v>
      </c>
      <c r="O167" s="100" t="s">
        <v>378</v>
      </c>
      <c r="P167" s="100" t="s">
        <v>44</v>
      </c>
      <c r="Q167" t="s">
        <v>38</v>
      </c>
      <c r="R167" t="s">
        <v>38</v>
      </c>
    </row>
    <row r="168" spans="1:18" ht="28.8" x14ac:dyDescent="0.3">
      <c r="A168" t="s">
        <v>525</v>
      </c>
      <c r="B168" t="s">
        <v>526</v>
      </c>
      <c r="C168" s="2">
        <v>174</v>
      </c>
      <c r="D168" t="s">
        <v>39</v>
      </c>
      <c r="E168" s="100" t="s">
        <v>12</v>
      </c>
      <c r="F168" s="3">
        <v>45210</v>
      </c>
      <c r="G168" s="3">
        <v>45204</v>
      </c>
      <c r="H168">
        <v>150</v>
      </c>
      <c r="I168" s="100" t="s">
        <v>376</v>
      </c>
      <c r="J168" s="100" t="s">
        <v>316</v>
      </c>
      <c r="K168">
        <v>176</v>
      </c>
      <c r="L168">
        <v>0</v>
      </c>
      <c r="M168" t="s">
        <v>527</v>
      </c>
      <c r="N168" t="s">
        <v>49</v>
      </c>
      <c r="O168" s="100" t="s">
        <v>378</v>
      </c>
      <c r="P168" s="100" t="s">
        <v>44</v>
      </c>
      <c r="Q168" t="s">
        <v>38</v>
      </c>
      <c r="R168" t="s">
        <v>38</v>
      </c>
    </row>
    <row r="169" spans="1:18" ht="43.2" x14ac:dyDescent="0.3">
      <c r="A169" t="s">
        <v>528</v>
      </c>
      <c r="B169" t="s">
        <v>529</v>
      </c>
      <c r="C169" s="2">
        <v>344</v>
      </c>
      <c r="D169" t="s">
        <v>39</v>
      </c>
      <c r="E169" s="100" t="s">
        <v>12</v>
      </c>
      <c r="F169" s="3">
        <v>45205</v>
      </c>
      <c r="G169" s="3">
        <v>45204</v>
      </c>
      <c r="H169">
        <v>60</v>
      </c>
      <c r="I169" s="100" t="s">
        <v>530</v>
      </c>
      <c r="J169" s="100" t="s">
        <v>64</v>
      </c>
      <c r="K169">
        <v>200</v>
      </c>
      <c r="L169">
        <v>0</v>
      </c>
      <c r="M169" t="s">
        <v>42</v>
      </c>
      <c r="N169" t="s">
        <v>49</v>
      </c>
      <c r="O169" s="100" t="s">
        <v>531</v>
      </c>
      <c r="P169" s="100" t="s">
        <v>67</v>
      </c>
      <c r="Q169" t="s">
        <v>38</v>
      </c>
      <c r="R169" t="s">
        <v>38</v>
      </c>
    </row>
    <row r="170" spans="1:18" ht="43.2" x14ac:dyDescent="0.3">
      <c r="A170" t="s">
        <v>532</v>
      </c>
      <c r="B170" t="s">
        <v>38</v>
      </c>
      <c r="C170" s="2">
        <v>695</v>
      </c>
      <c r="D170" t="s">
        <v>39</v>
      </c>
      <c r="E170" s="100" t="s">
        <v>2</v>
      </c>
      <c r="F170" s="3">
        <v>45204</v>
      </c>
      <c r="G170" s="3">
        <v>45204</v>
      </c>
      <c r="H170">
        <v>3600</v>
      </c>
      <c r="I170" s="100" t="s">
        <v>40</v>
      </c>
      <c r="J170" s="100" t="s">
        <v>244</v>
      </c>
      <c r="K170">
        <v>3840</v>
      </c>
      <c r="L170">
        <v>0</v>
      </c>
      <c r="M170" t="s">
        <v>42</v>
      </c>
      <c r="N170" t="s">
        <v>43</v>
      </c>
      <c r="O170" s="100" t="s">
        <v>44</v>
      </c>
      <c r="P170" s="100" t="s">
        <v>245</v>
      </c>
      <c r="Q170" t="s">
        <v>38</v>
      </c>
      <c r="R170" t="s">
        <v>38</v>
      </c>
    </row>
    <row r="171" spans="1:18" ht="72" x14ac:dyDescent="0.3">
      <c r="A171" t="s">
        <v>533</v>
      </c>
      <c r="B171" t="s">
        <v>38</v>
      </c>
      <c r="C171" s="2">
        <v>988</v>
      </c>
      <c r="D171" t="s">
        <v>39</v>
      </c>
      <c r="E171" s="100" t="s">
        <v>15</v>
      </c>
      <c r="F171" s="3">
        <v>45205</v>
      </c>
      <c r="G171" s="3">
        <v>45205</v>
      </c>
      <c r="H171">
        <v>1440</v>
      </c>
      <c r="I171" s="100" t="s">
        <v>132</v>
      </c>
      <c r="J171" s="100" t="s">
        <v>534</v>
      </c>
      <c r="K171">
        <v>5760</v>
      </c>
      <c r="L171">
        <v>0</v>
      </c>
      <c r="M171" t="s">
        <v>42</v>
      </c>
      <c r="N171" t="s">
        <v>43</v>
      </c>
      <c r="O171" s="100" t="s">
        <v>134</v>
      </c>
      <c r="P171" s="100" t="s">
        <v>364</v>
      </c>
      <c r="Q171" t="s">
        <v>38</v>
      </c>
      <c r="R171" t="s">
        <v>38</v>
      </c>
    </row>
    <row r="172" spans="1:18" ht="57.6" x14ac:dyDescent="0.3">
      <c r="A172" t="s">
        <v>535</v>
      </c>
      <c r="B172" t="s">
        <v>536</v>
      </c>
      <c r="C172" s="2">
        <v>900</v>
      </c>
      <c r="D172" t="s">
        <v>39</v>
      </c>
      <c r="E172" s="100" t="s">
        <v>7</v>
      </c>
      <c r="F172" s="3">
        <v>45205</v>
      </c>
      <c r="G172" s="3">
        <v>45205</v>
      </c>
      <c r="H172">
        <v>2270</v>
      </c>
      <c r="I172" s="100" t="s">
        <v>244</v>
      </c>
      <c r="J172" s="100" t="s">
        <v>83</v>
      </c>
      <c r="K172">
        <v>2720</v>
      </c>
      <c r="L172">
        <v>0</v>
      </c>
      <c r="M172" t="s">
        <v>42</v>
      </c>
      <c r="N172" t="s">
        <v>49</v>
      </c>
      <c r="O172" s="100" t="s">
        <v>333</v>
      </c>
      <c r="P172" s="100" t="s">
        <v>85</v>
      </c>
      <c r="Q172" t="s">
        <v>38</v>
      </c>
      <c r="R172" t="s">
        <v>38</v>
      </c>
    </row>
    <row r="173" spans="1:18" ht="28.8" x14ac:dyDescent="0.3">
      <c r="A173" t="s">
        <v>537</v>
      </c>
      <c r="B173" t="s">
        <v>38</v>
      </c>
      <c r="C173" s="2">
        <v>182</v>
      </c>
      <c r="D173" t="s">
        <v>39</v>
      </c>
      <c r="E173" s="100" t="s">
        <v>14</v>
      </c>
      <c r="F173" s="3">
        <v>45209</v>
      </c>
      <c r="G173" s="3">
        <v>45209</v>
      </c>
      <c r="H173">
        <v>140</v>
      </c>
      <c r="I173" s="100" t="s">
        <v>206</v>
      </c>
      <c r="J173" s="100" t="s">
        <v>40</v>
      </c>
      <c r="K173">
        <v>352</v>
      </c>
      <c r="L173">
        <v>0</v>
      </c>
      <c r="M173" t="s">
        <v>42</v>
      </c>
      <c r="N173" t="s">
        <v>49</v>
      </c>
      <c r="O173" s="100" t="s">
        <v>208</v>
      </c>
      <c r="P173" s="100" t="s">
        <v>44</v>
      </c>
      <c r="Q173" t="s">
        <v>38</v>
      </c>
      <c r="R173" t="s">
        <v>38</v>
      </c>
    </row>
    <row r="174" spans="1:18" ht="72" x14ac:dyDescent="0.3">
      <c r="A174" t="s">
        <v>538</v>
      </c>
      <c r="B174" t="s">
        <v>38</v>
      </c>
      <c r="C174" s="2">
        <v>430</v>
      </c>
      <c r="D174" t="s">
        <v>39</v>
      </c>
      <c r="E174" s="100" t="s">
        <v>14</v>
      </c>
      <c r="F174" s="3">
        <v>45211</v>
      </c>
      <c r="G174" s="3">
        <v>45211</v>
      </c>
      <c r="H174">
        <v>60</v>
      </c>
      <c r="I174" s="100" t="s">
        <v>132</v>
      </c>
      <c r="J174" s="100" t="s">
        <v>539</v>
      </c>
      <c r="K174">
        <v>130.667</v>
      </c>
      <c r="L174">
        <v>0</v>
      </c>
      <c r="M174" t="s">
        <v>42</v>
      </c>
      <c r="N174" t="s">
        <v>43</v>
      </c>
      <c r="O174" s="100" t="s">
        <v>134</v>
      </c>
      <c r="P174" s="100" t="s">
        <v>540</v>
      </c>
      <c r="Q174" t="s">
        <v>38</v>
      </c>
      <c r="R174" t="s">
        <v>38</v>
      </c>
    </row>
    <row r="175" spans="1:18" ht="43.2" x14ac:dyDescent="0.3">
      <c r="A175" t="s">
        <v>541</v>
      </c>
      <c r="B175" t="s">
        <v>38</v>
      </c>
      <c r="C175" s="2">
        <v>1666</v>
      </c>
      <c r="D175" t="s">
        <v>39</v>
      </c>
      <c r="E175" s="100" t="s">
        <v>16</v>
      </c>
      <c r="F175" s="3">
        <v>45211</v>
      </c>
      <c r="G175" s="3">
        <v>45211</v>
      </c>
      <c r="H175">
        <v>4400</v>
      </c>
      <c r="I175" s="100" t="s">
        <v>40</v>
      </c>
      <c r="J175" s="100" t="s">
        <v>57</v>
      </c>
      <c r="K175">
        <v>5500</v>
      </c>
      <c r="L175">
        <v>0</v>
      </c>
      <c r="M175" t="s">
        <v>42</v>
      </c>
      <c r="N175" t="s">
        <v>43</v>
      </c>
      <c r="O175" s="100" t="s">
        <v>44</v>
      </c>
      <c r="P175" s="100" t="s">
        <v>59</v>
      </c>
      <c r="Q175" t="s">
        <v>38</v>
      </c>
      <c r="R175" t="s">
        <v>38</v>
      </c>
    </row>
    <row r="176" spans="1:18" ht="57.6" x14ac:dyDescent="0.3">
      <c r="A176" t="s">
        <v>542</v>
      </c>
      <c r="B176" t="s">
        <v>543</v>
      </c>
      <c r="C176" s="2">
        <v>1500</v>
      </c>
      <c r="D176" t="s">
        <v>39</v>
      </c>
      <c r="E176" s="100" t="s">
        <v>7</v>
      </c>
      <c r="F176" s="3">
        <v>45212</v>
      </c>
      <c r="G176" s="3">
        <v>45211</v>
      </c>
      <c r="H176">
        <v>1750</v>
      </c>
      <c r="I176" s="100" t="s">
        <v>244</v>
      </c>
      <c r="J176" s="100" t="s">
        <v>83</v>
      </c>
      <c r="K176">
        <v>2240</v>
      </c>
      <c r="L176">
        <v>0</v>
      </c>
      <c r="M176" t="s">
        <v>42</v>
      </c>
      <c r="N176" t="s">
        <v>49</v>
      </c>
      <c r="O176" s="100" t="s">
        <v>333</v>
      </c>
      <c r="P176" s="100" t="s">
        <v>85</v>
      </c>
      <c r="Q176" t="s">
        <v>38</v>
      </c>
      <c r="R176" t="s">
        <v>38</v>
      </c>
    </row>
    <row r="177" spans="1:18" ht="28.8" x14ac:dyDescent="0.3">
      <c r="A177" t="s">
        <v>544</v>
      </c>
      <c r="B177" t="s">
        <v>545</v>
      </c>
      <c r="C177" s="2">
        <v>156</v>
      </c>
      <c r="D177" t="s">
        <v>39</v>
      </c>
      <c r="E177" s="100" t="s">
        <v>12</v>
      </c>
      <c r="F177" s="3">
        <v>45212</v>
      </c>
      <c r="G177" s="3">
        <v>45212</v>
      </c>
      <c r="H177">
        <v>150</v>
      </c>
      <c r="I177" s="100" t="s">
        <v>376</v>
      </c>
      <c r="J177" s="100" t="s">
        <v>316</v>
      </c>
      <c r="K177">
        <v>176</v>
      </c>
      <c r="L177">
        <v>0</v>
      </c>
      <c r="M177" t="s">
        <v>42</v>
      </c>
      <c r="N177" t="s">
        <v>49</v>
      </c>
      <c r="O177" s="100" t="s">
        <v>378</v>
      </c>
      <c r="P177" s="100" t="s">
        <v>44</v>
      </c>
      <c r="Q177" t="s">
        <v>38</v>
      </c>
      <c r="R177" t="s">
        <v>38</v>
      </c>
    </row>
    <row r="178" spans="1:18" ht="72" x14ac:dyDescent="0.3">
      <c r="A178" t="s">
        <v>546</v>
      </c>
      <c r="B178" t="s">
        <v>38</v>
      </c>
      <c r="C178" s="2">
        <v>750</v>
      </c>
      <c r="D178" t="s">
        <v>39</v>
      </c>
      <c r="E178" s="100" t="s">
        <v>11</v>
      </c>
      <c r="F178" s="3">
        <v>45218</v>
      </c>
      <c r="G178" s="3">
        <v>45216</v>
      </c>
      <c r="H178">
        <v>3500</v>
      </c>
      <c r="I178" s="100" t="s">
        <v>547</v>
      </c>
      <c r="J178" s="100" t="s">
        <v>548</v>
      </c>
      <c r="K178">
        <v>6720</v>
      </c>
      <c r="L178">
        <v>0</v>
      </c>
      <c r="M178" t="s">
        <v>42</v>
      </c>
      <c r="N178" t="s">
        <v>49</v>
      </c>
      <c r="O178" s="100" t="s">
        <v>549</v>
      </c>
      <c r="P178" s="100" t="s">
        <v>550</v>
      </c>
      <c r="Q178" t="s">
        <v>38</v>
      </c>
      <c r="R178" t="s">
        <v>38</v>
      </c>
    </row>
    <row r="179" spans="1:18" ht="57.6" x14ac:dyDescent="0.3">
      <c r="A179" t="s">
        <v>551</v>
      </c>
      <c r="B179" t="s">
        <v>552</v>
      </c>
      <c r="C179" s="2">
        <v>948</v>
      </c>
      <c r="D179" t="s">
        <v>39</v>
      </c>
      <c r="E179" s="100" t="s">
        <v>12</v>
      </c>
      <c r="F179" s="3">
        <v>44928</v>
      </c>
      <c r="G179" s="3">
        <v>44918</v>
      </c>
      <c r="H179">
        <v>2465</v>
      </c>
      <c r="I179" s="100" t="s">
        <v>146</v>
      </c>
      <c r="J179" s="100" t="s">
        <v>553</v>
      </c>
      <c r="K179">
        <v>5160</v>
      </c>
      <c r="L179">
        <v>0</v>
      </c>
      <c r="M179" t="s">
        <v>554</v>
      </c>
      <c r="N179" t="s">
        <v>49</v>
      </c>
      <c r="O179" s="100" t="s">
        <v>147</v>
      </c>
      <c r="P179" s="100" t="s">
        <v>44</v>
      </c>
      <c r="Q179" t="s">
        <v>38</v>
      </c>
      <c r="R179" t="s">
        <v>38</v>
      </c>
    </row>
    <row r="180" spans="1:18" ht="72" x14ac:dyDescent="0.3">
      <c r="A180" t="s">
        <v>555</v>
      </c>
      <c r="B180" t="s">
        <v>556</v>
      </c>
      <c r="C180" s="2">
        <v>382</v>
      </c>
      <c r="D180" t="s">
        <v>39</v>
      </c>
      <c r="E180" s="100" t="s">
        <v>12</v>
      </c>
      <c r="F180" s="3">
        <v>44928</v>
      </c>
      <c r="G180" s="3">
        <v>44918</v>
      </c>
      <c r="H180">
        <v>20</v>
      </c>
      <c r="I180" s="100" t="s">
        <v>304</v>
      </c>
      <c r="J180" s="100" t="s">
        <v>40</v>
      </c>
      <c r="K180">
        <v>7.2</v>
      </c>
      <c r="L180">
        <v>0</v>
      </c>
      <c r="M180" t="s">
        <v>42</v>
      </c>
      <c r="N180" t="s">
        <v>49</v>
      </c>
      <c r="O180" s="100" t="s">
        <v>306</v>
      </c>
      <c r="P180" s="100" t="s">
        <v>44</v>
      </c>
      <c r="Q180" t="s">
        <v>557</v>
      </c>
      <c r="R180" t="s">
        <v>38</v>
      </c>
    </row>
    <row r="181" spans="1:18" ht="43.2" x14ac:dyDescent="0.3">
      <c r="A181" t="s">
        <v>558</v>
      </c>
      <c r="B181" t="s">
        <v>559</v>
      </c>
      <c r="C181" s="2">
        <v>380</v>
      </c>
      <c r="D181" t="s">
        <v>39</v>
      </c>
      <c r="E181" s="100" t="s">
        <v>7</v>
      </c>
      <c r="F181" s="3">
        <v>44951</v>
      </c>
      <c r="G181" s="3">
        <v>44951</v>
      </c>
      <c r="H181">
        <v>44</v>
      </c>
      <c r="I181" s="100" t="s">
        <v>560</v>
      </c>
      <c r="J181" s="100" t="s">
        <v>40</v>
      </c>
      <c r="K181">
        <v>170</v>
      </c>
      <c r="L181">
        <v>0</v>
      </c>
      <c r="M181" t="s">
        <v>42</v>
      </c>
      <c r="N181" t="s">
        <v>49</v>
      </c>
      <c r="O181" s="100" t="s">
        <v>561</v>
      </c>
      <c r="P181" s="100" t="s">
        <v>44</v>
      </c>
      <c r="Q181" t="s">
        <v>38</v>
      </c>
      <c r="R181" t="s">
        <v>38</v>
      </c>
    </row>
    <row r="182" spans="1:18" ht="43.2" x14ac:dyDescent="0.3">
      <c r="A182" t="s">
        <v>562</v>
      </c>
      <c r="B182" t="s">
        <v>563</v>
      </c>
      <c r="C182" s="2">
        <v>432</v>
      </c>
      <c r="D182" t="s">
        <v>39</v>
      </c>
      <c r="E182" s="100" t="s">
        <v>7</v>
      </c>
      <c r="F182" s="3">
        <v>44951</v>
      </c>
      <c r="G182" s="3">
        <v>44951</v>
      </c>
      <c r="H182">
        <v>420</v>
      </c>
      <c r="I182" s="100" t="s">
        <v>564</v>
      </c>
      <c r="J182" s="100" t="s">
        <v>64</v>
      </c>
      <c r="K182">
        <v>1176</v>
      </c>
      <c r="L182">
        <v>0</v>
      </c>
      <c r="M182" t="s">
        <v>42</v>
      </c>
      <c r="N182" t="s">
        <v>49</v>
      </c>
      <c r="O182" s="100" t="s">
        <v>565</v>
      </c>
      <c r="P182" s="100" t="s">
        <v>67</v>
      </c>
      <c r="Q182" t="s">
        <v>38</v>
      </c>
      <c r="R182" t="s">
        <v>38</v>
      </c>
    </row>
    <row r="183" spans="1:18" ht="43.2" x14ac:dyDescent="0.3">
      <c r="A183" t="s">
        <v>566</v>
      </c>
      <c r="B183" t="s">
        <v>567</v>
      </c>
      <c r="C183" s="2">
        <v>148</v>
      </c>
      <c r="D183" t="s">
        <v>39</v>
      </c>
      <c r="E183" s="100" t="s">
        <v>7</v>
      </c>
      <c r="F183" s="3">
        <v>44951</v>
      </c>
      <c r="G183" s="3">
        <v>44951</v>
      </c>
      <c r="H183">
        <v>828</v>
      </c>
      <c r="I183" s="100" t="s">
        <v>568</v>
      </c>
      <c r="J183" s="100" t="s">
        <v>237</v>
      </c>
      <c r="K183">
        <v>216</v>
      </c>
      <c r="L183">
        <v>0</v>
      </c>
      <c r="M183" t="s">
        <v>569</v>
      </c>
      <c r="N183" t="s">
        <v>49</v>
      </c>
      <c r="O183" s="100" t="s">
        <v>570</v>
      </c>
      <c r="P183" s="100" t="s">
        <v>239</v>
      </c>
      <c r="Q183" t="s">
        <v>38</v>
      </c>
      <c r="R183" t="s">
        <v>38</v>
      </c>
    </row>
    <row r="184" spans="1:18" ht="43.2" x14ac:dyDescent="0.3">
      <c r="A184" t="s">
        <v>571</v>
      </c>
      <c r="B184" t="s">
        <v>572</v>
      </c>
      <c r="C184" s="2">
        <v>299</v>
      </c>
      <c r="D184" t="s">
        <v>39</v>
      </c>
      <c r="E184" s="100" t="s">
        <v>16</v>
      </c>
      <c r="F184" s="3">
        <v>44951</v>
      </c>
      <c r="G184" s="3">
        <v>44951</v>
      </c>
      <c r="H184">
        <v>1080</v>
      </c>
      <c r="I184" s="100" t="s">
        <v>64</v>
      </c>
      <c r="J184" s="100" t="s">
        <v>104</v>
      </c>
      <c r="K184">
        <v>1600</v>
      </c>
      <c r="L184">
        <v>0</v>
      </c>
      <c r="M184" t="s">
        <v>42</v>
      </c>
      <c r="N184" t="s">
        <v>43</v>
      </c>
      <c r="O184" s="100" t="s">
        <v>67</v>
      </c>
      <c r="P184" s="100" t="s">
        <v>105</v>
      </c>
      <c r="Q184" t="s">
        <v>38</v>
      </c>
      <c r="R184" t="s">
        <v>38</v>
      </c>
    </row>
    <row r="185" spans="1:18" ht="28.8" x14ac:dyDescent="0.3">
      <c r="A185" t="s">
        <v>573</v>
      </c>
      <c r="B185" t="s">
        <v>574</v>
      </c>
      <c r="C185" s="2">
        <v>850</v>
      </c>
      <c r="D185" t="s">
        <v>39</v>
      </c>
      <c r="E185" s="100" t="s">
        <v>7</v>
      </c>
      <c r="F185" s="3">
        <v>44952</v>
      </c>
      <c r="G185" s="3">
        <v>44952</v>
      </c>
      <c r="H185">
        <v>4200</v>
      </c>
      <c r="I185" s="100" t="s">
        <v>575</v>
      </c>
      <c r="J185" s="100" t="s">
        <v>237</v>
      </c>
      <c r="K185">
        <v>3400</v>
      </c>
      <c r="L185">
        <v>0</v>
      </c>
      <c r="M185" t="s">
        <v>42</v>
      </c>
      <c r="N185" t="s">
        <v>49</v>
      </c>
      <c r="O185" s="100" t="s">
        <v>576</v>
      </c>
      <c r="P185" s="100" t="s">
        <v>239</v>
      </c>
      <c r="Q185" t="s">
        <v>38</v>
      </c>
      <c r="R185" t="s">
        <v>38</v>
      </c>
    </row>
    <row r="186" spans="1:18" ht="57.6" x14ac:dyDescent="0.3">
      <c r="A186" t="s">
        <v>577</v>
      </c>
      <c r="B186" t="s">
        <v>578</v>
      </c>
      <c r="C186" s="2">
        <v>748</v>
      </c>
      <c r="D186" t="s">
        <v>39</v>
      </c>
      <c r="E186" s="100" t="s">
        <v>12</v>
      </c>
      <c r="F186" s="3">
        <v>44956</v>
      </c>
      <c r="G186" s="3">
        <v>44952</v>
      </c>
      <c r="H186">
        <v>4160</v>
      </c>
      <c r="I186" s="100" t="s">
        <v>146</v>
      </c>
      <c r="J186" s="100" t="s">
        <v>237</v>
      </c>
      <c r="K186">
        <v>8960</v>
      </c>
      <c r="L186">
        <v>0</v>
      </c>
      <c r="M186" t="s">
        <v>579</v>
      </c>
      <c r="N186" t="s">
        <v>49</v>
      </c>
      <c r="O186" s="100" t="s">
        <v>147</v>
      </c>
      <c r="P186" s="100" t="s">
        <v>239</v>
      </c>
      <c r="Q186" t="s">
        <v>38</v>
      </c>
      <c r="R186" t="s">
        <v>38</v>
      </c>
    </row>
    <row r="187" spans="1:18" ht="72" x14ac:dyDescent="0.3">
      <c r="A187" t="s">
        <v>580</v>
      </c>
      <c r="B187" t="s">
        <v>581</v>
      </c>
      <c r="C187" s="2">
        <v>370</v>
      </c>
      <c r="D187" t="s">
        <v>39</v>
      </c>
      <c r="E187" s="100" t="s">
        <v>7</v>
      </c>
      <c r="F187" s="3">
        <v>44952</v>
      </c>
      <c r="G187" s="3">
        <v>44952</v>
      </c>
      <c r="H187">
        <v>1560</v>
      </c>
      <c r="I187" s="100" t="s">
        <v>129</v>
      </c>
      <c r="J187" s="100" t="s">
        <v>40</v>
      </c>
      <c r="K187">
        <v>2040</v>
      </c>
      <c r="L187">
        <v>0</v>
      </c>
      <c r="M187" t="s">
        <v>42</v>
      </c>
      <c r="N187" t="s">
        <v>49</v>
      </c>
      <c r="O187" s="100" t="s">
        <v>62</v>
      </c>
      <c r="P187" s="100" t="s">
        <v>44</v>
      </c>
      <c r="Q187" t="s">
        <v>38</v>
      </c>
      <c r="R187" t="s">
        <v>38</v>
      </c>
    </row>
    <row r="188" spans="1:18" ht="43.2" x14ac:dyDescent="0.3">
      <c r="A188" t="s">
        <v>582</v>
      </c>
      <c r="B188" t="s">
        <v>583</v>
      </c>
      <c r="C188" s="2">
        <v>85</v>
      </c>
      <c r="D188" t="s">
        <v>39</v>
      </c>
      <c r="E188" s="100" t="s">
        <v>7</v>
      </c>
      <c r="F188" s="3">
        <v>44953</v>
      </c>
      <c r="G188" s="3">
        <v>44953</v>
      </c>
      <c r="H188">
        <v>228</v>
      </c>
      <c r="I188" s="100" t="s">
        <v>568</v>
      </c>
      <c r="J188" s="100" t="s">
        <v>40</v>
      </c>
      <c r="K188">
        <v>340</v>
      </c>
      <c r="L188">
        <v>0</v>
      </c>
      <c r="M188" t="s">
        <v>42</v>
      </c>
      <c r="N188" t="s">
        <v>49</v>
      </c>
      <c r="O188" s="100" t="s">
        <v>570</v>
      </c>
      <c r="P188" s="100" t="s">
        <v>44</v>
      </c>
      <c r="Q188" t="s">
        <v>38</v>
      </c>
      <c r="R188" t="s">
        <v>38</v>
      </c>
    </row>
    <row r="189" spans="1:18" ht="72" x14ac:dyDescent="0.3">
      <c r="A189" t="s">
        <v>584</v>
      </c>
      <c r="B189" t="s">
        <v>585</v>
      </c>
      <c r="C189" s="2">
        <v>295</v>
      </c>
      <c r="D189" t="s">
        <v>39</v>
      </c>
      <c r="E189" s="100" t="s">
        <v>7</v>
      </c>
      <c r="F189" s="3">
        <v>44953</v>
      </c>
      <c r="G189" s="3">
        <v>44953</v>
      </c>
      <c r="H189">
        <v>516</v>
      </c>
      <c r="I189" s="100" t="s">
        <v>129</v>
      </c>
      <c r="J189" s="100" t="s">
        <v>64</v>
      </c>
      <c r="K189">
        <v>680</v>
      </c>
      <c r="L189">
        <v>0</v>
      </c>
      <c r="M189" t="s">
        <v>42</v>
      </c>
      <c r="N189" t="s">
        <v>49</v>
      </c>
      <c r="O189" s="100" t="s">
        <v>62</v>
      </c>
      <c r="P189" s="100" t="s">
        <v>67</v>
      </c>
      <c r="Q189" t="s">
        <v>38</v>
      </c>
      <c r="R189" t="s">
        <v>38</v>
      </c>
    </row>
    <row r="190" spans="1:18" ht="28.8" x14ac:dyDescent="0.3">
      <c r="A190" t="s">
        <v>586</v>
      </c>
      <c r="B190" t="s">
        <v>587</v>
      </c>
      <c r="C190" s="2">
        <v>224</v>
      </c>
      <c r="D190" t="s">
        <v>39</v>
      </c>
      <c r="E190" s="100" t="s">
        <v>7</v>
      </c>
      <c r="F190" s="3">
        <v>44956</v>
      </c>
      <c r="G190" s="3">
        <v>44956</v>
      </c>
      <c r="H190">
        <v>1066</v>
      </c>
      <c r="I190" s="100" t="s">
        <v>195</v>
      </c>
      <c r="J190" s="100" t="s">
        <v>40</v>
      </c>
      <c r="K190">
        <v>1568</v>
      </c>
      <c r="L190">
        <v>0</v>
      </c>
      <c r="M190" t="s">
        <v>588</v>
      </c>
      <c r="N190" t="s">
        <v>49</v>
      </c>
      <c r="O190" s="100" t="s">
        <v>196</v>
      </c>
      <c r="P190" s="100" t="s">
        <v>44</v>
      </c>
      <c r="Q190" t="s">
        <v>38</v>
      </c>
      <c r="R190" t="s">
        <v>38</v>
      </c>
    </row>
    <row r="191" spans="1:18" ht="72" x14ac:dyDescent="0.3">
      <c r="A191" t="s">
        <v>589</v>
      </c>
      <c r="B191" t="s">
        <v>590</v>
      </c>
      <c r="C191" s="2">
        <v>262</v>
      </c>
      <c r="D191" t="s">
        <v>39</v>
      </c>
      <c r="E191" s="100" t="s">
        <v>7</v>
      </c>
      <c r="F191" s="3">
        <v>44956</v>
      </c>
      <c r="G191" s="3">
        <v>44956</v>
      </c>
      <c r="H191">
        <v>645</v>
      </c>
      <c r="I191" s="100" t="s">
        <v>129</v>
      </c>
      <c r="J191" s="100" t="s">
        <v>64</v>
      </c>
      <c r="K191">
        <v>980</v>
      </c>
      <c r="L191">
        <v>0</v>
      </c>
      <c r="M191" t="s">
        <v>42</v>
      </c>
      <c r="N191" t="s">
        <v>49</v>
      </c>
      <c r="O191" s="100" t="s">
        <v>62</v>
      </c>
      <c r="P191" s="100" t="s">
        <v>67</v>
      </c>
      <c r="Q191" t="s">
        <v>38</v>
      </c>
      <c r="R191" t="s">
        <v>38</v>
      </c>
    </row>
    <row r="192" spans="1:18" ht="28.8" x14ac:dyDescent="0.3">
      <c r="A192" t="s">
        <v>591</v>
      </c>
      <c r="B192" t="s">
        <v>592</v>
      </c>
      <c r="C192" s="2">
        <v>445</v>
      </c>
      <c r="D192" t="s">
        <v>39</v>
      </c>
      <c r="E192" s="100" t="s">
        <v>7</v>
      </c>
      <c r="F192" s="3">
        <v>44956</v>
      </c>
      <c r="G192" s="3">
        <v>44956</v>
      </c>
      <c r="H192">
        <v>483</v>
      </c>
      <c r="I192" s="100" t="s">
        <v>564</v>
      </c>
      <c r="J192" s="100" t="s">
        <v>40</v>
      </c>
      <c r="K192">
        <v>1372</v>
      </c>
      <c r="L192">
        <v>0</v>
      </c>
      <c r="M192" t="s">
        <v>42</v>
      </c>
      <c r="N192" t="s">
        <v>49</v>
      </c>
      <c r="O192" s="100" t="s">
        <v>565</v>
      </c>
      <c r="P192" s="100" t="s">
        <v>44</v>
      </c>
      <c r="Q192" t="s">
        <v>38</v>
      </c>
      <c r="R192" t="s">
        <v>38</v>
      </c>
    </row>
    <row r="193" spans="1:18" ht="28.8" x14ac:dyDescent="0.3">
      <c r="A193" t="s">
        <v>593</v>
      </c>
      <c r="B193" t="s">
        <v>594</v>
      </c>
      <c r="C193" s="2">
        <v>750</v>
      </c>
      <c r="D193" t="s">
        <v>39</v>
      </c>
      <c r="E193" s="100" t="s">
        <v>7</v>
      </c>
      <c r="F193" s="3">
        <v>44956</v>
      </c>
      <c r="G193" s="3">
        <v>44956</v>
      </c>
      <c r="H193">
        <v>5815</v>
      </c>
      <c r="I193" s="100" t="s">
        <v>195</v>
      </c>
      <c r="J193" s="100" t="s">
        <v>40</v>
      </c>
      <c r="K193">
        <v>4930</v>
      </c>
      <c r="L193">
        <v>0</v>
      </c>
      <c r="M193" t="s">
        <v>595</v>
      </c>
      <c r="N193" t="s">
        <v>49</v>
      </c>
      <c r="O193" s="100" t="s">
        <v>196</v>
      </c>
      <c r="P193" s="100" t="s">
        <v>44</v>
      </c>
      <c r="Q193" t="s">
        <v>38</v>
      </c>
      <c r="R193" t="s">
        <v>38</v>
      </c>
    </row>
    <row r="194" spans="1:18" ht="28.8" x14ac:dyDescent="0.3">
      <c r="A194" t="s">
        <v>596</v>
      </c>
      <c r="B194" t="s">
        <v>597</v>
      </c>
      <c r="C194" s="2">
        <v>199</v>
      </c>
      <c r="D194" t="s">
        <v>39</v>
      </c>
      <c r="E194" s="100" t="s">
        <v>7</v>
      </c>
      <c r="F194" s="3">
        <v>44956</v>
      </c>
      <c r="G194" s="3">
        <v>44956</v>
      </c>
      <c r="H194">
        <v>30</v>
      </c>
      <c r="I194" s="100" t="s">
        <v>598</v>
      </c>
      <c r="J194" s="100" t="s">
        <v>237</v>
      </c>
      <c r="K194">
        <v>170</v>
      </c>
      <c r="L194">
        <v>0</v>
      </c>
      <c r="M194" t="s">
        <v>42</v>
      </c>
      <c r="N194" t="s">
        <v>49</v>
      </c>
      <c r="O194" s="100" t="s">
        <v>599</v>
      </c>
      <c r="P194" s="100" t="s">
        <v>239</v>
      </c>
      <c r="Q194" t="s">
        <v>38</v>
      </c>
      <c r="R194" t="s">
        <v>38</v>
      </c>
    </row>
    <row r="195" spans="1:18" ht="72" x14ac:dyDescent="0.3">
      <c r="A195" t="s">
        <v>600</v>
      </c>
      <c r="B195" t="s">
        <v>601</v>
      </c>
      <c r="C195" s="2">
        <v>229</v>
      </c>
      <c r="D195" t="s">
        <v>39</v>
      </c>
      <c r="E195" s="100" t="s">
        <v>7</v>
      </c>
      <c r="F195" s="3">
        <v>44956</v>
      </c>
      <c r="G195" s="3">
        <v>44956</v>
      </c>
      <c r="H195">
        <v>645</v>
      </c>
      <c r="I195" s="100" t="s">
        <v>129</v>
      </c>
      <c r="J195" s="100" t="s">
        <v>64</v>
      </c>
      <c r="K195">
        <v>850</v>
      </c>
      <c r="L195">
        <v>0</v>
      </c>
      <c r="M195" t="s">
        <v>42</v>
      </c>
      <c r="N195" t="s">
        <v>49</v>
      </c>
      <c r="O195" s="100" t="s">
        <v>62</v>
      </c>
      <c r="P195" s="100" t="s">
        <v>67</v>
      </c>
      <c r="Q195" t="s">
        <v>38</v>
      </c>
      <c r="R195" t="s">
        <v>38</v>
      </c>
    </row>
    <row r="196" spans="1:18" ht="28.8" x14ac:dyDescent="0.3">
      <c r="A196" t="s">
        <v>602</v>
      </c>
      <c r="B196" t="s">
        <v>603</v>
      </c>
      <c r="C196" s="2">
        <v>545</v>
      </c>
      <c r="D196" t="s">
        <v>39</v>
      </c>
      <c r="E196" s="100" t="s">
        <v>7</v>
      </c>
      <c r="F196" s="3">
        <v>44957</v>
      </c>
      <c r="G196" s="3">
        <v>44957</v>
      </c>
      <c r="H196">
        <v>8960</v>
      </c>
      <c r="I196" s="100" t="s">
        <v>195</v>
      </c>
      <c r="J196" s="100" t="s">
        <v>40</v>
      </c>
      <c r="K196">
        <v>5120</v>
      </c>
      <c r="L196">
        <v>0</v>
      </c>
      <c r="M196" t="s">
        <v>42</v>
      </c>
      <c r="N196" t="s">
        <v>49</v>
      </c>
      <c r="O196" s="100" t="s">
        <v>196</v>
      </c>
      <c r="P196" s="100" t="s">
        <v>44</v>
      </c>
      <c r="Q196" t="s">
        <v>38</v>
      </c>
      <c r="R196" t="s">
        <v>38</v>
      </c>
    </row>
    <row r="197" spans="1:18" ht="72" x14ac:dyDescent="0.3">
      <c r="A197" t="s">
        <v>604</v>
      </c>
      <c r="B197" t="s">
        <v>605</v>
      </c>
      <c r="C197" s="2">
        <v>194</v>
      </c>
      <c r="D197" t="s">
        <v>39</v>
      </c>
      <c r="E197" s="100" t="s">
        <v>7</v>
      </c>
      <c r="F197" s="3">
        <v>44957</v>
      </c>
      <c r="G197" s="3">
        <v>44957</v>
      </c>
      <c r="H197">
        <v>520</v>
      </c>
      <c r="I197" s="100" t="s">
        <v>129</v>
      </c>
      <c r="J197" s="100" t="s">
        <v>40</v>
      </c>
      <c r="K197">
        <v>640</v>
      </c>
      <c r="L197">
        <v>0</v>
      </c>
      <c r="M197" t="s">
        <v>42</v>
      </c>
      <c r="N197" t="s">
        <v>49</v>
      </c>
      <c r="O197" s="100" t="s">
        <v>62</v>
      </c>
      <c r="P197" s="100" t="s">
        <v>44</v>
      </c>
      <c r="Q197" t="s">
        <v>38</v>
      </c>
      <c r="R197" t="s">
        <v>38</v>
      </c>
    </row>
    <row r="198" spans="1:18" ht="57.6" x14ac:dyDescent="0.3">
      <c r="A198" t="s">
        <v>606</v>
      </c>
      <c r="B198" t="s">
        <v>607</v>
      </c>
      <c r="C198" s="2">
        <v>125</v>
      </c>
      <c r="D198" t="s">
        <v>39</v>
      </c>
      <c r="E198" s="100" t="s">
        <v>7</v>
      </c>
      <c r="F198" s="3">
        <v>44929</v>
      </c>
      <c r="G198" s="3">
        <v>44928</v>
      </c>
      <c r="H198">
        <v>35</v>
      </c>
      <c r="I198" s="100" t="s">
        <v>445</v>
      </c>
      <c r="J198" s="100" t="s">
        <v>237</v>
      </c>
      <c r="K198">
        <v>58.8</v>
      </c>
      <c r="L198">
        <v>0</v>
      </c>
      <c r="M198" t="s">
        <v>42</v>
      </c>
      <c r="N198" t="s">
        <v>49</v>
      </c>
      <c r="O198" s="100" t="s">
        <v>324</v>
      </c>
      <c r="P198" s="100" t="s">
        <v>239</v>
      </c>
      <c r="Q198" t="s">
        <v>38</v>
      </c>
      <c r="R198" t="s">
        <v>38</v>
      </c>
    </row>
    <row r="199" spans="1:18" ht="28.8" x14ac:dyDescent="0.3">
      <c r="A199" t="s">
        <v>608</v>
      </c>
      <c r="B199" t="s">
        <v>609</v>
      </c>
      <c r="C199" s="2">
        <v>1370</v>
      </c>
      <c r="D199" t="s">
        <v>39</v>
      </c>
      <c r="E199" s="100" t="s">
        <v>7</v>
      </c>
      <c r="F199" s="3">
        <v>44928</v>
      </c>
      <c r="G199" s="3">
        <v>44928</v>
      </c>
      <c r="H199">
        <v>2100</v>
      </c>
      <c r="I199" s="100" t="s">
        <v>575</v>
      </c>
      <c r="J199" s="100" t="s">
        <v>237</v>
      </c>
      <c r="K199">
        <v>588</v>
      </c>
      <c r="L199">
        <v>0</v>
      </c>
      <c r="M199" t="s">
        <v>42</v>
      </c>
      <c r="N199" t="s">
        <v>49</v>
      </c>
      <c r="O199" s="100" t="s">
        <v>576</v>
      </c>
      <c r="P199" s="100" t="s">
        <v>239</v>
      </c>
      <c r="Q199" t="s">
        <v>38</v>
      </c>
      <c r="R199" t="s">
        <v>38</v>
      </c>
    </row>
    <row r="200" spans="1:18" ht="57.6" x14ac:dyDescent="0.3">
      <c r="A200" t="s">
        <v>610</v>
      </c>
      <c r="B200" t="s">
        <v>611</v>
      </c>
      <c r="C200" s="2">
        <v>579</v>
      </c>
      <c r="D200" t="s">
        <v>39</v>
      </c>
      <c r="E200" s="100" t="s">
        <v>7</v>
      </c>
      <c r="F200" s="3">
        <v>44928</v>
      </c>
      <c r="G200" s="3">
        <v>44928</v>
      </c>
      <c r="H200">
        <v>69</v>
      </c>
      <c r="I200" s="100" t="s">
        <v>119</v>
      </c>
      <c r="J200" s="100" t="s">
        <v>40</v>
      </c>
      <c r="K200">
        <v>295.7</v>
      </c>
      <c r="L200">
        <v>0</v>
      </c>
      <c r="M200" t="s">
        <v>42</v>
      </c>
      <c r="N200" t="s">
        <v>49</v>
      </c>
      <c r="O200" s="100" t="s">
        <v>121</v>
      </c>
      <c r="P200" s="100" t="s">
        <v>44</v>
      </c>
      <c r="Q200" t="s">
        <v>38</v>
      </c>
      <c r="R200" t="s">
        <v>38</v>
      </c>
    </row>
    <row r="201" spans="1:18" ht="72" x14ac:dyDescent="0.3">
      <c r="A201" t="s">
        <v>612</v>
      </c>
      <c r="B201" t="s">
        <v>613</v>
      </c>
      <c r="C201" s="2">
        <v>244</v>
      </c>
      <c r="D201" t="s">
        <v>39</v>
      </c>
      <c r="E201" s="100" t="s">
        <v>7</v>
      </c>
      <c r="F201" s="3">
        <v>44931</v>
      </c>
      <c r="G201" s="3">
        <v>44931</v>
      </c>
      <c r="H201">
        <v>420</v>
      </c>
      <c r="I201" s="100" t="s">
        <v>129</v>
      </c>
      <c r="J201" s="100" t="s">
        <v>64</v>
      </c>
      <c r="K201">
        <v>67.2</v>
      </c>
      <c r="L201">
        <v>0</v>
      </c>
      <c r="M201" t="s">
        <v>42</v>
      </c>
      <c r="N201" t="s">
        <v>49</v>
      </c>
      <c r="O201" s="100" t="s">
        <v>62</v>
      </c>
      <c r="P201" s="100" t="s">
        <v>67</v>
      </c>
      <c r="Q201" t="s">
        <v>38</v>
      </c>
      <c r="R201" t="s">
        <v>38</v>
      </c>
    </row>
    <row r="202" spans="1:18" ht="43.2" x14ac:dyDescent="0.3">
      <c r="A202" t="s">
        <v>614</v>
      </c>
      <c r="B202" t="s">
        <v>615</v>
      </c>
      <c r="C202" s="2">
        <v>149</v>
      </c>
      <c r="D202" t="s">
        <v>39</v>
      </c>
      <c r="E202" s="100" t="s">
        <v>7</v>
      </c>
      <c r="F202" s="3">
        <v>44935</v>
      </c>
      <c r="G202" s="3">
        <v>44935</v>
      </c>
      <c r="H202">
        <v>117</v>
      </c>
      <c r="I202" s="100" t="s">
        <v>568</v>
      </c>
      <c r="J202" s="100" t="s">
        <v>64</v>
      </c>
      <c r="K202">
        <v>24</v>
      </c>
      <c r="L202">
        <v>0</v>
      </c>
      <c r="M202" t="s">
        <v>42</v>
      </c>
      <c r="N202" t="s">
        <v>49</v>
      </c>
      <c r="O202" s="100" t="s">
        <v>570</v>
      </c>
      <c r="P202" s="100" t="s">
        <v>67</v>
      </c>
      <c r="Q202" t="s">
        <v>38</v>
      </c>
      <c r="R202" t="s">
        <v>38</v>
      </c>
    </row>
    <row r="203" spans="1:18" ht="28.8" x14ac:dyDescent="0.3">
      <c r="A203" t="s">
        <v>616</v>
      </c>
      <c r="B203" t="s">
        <v>617</v>
      </c>
      <c r="C203" s="2">
        <v>239</v>
      </c>
      <c r="D203" t="s">
        <v>39</v>
      </c>
      <c r="E203" s="100" t="s">
        <v>7</v>
      </c>
      <c r="F203" s="3">
        <v>44935</v>
      </c>
      <c r="G203" s="3">
        <v>44935</v>
      </c>
      <c r="H203">
        <v>490</v>
      </c>
      <c r="I203" s="100" t="s">
        <v>195</v>
      </c>
      <c r="J203" s="100" t="s">
        <v>237</v>
      </c>
      <c r="K203">
        <v>1372</v>
      </c>
      <c r="L203">
        <v>0</v>
      </c>
      <c r="M203" t="s">
        <v>42</v>
      </c>
      <c r="N203" t="s">
        <v>49</v>
      </c>
      <c r="O203" s="100" t="s">
        <v>196</v>
      </c>
      <c r="P203" s="100" t="s">
        <v>239</v>
      </c>
      <c r="Q203" t="s">
        <v>38</v>
      </c>
      <c r="R203" t="s">
        <v>38</v>
      </c>
    </row>
    <row r="204" spans="1:18" ht="57.6" x14ac:dyDescent="0.3">
      <c r="A204" t="s">
        <v>618</v>
      </c>
      <c r="B204" t="s">
        <v>619</v>
      </c>
      <c r="C204" s="2">
        <v>999</v>
      </c>
      <c r="D204" t="s">
        <v>39</v>
      </c>
      <c r="E204" s="100" t="s">
        <v>12</v>
      </c>
      <c r="F204" s="3">
        <v>44942</v>
      </c>
      <c r="G204" s="3">
        <v>44937</v>
      </c>
      <c r="H204">
        <v>3680</v>
      </c>
      <c r="I204" s="100" t="s">
        <v>146</v>
      </c>
      <c r="J204" s="100" t="s">
        <v>64</v>
      </c>
      <c r="K204">
        <v>7880</v>
      </c>
      <c r="L204">
        <v>0</v>
      </c>
      <c r="M204" t="s">
        <v>42</v>
      </c>
      <c r="N204" t="s">
        <v>49</v>
      </c>
      <c r="O204" s="100" t="s">
        <v>147</v>
      </c>
      <c r="P204" s="100" t="s">
        <v>67</v>
      </c>
      <c r="Q204" t="s">
        <v>38</v>
      </c>
      <c r="R204" t="s">
        <v>38</v>
      </c>
    </row>
    <row r="205" spans="1:18" ht="43.2" x14ac:dyDescent="0.3">
      <c r="A205" t="s">
        <v>620</v>
      </c>
      <c r="B205" t="s">
        <v>621</v>
      </c>
      <c r="C205" s="2">
        <v>345</v>
      </c>
      <c r="D205" t="s">
        <v>39</v>
      </c>
      <c r="E205" s="100" t="s">
        <v>7</v>
      </c>
      <c r="F205" s="3">
        <v>44938</v>
      </c>
      <c r="G205" s="3">
        <v>44938</v>
      </c>
      <c r="H205">
        <v>1161</v>
      </c>
      <c r="I205" s="100" t="s">
        <v>160</v>
      </c>
      <c r="J205" s="100" t="s">
        <v>64</v>
      </c>
      <c r="K205">
        <v>588</v>
      </c>
      <c r="L205">
        <v>0</v>
      </c>
      <c r="M205" t="s">
        <v>42</v>
      </c>
      <c r="N205" t="s">
        <v>49</v>
      </c>
      <c r="O205" s="100" t="s">
        <v>161</v>
      </c>
      <c r="P205" s="100" t="s">
        <v>67</v>
      </c>
      <c r="Q205" t="s">
        <v>38</v>
      </c>
      <c r="R205" t="s">
        <v>38</v>
      </c>
    </row>
    <row r="206" spans="1:18" ht="43.2" x14ac:dyDescent="0.3">
      <c r="A206" t="s">
        <v>622</v>
      </c>
      <c r="B206" t="s">
        <v>621</v>
      </c>
      <c r="C206" s="2">
        <v>500</v>
      </c>
      <c r="D206" t="s">
        <v>39</v>
      </c>
      <c r="E206" s="100" t="s">
        <v>7</v>
      </c>
      <c r="F206" s="3">
        <v>44938</v>
      </c>
      <c r="G206" s="3">
        <v>44938</v>
      </c>
      <c r="H206">
        <v>390</v>
      </c>
      <c r="I206" s="100" t="s">
        <v>160</v>
      </c>
      <c r="J206" s="100" t="s">
        <v>64</v>
      </c>
      <c r="K206">
        <v>980</v>
      </c>
      <c r="L206">
        <v>0</v>
      </c>
      <c r="M206" t="s">
        <v>42</v>
      </c>
      <c r="N206" t="s">
        <v>49</v>
      </c>
      <c r="O206" s="100" t="s">
        <v>161</v>
      </c>
      <c r="P206" s="100" t="s">
        <v>67</v>
      </c>
      <c r="Q206" t="s">
        <v>38</v>
      </c>
      <c r="R206" t="s">
        <v>38</v>
      </c>
    </row>
    <row r="207" spans="1:18" ht="43.2" x14ac:dyDescent="0.3">
      <c r="A207" t="s">
        <v>623</v>
      </c>
      <c r="B207" t="s">
        <v>624</v>
      </c>
      <c r="C207" s="2">
        <v>182</v>
      </c>
      <c r="D207" t="s">
        <v>39</v>
      </c>
      <c r="E207" s="100" t="s">
        <v>7</v>
      </c>
      <c r="F207" s="3">
        <v>44939</v>
      </c>
      <c r="G207" s="3">
        <v>44939</v>
      </c>
      <c r="H207">
        <v>284</v>
      </c>
      <c r="I207" s="100" t="s">
        <v>456</v>
      </c>
      <c r="J207" s="100" t="s">
        <v>64</v>
      </c>
      <c r="K207">
        <v>96</v>
      </c>
      <c r="L207">
        <v>0</v>
      </c>
      <c r="M207" t="s">
        <v>42</v>
      </c>
      <c r="N207" t="s">
        <v>49</v>
      </c>
      <c r="O207" s="100" t="s">
        <v>457</v>
      </c>
      <c r="P207" s="100" t="s">
        <v>67</v>
      </c>
      <c r="Q207" t="s">
        <v>38</v>
      </c>
      <c r="R207" t="s">
        <v>38</v>
      </c>
    </row>
    <row r="208" spans="1:18" ht="43.2" x14ac:dyDescent="0.3">
      <c r="A208" t="s">
        <v>625</v>
      </c>
      <c r="B208" t="s">
        <v>626</v>
      </c>
      <c r="C208" s="2">
        <v>395</v>
      </c>
      <c r="D208" t="s">
        <v>39</v>
      </c>
      <c r="E208" s="100" t="s">
        <v>7</v>
      </c>
      <c r="F208" s="3">
        <v>44939</v>
      </c>
      <c r="G208" s="3">
        <v>44939</v>
      </c>
      <c r="H208">
        <v>695</v>
      </c>
      <c r="I208" s="100" t="s">
        <v>160</v>
      </c>
      <c r="J208" s="100" t="s">
        <v>64</v>
      </c>
      <c r="K208">
        <v>1800</v>
      </c>
      <c r="L208">
        <v>0</v>
      </c>
      <c r="M208" t="s">
        <v>42</v>
      </c>
      <c r="N208" t="s">
        <v>49</v>
      </c>
      <c r="O208" s="100" t="s">
        <v>161</v>
      </c>
      <c r="P208" s="100" t="s">
        <v>67</v>
      </c>
      <c r="Q208" t="s">
        <v>38</v>
      </c>
      <c r="R208" t="s">
        <v>38</v>
      </c>
    </row>
    <row r="209" spans="1:18" ht="43.2" x14ac:dyDescent="0.3">
      <c r="A209" t="s">
        <v>627</v>
      </c>
      <c r="B209" t="s">
        <v>628</v>
      </c>
      <c r="C209" s="2">
        <v>148</v>
      </c>
      <c r="D209" t="s">
        <v>39</v>
      </c>
      <c r="E209" s="100" t="s">
        <v>7</v>
      </c>
      <c r="F209" s="3">
        <v>44944</v>
      </c>
      <c r="G209" s="3">
        <v>44942</v>
      </c>
      <c r="H209">
        <v>332</v>
      </c>
      <c r="I209" s="100" t="s">
        <v>568</v>
      </c>
      <c r="J209" s="100" t="s">
        <v>237</v>
      </c>
      <c r="K209">
        <v>96</v>
      </c>
      <c r="L209">
        <v>0</v>
      </c>
      <c r="M209" t="s">
        <v>629</v>
      </c>
      <c r="N209" t="s">
        <v>49</v>
      </c>
      <c r="O209" s="100" t="s">
        <v>570</v>
      </c>
      <c r="P209" s="100" t="s">
        <v>239</v>
      </c>
      <c r="Q209" t="s">
        <v>38</v>
      </c>
      <c r="R209" t="s">
        <v>38</v>
      </c>
    </row>
    <row r="210" spans="1:18" ht="43.2" x14ac:dyDescent="0.3">
      <c r="A210" t="s">
        <v>630</v>
      </c>
      <c r="B210" t="s">
        <v>631</v>
      </c>
      <c r="C210" s="2">
        <v>325</v>
      </c>
      <c r="D210" t="s">
        <v>39</v>
      </c>
      <c r="E210" s="100" t="s">
        <v>12</v>
      </c>
      <c r="F210" s="3">
        <v>44944</v>
      </c>
      <c r="G210" s="3">
        <v>44943</v>
      </c>
      <c r="H210">
        <v>120</v>
      </c>
      <c r="I210" s="100" t="s">
        <v>100</v>
      </c>
      <c r="J210" s="100" t="s">
        <v>40</v>
      </c>
      <c r="K210">
        <v>416</v>
      </c>
      <c r="L210">
        <v>0</v>
      </c>
      <c r="M210" t="s">
        <v>42</v>
      </c>
      <c r="N210" t="s">
        <v>49</v>
      </c>
      <c r="O210" s="100" t="s">
        <v>101</v>
      </c>
      <c r="P210" s="100" t="s">
        <v>44</v>
      </c>
      <c r="Q210" t="s">
        <v>38</v>
      </c>
      <c r="R210" t="s">
        <v>38</v>
      </c>
    </row>
    <row r="211" spans="1:18" ht="57.6" x14ac:dyDescent="0.3">
      <c r="A211" t="s">
        <v>632</v>
      </c>
      <c r="B211" t="s">
        <v>633</v>
      </c>
      <c r="C211" s="2">
        <v>648</v>
      </c>
      <c r="D211" t="s">
        <v>39</v>
      </c>
      <c r="E211" s="100" t="s">
        <v>12</v>
      </c>
      <c r="F211" s="3">
        <v>44949</v>
      </c>
      <c r="G211" s="3">
        <v>44945</v>
      </c>
      <c r="H211">
        <v>3440</v>
      </c>
      <c r="I211" s="100" t="s">
        <v>146</v>
      </c>
      <c r="J211" s="100" t="s">
        <v>64</v>
      </c>
      <c r="K211">
        <v>11220</v>
      </c>
      <c r="L211">
        <v>0</v>
      </c>
      <c r="M211" t="s">
        <v>634</v>
      </c>
      <c r="N211" t="s">
        <v>49</v>
      </c>
      <c r="O211" s="100" t="s">
        <v>147</v>
      </c>
      <c r="P211" s="100" t="s">
        <v>67</v>
      </c>
      <c r="Q211" t="s">
        <v>38</v>
      </c>
      <c r="R211" t="s">
        <v>38</v>
      </c>
    </row>
    <row r="212" spans="1:18" ht="57.6" x14ac:dyDescent="0.3">
      <c r="A212" t="s">
        <v>635</v>
      </c>
      <c r="B212" t="s">
        <v>636</v>
      </c>
      <c r="C212" s="2">
        <v>398</v>
      </c>
      <c r="D212" t="s">
        <v>39</v>
      </c>
      <c r="E212" s="100" t="s">
        <v>12</v>
      </c>
      <c r="F212" s="3">
        <v>44952</v>
      </c>
      <c r="G212" s="3">
        <v>44945</v>
      </c>
      <c r="H212">
        <v>6</v>
      </c>
      <c r="I212" s="100" t="s">
        <v>637</v>
      </c>
      <c r="J212" s="100" t="s">
        <v>64</v>
      </c>
      <c r="K212">
        <v>6.4480000000000004</v>
      </c>
      <c r="L212">
        <v>0</v>
      </c>
      <c r="M212" t="s">
        <v>638</v>
      </c>
      <c r="N212" t="s">
        <v>49</v>
      </c>
      <c r="O212" s="100" t="s">
        <v>639</v>
      </c>
      <c r="P212" s="100" t="s">
        <v>67</v>
      </c>
      <c r="Q212" t="s">
        <v>38</v>
      </c>
      <c r="R212" t="s">
        <v>38</v>
      </c>
    </row>
    <row r="213" spans="1:18" ht="43.2" x14ac:dyDescent="0.3">
      <c r="A213" t="s">
        <v>640</v>
      </c>
      <c r="B213" t="s">
        <v>641</v>
      </c>
      <c r="C213" s="2">
        <v>395</v>
      </c>
      <c r="D213" t="s">
        <v>39</v>
      </c>
      <c r="E213" s="100" t="s">
        <v>7</v>
      </c>
      <c r="F213" s="3">
        <v>44945</v>
      </c>
      <c r="G213" s="3">
        <v>44945</v>
      </c>
      <c r="H213">
        <v>95</v>
      </c>
      <c r="I213" s="100" t="s">
        <v>160</v>
      </c>
      <c r="J213" s="100" t="s">
        <v>64</v>
      </c>
      <c r="K213">
        <v>36</v>
      </c>
      <c r="L213">
        <v>0</v>
      </c>
      <c r="M213" t="s">
        <v>42</v>
      </c>
      <c r="N213" t="s">
        <v>49</v>
      </c>
      <c r="O213" s="100" t="s">
        <v>161</v>
      </c>
      <c r="P213" s="100" t="s">
        <v>67</v>
      </c>
      <c r="Q213" t="s">
        <v>38</v>
      </c>
      <c r="R213" t="s">
        <v>38</v>
      </c>
    </row>
    <row r="214" spans="1:18" ht="72" x14ac:dyDescent="0.3">
      <c r="A214" t="s">
        <v>642</v>
      </c>
      <c r="B214" t="s">
        <v>643</v>
      </c>
      <c r="C214" s="2">
        <v>267</v>
      </c>
      <c r="D214" t="s">
        <v>39</v>
      </c>
      <c r="E214" s="100" t="s">
        <v>7</v>
      </c>
      <c r="F214" s="3">
        <v>44949</v>
      </c>
      <c r="G214" s="3">
        <v>44949</v>
      </c>
      <c r="H214">
        <v>1290</v>
      </c>
      <c r="I214" s="100" t="s">
        <v>129</v>
      </c>
      <c r="J214" s="100" t="s">
        <v>40</v>
      </c>
      <c r="K214">
        <v>240</v>
      </c>
      <c r="L214">
        <v>0</v>
      </c>
      <c r="M214" t="s">
        <v>42</v>
      </c>
      <c r="N214" t="s">
        <v>49</v>
      </c>
      <c r="O214" s="100" t="s">
        <v>62</v>
      </c>
      <c r="P214" s="100" t="s">
        <v>44</v>
      </c>
      <c r="Q214" t="s">
        <v>38</v>
      </c>
      <c r="R214" t="s">
        <v>38</v>
      </c>
    </row>
    <row r="215" spans="1:18" ht="72" x14ac:dyDescent="0.3">
      <c r="A215" t="s">
        <v>644</v>
      </c>
      <c r="B215" t="s">
        <v>645</v>
      </c>
      <c r="C215" s="2">
        <v>224</v>
      </c>
      <c r="D215" t="s">
        <v>39</v>
      </c>
      <c r="E215" s="100" t="s">
        <v>7</v>
      </c>
      <c r="F215" s="3">
        <v>44958</v>
      </c>
      <c r="G215" s="3">
        <v>44958</v>
      </c>
      <c r="H215">
        <v>537</v>
      </c>
      <c r="I215" s="100" t="s">
        <v>129</v>
      </c>
      <c r="J215" s="100" t="s">
        <v>237</v>
      </c>
      <c r="K215">
        <v>980</v>
      </c>
      <c r="L215">
        <v>0</v>
      </c>
      <c r="M215" t="s">
        <v>646</v>
      </c>
      <c r="N215" t="s">
        <v>49</v>
      </c>
      <c r="O215" s="100" t="s">
        <v>62</v>
      </c>
      <c r="P215" s="100" t="s">
        <v>239</v>
      </c>
      <c r="Q215" t="s">
        <v>38</v>
      </c>
      <c r="R215" t="s">
        <v>38</v>
      </c>
    </row>
    <row r="216" spans="1:18" ht="28.8" x14ac:dyDescent="0.3">
      <c r="A216" t="s">
        <v>647</v>
      </c>
      <c r="B216" t="s">
        <v>648</v>
      </c>
      <c r="C216" s="2">
        <v>468</v>
      </c>
      <c r="D216" t="s">
        <v>39</v>
      </c>
      <c r="E216" s="100" t="s">
        <v>7</v>
      </c>
      <c r="F216" s="3">
        <v>44959</v>
      </c>
      <c r="G216" s="3">
        <v>44958</v>
      </c>
      <c r="H216">
        <v>2439</v>
      </c>
      <c r="I216" s="100" t="s">
        <v>195</v>
      </c>
      <c r="J216" s="100" t="s">
        <v>40</v>
      </c>
      <c r="K216">
        <v>1764</v>
      </c>
      <c r="L216">
        <v>0</v>
      </c>
      <c r="M216" t="s">
        <v>42</v>
      </c>
      <c r="N216" t="s">
        <v>49</v>
      </c>
      <c r="O216" s="100" t="s">
        <v>196</v>
      </c>
      <c r="P216" s="100" t="s">
        <v>44</v>
      </c>
      <c r="Q216" t="s">
        <v>38</v>
      </c>
      <c r="R216" t="s">
        <v>38</v>
      </c>
    </row>
    <row r="217" spans="1:18" ht="28.8" x14ac:dyDescent="0.3">
      <c r="A217" t="s">
        <v>649</v>
      </c>
      <c r="B217" t="s">
        <v>650</v>
      </c>
      <c r="C217" s="2">
        <v>350</v>
      </c>
      <c r="D217" t="s">
        <v>39</v>
      </c>
      <c r="E217" s="100" t="s">
        <v>12</v>
      </c>
      <c r="F217" s="3">
        <v>44960</v>
      </c>
      <c r="G217" s="3">
        <v>44959</v>
      </c>
      <c r="H217">
        <v>110</v>
      </c>
      <c r="I217" s="100" t="s">
        <v>651</v>
      </c>
      <c r="J217" s="100" t="s">
        <v>40</v>
      </c>
      <c r="K217">
        <v>160</v>
      </c>
      <c r="L217">
        <v>0</v>
      </c>
      <c r="M217" t="s">
        <v>42</v>
      </c>
      <c r="N217" t="s">
        <v>49</v>
      </c>
      <c r="O217" s="100" t="s">
        <v>652</v>
      </c>
      <c r="P217" s="100" t="s">
        <v>44</v>
      </c>
      <c r="Q217" t="s">
        <v>38</v>
      </c>
      <c r="R217" t="s">
        <v>38</v>
      </c>
    </row>
    <row r="218" spans="1:18" ht="72" x14ac:dyDescent="0.3">
      <c r="A218" t="s">
        <v>653</v>
      </c>
      <c r="B218" t="s">
        <v>654</v>
      </c>
      <c r="C218" s="2">
        <v>209</v>
      </c>
      <c r="D218" t="s">
        <v>39</v>
      </c>
      <c r="E218" s="100" t="s">
        <v>7</v>
      </c>
      <c r="F218" s="3">
        <v>44959</v>
      </c>
      <c r="G218" s="3">
        <v>44959</v>
      </c>
      <c r="H218">
        <v>387</v>
      </c>
      <c r="I218" s="100" t="s">
        <v>129</v>
      </c>
      <c r="J218" s="100" t="s">
        <v>64</v>
      </c>
      <c r="K218">
        <v>588</v>
      </c>
      <c r="L218">
        <v>0</v>
      </c>
      <c r="M218" t="s">
        <v>42</v>
      </c>
      <c r="N218" t="s">
        <v>49</v>
      </c>
      <c r="O218" s="100" t="s">
        <v>62</v>
      </c>
      <c r="P218" s="100" t="s">
        <v>67</v>
      </c>
      <c r="Q218" t="s">
        <v>38</v>
      </c>
      <c r="R218" t="s">
        <v>38</v>
      </c>
    </row>
    <row r="219" spans="1:18" ht="57.6" x14ac:dyDescent="0.3">
      <c r="A219" t="s">
        <v>655</v>
      </c>
      <c r="B219" t="s">
        <v>656</v>
      </c>
      <c r="C219" s="2">
        <v>547</v>
      </c>
      <c r="D219" t="s">
        <v>39</v>
      </c>
      <c r="E219" s="100" t="s">
        <v>12</v>
      </c>
      <c r="F219" s="3">
        <v>44960</v>
      </c>
      <c r="G219" s="3">
        <v>44959</v>
      </c>
      <c r="H219">
        <v>3600</v>
      </c>
      <c r="I219" s="100" t="s">
        <v>146</v>
      </c>
      <c r="J219" s="100" t="s">
        <v>64</v>
      </c>
      <c r="K219">
        <v>3720</v>
      </c>
      <c r="L219">
        <v>0</v>
      </c>
      <c r="M219" t="s">
        <v>42</v>
      </c>
      <c r="N219" t="s">
        <v>49</v>
      </c>
      <c r="O219" s="100" t="s">
        <v>147</v>
      </c>
      <c r="P219" s="100" t="s">
        <v>67</v>
      </c>
      <c r="Q219" t="s">
        <v>38</v>
      </c>
      <c r="R219" t="s">
        <v>38</v>
      </c>
    </row>
    <row r="220" spans="1:18" ht="57.6" x14ac:dyDescent="0.3">
      <c r="A220" t="s">
        <v>657</v>
      </c>
      <c r="B220" t="s">
        <v>658</v>
      </c>
      <c r="C220" s="2">
        <v>224</v>
      </c>
      <c r="D220" t="s">
        <v>39</v>
      </c>
      <c r="E220" s="100" t="s">
        <v>16</v>
      </c>
      <c r="F220" s="3">
        <v>44959</v>
      </c>
      <c r="G220" s="3">
        <v>44959</v>
      </c>
      <c r="H220">
        <v>350</v>
      </c>
      <c r="I220" s="100" t="s">
        <v>64</v>
      </c>
      <c r="J220" s="100" t="s">
        <v>659</v>
      </c>
      <c r="K220">
        <v>1680</v>
      </c>
      <c r="L220">
        <v>0</v>
      </c>
      <c r="M220" t="s">
        <v>660</v>
      </c>
      <c r="N220" t="s">
        <v>43</v>
      </c>
      <c r="O220" s="100" t="s">
        <v>67</v>
      </c>
      <c r="P220" s="100" t="s">
        <v>661</v>
      </c>
      <c r="Q220" t="s">
        <v>38</v>
      </c>
      <c r="R220" t="s">
        <v>38</v>
      </c>
    </row>
    <row r="221" spans="1:18" ht="72" x14ac:dyDescent="0.3">
      <c r="A221" t="s">
        <v>662</v>
      </c>
      <c r="B221" t="s">
        <v>663</v>
      </c>
      <c r="C221" s="2">
        <v>244</v>
      </c>
      <c r="D221" t="s">
        <v>39</v>
      </c>
      <c r="E221" s="100" t="s">
        <v>7</v>
      </c>
      <c r="F221" s="3">
        <v>44960</v>
      </c>
      <c r="G221" s="3">
        <v>44960</v>
      </c>
      <c r="H221">
        <v>774</v>
      </c>
      <c r="I221" s="100" t="s">
        <v>129</v>
      </c>
      <c r="J221" s="100" t="s">
        <v>40</v>
      </c>
      <c r="K221">
        <v>1176</v>
      </c>
      <c r="L221">
        <v>0</v>
      </c>
      <c r="M221" t="s">
        <v>42</v>
      </c>
      <c r="N221" t="s">
        <v>49</v>
      </c>
      <c r="O221" s="100" t="s">
        <v>62</v>
      </c>
      <c r="P221" s="100" t="s">
        <v>44</v>
      </c>
      <c r="Q221" t="s">
        <v>38</v>
      </c>
      <c r="R221" t="s">
        <v>38</v>
      </c>
    </row>
    <row r="222" spans="1:18" ht="43.2" x14ac:dyDescent="0.3">
      <c r="A222" t="s">
        <v>664</v>
      </c>
      <c r="B222" t="s">
        <v>665</v>
      </c>
      <c r="C222" s="2">
        <v>164</v>
      </c>
      <c r="D222" t="s">
        <v>39</v>
      </c>
      <c r="E222" s="100" t="s">
        <v>7</v>
      </c>
      <c r="F222" s="3">
        <v>44960</v>
      </c>
      <c r="G222" s="3">
        <v>44960</v>
      </c>
      <c r="H222">
        <v>525</v>
      </c>
      <c r="I222" s="100" t="s">
        <v>568</v>
      </c>
      <c r="J222" s="100" t="s">
        <v>40</v>
      </c>
      <c r="K222">
        <v>1232</v>
      </c>
      <c r="L222">
        <v>0</v>
      </c>
      <c r="M222" t="s">
        <v>666</v>
      </c>
      <c r="N222" t="s">
        <v>49</v>
      </c>
      <c r="O222" s="100" t="s">
        <v>570</v>
      </c>
      <c r="P222" s="100" t="s">
        <v>44</v>
      </c>
      <c r="Q222" t="s">
        <v>38</v>
      </c>
      <c r="R222" t="s">
        <v>38</v>
      </c>
    </row>
    <row r="223" spans="1:18" ht="43.2" x14ac:dyDescent="0.3">
      <c r="A223" t="s">
        <v>667</v>
      </c>
      <c r="B223" t="s">
        <v>668</v>
      </c>
      <c r="C223" s="2">
        <v>445</v>
      </c>
      <c r="D223" t="s">
        <v>39</v>
      </c>
      <c r="E223" s="100" t="s">
        <v>7</v>
      </c>
      <c r="F223" s="3">
        <v>44963</v>
      </c>
      <c r="G223" s="3">
        <v>44963</v>
      </c>
      <c r="H223">
        <v>207</v>
      </c>
      <c r="I223" s="100" t="s">
        <v>564</v>
      </c>
      <c r="J223" s="100" t="s">
        <v>64</v>
      </c>
      <c r="K223">
        <v>588</v>
      </c>
      <c r="L223">
        <v>0</v>
      </c>
      <c r="M223" t="s">
        <v>42</v>
      </c>
      <c r="N223" t="s">
        <v>49</v>
      </c>
      <c r="O223" s="100" t="s">
        <v>565</v>
      </c>
      <c r="P223" s="100" t="s">
        <v>67</v>
      </c>
      <c r="Q223" t="s">
        <v>38</v>
      </c>
      <c r="R223" t="s">
        <v>38</v>
      </c>
    </row>
    <row r="224" spans="1:18" ht="72" x14ac:dyDescent="0.3">
      <c r="A224" t="s">
        <v>669</v>
      </c>
      <c r="B224" t="s">
        <v>670</v>
      </c>
      <c r="C224" s="2">
        <v>248</v>
      </c>
      <c r="D224" t="s">
        <v>39</v>
      </c>
      <c r="E224" s="100" t="s">
        <v>7</v>
      </c>
      <c r="F224" s="3">
        <v>44963</v>
      </c>
      <c r="G224" s="3">
        <v>44963</v>
      </c>
      <c r="H224">
        <v>903</v>
      </c>
      <c r="I224" s="100" t="s">
        <v>129</v>
      </c>
      <c r="J224" s="100" t="s">
        <v>64</v>
      </c>
      <c r="K224">
        <v>1372</v>
      </c>
      <c r="L224">
        <v>0</v>
      </c>
      <c r="M224" t="s">
        <v>671</v>
      </c>
      <c r="N224" t="s">
        <v>49</v>
      </c>
      <c r="O224" s="100" t="s">
        <v>62</v>
      </c>
      <c r="P224" s="100" t="s">
        <v>67</v>
      </c>
      <c r="Q224" t="s">
        <v>38</v>
      </c>
      <c r="R224" t="s">
        <v>38</v>
      </c>
    </row>
    <row r="225" spans="1:18" ht="43.2" x14ac:dyDescent="0.3">
      <c r="A225" t="s">
        <v>672</v>
      </c>
      <c r="B225" t="s">
        <v>673</v>
      </c>
      <c r="C225" s="2">
        <v>208</v>
      </c>
      <c r="D225" t="s">
        <v>39</v>
      </c>
      <c r="E225" s="100" t="s">
        <v>12</v>
      </c>
      <c r="F225" s="3">
        <v>44963</v>
      </c>
      <c r="G225" s="3">
        <v>44963</v>
      </c>
      <c r="H225">
        <v>220</v>
      </c>
      <c r="I225" s="100" t="s">
        <v>171</v>
      </c>
      <c r="J225" s="100" t="s">
        <v>40</v>
      </c>
      <c r="K225">
        <v>336</v>
      </c>
      <c r="L225">
        <v>0</v>
      </c>
      <c r="M225" t="s">
        <v>674</v>
      </c>
      <c r="N225" t="s">
        <v>49</v>
      </c>
      <c r="O225" s="100" t="s">
        <v>172</v>
      </c>
      <c r="P225" s="100" t="s">
        <v>44</v>
      </c>
      <c r="Q225" t="s">
        <v>38</v>
      </c>
      <c r="R225" t="s">
        <v>38</v>
      </c>
    </row>
    <row r="226" spans="1:18" ht="72" x14ac:dyDescent="0.3">
      <c r="A226" t="s">
        <v>675</v>
      </c>
      <c r="B226" t="s">
        <v>676</v>
      </c>
      <c r="C226" s="2">
        <v>185</v>
      </c>
      <c r="D226" t="s">
        <v>39</v>
      </c>
      <c r="E226" s="100" t="s">
        <v>7</v>
      </c>
      <c r="F226" s="3">
        <v>44964</v>
      </c>
      <c r="G226" s="3">
        <v>44964</v>
      </c>
      <c r="H226">
        <v>516</v>
      </c>
      <c r="I226" s="100" t="s">
        <v>129</v>
      </c>
      <c r="J226" s="100" t="s">
        <v>237</v>
      </c>
      <c r="K226">
        <v>680</v>
      </c>
      <c r="L226">
        <v>0</v>
      </c>
      <c r="M226" t="s">
        <v>42</v>
      </c>
      <c r="N226" t="s">
        <v>49</v>
      </c>
      <c r="O226" s="100" t="s">
        <v>62</v>
      </c>
      <c r="P226" s="100" t="s">
        <v>239</v>
      </c>
      <c r="Q226" t="s">
        <v>38</v>
      </c>
      <c r="R226" t="s">
        <v>38</v>
      </c>
    </row>
    <row r="227" spans="1:18" ht="57.6" x14ac:dyDescent="0.3">
      <c r="A227" t="s">
        <v>677</v>
      </c>
      <c r="B227" t="s">
        <v>678</v>
      </c>
      <c r="C227" s="2">
        <v>234</v>
      </c>
      <c r="D227" t="s">
        <v>39</v>
      </c>
      <c r="E227" s="100" t="s">
        <v>10</v>
      </c>
      <c r="F227" s="3">
        <v>44965</v>
      </c>
      <c r="G227" s="3">
        <v>44964</v>
      </c>
      <c r="H227">
        <v>1000</v>
      </c>
      <c r="I227" s="100" t="s">
        <v>146</v>
      </c>
      <c r="J227" s="100" t="s">
        <v>40</v>
      </c>
      <c r="K227">
        <v>1600</v>
      </c>
      <c r="L227">
        <v>0</v>
      </c>
      <c r="M227" t="s">
        <v>42</v>
      </c>
      <c r="N227" t="s">
        <v>49</v>
      </c>
      <c r="O227" s="100" t="s">
        <v>147</v>
      </c>
      <c r="P227" s="100" t="s">
        <v>44</v>
      </c>
      <c r="Q227" t="s">
        <v>38</v>
      </c>
      <c r="R227" t="s">
        <v>38</v>
      </c>
    </row>
    <row r="228" spans="1:18" ht="28.8" x14ac:dyDescent="0.3">
      <c r="A228" t="s">
        <v>679</v>
      </c>
      <c r="B228" t="s">
        <v>680</v>
      </c>
      <c r="C228" s="2">
        <v>430</v>
      </c>
      <c r="D228" t="s">
        <v>39</v>
      </c>
      <c r="E228" s="100" t="s">
        <v>7</v>
      </c>
      <c r="F228" s="3">
        <v>44965</v>
      </c>
      <c r="G228" s="3">
        <v>44964</v>
      </c>
      <c r="H228">
        <v>4318</v>
      </c>
      <c r="I228" s="100" t="s">
        <v>195</v>
      </c>
      <c r="J228" s="100" t="s">
        <v>40</v>
      </c>
      <c r="K228">
        <v>2754</v>
      </c>
      <c r="L228">
        <v>0</v>
      </c>
      <c r="M228" t="s">
        <v>42</v>
      </c>
      <c r="N228" t="s">
        <v>49</v>
      </c>
      <c r="O228" s="100" t="s">
        <v>196</v>
      </c>
      <c r="P228" s="100" t="s">
        <v>44</v>
      </c>
      <c r="Q228" t="s">
        <v>38</v>
      </c>
      <c r="R228" t="s">
        <v>38</v>
      </c>
    </row>
    <row r="229" spans="1:18" ht="43.2" x14ac:dyDescent="0.3">
      <c r="A229" t="s">
        <v>681</v>
      </c>
      <c r="B229" t="s">
        <v>682</v>
      </c>
      <c r="C229" s="2">
        <v>105</v>
      </c>
      <c r="D229" t="s">
        <v>39</v>
      </c>
      <c r="E229" s="100" t="s">
        <v>7</v>
      </c>
      <c r="F229" s="3">
        <v>44965</v>
      </c>
      <c r="G229" s="3">
        <v>44965</v>
      </c>
      <c r="H229">
        <v>100</v>
      </c>
      <c r="I229" s="100" t="s">
        <v>568</v>
      </c>
      <c r="J229" s="100" t="s">
        <v>64</v>
      </c>
      <c r="K229">
        <v>392</v>
      </c>
      <c r="L229">
        <v>0</v>
      </c>
      <c r="M229" t="s">
        <v>42</v>
      </c>
      <c r="N229" t="s">
        <v>49</v>
      </c>
      <c r="O229" s="100" t="s">
        <v>570</v>
      </c>
      <c r="P229" s="100" t="s">
        <v>67</v>
      </c>
      <c r="Q229" t="s">
        <v>38</v>
      </c>
      <c r="R229" t="s">
        <v>38</v>
      </c>
    </row>
    <row r="230" spans="1:18" ht="57.6" x14ac:dyDescent="0.3">
      <c r="A230" t="s">
        <v>683</v>
      </c>
      <c r="B230" t="s">
        <v>684</v>
      </c>
      <c r="C230" s="2">
        <v>298</v>
      </c>
      <c r="D230" t="s">
        <v>39</v>
      </c>
      <c r="E230" s="100" t="s">
        <v>7</v>
      </c>
      <c r="F230" s="3">
        <v>44966</v>
      </c>
      <c r="G230" s="3">
        <v>44965</v>
      </c>
      <c r="H230">
        <v>605</v>
      </c>
      <c r="I230" s="100" t="s">
        <v>119</v>
      </c>
      <c r="J230" s="100" t="s">
        <v>64</v>
      </c>
      <c r="K230">
        <v>1000</v>
      </c>
      <c r="L230">
        <v>0</v>
      </c>
      <c r="M230" t="s">
        <v>685</v>
      </c>
      <c r="N230" t="s">
        <v>49</v>
      </c>
      <c r="O230" s="100" t="s">
        <v>121</v>
      </c>
      <c r="P230" s="100" t="s">
        <v>67</v>
      </c>
      <c r="Q230" t="s">
        <v>686</v>
      </c>
      <c r="R230" t="s">
        <v>38</v>
      </c>
    </row>
    <row r="231" spans="1:18" ht="43.2" x14ac:dyDescent="0.3">
      <c r="A231" t="s">
        <v>687</v>
      </c>
      <c r="B231" t="s">
        <v>688</v>
      </c>
      <c r="C231" s="2">
        <v>1100</v>
      </c>
      <c r="D231" t="s">
        <v>39</v>
      </c>
      <c r="E231" s="100" t="s">
        <v>16</v>
      </c>
      <c r="F231" s="3">
        <v>44966</v>
      </c>
      <c r="G231" s="3">
        <v>44966</v>
      </c>
      <c r="H231">
        <v>2650</v>
      </c>
      <c r="I231" s="100" t="s">
        <v>64</v>
      </c>
      <c r="J231" s="100" t="s">
        <v>104</v>
      </c>
      <c r="K231">
        <v>5800</v>
      </c>
      <c r="L231">
        <v>0</v>
      </c>
      <c r="M231" t="s">
        <v>689</v>
      </c>
      <c r="N231" t="s">
        <v>43</v>
      </c>
      <c r="O231" s="100" t="s">
        <v>67</v>
      </c>
      <c r="P231" s="100" t="s">
        <v>105</v>
      </c>
      <c r="Q231" t="s">
        <v>38</v>
      </c>
      <c r="R231" t="s">
        <v>38</v>
      </c>
    </row>
    <row r="232" spans="1:18" ht="43.2" x14ac:dyDescent="0.3">
      <c r="A232" t="s">
        <v>690</v>
      </c>
      <c r="B232" t="s">
        <v>691</v>
      </c>
      <c r="C232" s="2">
        <v>117</v>
      </c>
      <c r="D232" t="s">
        <v>39</v>
      </c>
      <c r="E232" s="100" t="s">
        <v>7</v>
      </c>
      <c r="F232" s="3">
        <v>44966</v>
      </c>
      <c r="G232" s="3">
        <v>44966</v>
      </c>
      <c r="H232">
        <v>79</v>
      </c>
      <c r="I232" s="100" t="s">
        <v>568</v>
      </c>
      <c r="J232" s="100" t="s">
        <v>237</v>
      </c>
      <c r="K232">
        <v>392</v>
      </c>
      <c r="L232">
        <v>0</v>
      </c>
      <c r="M232" t="s">
        <v>42</v>
      </c>
      <c r="N232" t="s">
        <v>49</v>
      </c>
      <c r="O232" s="100" t="s">
        <v>570</v>
      </c>
      <c r="P232" s="100" t="s">
        <v>239</v>
      </c>
      <c r="Q232" t="s">
        <v>38</v>
      </c>
      <c r="R232" t="s">
        <v>38</v>
      </c>
    </row>
    <row r="233" spans="1:18" ht="72" x14ac:dyDescent="0.3">
      <c r="A233" t="s">
        <v>692</v>
      </c>
      <c r="B233" t="s">
        <v>693</v>
      </c>
      <c r="C233" s="2">
        <v>235</v>
      </c>
      <c r="D233" t="s">
        <v>39</v>
      </c>
      <c r="E233" s="100" t="s">
        <v>7</v>
      </c>
      <c r="F233" s="3">
        <v>44966</v>
      </c>
      <c r="G233" s="3">
        <v>44966</v>
      </c>
      <c r="H233">
        <v>1040</v>
      </c>
      <c r="I233" s="100" t="s">
        <v>129</v>
      </c>
      <c r="J233" s="100" t="s">
        <v>40</v>
      </c>
      <c r="K233">
        <v>1280</v>
      </c>
      <c r="L233">
        <v>0</v>
      </c>
      <c r="M233" t="s">
        <v>42</v>
      </c>
      <c r="N233" t="s">
        <v>49</v>
      </c>
      <c r="O233" s="100" t="s">
        <v>62</v>
      </c>
      <c r="P233" s="100" t="s">
        <v>44</v>
      </c>
      <c r="Q233" t="s">
        <v>38</v>
      </c>
      <c r="R233" t="s">
        <v>38</v>
      </c>
    </row>
    <row r="234" spans="1:18" ht="72" x14ac:dyDescent="0.3">
      <c r="A234" t="s">
        <v>694</v>
      </c>
      <c r="B234" t="s">
        <v>695</v>
      </c>
      <c r="C234" s="2">
        <v>748</v>
      </c>
      <c r="D234" t="s">
        <v>39</v>
      </c>
      <c r="E234" s="100" t="s">
        <v>7</v>
      </c>
      <c r="F234" s="3">
        <v>44967</v>
      </c>
      <c r="G234" s="3">
        <v>44966</v>
      </c>
      <c r="H234">
        <v>1400</v>
      </c>
      <c r="I234" s="100" t="s">
        <v>129</v>
      </c>
      <c r="J234" s="100" t="s">
        <v>40</v>
      </c>
      <c r="K234">
        <v>1600</v>
      </c>
      <c r="L234">
        <v>0</v>
      </c>
      <c r="M234" t="s">
        <v>696</v>
      </c>
      <c r="N234" t="s">
        <v>49</v>
      </c>
      <c r="O234" s="100" t="s">
        <v>62</v>
      </c>
      <c r="P234" s="100" t="s">
        <v>44</v>
      </c>
      <c r="Q234" t="s">
        <v>38</v>
      </c>
      <c r="R234" t="s">
        <v>38</v>
      </c>
    </row>
    <row r="235" spans="1:18" ht="72" x14ac:dyDescent="0.3">
      <c r="A235" t="s">
        <v>697</v>
      </c>
      <c r="B235" t="s">
        <v>698</v>
      </c>
      <c r="C235" s="2">
        <v>598</v>
      </c>
      <c r="D235" t="s">
        <v>39</v>
      </c>
      <c r="E235" s="100" t="s">
        <v>7</v>
      </c>
      <c r="F235" s="3">
        <v>44969</v>
      </c>
      <c r="G235" s="3">
        <v>44966</v>
      </c>
      <c r="H235">
        <v>1960</v>
      </c>
      <c r="I235" s="100" t="s">
        <v>129</v>
      </c>
      <c r="J235" s="100" t="s">
        <v>40</v>
      </c>
      <c r="K235">
        <v>2240</v>
      </c>
      <c r="L235">
        <v>0</v>
      </c>
      <c r="M235" t="s">
        <v>699</v>
      </c>
      <c r="N235" t="s">
        <v>49</v>
      </c>
      <c r="O235" s="100" t="s">
        <v>62</v>
      </c>
      <c r="P235" s="100" t="s">
        <v>44</v>
      </c>
      <c r="Q235" t="s">
        <v>38</v>
      </c>
      <c r="R235" t="s">
        <v>38</v>
      </c>
    </row>
    <row r="236" spans="1:18" ht="57.6" x14ac:dyDescent="0.3">
      <c r="A236" t="s">
        <v>700</v>
      </c>
      <c r="B236" t="s">
        <v>701</v>
      </c>
      <c r="C236" s="2">
        <v>311</v>
      </c>
      <c r="D236" t="s">
        <v>39</v>
      </c>
      <c r="E236" s="100" t="s">
        <v>7</v>
      </c>
      <c r="F236" s="3">
        <v>44966</v>
      </c>
      <c r="G236" s="3">
        <v>44966</v>
      </c>
      <c r="H236">
        <v>900</v>
      </c>
      <c r="I236" s="100" t="s">
        <v>119</v>
      </c>
      <c r="J236" s="100" t="s">
        <v>40</v>
      </c>
      <c r="K236">
        <v>960</v>
      </c>
      <c r="L236">
        <v>0</v>
      </c>
      <c r="M236" t="s">
        <v>42</v>
      </c>
      <c r="N236" t="s">
        <v>49</v>
      </c>
      <c r="O236" s="100" t="s">
        <v>121</v>
      </c>
      <c r="P236" s="100" t="s">
        <v>44</v>
      </c>
      <c r="Q236" t="s">
        <v>38</v>
      </c>
      <c r="R236" t="s">
        <v>38</v>
      </c>
    </row>
    <row r="237" spans="1:18" ht="43.2" x14ac:dyDescent="0.3">
      <c r="A237" t="s">
        <v>702</v>
      </c>
      <c r="B237" t="s">
        <v>703</v>
      </c>
      <c r="C237" s="2">
        <v>230</v>
      </c>
      <c r="D237" t="s">
        <v>39</v>
      </c>
      <c r="E237" s="100" t="s">
        <v>7</v>
      </c>
      <c r="F237" s="3">
        <v>44967</v>
      </c>
      <c r="G237" s="3">
        <v>44967</v>
      </c>
      <c r="H237">
        <v>280</v>
      </c>
      <c r="I237" s="100" t="s">
        <v>704</v>
      </c>
      <c r="J237" s="100" t="s">
        <v>40</v>
      </c>
      <c r="K237">
        <v>400</v>
      </c>
      <c r="L237">
        <v>0</v>
      </c>
      <c r="M237" t="s">
        <v>42</v>
      </c>
      <c r="N237" t="s">
        <v>49</v>
      </c>
      <c r="O237" s="100" t="s">
        <v>705</v>
      </c>
      <c r="P237" s="100" t="s">
        <v>44</v>
      </c>
      <c r="Q237" t="s">
        <v>38</v>
      </c>
      <c r="R237" t="s">
        <v>38</v>
      </c>
    </row>
    <row r="238" spans="1:18" ht="43.2" x14ac:dyDescent="0.3">
      <c r="A238" t="s">
        <v>706</v>
      </c>
      <c r="B238" t="s">
        <v>707</v>
      </c>
      <c r="C238" s="2">
        <v>1850</v>
      </c>
      <c r="D238" t="s">
        <v>39</v>
      </c>
      <c r="E238" s="100" t="s">
        <v>12</v>
      </c>
      <c r="F238" s="3">
        <v>44967</v>
      </c>
      <c r="G238" s="3">
        <v>44967</v>
      </c>
      <c r="H238">
        <v>2760</v>
      </c>
      <c r="I238" s="100" t="s">
        <v>708</v>
      </c>
      <c r="J238" s="100" t="s">
        <v>40</v>
      </c>
      <c r="K238">
        <v>1600</v>
      </c>
      <c r="L238">
        <v>0</v>
      </c>
      <c r="M238" t="s">
        <v>42</v>
      </c>
      <c r="N238" t="s">
        <v>49</v>
      </c>
      <c r="O238" s="100" t="s">
        <v>709</v>
      </c>
      <c r="P238" s="100" t="s">
        <v>44</v>
      </c>
      <c r="Q238" t="s">
        <v>38</v>
      </c>
      <c r="R238" t="s">
        <v>38</v>
      </c>
    </row>
    <row r="239" spans="1:18" ht="43.2" x14ac:dyDescent="0.3">
      <c r="A239" t="s">
        <v>710</v>
      </c>
      <c r="B239" t="s">
        <v>711</v>
      </c>
      <c r="C239" s="2">
        <v>148</v>
      </c>
      <c r="D239" t="s">
        <v>39</v>
      </c>
      <c r="E239" s="100" t="s">
        <v>7</v>
      </c>
      <c r="F239" s="3">
        <v>44967</v>
      </c>
      <c r="G239" s="3">
        <v>44967</v>
      </c>
      <c r="H239">
        <v>480</v>
      </c>
      <c r="I239" s="100" t="s">
        <v>568</v>
      </c>
      <c r="J239" s="100" t="s">
        <v>40</v>
      </c>
      <c r="K239">
        <v>1504</v>
      </c>
      <c r="L239">
        <v>0</v>
      </c>
      <c r="M239" t="s">
        <v>712</v>
      </c>
      <c r="N239" t="s">
        <v>49</v>
      </c>
      <c r="O239" s="100" t="s">
        <v>570</v>
      </c>
      <c r="P239" s="100" t="s">
        <v>44</v>
      </c>
      <c r="Q239" t="s">
        <v>38</v>
      </c>
      <c r="R239" t="s">
        <v>38</v>
      </c>
    </row>
    <row r="240" spans="1:18" ht="28.8" x14ac:dyDescent="0.3">
      <c r="A240" t="s">
        <v>713</v>
      </c>
      <c r="B240" t="s">
        <v>714</v>
      </c>
      <c r="C240" s="2">
        <v>424</v>
      </c>
      <c r="D240" t="s">
        <v>39</v>
      </c>
      <c r="E240" s="100" t="s">
        <v>7</v>
      </c>
      <c r="F240" s="3">
        <v>44967</v>
      </c>
      <c r="G240" s="3">
        <v>44967</v>
      </c>
      <c r="H240">
        <v>1492</v>
      </c>
      <c r="I240" s="100" t="s">
        <v>195</v>
      </c>
      <c r="J240" s="100" t="s">
        <v>237</v>
      </c>
      <c r="K240">
        <v>1760</v>
      </c>
      <c r="L240">
        <v>0</v>
      </c>
      <c r="M240" t="s">
        <v>715</v>
      </c>
      <c r="N240" t="s">
        <v>49</v>
      </c>
      <c r="O240" s="100" t="s">
        <v>196</v>
      </c>
      <c r="P240" s="100" t="s">
        <v>239</v>
      </c>
      <c r="Q240" t="s">
        <v>38</v>
      </c>
      <c r="R240" t="s">
        <v>38</v>
      </c>
    </row>
    <row r="241" spans="1:18" ht="57.6" x14ac:dyDescent="0.3">
      <c r="A241" t="s">
        <v>716</v>
      </c>
      <c r="B241" t="s">
        <v>717</v>
      </c>
      <c r="C241" s="2">
        <v>295</v>
      </c>
      <c r="D241" t="s">
        <v>39</v>
      </c>
      <c r="E241" s="100" t="s">
        <v>7</v>
      </c>
      <c r="F241" s="3">
        <v>44967</v>
      </c>
      <c r="G241" s="3">
        <v>44967</v>
      </c>
      <c r="H241">
        <v>1250</v>
      </c>
      <c r="I241" s="100" t="s">
        <v>119</v>
      </c>
      <c r="J241" s="100" t="s">
        <v>40</v>
      </c>
      <c r="K241">
        <v>2000</v>
      </c>
      <c r="L241">
        <v>0</v>
      </c>
      <c r="M241" t="s">
        <v>42</v>
      </c>
      <c r="N241" t="s">
        <v>49</v>
      </c>
      <c r="O241" s="100" t="s">
        <v>121</v>
      </c>
      <c r="P241" s="100" t="s">
        <v>44</v>
      </c>
      <c r="Q241" t="s">
        <v>38</v>
      </c>
      <c r="R241" t="s">
        <v>38</v>
      </c>
    </row>
    <row r="242" spans="1:18" ht="43.2" x14ac:dyDescent="0.3">
      <c r="A242" t="s">
        <v>718</v>
      </c>
      <c r="B242" t="s">
        <v>719</v>
      </c>
      <c r="C242" s="2">
        <v>261</v>
      </c>
      <c r="D242" t="s">
        <v>39</v>
      </c>
      <c r="E242" s="100" t="s">
        <v>12</v>
      </c>
      <c r="F242" s="3">
        <v>44967</v>
      </c>
      <c r="G242" s="3">
        <v>44967</v>
      </c>
      <c r="H242">
        <v>770</v>
      </c>
      <c r="I242" s="100" t="s">
        <v>171</v>
      </c>
      <c r="J242" s="100" t="s">
        <v>40</v>
      </c>
      <c r="K242">
        <v>1176</v>
      </c>
      <c r="L242">
        <v>0</v>
      </c>
      <c r="M242" t="s">
        <v>42</v>
      </c>
      <c r="N242" t="s">
        <v>49</v>
      </c>
      <c r="O242" s="100" t="s">
        <v>172</v>
      </c>
      <c r="P242" s="100" t="s">
        <v>44</v>
      </c>
      <c r="Q242" t="s">
        <v>38</v>
      </c>
      <c r="R242" t="s">
        <v>38</v>
      </c>
    </row>
    <row r="243" spans="1:18" ht="72" x14ac:dyDescent="0.3">
      <c r="A243" t="s">
        <v>720</v>
      </c>
      <c r="B243" t="s">
        <v>721</v>
      </c>
      <c r="C243" s="2">
        <v>190</v>
      </c>
      <c r="D243" t="s">
        <v>39</v>
      </c>
      <c r="E243" s="100" t="s">
        <v>7</v>
      </c>
      <c r="F243" s="3">
        <v>44970</v>
      </c>
      <c r="G243" s="3">
        <v>44970</v>
      </c>
      <c r="H243">
        <v>560</v>
      </c>
      <c r="I243" s="100" t="s">
        <v>129</v>
      </c>
      <c r="J243" s="100" t="s">
        <v>40</v>
      </c>
      <c r="K243">
        <v>640</v>
      </c>
      <c r="L243">
        <v>0</v>
      </c>
      <c r="M243" t="s">
        <v>42</v>
      </c>
      <c r="N243" t="s">
        <v>49</v>
      </c>
      <c r="O243" s="100" t="s">
        <v>62</v>
      </c>
      <c r="P243" s="100" t="s">
        <v>44</v>
      </c>
      <c r="Q243" t="s">
        <v>38</v>
      </c>
      <c r="R243" t="s">
        <v>38</v>
      </c>
    </row>
    <row r="244" spans="1:18" ht="43.2" x14ac:dyDescent="0.3">
      <c r="A244" t="s">
        <v>722</v>
      </c>
      <c r="B244" t="s">
        <v>723</v>
      </c>
      <c r="C244" s="2">
        <v>950</v>
      </c>
      <c r="D244" t="s">
        <v>39</v>
      </c>
      <c r="E244" s="100" t="s">
        <v>16</v>
      </c>
      <c r="F244" s="3">
        <v>44971</v>
      </c>
      <c r="G244" s="3">
        <v>44971</v>
      </c>
      <c r="H244">
        <v>2515</v>
      </c>
      <c r="I244" s="100" t="s">
        <v>64</v>
      </c>
      <c r="J244" s="100" t="s">
        <v>104</v>
      </c>
      <c r="K244">
        <v>5600</v>
      </c>
      <c r="L244">
        <v>0</v>
      </c>
      <c r="M244" t="s">
        <v>42</v>
      </c>
      <c r="N244" t="s">
        <v>43</v>
      </c>
      <c r="O244" s="100" t="s">
        <v>67</v>
      </c>
      <c r="P244" s="100" t="s">
        <v>105</v>
      </c>
      <c r="Q244" t="s">
        <v>38</v>
      </c>
      <c r="R244" t="s">
        <v>38</v>
      </c>
    </row>
    <row r="245" spans="1:18" ht="72" x14ac:dyDescent="0.3">
      <c r="A245" t="s">
        <v>724</v>
      </c>
      <c r="B245" t="s">
        <v>725</v>
      </c>
      <c r="C245" s="2">
        <v>390</v>
      </c>
      <c r="D245" t="s">
        <v>39</v>
      </c>
      <c r="E245" s="100" t="s">
        <v>7</v>
      </c>
      <c r="F245" s="3">
        <v>44971</v>
      </c>
      <c r="G245" s="3">
        <v>44971</v>
      </c>
      <c r="H245">
        <v>800</v>
      </c>
      <c r="I245" s="100" t="s">
        <v>129</v>
      </c>
      <c r="J245" s="100" t="s">
        <v>40</v>
      </c>
      <c r="K245">
        <v>1280</v>
      </c>
      <c r="L245">
        <v>0</v>
      </c>
      <c r="M245" t="s">
        <v>42</v>
      </c>
      <c r="N245" t="s">
        <v>49</v>
      </c>
      <c r="O245" s="100" t="s">
        <v>62</v>
      </c>
      <c r="P245" s="100" t="s">
        <v>44</v>
      </c>
      <c r="Q245" t="s">
        <v>38</v>
      </c>
      <c r="R245" t="s">
        <v>38</v>
      </c>
    </row>
    <row r="246" spans="1:18" ht="43.2" x14ac:dyDescent="0.3">
      <c r="A246" t="s">
        <v>726</v>
      </c>
      <c r="B246" t="s">
        <v>727</v>
      </c>
      <c r="C246" s="2">
        <v>374</v>
      </c>
      <c r="D246" t="s">
        <v>39</v>
      </c>
      <c r="E246" s="100" t="s">
        <v>16</v>
      </c>
      <c r="F246" s="3">
        <v>44972</v>
      </c>
      <c r="G246" s="3">
        <v>44972</v>
      </c>
      <c r="H246">
        <v>960</v>
      </c>
      <c r="I246" s="100" t="s">
        <v>64</v>
      </c>
      <c r="J246" s="100" t="s">
        <v>104</v>
      </c>
      <c r="K246">
        <v>2400</v>
      </c>
      <c r="L246">
        <v>0</v>
      </c>
      <c r="M246" t="s">
        <v>728</v>
      </c>
      <c r="N246" t="s">
        <v>43</v>
      </c>
      <c r="O246" s="100" t="s">
        <v>67</v>
      </c>
      <c r="P246" s="100" t="s">
        <v>105</v>
      </c>
      <c r="Q246" t="s">
        <v>38</v>
      </c>
      <c r="R246" t="s">
        <v>38</v>
      </c>
    </row>
    <row r="247" spans="1:18" ht="43.2" x14ac:dyDescent="0.3">
      <c r="A247" t="s">
        <v>729</v>
      </c>
      <c r="B247" t="s">
        <v>730</v>
      </c>
      <c r="C247" s="2">
        <v>309</v>
      </c>
      <c r="D247" t="s">
        <v>39</v>
      </c>
      <c r="E247" s="100" t="s">
        <v>16</v>
      </c>
      <c r="F247" s="3">
        <v>44972</v>
      </c>
      <c r="G247" s="3">
        <v>44972</v>
      </c>
      <c r="H247">
        <v>405</v>
      </c>
      <c r="I247" s="100" t="s">
        <v>64</v>
      </c>
      <c r="J247" s="100" t="s">
        <v>104</v>
      </c>
      <c r="K247">
        <v>600</v>
      </c>
      <c r="L247">
        <v>0</v>
      </c>
      <c r="M247" t="s">
        <v>42</v>
      </c>
      <c r="N247" t="s">
        <v>43</v>
      </c>
      <c r="O247" s="100" t="s">
        <v>67</v>
      </c>
      <c r="P247" s="100" t="s">
        <v>105</v>
      </c>
      <c r="Q247" t="s">
        <v>38</v>
      </c>
      <c r="R247" t="s">
        <v>38</v>
      </c>
    </row>
    <row r="248" spans="1:18" ht="43.2" x14ac:dyDescent="0.3">
      <c r="A248" t="s">
        <v>731</v>
      </c>
      <c r="B248" t="s">
        <v>732</v>
      </c>
      <c r="C248" s="2">
        <v>384</v>
      </c>
      <c r="D248" t="s">
        <v>39</v>
      </c>
      <c r="E248" s="100" t="s">
        <v>16</v>
      </c>
      <c r="F248" s="3">
        <v>44972</v>
      </c>
      <c r="G248" s="3">
        <v>44972</v>
      </c>
      <c r="H248">
        <v>960</v>
      </c>
      <c r="I248" s="100" t="s">
        <v>64</v>
      </c>
      <c r="J248" s="100" t="s">
        <v>104</v>
      </c>
      <c r="K248">
        <v>2400</v>
      </c>
      <c r="L248">
        <v>0</v>
      </c>
      <c r="M248" t="s">
        <v>733</v>
      </c>
      <c r="N248" t="s">
        <v>43</v>
      </c>
      <c r="O248" s="100" t="s">
        <v>67</v>
      </c>
      <c r="P248" s="100" t="s">
        <v>105</v>
      </c>
      <c r="Q248" t="s">
        <v>38</v>
      </c>
      <c r="R248" t="s">
        <v>38</v>
      </c>
    </row>
    <row r="249" spans="1:18" ht="43.2" x14ac:dyDescent="0.3">
      <c r="A249" t="s">
        <v>734</v>
      </c>
      <c r="B249" t="s">
        <v>735</v>
      </c>
      <c r="C249" s="2">
        <v>384</v>
      </c>
      <c r="D249" t="s">
        <v>39</v>
      </c>
      <c r="E249" s="100" t="s">
        <v>16</v>
      </c>
      <c r="F249" s="3">
        <v>44972</v>
      </c>
      <c r="G249" s="3">
        <v>44972</v>
      </c>
      <c r="H249">
        <v>960</v>
      </c>
      <c r="I249" s="100" t="s">
        <v>64</v>
      </c>
      <c r="J249" s="100" t="s">
        <v>104</v>
      </c>
      <c r="K249">
        <v>2400</v>
      </c>
      <c r="L249">
        <v>0</v>
      </c>
      <c r="M249" t="s">
        <v>736</v>
      </c>
      <c r="N249" t="s">
        <v>43</v>
      </c>
      <c r="O249" s="100" t="s">
        <v>67</v>
      </c>
      <c r="P249" s="100" t="s">
        <v>105</v>
      </c>
      <c r="Q249" t="s">
        <v>38</v>
      </c>
      <c r="R249" t="s">
        <v>38</v>
      </c>
    </row>
    <row r="250" spans="1:18" ht="43.2" x14ac:dyDescent="0.3">
      <c r="A250" t="s">
        <v>737</v>
      </c>
      <c r="B250" t="s">
        <v>738</v>
      </c>
      <c r="C250" s="2">
        <v>321</v>
      </c>
      <c r="D250" t="s">
        <v>39</v>
      </c>
      <c r="E250" s="100" t="s">
        <v>16</v>
      </c>
      <c r="F250" s="3">
        <v>44972</v>
      </c>
      <c r="G250" s="3">
        <v>44972</v>
      </c>
      <c r="H250">
        <v>960</v>
      </c>
      <c r="I250" s="100" t="s">
        <v>64</v>
      </c>
      <c r="J250" s="100" t="s">
        <v>104</v>
      </c>
      <c r="K250">
        <v>2400</v>
      </c>
      <c r="L250">
        <v>0</v>
      </c>
      <c r="M250" t="s">
        <v>42</v>
      </c>
      <c r="N250" t="s">
        <v>43</v>
      </c>
      <c r="O250" s="100" t="s">
        <v>67</v>
      </c>
      <c r="P250" s="100" t="s">
        <v>105</v>
      </c>
      <c r="Q250" t="s">
        <v>38</v>
      </c>
      <c r="R250" t="s">
        <v>38</v>
      </c>
    </row>
    <row r="251" spans="1:18" ht="28.8" x14ac:dyDescent="0.3">
      <c r="A251" t="s">
        <v>739</v>
      </c>
      <c r="B251" t="s">
        <v>740</v>
      </c>
      <c r="C251" s="2">
        <v>478</v>
      </c>
      <c r="D251" t="s">
        <v>39</v>
      </c>
      <c r="E251" s="100" t="s">
        <v>7</v>
      </c>
      <c r="F251" s="3">
        <v>44972</v>
      </c>
      <c r="G251" s="3">
        <v>44972</v>
      </c>
      <c r="H251">
        <v>136</v>
      </c>
      <c r="I251" s="100" t="s">
        <v>160</v>
      </c>
      <c r="J251" s="100" t="s">
        <v>132</v>
      </c>
      <c r="K251">
        <v>392</v>
      </c>
      <c r="L251">
        <v>0</v>
      </c>
      <c r="M251" t="s">
        <v>42</v>
      </c>
      <c r="N251" t="s">
        <v>49</v>
      </c>
      <c r="O251" s="100" t="s">
        <v>161</v>
      </c>
      <c r="P251" s="100" t="s">
        <v>134</v>
      </c>
      <c r="Q251" t="s">
        <v>38</v>
      </c>
      <c r="R251" t="s">
        <v>38</v>
      </c>
    </row>
    <row r="252" spans="1:18" ht="43.2" x14ac:dyDescent="0.3">
      <c r="A252" t="s">
        <v>741</v>
      </c>
      <c r="B252" t="s">
        <v>742</v>
      </c>
      <c r="C252" s="2">
        <v>424</v>
      </c>
      <c r="D252" t="s">
        <v>39</v>
      </c>
      <c r="E252" s="100" t="s">
        <v>231</v>
      </c>
      <c r="F252" s="3">
        <v>44972</v>
      </c>
      <c r="G252" s="3">
        <v>44972</v>
      </c>
      <c r="H252">
        <v>1000</v>
      </c>
      <c r="I252" s="100" t="s">
        <v>64</v>
      </c>
      <c r="J252" s="100" t="s">
        <v>232</v>
      </c>
      <c r="K252">
        <v>240</v>
      </c>
      <c r="L252">
        <v>0</v>
      </c>
      <c r="M252" t="s">
        <v>743</v>
      </c>
      <c r="N252" t="s">
        <v>43</v>
      </c>
      <c r="O252" s="100" t="s">
        <v>67</v>
      </c>
      <c r="P252" s="100" t="s">
        <v>744</v>
      </c>
      <c r="Q252" t="s">
        <v>38</v>
      </c>
      <c r="R252" t="s">
        <v>38</v>
      </c>
    </row>
    <row r="253" spans="1:18" ht="43.2" x14ac:dyDescent="0.3">
      <c r="A253" t="s">
        <v>745</v>
      </c>
      <c r="B253" t="s">
        <v>746</v>
      </c>
      <c r="C253" s="2">
        <v>124</v>
      </c>
      <c r="D253" t="s">
        <v>39</v>
      </c>
      <c r="E253" s="100" t="s">
        <v>7</v>
      </c>
      <c r="F253" s="3">
        <v>44973</v>
      </c>
      <c r="G253" s="3">
        <v>44972</v>
      </c>
      <c r="H253">
        <v>360</v>
      </c>
      <c r="I253" s="100" t="s">
        <v>568</v>
      </c>
      <c r="J253" s="100" t="s">
        <v>40</v>
      </c>
      <c r="K253">
        <v>480</v>
      </c>
      <c r="L253">
        <v>0</v>
      </c>
      <c r="M253" t="s">
        <v>747</v>
      </c>
      <c r="N253" t="s">
        <v>49</v>
      </c>
      <c r="O253" s="100" t="s">
        <v>570</v>
      </c>
      <c r="P253" s="100" t="s">
        <v>44</v>
      </c>
      <c r="Q253" t="s">
        <v>38</v>
      </c>
      <c r="R253" t="s">
        <v>38</v>
      </c>
    </row>
    <row r="254" spans="1:18" ht="43.2" x14ac:dyDescent="0.3">
      <c r="A254" t="s">
        <v>748</v>
      </c>
      <c r="B254" t="s">
        <v>749</v>
      </c>
      <c r="C254" s="2">
        <v>348</v>
      </c>
      <c r="D254" t="s">
        <v>39</v>
      </c>
      <c r="E254" s="100" t="s">
        <v>47</v>
      </c>
      <c r="F254" s="3">
        <v>44972</v>
      </c>
      <c r="G254" s="3">
        <v>44972</v>
      </c>
      <c r="H254">
        <v>400</v>
      </c>
      <c r="I254" s="100" t="s">
        <v>64</v>
      </c>
      <c r="J254" s="100" t="s">
        <v>513</v>
      </c>
      <c r="K254">
        <v>960</v>
      </c>
      <c r="L254">
        <v>0</v>
      </c>
      <c r="M254" t="s">
        <v>750</v>
      </c>
      <c r="N254" t="s">
        <v>43</v>
      </c>
      <c r="O254" s="100" t="s">
        <v>67</v>
      </c>
      <c r="P254" s="100" t="s">
        <v>117</v>
      </c>
      <c r="Q254" t="s">
        <v>38</v>
      </c>
      <c r="R254" t="s">
        <v>38</v>
      </c>
    </row>
    <row r="255" spans="1:18" ht="72" x14ac:dyDescent="0.3">
      <c r="A255" t="s">
        <v>751</v>
      </c>
      <c r="B255" t="s">
        <v>752</v>
      </c>
      <c r="C255" s="2">
        <v>248</v>
      </c>
      <c r="D255" t="s">
        <v>39</v>
      </c>
      <c r="E255" s="100" t="s">
        <v>7</v>
      </c>
      <c r="F255" s="3">
        <v>44973</v>
      </c>
      <c r="G255" s="3">
        <v>44973</v>
      </c>
      <c r="H255">
        <v>886</v>
      </c>
      <c r="I255" s="100" t="s">
        <v>129</v>
      </c>
      <c r="J255" s="100" t="s">
        <v>40</v>
      </c>
      <c r="K255">
        <v>1254.4000000000001</v>
      </c>
      <c r="L255">
        <v>0</v>
      </c>
      <c r="M255" t="s">
        <v>753</v>
      </c>
      <c r="N255" t="s">
        <v>49</v>
      </c>
      <c r="O255" s="100" t="s">
        <v>62</v>
      </c>
      <c r="P255" s="100" t="s">
        <v>44</v>
      </c>
      <c r="Q255" t="s">
        <v>38</v>
      </c>
      <c r="R255" t="s">
        <v>38</v>
      </c>
    </row>
    <row r="256" spans="1:18" ht="43.2" x14ac:dyDescent="0.3">
      <c r="A256" t="s">
        <v>754</v>
      </c>
      <c r="B256" t="s">
        <v>755</v>
      </c>
      <c r="C256" s="2">
        <v>350</v>
      </c>
      <c r="D256" t="s">
        <v>39</v>
      </c>
      <c r="E256" s="100" t="s">
        <v>16</v>
      </c>
      <c r="F256" s="3">
        <v>44973</v>
      </c>
      <c r="G256" s="3">
        <v>44973</v>
      </c>
      <c r="H256">
        <v>960</v>
      </c>
      <c r="I256" s="100" t="s">
        <v>64</v>
      </c>
      <c r="J256" s="100" t="s">
        <v>104</v>
      </c>
      <c r="K256">
        <v>2400</v>
      </c>
      <c r="L256">
        <v>0</v>
      </c>
      <c r="M256" t="s">
        <v>42</v>
      </c>
      <c r="N256" t="s">
        <v>43</v>
      </c>
      <c r="O256" s="100" t="s">
        <v>67</v>
      </c>
      <c r="P256" s="100" t="s">
        <v>105</v>
      </c>
      <c r="Q256" t="s">
        <v>38</v>
      </c>
      <c r="R256" t="s">
        <v>38</v>
      </c>
    </row>
    <row r="257" spans="1:18" ht="28.8" x14ac:dyDescent="0.3">
      <c r="A257" t="s">
        <v>756</v>
      </c>
      <c r="B257" t="s">
        <v>757</v>
      </c>
      <c r="C257" s="2">
        <v>195</v>
      </c>
      <c r="D257" t="s">
        <v>39</v>
      </c>
      <c r="E257" s="100" t="s">
        <v>7</v>
      </c>
      <c r="F257" s="3">
        <v>44973</v>
      </c>
      <c r="G257" s="3">
        <v>44973</v>
      </c>
      <c r="H257">
        <v>123</v>
      </c>
      <c r="I257" s="100" t="s">
        <v>195</v>
      </c>
      <c r="J257" s="100" t="s">
        <v>132</v>
      </c>
      <c r="K257">
        <v>160</v>
      </c>
      <c r="L257">
        <v>0</v>
      </c>
      <c r="M257" t="s">
        <v>42</v>
      </c>
      <c r="N257" t="s">
        <v>49</v>
      </c>
      <c r="O257" s="100" t="s">
        <v>196</v>
      </c>
      <c r="P257" s="100" t="s">
        <v>134</v>
      </c>
      <c r="Q257" t="s">
        <v>38</v>
      </c>
      <c r="R257" t="s">
        <v>38</v>
      </c>
    </row>
    <row r="258" spans="1:18" ht="43.2" x14ac:dyDescent="0.3">
      <c r="A258" t="s">
        <v>758</v>
      </c>
      <c r="B258" t="s">
        <v>759</v>
      </c>
      <c r="C258" s="2">
        <v>245</v>
      </c>
      <c r="D258" t="s">
        <v>39</v>
      </c>
      <c r="E258" s="100" t="s">
        <v>47</v>
      </c>
      <c r="F258" s="3">
        <v>44974</v>
      </c>
      <c r="G258" s="3">
        <v>44974</v>
      </c>
      <c r="H258">
        <v>400</v>
      </c>
      <c r="I258" s="100" t="s">
        <v>395</v>
      </c>
      <c r="J258" s="100" t="s">
        <v>513</v>
      </c>
      <c r="K258">
        <v>960</v>
      </c>
      <c r="L258">
        <v>0</v>
      </c>
      <c r="M258" t="s">
        <v>42</v>
      </c>
      <c r="N258" t="s">
        <v>43</v>
      </c>
      <c r="O258" s="100" t="s">
        <v>67</v>
      </c>
      <c r="P258" s="100" t="s">
        <v>117</v>
      </c>
      <c r="Q258" t="s">
        <v>38</v>
      </c>
      <c r="R258" t="s">
        <v>38</v>
      </c>
    </row>
    <row r="259" spans="1:18" ht="43.2" x14ac:dyDescent="0.3">
      <c r="A259" t="s">
        <v>760</v>
      </c>
      <c r="B259" t="s">
        <v>761</v>
      </c>
      <c r="C259" s="2">
        <v>248</v>
      </c>
      <c r="D259" t="s">
        <v>39</v>
      </c>
      <c r="E259" s="100" t="s">
        <v>7</v>
      </c>
      <c r="F259" s="3">
        <v>44974</v>
      </c>
      <c r="G259" s="3">
        <v>44974</v>
      </c>
      <c r="H259">
        <v>260</v>
      </c>
      <c r="I259" s="100" t="s">
        <v>704</v>
      </c>
      <c r="J259" s="100" t="s">
        <v>64</v>
      </c>
      <c r="K259">
        <v>392</v>
      </c>
      <c r="L259">
        <v>0</v>
      </c>
      <c r="M259" t="s">
        <v>762</v>
      </c>
      <c r="N259" t="s">
        <v>49</v>
      </c>
      <c r="O259" s="100" t="s">
        <v>705</v>
      </c>
      <c r="P259" s="100" t="s">
        <v>67</v>
      </c>
      <c r="Q259" t="s">
        <v>38</v>
      </c>
      <c r="R259" t="s">
        <v>38</v>
      </c>
    </row>
    <row r="260" spans="1:18" ht="72" x14ac:dyDescent="0.3">
      <c r="A260" t="s">
        <v>763</v>
      </c>
      <c r="B260" t="s">
        <v>764</v>
      </c>
      <c r="C260" s="2">
        <v>398</v>
      </c>
      <c r="D260" t="s">
        <v>39</v>
      </c>
      <c r="E260" s="100" t="s">
        <v>7</v>
      </c>
      <c r="F260" s="3">
        <v>44974</v>
      </c>
      <c r="G260" s="3">
        <v>44974</v>
      </c>
      <c r="H260">
        <v>1680</v>
      </c>
      <c r="I260" s="100" t="s">
        <v>129</v>
      </c>
      <c r="J260" s="100" t="s">
        <v>64</v>
      </c>
      <c r="K260">
        <v>2240</v>
      </c>
      <c r="L260">
        <v>0</v>
      </c>
      <c r="M260" t="s">
        <v>765</v>
      </c>
      <c r="N260" t="s">
        <v>49</v>
      </c>
      <c r="O260" s="100" t="s">
        <v>62</v>
      </c>
      <c r="P260" s="100" t="s">
        <v>67</v>
      </c>
      <c r="Q260" t="s">
        <v>38</v>
      </c>
      <c r="R260" t="s">
        <v>38</v>
      </c>
    </row>
    <row r="261" spans="1:18" ht="43.2" x14ac:dyDescent="0.3">
      <c r="A261" t="s">
        <v>766</v>
      </c>
      <c r="B261" t="s">
        <v>767</v>
      </c>
      <c r="C261" s="2">
        <v>544</v>
      </c>
      <c r="D261" t="s">
        <v>39</v>
      </c>
      <c r="E261" s="100" t="s">
        <v>17</v>
      </c>
      <c r="F261" s="3">
        <v>44974</v>
      </c>
      <c r="G261" s="3">
        <v>44974</v>
      </c>
      <c r="H261">
        <v>600</v>
      </c>
      <c r="I261" s="100" t="s">
        <v>395</v>
      </c>
      <c r="J261" s="100" t="s">
        <v>768</v>
      </c>
      <c r="K261">
        <v>2260</v>
      </c>
      <c r="L261">
        <v>0</v>
      </c>
      <c r="M261" t="s">
        <v>42</v>
      </c>
      <c r="N261" t="s">
        <v>43</v>
      </c>
      <c r="O261" s="100" t="s">
        <v>67</v>
      </c>
      <c r="P261" s="100" t="s">
        <v>769</v>
      </c>
      <c r="Q261" t="s">
        <v>38</v>
      </c>
      <c r="R261" t="s">
        <v>38</v>
      </c>
    </row>
    <row r="262" spans="1:18" ht="43.2" x14ac:dyDescent="0.3">
      <c r="A262" t="s">
        <v>770</v>
      </c>
      <c r="B262" t="s">
        <v>771</v>
      </c>
      <c r="C262" s="2">
        <v>444</v>
      </c>
      <c r="D262" t="s">
        <v>39</v>
      </c>
      <c r="E262" s="100" t="s">
        <v>16</v>
      </c>
      <c r="F262" s="3">
        <v>44974</v>
      </c>
      <c r="G262" s="3">
        <v>44974</v>
      </c>
      <c r="H262">
        <v>800</v>
      </c>
      <c r="I262" s="100" t="s">
        <v>64</v>
      </c>
      <c r="J262" s="100" t="s">
        <v>772</v>
      </c>
      <c r="K262">
        <v>2000</v>
      </c>
      <c r="L262">
        <v>0</v>
      </c>
      <c r="M262" t="s">
        <v>42</v>
      </c>
      <c r="N262" t="s">
        <v>43</v>
      </c>
      <c r="O262" s="100" t="s">
        <v>67</v>
      </c>
      <c r="P262" s="100" t="s">
        <v>773</v>
      </c>
      <c r="Q262" t="s">
        <v>38</v>
      </c>
      <c r="R262" t="s">
        <v>38</v>
      </c>
    </row>
    <row r="263" spans="1:18" ht="43.2" x14ac:dyDescent="0.3">
      <c r="A263" t="s">
        <v>774</v>
      </c>
      <c r="B263" t="s">
        <v>775</v>
      </c>
      <c r="C263" s="2">
        <v>448</v>
      </c>
      <c r="D263" t="s">
        <v>39</v>
      </c>
      <c r="E263" s="100" t="s">
        <v>16</v>
      </c>
      <c r="F263" s="3">
        <v>44974</v>
      </c>
      <c r="G263" s="3">
        <v>44974</v>
      </c>
      <c r="H263">
        <v>270</v>
      </c>
      <c r="I263" s="100" t="s">
        <v>64</v>
      </c>
      <c r="J263" s="100" t="s">
        <v>776</v>
      </c>
      <c r="K263">
        <v>400</v>
      </c>
      <c r="L263">
        <v>0</v>
      </c>
      <c r="M263" t="s">
        <v>777</v>
      </c>
      <c r="N263" t="s">
        <v>43</v>
      </c>
      <c r="O263" s="100" t="s">
        <v>67</v>
      </c>
      <c r="P263" s="100" t="s">
        <v>778</v>
      </c>
      <c r="Q263" t="s">
        <v>38</v>
      </c>
      <c r="R263" t="s">
        <v>38</v>
      </c>
    </row>
    <row r="264" spans="1:18" ht="72" x14ac:dyDescent="0.3">
      <c r="A264" t="s">
        <v>779</v>
      </c>
      <c r="B264" t="s">
        <v>780</v>
      </c>
      <c r="C264" s="2">
        <v>274</v>
      </c>
      <c r="D264" t="s">
        <v>39</v>
      </c>
      <c r="E264" s="100" t="s">
        <v>7</v>
      </c>
      <c r="F264" s="3">
        <v>44977</v>
      </c>
      <c r="G264" s="3">
        <v>44977</v>
      </c>
      <c r="H264">
        <v>830</v>
      </c>
      <c r="I264" s="100" t="s">
        <v>129</v>
      </c>
      <c r="J264" s="100" t="s">
        <v>237</v>
      </c>
      <c r="K264">
        <v>1120</v>
      </c>
      <c r="L264">
        <v>0</v>
      </c>
      <c r="M264" t="s">
        <v>781</v>
      </c>
      <c r="N264" t="s">
        <v>49</v>
      </c>
      <c r="O264" s="100" t="s">
        <v>62</v>
      </c>
      <c r="P264" s="100" t="s">
        <v>239</v>
      </c>
      <c r="Q264" t="s">
        <v>38</v>
      </c>
      <c r="R264" t="s">
        <v>38</v>
      </c>
    </row>
    <row r="265" spans="1:18" ht="43.2" x14ac:dyDescent="0.3">
      <c r="A265" t="s">
        <v>782</v>
      </c>
      <c r="B265" t="s">
        <v>783</v>
      </c>
      <c r="C265" s="2">
        <v>395</v>
      </c>
      <c r="D265" t="s">
        <v>39</v>
      </c>
      <c r="E265" s="100" t="s">
        <v>17</v>
      </c>
      <c r="F265" s="3">
        <v>44977</v>
      </c>
      <c r="G265" s="3">
        <v>44977</v>
      </c>
      <c r="H265">
        <v>300</v>
      </c>
      <c r="I265" s="100" t="s">
        <v>395</v>
      </c>
      <c r="J265" s="100" t="s">
        <v>768</v>
      </c>
      <c r="K265">
        <v>2260</v>
      </c>
      <c r="L265">
        <v>0</v>
      </c>
      <c r="M265" t="s">
        <v>42</v>
      </c>
      <c r="N265" t="s">
        <v>43</v>
      </c>
      <c r="O265" s="100" t="s">
        <v>67</v>
      </c>
      <c r="P265" s="100" t="s">
        <v>769</v>
      </c>
      <c r="Q265" t="s">
        <v>38</v>
      </c>
      <c r="R265" t="s">
        <v>38</v>
      </c>
    </row>
    <row r="266" spans="1:18" ht="28.8" x14ac:dyDescent="0.3">
      <c r="A266" t="s">
        <v>784</v>
      </c>
      <c r="B266" t="s">
        <v>785</v>
      </c>
      <c r="C266" s="2">
        <v>248</v>
      </c>
      <c r="D266" t="s">
        <v>39</v>
      </c>
      <c r="E266" s="100" t="s">
        <v>7</v>
      </c>
      <c r="F266" s="3">
        <v>44977</v>
      </c>
      <c r="G266" s="3">
        <v>44977</v>
      </c>
      <c r="H266">
        <v>52</v>
      </c>
      <c r="I266" s="100" t="s">
        <v>575</v>
      </c>
      <c r="J266" s="100" t="s">
        <v>40</v>
      </c>
      <c r="K266">
        <v>160</v>
      </c>
      <c r="L266">
        <v>0</v>
      </c>
      <c r="M266" t="s">
        <v>786</v>
      </c>
      <c r="N266" t="s">
        <v>49</v>
      </c>
      <c r="O266" s="100" t="s">
        <v>576</v>
      </c>
      <c r="P266" s="100" t="s">
        <v>44</v>
      </c>
      <c r="Q266" t="s">
        <v>38</v>
      </c>
      <c r="R266" t="s">
        <v>38</v>
      </c>
    </row>
    <row r="267" spans="1:18" ht="43.2" x14ac:dyDescent="0.3">
      <c r="A267" t="s">
        <v>787</v>
      </c>
      <c r="B267" t="s">
        <v>788</v>
      </c>
      <c r="C267" s="2">
        <v>307</v>
      </c>
      <c r="D267" t="s">
        <v>39</v>
      </c>
      <c r="E267" s="100" t="s">
        <v>7</v>
      </c>
      <c r="F267" s="3">
        <v>44977</v>
      </c>
      <c r="G267" s="3">
        <v>44977</v>
      </c>
      <c r="H267">
        <v>536</v>
      </c>
      <c r="I267" s="100" t="s">
        <v>704</v>
      </c>
      <c r="J267" s="100" t="s">
        <v>40</v>
      </c>
      <c r="K267">
        <v>640</v>
      </c>
      <c r="L267">
        <v>0</v>
      </c>
      <c r="M267" t="s">
        <v>42</v>
      </c>
      <c r="N267" t="s">
        <v>49</v>
      </c>
      <c r="O267" s="100" t="s">
        <v>705</v>
      </c>
      <c r="P267" s="100" t="s">
        <v>44</v>
      </c>
      <c r="Q267" t="s">
        <v>38</v>
      </c>
      <c r="R267" t="s">
        <v>38</v>
      </c>
    </row>
    <row r="268" spans="1:18" ht="28.8" x14ac:dyDescent="0.3">
      <c r="A268" t="s">
        <v>789</v>
      </c>
      <c r="B268" t="s">
        <v>790</v>
      </c>
      <c r="C268" s="2">
        <v>207</v>
      </c>
      <c r="D268" t="s">
        <v>39</v>
      </c>
      <c r="E268" s="100" t="s">
        <v>7</v>
      </c>
      <c r="F268" s="3">
        <v>44977</v>
      </c>
      <c r="G268" s="3">
        <v>44977</v>
      </c>
      <c r="H268">
        <v>88</v>
      </c>
      <c r="I268" s="100" t="s">
        <v>598</v>
      </c>
      <c r="J268" s="100" t="s">
        <v>40</v>
      </c>
      <c r="K268">
        <v>480</v>
      </c>
      <c r="L268">
        <v>0</v>
      </c>
      <c r="M268" t="s">
        <v>42</v>
      </c>
      <c r="N268" t="s">
        <v>49</v>
      </c>
      <c r="O268" s="100" t="s">
        <v>599</v>
      </c>
      <c r="P268" s="100" t="s">
        <v>44</v>
      </c>
      <c r="Q268" t="s">
        <v>38</v>
      </c>
      <c r="R268" t="s">
        <v>38</v>
      </c>
    </row>
    <row r="269" spans="1:18" ht="43.2" x14ac:dyDescent="0.3">
      <c r="A269" t="s">
        <v>791</v>
      </c>
      <c r="B269" t="s">
        <v>792</v>
      </c>
      <c r="C269" s="2">
        <v>480</v>
      </c>
      <c r="D269" t="s">
        <v>39</v>
      </c>
      <c r="E269" s="100" t="s">
        <v>47</v>
      </c>
      <c r="F269" s="3">
        <v>44977</v>
      </c>
      <c r="G269" s="3">
        <v>44977</v>
      </c>
      <c r="H269">
        <v>4200</v>
      </c>
      <c r="I269" s="100" t="s">
        <v>64</v>
      </c>
      <c r="J269" s="100" t="s">
        <v>793</v>
      </c>
      <c r="K269">
        <v>8100</v>
      </c>
      <c r="L269">
        <v>0</v>
      </c>
      <c r="M269" t="s">
        <v>794</v>
      </c>
      <c r="N269" t="s">
        <v>43</v>
      </c>
      <c r="O269" s="100" t="s">
        <v>67</v>
      </c>
      <c r="P269" s="100" t="s">
        <v>795</v>
      </c>
      <c r="Q269" t="s">
        <v>38</v>
      </c>
      <c r="R269" t="s">
        <v>38</v>
      </c>
    </row>
    <row r="270" spans="1:18" ht="43.2" x14ac:dyDescent="0.3">
      <c r="A270" t="s">
        <v>796</v>
      </c>
      <c r="B270" t="s">
        <v>797</v>
      </c>
      <c r="C270" s="2">
        <v>666</v>
      </c>
      <c r="D270" t="s">
        <v>39</v>
      </c>
      <c r="E270" s="100" t="s">
        <v>47</v>
      </c>
      <c r="F270" s="3">
        <v>44978</v>
      </c>
      <c r="G270" s="3">
        <v>44978</v>
      </c>
      <c r="H270">
        <v>1440</v>
      </c>
      <c r="I270" s="100" t="s">
        <v>395</v>
      </c>
      <c r="J270" s="100" t="s">
        <v>513</v>
      </c>
      <c r="K270">
        <v>3600</v>
      </c>
      <c r="L270">
        <v>0</v>
      </c>
      <c r="M270" t="s">
        <v>798</v>
      </c>
      <c r="N270" t="s">
        <v>43</v>
      </c>
      <c r="O270" s="100" t="s">
        <v>67</v>
      </c>
      <c r="P270" s="100" t="s">
        <v>117</v>
      </c>
      <c r="Q270" t="s">
        <v>38</v>
      </c>
      <c r="R270" t="s">
        <v>38</v>
      </c>
    </row>
    <row r="271" spans="1:18" ht="43.2" x14ac:dyDescent="0.3">
      <c r="A271" t="s">
        <v>799</v>
      </c>
      <c r="B271" t="s">
        <v>800</v>
      </c>
      <c r="C271" s="2">
        <v>640</v>
      </c>
      <c r="D271" t="s">
        <v>39</v>
      </c>
      <c r="E271" s="100" t="s">
        <v>17</v>
      </c>
      <c r="F271" s="3">
        <v>44978</v>
      </c>
      <c r="G271" s="3">
        <v>44978</v>
      </c>
      <c r="H271">
        <v>600</v>
      </c>
      <c r="I271" s="100" t="s">
        <v>395</v>
      </c>
      <c r="J271" s="100" t="s">
        <v>768</v>
      </c>
      <c r="K271">
        <v>4520</v>
      </c>
      <c r="L271">
        <v>0</v>
      </c>
      <c r="M271" t="s">
        <v>42</v>
      </c>
      <c r="N271" t="s">
        <v>43</v>
      </c>
      <c r="O271" s="100" t="s">
        <v>67</v>
      </c>
      <c r="P271" s="100" t="s">
        <v>769</v>
      </c>
      <c r="Q271" t="s">
        <v>38</v>
      </c>
      <c r="R271" t="s">
        <v>38</v>
      </c>
    </row>
    <row r="272" spans="1:18" ht="43.2" x14ac:dyDescent="0.3">
      <c r="A272" t="s">
        <v>801</v>
      </c>
      <c r="B272" t="s">
        <v>802</v>
      </c>
      <c r="C272" s="2">
        <v>1562</v>
      </c>
      <c r="D272" t="s">
        <v>39</v>
      </c>
      <c r="E272" s="100" t="s">
        <v>16</v>
      </c>
      <c r="F272" s="3">
        <v>44978</v>
      </c>
      <c r="G272" s="3">
        <v>44978</v>
      </c>
      <c r="H272">
        <v>2380</v>
      </c>
      <c r="I272" s="100" t="s">
        <v>64</v>
      </c>
      <c r="J272" s="100" t="s">
        <v>104</v>
      </c>
      <c r="K272">
        <v>5400</v>
      </c>
      <c r="L272">
        <v>0</v>
      </c>
      <c r="M272" t="s">
        <v>42</v>
      </c>
      <c r="N272" t="s">
        <v>43</v>
      </c>
      <c r="O272" s="100" t="s">
        <v>67</v>
      </c>
      <c r="P272" s="100" t="s">
        <v>105</v>
      </c>
      <c r="Q272" t="s">
        <v>38</v>
      </c>
      <c r="R272" t="s">
        <v>38</v>
      </c>
    </row>
    <row r="273" spans="1:18" ht="72" x14ac:dyDescent="0.3">
      <c r="A273" t="s">
        <v>803</v>
      </c>
      <c r="B273" t="s">
        <v>804</v>
      </c>
      <c r="C273" s="2">
        <v>333</v>
      </c>
      <c r="D273" t="s">
        <v>39</v>
      </c>
      <c r="E273" s="100" t="s">
        <v>7</v>
      </c>
      <c r="F273" s="3">
        <v>44978</v>
      </c>
      <c r="G273" s="3">
        <v>44978</v>
      </c>
      <c r="H273">
        <v>1032</v>
      </c>
      <c r="I273" s="100" t="s">
        <v>129</v>
      </c>
      <c r="J273" s="100" t="s">
        <v>237</v>
      </c>
      <c r="K273">
        <v>1280</v>
      </c>
      <c r="L273">
        <v>0</v>
      </c>
      <c r="M273" t="s">
        <v>805</v>
      </c>
      <c r="N273" t="s">
        <v>49</v>
      </c>
      <c r="O273" s="100" t="s">
        <v>62</v>
      </c>
      <c r="P273" s="100" t="s">
        <v>239</v>
      </c>
      <c r="Q273" t="s">
        <v>38</v>
      </c>
      <c r="R273" t="s">
        <v>38</v>
      </c>
    </row>
    <row r="274" spans="1:18" ht="57.6" x14ac:dyDescent="0.3">
      <c r="A274" t="s">
        <v>806</v>
      </c>
      <c r="B274" t="s">
        <v>807</v>
      </c>
      <c r="C274" s="2">
        <v>374</v>
      </c>
      <c r="D274" t="s">
        <v>39</v>
      </c>
      <c r="E274" s="100" t="s">
        <v>7</v>
      </c>
      <c r="F274" s="3">
        <v>44978</v>
      </c>
      <c r="G274" s="3">
        <v>44978</v>
      </c>
      <c r="H274">
        <v>832</v>
      </c>
      <c r="I274" s="100" t="s">
        <v>808</v>
      </c>
      <c r="J274" s="100" t="s">
        <v>237</v>
      </c>
      <c r="K274">
        <v>640</v>
      </c>
      <c r="L274">
        <v>0</v>
      </c>
      <c r="M274" t="s">
        <v>809</v>
      </c>
      <c r="N274" t="s">
        <v>49</v>
      </c>
      <c r="O274" s="100" t="s">
        <v>810</v>
      </c>
      <c r="P274" s="100" t="s">
        <v>239</v>
      </c>
      <c r="Q274" t="s">
        <v>38</v>
      </c>
      <c r="R274" t="s">
        <v>38</v>
      </c>
    </row>
    <row r="275" spans="1:18" ht="43.2" x14ac:dyDescent="0.3">
      <c r="A275" t="s">
        <v>811</v>
      </c>
      <c r="B275" t="s">
        <v>812</v>
      </c>
      <c r="C275" s="2">
        <v>216</v>
      </c>
      <c r="D275" t="s">
        <v>39</v>
      </c>
      <c r="E275" s="100" t="s">
        <v>17</v>
      </c>
      <c r="F275" s="3">
        <v>44978</v>
      </c>
      <c r="G275" s="3">
        <v>44978</v>
      </c>
      <c r="H275">
        <v>300</v>
      </c>
      <c r="I275" s="100" t="s">
        <v>64</v>
      </c>
      <c r="J275" s="100" t="s">
        <v>52</v>
      </c>
      <c r="K275">
        <v>1080</v>
      </c>
      <c r="L275">
        <v>0</v>
      </c>
      <c r="M275" t="s">
        <v>42</v>
      </c>
      <c r="N275" t="s">
        <v>43</v>
      </c>
      <c r="O275" s="100" t="s">
        <v>67</v>
      </c>
      <c r="P275" s="100" t="s">
        <v>53</v>
      </c>
      <c r="Q275" t="s">
        <v>38</v>
      </c>
      <c r="R275" t="s">
        <v>38</v>
      </c>
    </row>
    <row r="276" spans="1:18" ht="72" x14ac:dyDescent="0.3">
      <c r="A276" t="s">
        <v>813</v>
      </c>
      <c r="B276" t="s">
        <v>814</v>
      </c>
      <c r="C276" s="2">
        <v>720</v>
      </c>
      <c r="D276" t="s">
        <v>39</v>
      </c>
      <c r="E276" s="100" t="s">
        <v>7</v>
      </c>
      <c r="F276" s="3">
        <v>44979</v>
      </c>
      <c r="G276" s="3">
        <v>44979</v>
      </c>
      <c r="H276">
        <v>3025</v>
      </c>
      <c r="I276" s="100" t="s">
        <v>129</v>
      </c>
      <c r="J276" s="100" t="s">
        <v>40</v>
      </c>
      <c r="K276">
        <v>3912</v>
      </c>
      <c r="L276">
        <v>0</v>
      </c>
      <c r="M276" t="s">
        <v>42</v>
      </c>
      <c r="N276" t="s">
        <v>49</v>
      </c>
      <c r="O276" s="100" t="s">
        <v>62</v>
      </c>
      <c r="P276" s="100" t="s">
        <v>44</v>
      </c>
      <c r="Q276" t="s">
        <v>38</v>
      </c>
      <c r="R276" t="s">
        <v>38</v>
      </c>
    </row>
    <row r="277" spans="1:18" ht="43.2" x14ac:dyDescent="0.3">
      <c r="A277" t="s">
        <v>815</v>
      </c>
      <c r="B277" t="s">
        <v>816</v>
      </c>
      <c r="C277" s="2">
        <v>1100</v>
      </c>
      <c r="D277" t="s">
        <v>39</v>
      </c>
      <c r="E277" s="100" t="s">
        <v>17</v>
      </c>
      <c r="F277" s="3">
        <v>44979</v>
      </c>
      <c r="G277" s="3">
        <v>44979</v>
      </c>
      <c r="H277">
        <v>960</v>
      </c>
      <c r="I277" s="100" t="s">
        <v>64</v>
      </c>
      <c r="J277" s="100" t="s">
        <v>768</v>
      </c>
      <c r="K277">
        <v>3600</v>
      </c>
      <c r="L277">
        <v>0</v>
      </c>
      <c r="M277" t="s">
        <v>817</v>
      </c>
      <c r="N277" t="s">
        <v>43</v>
      </c>
      <c r="O277" s="100" t="s">
        <v>67</v>
      </c>
      <c r="P277" s="100" t="s">
        <v>769</v>
      </c>
      <c r="Q277" t="s">
        <v>38</v>
      </c>
      <c r="R277" t="s">
        <v>38</v>
      </c>
    </row>
    <row r="278" spans="1:18" ht="43.2" x14ac:dyDescent="0.3">
      <c r="A278" t="s">
        <v>818</v>
      </c>
      <c r="B278" t="s">
        <v>819</v>
      </c>
      <c r="C278" s="2">
        <v>488</v>
      </c>
      <c r="D278" t="s">
        <v>39</v>
      </c>
      <c r="E278" s="100" t="s">
        <v>47</v>
      </c>
      <c r="F278" s="3">
        <v>44979</v>
      </c>
      <c r="G278" s="3">
        <v>44979</v>
      </c>
      <c r="H278">
        <v>2800</v>
      </c>
      <c r="I278" s="100" t="s">
        <v>64</v>
      </c>
      <c r="J278" s="100" t="s">
        <v>793</v>
      </c>
      <c r="K278">
        <v>5400</v>
      </c>
      <c r="L278">
        <v>0</v>
      </c>
      <c r="M278" t="s">
        <v>42</v>
      </c>
      <c r="N278" t="s">
        <v>43</v>
      </c>
      <c r="O278" s="100" t="s">
        <v>67</v>
      </c>
      <c r="P278" s="100" t="s">
        <v>795</v>
      </c>
      <c r="Q278" t="s">
        <v>38</v>
      </c>
      <c r="R278" t="s">
        <v>38</v>
      </c>
    </row>
    <row r="279" spans="1:18" ht="72" x14ac:dyDescent="0.3">
      <c r="A279" t="s">
        <v>820</v>
      </c>
      <c r="B279" t="s">
        <v>821</v>
      </c>
      <c r="C279" s="2">
        <v>248</v>
      </c>
      <c r="D279" t="s">
        <v>39</v>
      </c>
      <c r="E279" s="100" t="s">
        <v>7</v>
      </c>
      <c r="F279" s="3">
        <v>44980</v>
      </c>
      <c r="G279" s="3">
        <v>44980</v>
      </c>
      <c r="H279">
        <v>258</v>
      </c>
      <c r="I279" s="100" t="s">
        <v>129</v>
      </c>
      <c r="J279" s="100" t="s">
        <v>40</v>
      </c>
      <c r="K279">
        <v>320</v>
      </c>
      <c r="L279">
        <v>0</v>
      </c>
      <c r="M279" t="s">
        <v>822</v>
      </c>
      <c r="N279" t="s">
        <v>49</v>
      </c>
      <c r="O279" s="100" t="s">
        <v>62</v>
      </c>
      <c r="P279" s="100" t="s">
        <v>44</v>
      </c>
      <c r="Q279" t="s">
        <v>38</v>
      </c>
      <c r="R279" t="s">
        <v>38</v>
      </c>
    </row>
    <row r="280" spans="1:18" ht="43.2" x14ac:dyDescent="0.3">
      <c r="A280" t="s">
        <v>823</v>
      </c>
      <c r="B280" t="s">
        <v>824</v>
      </c>
      <c r="C280" s="2">
        <v>124</v>
      </c>
      <c r="D280" t="s">
        <v>39</v>
      </c>
      <c r="E280" s="100" t="s">
        <v>7</v>
      </c>
      <c r="F280" s="3">
        <v>44980</v>
      </c>
      <c r="G280" s="3">
        <v>44980</v>
      </c>
      <c r="H280">
        <v>386</v>
      </c>
      <c r="I280" s="100" t="s">
        <v>568</v>
      </c>
      <c r="J280" s="100" t="s">
        <v>237</v>
      </c>
      <c r="K280">
        <v>960</v>
      </c>
      <c r="L280">
        <v>0</v>
      </c>
      <c r="M280" t="s">
        <v>825</v>
      </c>
      <c r="N280" t="s">
        <v>49</v>
      </c>
      <c r="O280" s="100" t="s">
        <v>570</v>
      </c>
      <c r="P280" s="100" t="s">
        <v>239</v>
      </c>
      <c r="Q280" t="s">
        <v>38</v>
      </c>
      <c r="R280" t="s">
        <v>38</v>
      </c>
    </row>
    <row r="281" spans="1:18" ht="43.2" x14ac:dyDescent="0.3">
      <c r="A281" t="s">
        <v>826</v>
      </c>
      <c r="B281" t="s">
        <v>827</v>
      </c>
      <c r="C281" s="2">
        <v>465</v>
      </c>
      <c r="D281" t="s">
        <v>39</v>
      </c>
      <c r="E281" s="100" t="s">
        <v>17</v>
      </c>
      <c r="F281" s="3">
        <v>44980</v>
      </c>
      <c r="G281" s="3">
        <v>44980</v>
      </c>
      <c r="H281">
        <v>300</v>
      </c>
      <c r="I281" s="100" t="s">
        <v>395</v>
      </c>
      <c r="J281" s="100" t="s">
        <v>768</v>
      </c>
      <c r="K281">
        <v>2260</v>
      </c>
      <c r="L281">
        <v>0</v>
      </c>
      <c r="M281" t="s">
        <v>42</v>
      </c>
      <c r="N281" t="s">
        <v>43</v>
      </c>
      <c r="O281" s="100" t="s">
        <v>67</v>
      </c>
      <c r="P281" s="100" t="s">
        <v>769</v>
      </c>
      <c r="Q281" t="s">
        <v>38</v>
      </c>
      <c r="R281" t="s">
        <v>38</v>
      </c>
    </row>
    <row r="282" spans="1:18" ht="57.6" x14ac:dyDescent="0.3">
      <c r="A282" t="s">
        <v>828</v>
      </c>
      <c r="B282" t="s">
        <v>829</v>
      </c>
      <c r="C282" s="2">
        <v>306</v>
      </c>
      <c r="D282" t="s">
        <v>39</v>
      </c>
      <c r="E282" s="100" t="s">
        <v>7</v>
      </c>
      <c r="F282" s="3">
        <v>44980</v>
      </c>
      <c r="G282" s="3">
        <v>44980</v>
      </c>
      <c r="H282">
        <v>498</v>
      </c>
      <c r="I282" s="100" t="s">
        <v>119</v>
      </c>
      <c r="J282" s="100" t="s">
        <v>64</v>
      </c>
      <c r="K282">
        <v>960</v>
      </c>
      <c r="L282">
        <v>0</v>
      </c>
      <c r="M282" t="s">
        <v>42</v>
      </c>
      <c r="N282" t="s">
        <v>49</v>
      </c>
      <c r="O282" s="100" t="s">
        <v>121</v>
      </c>
      <c r="P282" s="100" t="s">
        <v>67</v>
      </c>
      <c r="Q282" t="s">
        <v>830</v>
      </c>
      <c r="R282" t="s">
        <v>38</v>
      </c>
    </row>
    <row r="283" spans="1:18" ht="43.2" x14ac:dyDescent="0.3">
      <c r="A283" t="s">
        <v>831</v>
      </c>
      <c r="B283" t="s">
        <v>832</v>
      </c>
      <c r="C283" s="2">
        <v>875</v>
      </c>
      <c r="D283" t="s">
        <v>39</v>
      </c>
      <c r="E283" s="100" t="s">
        <v>96</v>
      </c>
      <c r="F283" s="3">
        <v>44981</v>
      </c>
      <c r="G283" s="3">
        <v>44980</v>
      </c>
      <c r="H283">
        <v>4500</v>
      </c>
      <c r="I283" s="100" t="s">
        <v>395</v>
      </c>
      <c r="J283" s="100" t="s">
        <v>396</v>
      </c>
      <c r="K283">
        <v>7246.08</v>
      </c>
      <c r="L283">
        <v>0</v>
      </c>
      <c r="M283" t="s">
        <v>42</v>
      </c>
      <c r="N283" t="s">
        <v>43</v>
      </c>
      <c r="O283" s="100" t="s">
        <v>67</v>
      </c>
      <c r="P283" s="100" t="s">
        <v>397</v>
      </c>
      <c r="Q283" t="s">
        <v>38</v>
      </c>
      <c r="R283" t="s">
        <v>38</v>
      </c>
    </row>
    <row r="284" spans="1:18" ht="43.2" x14ac:dyDescent="0.3">
      <c r="A284" t="s">
        <v>833</v>
      </c>
      <c r="B284" t="s">
        <v>834</v>
      </c>
      <c r="C284" s="2">
        <v>1250</v>
      </c>
      <c r="D284" t="s">
        <v>39</v>
      </c>
      <c r="E284" s="100" t="s">
        <v>96</v>
      </c>
      <c r="F284" s="3">
        <v>44981</v>
      </c>
      <c r="G284" s="3">
        <v>44980</v>
      </c>
      <c r="H284">
        <v>4700</v>
      </c>
      <c r="I284" s="100" t="s">
        <v>395</v>
      </c>
      <c r="J284" s="100" t="s">
        <v>65</v>
      </c>
      <c r="K284">
        <v>7520</v>
      </c>
      <c r="L284">
        <v>0</v>
      </c>
      <c r="M284" t="s">
        <v>42</v>
      </c>
      <c r="N284" t="s">
        <v>43</v>
      </c>
      <c r="O284" s="100" t="s">
        <v>67</v>
      </c>
      <c r="P284" s="100" t="s">
        <v>68</v>
      </c>
      <c r="Q284" t="s">
        <v>38</v>
      </c>
      <c r="R284" t="s">
        <v>38</v>
      </c>
    </row>
    <row r="285" spans="1:18" ht="43.2" x14ac:dyDescent="0.3">
      <c r="A285" t="s">
        <v>835</v>
      </c>
      <c r="B285" t="s">
        <v>836</v>
      </c>
      <c r="C285" s="2">
        <v>228</v>
      </c>
      <c r="D285" t="s">
        <v>39</v>
      </c>
      <c r="E285" s="100" t="s">
        <v>7</v>
      </c>
      <c r="F285" s="3">
        <v>44981</v>
      </c>
      <c r="G285" s="3">
        <v>44981</v>
      </c>
      <c r="H285">
        <v>738</v>
      </c>
      <c r="I285" s="100" t="s">
        <v>195</v>
      </c>
      <c r="J285" s="100" t="s">
        <v>64</v>
      </c>
      <c r="K285">
        <v>960</v>
      </c>
      <c r="L285">
        <v>0</v>
      </c>
      <c r="M285" t="s">
        <v>837</v>
      </c>
      <c r="N285" t="s">
        <v>49</v>
      </c>
      <c r="O285" s="100" t="s">
        <v>196</v>
      </c>
      <c r="P285" s="100" t="s">
        <v>67</v>
      </c>
      <c r="Q285" t="s">
        <v>38</v>
      </c>
      <c r="R285" t="s">
        <v>38</v>
      </c>
    </row>
    <row r="286" spans="1:18" ht="72" x14ac:dyDescent="0.3">
      <c r="A286" t="s">
        <v>838</v>
      </c>
      <c r="B286" t="s">
        <v>839</v>
      </c>
      <c r="C286" s="2">
        <v>225</v>
      </c>
      <c r="D286" t="s">
        <v>39</v>
      </c>
      <c r="E286" s="100" t="s">
        <v>7</v>
      </c>
      <c r="F286" s="3">
        <v>44981</v>
      </c>
      <c r="G286" s="3">
        <v>44981</v>
      </c>
      <c r="H286">
        <v>1016</v>
      </c>
      <c r="I286" s="100" t="s">
        <v>129</v>
      </c>
      <c r="J286" s="100" t="s">
        <v>40</v>
      </c>
      <c r="K286">
        <v>1280</v>
      </c>
      <c r="L286">
        <v>0</v>
      </c>
      <c r="M286" t="s">
        <v>42</v>
      </c>
      <c r="N286" t="s">
        <v>49</v>
      </c>
      <c r="O286" s="100" t="s">
        <v>62</v>
      </c>
      <c r="P286" s="100" t="s">
        <v>44</v>
      </c>
      <c r="Q286" t="s">
        <v>38</v>
      </c>
      <c r="R286" t="s">
        <v>38</v>
      </c>
    </row>
    <row r="287" spans="1:18" ht="43.2" x14ac:dyDescent="0.3">
      <c r="A287" t="s">
        <v>840</v>
      </c>
      <c r="B287" t="s">
        <v>841</v>
      </c>
      <c r="C287" s="2">
        <v>666</v>
      </c>
      <c r="D287" t="s">
        <v>39</v>
      </c>
      <c r="E287" s="100" t="s">
        <v>17</v>
      </c>
      <c r="F287" s="3">
        <v>44984</v>
      </c>
      <c r="G287" s="3">
        <v>44981</v>
      </c>
      <c r="H287">
        <v>6400</v>
      </c>
      <c r="I287" s="100" t="s">
        <v>64</v>
      </c>
      <c r="J287" s="100" t="s">
        <v>52</v>
      </c>
      <c r="K287">
        <v>14400</v>
      </c>
      <c r="L287">
        <v>0</v>
      </c>
      <c r="M287" t="s">
        <v>42</v>
      </c>
      <c r="N287" t="s">
        <v>43</v>
      </c>
      <c r="O287" s="100" t="s">
        <v>67</v>
      </c>
      <c r="P287" s="100" t="s">
        <v>53</v>
      </c>
      <c r="Q287" t="s">
        <v>38</v>
      </c>
      <c r="R287" t="s">
        <v>38</v>
      </c>
    </row>
    <row r="288" spans="1:18" ht="43.2" x14ac:dyDescent="0.3">
      <c r="A288" t="s">
        <v>842</v>
      </c>
      <c r="B288" t="s">
        <v>843</v>
      </c>
      <c r="C288" s="2">
        <v>128</v>
      </c>
      <c r="D288" t="s">
        <v>39</v>
      </c>
      <c r="E288" s="100" t="s">
        <v>7</v>
      </c>
      <c r="F288" s="3">
        <v>44984</v>
      </c>
      <c r="G288" s="3">
        <v>44981</v>
      </c>
      <c r="H288">
        <v>49</v>
      </c>
      <c r="I288" s="100" t="s">
        <v>568</v>
      </c>
      <c r="J288" s="100" t="s">
        <v>237</v>
      </c>
      <c r="K288">
        <v>160</v>
      </c>
      <c r="L288">
        <v>0</v>
      </c>
      <c r="M288" t="s">
        <v>844</v>
      </c>
      <c r="N288" t="s">
        <v>49</v>
      </c>
      <c r="O288" s="100" t="s">
        <v>570</v>
      </c>
      <c r="P288" s="100" t="s">
        <v>239</v>
      </c>
      <c r="Q288" t="s">
        <v>38</v>
      </c>
      <c r="R288" t="s">
        <v>38</v>
      </c>
    </row>
    <row r="289" spans="1:18" ht="43.2" x14ac:dyDescent="0.3">
      <c r="A289" t="s">
        <v>845</v>
      </c>
      <c r="B289" t="s">
        <v>846</v>
      </c>
      <c r="C289" s="2">
        <v>1390</v>
      </c>
      <c r="D289" t="s">
        <v>39</v>
      </c>
      <c r="E289" s="100" t="s">
        <v>96</v>
      </c>
      <c r="F289" s="3">
        <v>44983</v>
      </c>
      <c r="G289" s="3">
        <v>44982</v>
      </c>
      <c r="H289">
        <v>10560</v>
      </c>
      <c r="I289" s="100" t="s">
        <v>395</v>
      </c>
      <c r="J289" s="100" t="s">
        <v>396</v>
      </c>
      <c r="K289">
        <v>16020.5</v>
      </c>
      <c r="L289">
        <v>0</v>
      </c>
      <c r="M289" t="s">
        <v>42</v>
      </c>
      <c r="N289" t="s">
        <v>43</v>
      </c>
      <c r="O289" s="100" t="s">
        <v>67</v>
      </c>
      <c r="P289" s="100" t="s">
        <v>397</v>
      </c>
      <c r="Q289" t="s">
        <v>847</v>
      </c>
      <c r="R289" t="s">
        <v>38</v>
      </c>
    </row>
    <row r="290" spans="1:18" ht="43.2" x14ac:dyDescent="0.3">
      <c r="A290" t="s">
        <v>848</v>
      </c>
      <c r="B290" t="s">
        <v>849</v>
      </c>
      <c r="C290" s="2">
        <v>1300</v>
      </c>
      <c r="D290" t="s">
        <v>39</v>
      </c>
      <c r="E290" s="100" t="s">
        <v>96</v>
      </c>
      <c r="F290" s="3">
        <v>44984</v>
      </c>
      <c r="G290" s="3">
        <v>44982</v>
      </c>
      <c r="H290">
        <v>3000</v>
      </c>
      <c r="I290" s="100" t="s">
        <v>395</v>
      </c>
      <c r="J290" s="100" t="s">
        <v>124</v>
      </c>
      <c r="K290">
        <v>4800</v>
      </c>
      <c r="L290">
        <v>0</v>
      </c>
      <c r="M290" t="s">
        <v>42</v>
      </c>
      <c r="N290" t="s">
        <v>43</v>
      </c>
      <c r="O290" s="100" t="s">
        <v>67</v>
      </c>
      <c r="P290" s="100" t="s">
        <v>850</v>
      </c>
      <c r="Q290" t="s">
        <v>38</v>
      </c>
      <c r="R290" t="s">
        <v>38</v>
      </c>
    </row>
    <row r="291" spans="1:18" ht="43.2" x14ac:dyDescent="0.3">
      <c r="A291" t="s">
        <v>851</v>
      </c>
      <c r="B291" t="s">
        <v>852</v>
      </c>
      <c r="C291" s="2">
        <v>766</v>
      </c>
      <c r="D291" t="s">
        <v>39</v>
      </c>
      <c r="E291" s="100" t="s">
        <v>16</v>
      </c>
      <c r="F291" s="3">
        <v>44984</v>
      </c>
      <c r="G291" s="3">
        <v>44984</v>
      </c>
      <c r="H291">
        <v>1840</v>
      </c>
      <c r="I291" s="100" t="s">
        <v>64</v>
      </c>
      <c r="J291" s="100" t="s">
        <v>104</v>
      </c>
      <c r="K291">
        <v>4600</v>
      </c>
      <c r="L291">
        <v>0</v>
      </c>
      <c r="M291" t="s">
        <v>42</v>
      </c>
      <c r="N291" t="s">
        <v>43</v>
      </c>
      <c r="O291" s="100" t="s">
        <v>67</v>
      </c>
      <c r="P291" s="100" t="s">
        <v>105</v>
      </c>
      <c r="Q291" t="s">
        <v>38</v>
      </c>
      <c r="R291" t="s">
        <v>38</v>
      </c>
    </row>
    <row r="292" spans="1:18" ht="43.2" x14ac:dyDescent="0.3">
      <c r="A292" t="s">
        <v>853</v>
      </c>
      <c r="B292" t="s">
        <v>854</v>
      </c>
      <c r="C292" s="2">
        <v>300</v>
      </c>
      <c r="D292" t="s">
        <v>39</v>
      </c>
      <c r="E292" s="100" t="s">
        <v>16</v>
      </c>
      <c r="F292" s="3">
        <v>44984</v>
      </c>
      <c r="G292" s="3">
        <v>44984</v>
      </c>
      <c r="H292">
        <v>405</v>
      </c>
      <c r="I292" s="100" t="s">
        <v>64</v>
      </c>
      <c r="J292" s="100" t="s">
        <v>104</v>
      </c>
      <c r="K292">
        <v>600</v>
      </c>
      <c r="L292">
        <v>0</v>
      </c>
      <c r="M292" t="s">
        <v>42</v>
      </c>
      <c r="N292" t="s">
        <v>43</v>
      </c>
      <c r="O292" s="100" t="s">
        <v>67</v>
      </c>
      <c r="P292" s="100" t="s">
        <v>105</v>
      </c>
      <c r="Q292" t="s">
        <v>38</v>
      </c>
      <c r="R292" t="s">
        <v>38</v>
      </c>
    </row>
    <row r="293" spans="1:18" ht="28.8" x14ac:dyDescent="0.3">
      <c r="A293" t="s">
        <v>855</v>
      </c>
      <c r="B293" t="s">
        <v>856</v>
      </c>
      <c r="C293" s="2">
        <v>185</v>
      </c>
      <c r="D293" t="s">
        <v>39</v>
      </c>
      <c r="E293" s="100" t="s">
        <v>7</v>
      </c>
      <c r="F293" s="3">
        <v>44984</v>
      </c>
      <c r="G293" s="3">
        <v>44984</v>
      </c>
      <c r="H293">
        <v>172</v>
      </c>
      <c r="I293" s="100" t="s">
        <v>598</v>
      </c>
      <c r="J293" s="100" t="s">
        <v>237</v>
      </c>
      <c r="K293">
        <v>480</v>
      </c>
      <c r="L293">
        <v>0</v>
      </c>
      <c r="M293" t="s">
        <v>42</v>
      </c>
      <c r="N293" t="s">
        <v>49</v>
      </c>
      <c r="O293" s="100" t="s">
        <v>599</v>
      </c>
      <c r="P293" s="100" t="s">
        <v>239</v>
      </c>
      <c r="Q293" t="s">
        <v>38</v>
      </c>
      <c r="R293" t="s">
        <v>38</v>
      </c>
    </row>
    <row r="294" spans="1:18" ht="43.2" x14ac:dyDescent="0.3">
      <c r="A294" t="s">
        <v>857</v>
      </c>
      <c r="B294" t="s">
        <v>217</v>
      </c>
      <c r="C294" s="2">
        <v>480</v>
      </c>
      <c r="D294" t="s">
        <v>39</v>
      </c>
      <c r="E294" s="100" t="s">
        <v>47</v>
      </c>
      <c r="F294" s="3">
        <v>44984</v>
      </c>
      <c r="G294" s="3">
        <v>44984</v>
      </c>
      <c r="H294">
        <v>3360</v>
      </c>
      <c r="I294" s="100" t="s">
        <v>64</v>
      </c>
      <c r="J294" s="100" t="s">
        <v>793</v>
      </c>
      <c r="K294">
        <v>6480</v>
      </c>
      <c r="L294">
        <v>0</v>
      </c>
      <c r="M294" t="s">
        <v>42</v>
      </c>
      <c r="N294" t="s">
        <v>43</v>
      </c>
      <c r="O294" s="100" t="s">
        <v>67</v>
      </c>
      <c r="P294" s="100" t="s">
        <v>795</v>
      </c>
      <c r="Q294" t="s">
        <v>38</v>
      </c>
      <c r="R294" t="s">
        <v>38</v>
      </c>
    </row>
    <row r="295" spans="1:18" ht="43.2" x14ac:dyDescent="0.3">
      <c r="A295" t="s">
        <v>858</v>
      </c>
      <c r="B295" t="s">
        <v>859</v>
      </c>
      <c r="C295" s="2">
        <v>315</v>
      </c>
      <c r="D295" t="s">
        <v>39</v>
      </c>
      <c r="E295" s="100" t="s">
        <v>16</v>
      </c>
      <c r="F295" s="3">
        <v>44984</v>
      </c>
      <c r="G295" s="3">
        <v>44984</v>
      </c>
      <c r="H295">
        <v>960</v>
      </c>
      <c r="I295" s="100" t="s">
        <v>64</v>
      </c>
      <c r="J295" s="100" t="s">
        <v>104</v>
      </c>
      <c r="K295">
        <v>2400</v>
      </c>
      <c r="L295">
        <v>0</v>
      </c>
      <c r="M295" t="s">
        <v>42</v>
      </c>
      <c r="N295" t="s">
        <v>43</v>
      </c>
      <c r="O295" s="100" t="s">
        <v>67</v>
      </c>
      <c r="P295" s="100" t="s">
        <v>105</v>
      </c>
      <c r="Q295" t="s">
        <v>38</v>
      </c>
      <c r="R295" t="s">
        <v>38</v>
      </c>
    </row>
    <row r="296" spans="1:18" ht="72" x14ac:dyDescent="0.3">
      <c r="A296" t="s">
        <v>860</v>
      </c>
      <c r="B296" t="s">
        <v>861</v>
      </c>
      <c r="C296" s="2">
        <v>229</v>
      </c>
      <c r="D296" t="s">
        <v>39</v>
      </c>
      <c r="E296" s="100" t="s">
        <v>7</v>
      </c>
      <c r="F296" s="3">
        <v>44985</v>
      </c>
      <c r="G296" s="3">
        <v>44985</v>
      </c>
      <c r="H296">
        <v>756</v>
      </c>
      <c r="I296" s="100" t="s">
        <v>129</v>
      </c>
      <c r="J296" s="100" t="s">
        <v>40</v>
      </c>
      <c r="K296">
        <v>960</v>
      </c>
      <c r="L296">
        <v>0</v>
      </c>
      <c r="M296" t="s">
        <v>42</v>
      </c>
      <c r="N296" t="s">
        <v>49</v>
      </c>
      <c r="O296" s="100" t="s">
        <v>62</v>
      </c>
      <c r="P296" s="100" t="s">
        <v>44</v>
      </c>
      <c r="Q296" t="s">
        <v>38</v>
      </c>
      <c r="R296" t="s">
        <v>38</v>
      </c>
    </row>
    <row r="297" spans="1:18" ht="43.2" x14ac:dyDescent="0.3">
      <c r="A297" t="s">
        <v>862</v>
      </c>
      <c r="B297" t="s">
        <v>863</v>
      </c>
      <c r="C297" s="2">
        <v>744</v>
      </c>
      <c r="D297" t="s">
        <v>39</v>
      </c>
      <c r="E297" s="100" t="s">
        <v>16</v>
      </c>
      <c r="F297" s="3">
        <v>44985</v>
      </c>
      <c r="G297" s="3">
        <v>44985</v>
      </c>
      <c r="H297">
        <v>1840</v>
      </c>
      <c r="I297" s="100" t="s">
        <v>64</v>
      </c>
      <c r="J297" s="100" t="s">
        <v>104</v>
      </c>
      <c r="K297">
        <v>4600</v>
      </c>
      <c r="L297">
        <v>0</v>
      </c>
      <c r="M297" t="s">
        <v>42</v>
      </c>
      <c r="N297" t="s">
        <v>43</v>
      </c>
      <c r="O297" s="100" t="s">
        <v>67</v>
      </c>
      <c r="P297" s="100" t="s">
        <v>105</v>
      </c>
      <c r="Q297" t="s">
        <v>38</v>
      </c>
      <c r="R297" t="s">
        <v>38</v>
      </c>
    </row>
    <row r="298" spans="1:18" ht="43.2" x14ac:dyDescent="0.3">
      <c r="A298" t="s">
        <v>864</v>
      </c>
      <c r="B298" t="s">
        <v>865</v>
      </c>
      <c r="C298" s="2">
        <v>390</v>
      </c>
      <c r="D298" t="s">
        <v>39</v>
      </c>
      <c r="E298" s="100" t="s">
        <v>47</v>
      </c>
      <c r="F298" s="3">
        <v>44985</v>
      </c>
      <c r="G298" s="3">
        <v>44985</v>
      </c>
      <c r="H298">
        <v>1400</v>
      </c>
      <c r="I298" s="100" t="s">
        <v>64</v>
      </c>
      <c r="J298" s="100" t="s">
        <v>793</v>
      </c>
      <c r="K298">
        <v>2700</v>
      </c>
      <c r="L298">
        <v>0</v>
      </c>
      <c r="M298" t="s">
        <v>866</v>
      </c>
      <c r="N298" t="s">
        <v>43</v>
      </c>
      <c r="O298" s="100" t="s">
        <v>67</v>
      </c>
      <c r="P298" s="100" t="s">
        <v>795</v>
      </c>
      <c r="Q298" t="s">
        <v>38</v>
      </c>
      <c r="R298" t="s">
        <v>38</v>
      </c>
    </row>
    <row r="299" spans="1:18" ht="43.2" x14ac:dyDescent="0.3">
      <c r="A299" t="s">
        <v>867</v>
      </c>
      <c r="B299" t="s">
        <v>868</v>
      </c>
      <c r="C299" s="2">
        <v>263</v>
      </c>
      <c r="D299" t="s">
        <v>39</v>
      </c>
      <c r="E299" s="100" t="s">
        <v>96</v>
      </c>
      <c r="F299" s="3">
        <v>44986</v>
      </c>
      <c r="G299" s="3">
        <v>44985</v>
      </c>
      <c r="H299">
        <v>720</v>
      </c>
      <c r="I299" s="100" t="s">
        <v>395</v>
      </c>
      <c r="J299" s="100" t="s">
        <v>124</v>
      </c>
      <c r="K299">
        <v>1280</v>
      </c>
      <c r="L299">
        <v>0</v>
      </c>
      <c r="M299" t="s">
        <v>42</v>
      </c>
      <c r="N299" t="s">
        <v>43</v>
      </c>
      <c r="O299" s="100" t="s">
        <v>67</v>
      </c>
      <c r="P299" s="100" t="s">
        <v>850</v>
      </c>
      <c r="Q299" t="s">
        <v>38</v>
      </c>
      <c r="R299" t="s">
        <v>38</v>
      </c>
    </row>
    <row r="300" spans="1:18" ht="57.6" x14ac:dyDescent="0.3">
      <c r="A300" t="s">
        <v>869</v>
      </c>
      <c r="B300" t="s">
        <v>870</v>
      </c>
      <c r="C300" s="2">
        <v>1448</v>
      </c>
      <c r="D300" t="s">
        <v>39</v>
      </c>
      <c r="E300" s="100" t="s">
        <v>47</v>
      </c>
      <c r="F300" s="3">
        <v>44987</v>
      </c>
      <c r="G300" s="3">
        <v>44986</v>
      </c>
      <c r="H300">
        <v>1280</v>
      </c>
      <c r="I300" s="100" t="s">
        <v>395</v>
      </c>
      <c r="J300" s="100" t="s">
        <v>427</v>
      </c>
      <c r="K300">
        <v>3200</v>
      </c>
      <c r="L300">
        <v>0</v>
      </c>
      <c r="M300" t="s">
        <v>871</v>
      </c>
      <c r="N300" t="s">
        <v>43</v>
      </c>
      <c r="O300" s="100" t="s">
        <v>67</v>
      </c>
      <c r="P300" s="100" t="s">
        <v>428</v>
      </c>
      <c r="Q300" t="s">
        <v>38</v>
      </c>
      <c r="R300" t="s">
        <v>38</v>
      </c>
    </row>
    <row r="301" spans="1:18" ht="43.2" x14ac:dyDescent="0.3">
      <c r="A301" t="s">
        <v>872</v>
      </c>
      <c r="B301" t="s">
        <v>873</v>
      </c>
      <c r="C301" s="2">
        <v>274</v>
      </c>
      <c r="D301" t="s">
        <v>39</v>
      </c>
      <c r="E301" s="100" t="s">
        <v>7</v>
      </c>
      <c r="F301" s="3">
        <v>44986</v>
      </c>
      <c r="G301" s="3">
        <v>44986</v>
      </c>
      <c r="H301">
        <v>2838</v>
      </c>
      <c r="I301" s="100" t="s">
        <v>568</v>
      </c>
      <c r="J301" s="100" t="s">
        <v>64</v>
      </c>
      <c r="K301">
        <v>1120</v>
      </c>
      <c r="L301">
        <v>0</v>
      </c>
      <c r="M301" t="s">
        <v>874</v>
      </c>
      <c r="N301" t="s">
        <v>49</v>
      </c>
      <c r="O301" s="100" t="s">
        <v>570</v>
      </c>
      <c r="P301" s="100" t="s">
        <v>67</v>
      </c>
      <c r="Q301" t="s">
        <v>38</v>
      </c>
      <c r="R301" t="s">
        <v>38</v>
      </c>
    </row>
    <row r="302" spans="1:18" ht="43.2" x14ac:dyDescent="0.3">
      <c r="A302" t="s">
        <v>875</v>
      </c>
      <c r="B302" t="s">
        <v>876</v>
      </c>
      <c r="C302" s="2">
        <v>422</v>
      </c>
      <c r="D302" t="s">
        <v>39</v>
      </c>
      <c r="E302" s="100" t="s">
        <v>7</v>
      </c>
      <c r="F302" s="3">
        <v>44986</v>
      </c>
      <c r="G302" s="3">
        <v>44986</v>
      </c>
      <c r="H302">
        <v>549</v>
      </c>
      <c r="I302" s="100" t="s">
        <v>160</v>
      </c>
      <c r="J302" s="100" t="s">
        <v>64</v>
      </c>
      <c r="K302">
        <v>1372</v>
      </c>
      <c r="L302">
        <v>0</v>
      </c>
      <c r="M302" t="s">
        <v>42</v>
      </c>
      <c r="N302" t="s">
        <v>49</v>
      </c>
      <c r="O302" s="100" t="s">
        <v>161</v>
      </c>
      <c r="P302" s="100" t="s">
        <v>67</v>
      </c>
      <c r="Q302" t="s">
        <v>38</v>
      </c>
      <c r="R302" t="s">
        <v>38</v>
      </c>
    </row>
    <row r="303" spans="1:18" ht="43.2" x14ac:dyDescent="0.3">
      <c r="A303" t="s">
        <v>877</v>
      </c>
      <c r="B303" t="s">
        <v>878</v>
      </c>
      <c r="C303" s="2">
        <v>218</v>
      </c>
      <c r="D303" t="s">
        <v>39</v>
      </c>
      <c r="E303" s="100" t="s">
        <v>231</v>
      </c>
      <c r="F303" s="3">
        <v>44987</v>
      </c>
      <c r="G303" s="3">
        <v>44986</v>
      </c>
      <c r="H303">
        <v>100</v>
      </c>
      <c r="I303" s="100" t="s">
        <v>64</v>
      </c>
      <c r="J303" s="100" t="s">
        <v>232</v>
      </c>
      <c r="K303">
        <v>64</v>
      </c>
      <c r="L303">
        <v>0</v>
      </c>
      <c r="M303" t="s">
        <v>42</v>
      </c>
      <c r="N303" t="s">
        <v>43</v>
      </c>
      <c r="O303" s="100" t="s">
        <v>67</v>
      </c>
      <c r="P303" s="100" t="s">
        <v>744</v>
      </c>
      <c r="Q303" t="s">
        <v>38</v>
      </c>
      <c r="R303" t="s">
        <v>38</v>
      </c>
    </row>
    <row r="304" spans="1:18" ht="43.2" x14ac:dyDescent="0.3">
      <c r="A304" t="s">
        <v>879</v>
      </c>
      <c r="B304" t="s">
        <v>880</v>
      </c>
      <c r="C304" s="2">
        <v>317</v>
      </c>
      <c r="D304" t="s">
        <v>39</v>
      </c>
      <c r="E304" s="100" t="s">
        <v>16</v>
      </c>
      <c r="F304" s="3">
        <v>44987</v>
      </c>
      <c r="G304" s="3">
        <v>44987</v>
      </c>
      <c r="H304">
        <v>540</v>
      </c>
      <c r="I304" s="100" t="s">
        <v>64</v>
      </c>
      <c r="J304" s="100" t="s">
        <v>104</v>
      </c>
      <c r="K304">
        <v>800</v>
      </c>
      <c r="L304">
        <v>0</v>
      </c>
      <c r="M304" t="s">
        <v>42</v>
      </c>
      <c r="N304" t="s">
        <v>43</v>
      </c>
      <c r="O304" s="100" t="s">
        <v>67</v>
      </c>
      <c r="P304" s="100" t="s">
        <v>105</v>
      </c>
      <c r="Q304" t="s">
        <v>38</v>
      </c>
      <c r="R304" t="s">
        <v>38</v>
      </c>
    </row>
    <row r="305" spans="1:18" ht="43.2" x14ac:dyDescent="0.3">
      <c r="A305" t="s">
        <v>881</v>
      </c>
      <c r="B305" t="s">
        <v>882</v>
      </c>
      <c r="C305" s="2">
        <v>187.5</v>
      </c>
      <c r="D305" t="s">
        <v>39</v>
      </c>
      <c r="E305" s="100" t="s">
        <v>7</v>
      </c>
      <c r="F305" s="3">
        <v>44987</v>
      </c>
      <c r="G305" s="3">
        <v>44987</v>
      </c>
      <c r="H305">
        <v>47</v>
      </c>
      <c r="I305" s="100" t="s">
        <v>598</v>
      </c>
      <c r="J305" s="100" t="s">
        <v>64</v>
      </c>
      <c r="K305">
        <v>160</v>
      </c>
      <c r="L305">
        <v>0</v>
      </c>
      <c r="M305" t="s">
        <v>42</v>
      </c>
      <c r="N305" t="s">
        <v>49</v>
      </c>
      <c r="O305" s="100" t="s">
        <v>599</v>
      </c>
      <c r="P305" s="100" t="s">
        <v>67</v>
      </c>
      <c r="Q305" t="s">
        <v>38</v>
      </c>
      <c r="R305" t="s">
        <v>38</v>
      </c>
    </row>
    <row r="306" spans="1:18" ht="43.2" x14ac:dyDescent="0.3">
      <c r="A306" t="s">
        <v>883</v>
      </c>
      <c r="B306" t="s">
        <v>884</v>
      </c>
      <c r="C306" s="2">
        <v>422</v>
      </c>
      <c r="D306" t="s">
        <v>39</v>
      </c>
      <c r="E306" s="100" t="s">
        <v>231</v>
      </c>
      <c r="F306" s="3">
        <v>44987</v>
      </c>
      <c r="G306" s="3">
        <v>44987</v>
      </c>
      <c r="H306">
        <v>1000</v>
      </c>
      <c r="I306" s="100" t="s">
        <v>395</v>
      </c>
      <c r="J306" s="100" t="s">
        <v>768</v>
      </c>
      <c r="K306">
        <v>640</v>
      </c>
      <c r="L306">
        <v>0</v>
      </c>
      <c r="M306" t="s">
        <v>42</v>
      </c>
      <c r="N306" t="s">
        <v>43</v>
      </c>
      <c r="O306" s="100" t="s">
        <v>67</v>
      </c>
      <c r="P306" s="100" t="s">
        <v>769</v>
      </c>
      <c r="Q306" t="s">
        <v>38</v>
      </c>
      <c r="R306" t="s">
        <v>38</v>
      </c>
    </row>
    <row r="307" spans="1:18" ht="43.2" x14ac:dyDescent="0.3">
      <c r="A307" t="s">
        <v>885</v>
      </c>
      <c r="B307" t="s">
        <v>886</v>
      </c>
      <c r="C307" s="2">
        <v>364</v>
      </c>
      <c r="D307" t="s">
        <v>39</v>
      </c>
      <c r="E307" s="100" t="s">
        <v>231</v>
      </c>
      <c r="F307" s="3">
        <v>44987</v>
      </c>
      <c r="G307" s="3">
        <v>44987</v>
      </c>
      <c r="H307">
        <v>100</v>
      </c>
      <c r="I307" s="100" t="s">
        <v>64</v>
      </c>
      <c r="J307" s="100" t="s">
        <v>343</v>
      </c>
      <c r="K307">
        <v>288</v>
      </c>
      <c r="L307">
        <v>0</v>
      </c>
      <c r="M307" t="s">
        <v>887</v>
      </c>
      <c r="N307" t="s">
        <v>43</v>
      </c>
      <c r="O307" s="100" t="s">
        <v>67</v>
      </c>
      <c r="P307" s="100" t="s">
        <v>233</v>
      </c>
      <c r="Q307" t="s">
        <v>38</v>
      </c>
      <c r="R307" t="s">
        <v>38</v>
      </c>
    </row>
    <row r="308" spans="1:18" ht="72" x14ac:dyDescent="0.3">
      <c r="A308" t="s">
        <v>888</v>
      </c>
      <c r="B308" t="s">
        <v>889</v>
      </c>
      <c r="C308" s="2">
        <v>245</v>
      </c>
      <c r="D308" t="s">
        <v>39</v>
      </c>
      <c r="E308" s="100" t="s">
        <v>7</v>
      </c>
      <c r="F308" s="3">
        <v>44988</v>
      </c>
      <c r="G308" s="3">
        <v>44988</v>
      </c>
      <c r="H308">
        <v>473</v>
      </c>
      <c r="I308" s="100" t="s">
        <v>129</v>
      </c>
      <c r="J308" s="100" t="s">
        <v>64</v>
      </c>
      <c r="K308">
        <v>640</v>
      </c>
      <c r="L308">
        <v>0</v>
      </c>
      <c r="M308" t="s">
        <v>42</v>
      </c>
      <c r="N308" t="s">
        <v>49</v>
      </c>
      <c r="O308" s="100" t="s">
        <v>62</v>
      </c>
      <c r="P308" s="100" t="s">
        <v>67</v>
      </c>
      <c r="Q308" t="s">
        <v>38</v>
      </c>
      <c r="R308" t="s">
        <v>38</v>
      </c>
    </row>
    <row r="309" spans="1:18" ht="72" x14ac:dyDescent="0.3">
      <c r="A309" t="s">
        <v>890</v>
      </c>
      <c r="B309" t="s">
        <v>891</v>
      </c>
      <c r="C309" s="2">
        <v>245</v>
      </c>
      <c r="D309" t="s">
        <v>39</v>
      </c>
      <c r="E309" s="100" t="s">
        <v>7</v>
      </c>
      <c r="F309" s="3">
        <v>44991</v>
      </c>
      <c r="G309" s="3">
        <v>44991</v>
      </c>
      <c r="H309">
        <v>645</v>
      </c>
      <c r="I309" s="100" t="s">
        <v>129</v>
      </c>
      <c r="J309" s="100" t="s">
        <v>132</v>
      </c>
      <c r="K309">
        <v>800</v>
      </c>
      <c r="L309">
        <v>0</v>
      </c>
      <c r="M309" t="s">
        <v>42</v>
      </c>
      <c r="N309" t="s">
        <v>49</v>
      </c>
      <c r="O309" s="100" t="s">
        <v>62</v>
      </c>
      <c r="P309" s="100" t="s">
        <v>134</v>
      </c>
      <c r="Q309" t="s">
        <v>38</v>
      </c>
      <c r="R309" t="s">
        <v>38</v>
      </c>
    </row>
    <row r="310" spans="1:18" ht="43.2" x14ac:dyDescent="0.3">
      <c r="A310" t="s">
        <v>892</v>
      </c>
      <c r="B310" t="s">
        <v>893</v>
      </c>
      <c r="C310" s="2">
        <v>590</v>
      </c>
      <c r="D310" t="s">
        <v>39</v>
      </c>
      <c r="E310" s="100" t="s">
        <v>17</v>
      </c>
      <c r="F310" s="3">
        <v>44992</v>
      </c>
      <c r="G310" s="3">
        <v>44992</v>
      </c>
      <c r="H310">
        <v>5000</v>
      </c>
      <c r="I310" s="100" t="s">
        <v>64</v>
      </c>
      <c r="J310" s="100" t="s">
        <v>52</v>
      </c>
      <c r="K310">
        <v>9000</v>
      </c>
      <c r="L310">
        <v>0</v>
      </c>
      <c r="M310" t="s">
        <v>42</v>
      </c>
      <c r="N310" t="s">
        <v>43</v>
      </c>
      <c r="O310" s="100" t="s">
        <v>67</v>
      </c>
      <c r="P310" s="100" t="s">
        <v>53</v>
      </c>
      <c r="Q310" t="s">
        <v>38</v>
      </c>
      <c r="R310" t="s">
        <v>38</v>
      </c>
    </row>
    <row r="311" spans="1:18" ht="43.2" x14ac:dyDescent="0.3">
      <c r="A311" t="s">
        <v>894</v>
      </c>
      <c r="B311" t="s">
        <v>895</v>
      </c>
      <c r="C311" s="2">
        <v>220</v>
      </c>
      <c r="D311" t="s">
        <v>39</v>
      </c>
      <c r="E311" s="100" t="s">
        <v>17</v>
      </c>
      <c r="F311" s="3">
        <v>44992</v>
      </c>
      <c r="G311" s="3">
        <v>44992</v>
      </c>
      <c r="H311">
        <v>750</v>
      </c>
      <c r="I311" s="100" t="s">
        <v>64</v>
      </c>
      <c r="J311" s="100" t="s">
        <v>52</v>
      </c>
      <c r="K311">
        <v>1350</v>
      </c>
      <c r="L311">
        <v>0</v>
      </c>
      <c r="M311" t="s">
        <v>42</v>
      </c>
      <c r="N311" t="s">
        <v>43</v>
      </c>
      <c r="O311" s="100" t="s">
        <v>67</v>
      </c>
      <c r="P311" s="100" t="s">
        <v>53</v>
      </c>
      <c r="Q311" t="s">
        <v>38</v>
      </c>
      <c r="R311" t="s">
        <v>38</v>
      </c>
    </row>
    <row r="312" spans="1:18" ht="43.2" x14ac:dyDescent="0.3">
      <c r="A312" t="s">
        <v>896</v>
      </c>
      <c r="B312" t="s">
        <v>897</v>
      </c>
      <c r="C312" s="2">
        <v>218</v>
      </c>
      <c r="D312" t="s">
        <v>39</v>
      </c>
      <c r="E312" s="100" t="s">
        <v>17</v>
      </c>
      <c r="F312" s="3">
        <v>44992</v>
      </c>
      <c r="G312" s="3">
        <v>44992</v>
      </c>
      <c r="H312">
        <v>750</v>
      </c>
      <c r="I312" s="100" t="s">
        <v>64</v>
      </c>
      <c r="J312" s="100" t="s">
        <v>52</v>
      </c>
      <c r="K312">
        <v>1350</v>
      </c>
      <c r="L312">
        <v>0</v>
      </c>
      <c r="M312" t="s">
        <v>42</v>
      </c>
      <c r="N312" t="s">
        <v>43</v>
      </c>
      <c r="O312" s="100" t="s">
        <v>67</v>
      </c>
      <c r="P312" s="100" t="s">
        <v>53</v>
      </c>
      <c r="Q312" t="s">
        <v>38</v>
      </c>
      <c r="R312" t="s">
        <v>38</v>
      </c>
    </row>
    <row r="313" spans="1:18" ht="72" x14ac:dyDescent="0.3">
      <c r="A313" t="s">
        <v>898</v>
      </c>
      <c r="B313" t="s">
        <v>899</v>
      </c>
      <c r="C313" s="2">
        <v>229</v>
      </c>
      <c r="D313" t="s">
        <v>39</v>
      </c>
      <c r="E313" s="100" t="s">
        <v>7</v>
      </c>
      <c r="F313" s="3">
        <v>44992</v>
      </c>
      <c r="G313" s="3">
        <v>44992</v>
      </c>
      <c r="H313">
        <v>645</v>
      </c>
      <c r="I313" s="100" t="s">
        <v>129</v>
      </c>
      <c r="J313" s="100" t="s">
        <v>64</v>
      </c>
      <c r="K313">
        <v>800</v>
      </c>
      <c r="L313">
        <v>0</v>
      </c>
      <c r="M313" t="s">
        <v>42</v>
      </c>
      <c r="N313" t="s">
        <v>49</v>
      </c>
      <c r="O313" s="100" t="s">
        <v>62</v>
      </c>
      <c r="P313" s="100" t="s">
        <v>67</v>
      </c>
      <c r="Q313" t="s">
        <v>38</v>
      </c>
      <c r="R313" t="s">
        <v>38</v>
      </c>
    </row>
    <row r="314" spans="1:18" ht="43.2" x14ac:dyDescent="0.3">
      <c r="A314" t="s">
        <v>900</v>
      </c>
      <c r="B314" t="s">
        <v>901</v>
      </c>
      <c r="C314" s="2">
        <v>275</v>
      </c>
      <c r="D314" t="s">
        <v>39</v>
      </c>
      <c r="E314" s="100" t="s">
        <v>96</v>
      </c>
      <c r="F314" s="3">
        <v>44992</v>
      </c>
      <c r="G314" s="3">
        <v>44992</v>
      </c>
      <c r="H314">
        <v>400</v>
      </c>
      <c r="I314" s="100" t="s">
        <v>395</v>
      </c>
      <c r="J314" s="100" t="s">
        <v>65</v>
      </c>
      <c r="K314">
        <v>640</v>
      </c>
      <c r="L314">
        <v>0</v>
      </c>
      <c r="M314" t="s">
        <v>42</v>
      </c>
      <c r="N314" t="s">
        <v>43</v>
      </c>
      <c r="O314" s="100" t="s">
        <v>67</v>
      </c>
      <c r="P314" s="100" t="s">
        <v>68</v>
      </c>
      <c r="Q314" t="s">
        <v>38</v>
      </c>
      <c r="R314" t="s">
        <v>38</v>
      </c>
    </row>
    <row r="315" spans="1:18" ht="43.2" x14ac:dyDescent="0.3">
      <c r="A315" t="s">
        <v>902</v>
      </c>
      <c r="B315" t="s">
        <v>903</v>
      </c>
      <c r="C315" s="2">
        <v>274</v>
      </c>
      <c r="D315" t="s">
        <v>39</v>
      </c>
      <c r="E315" s="100" t="s">
        <v>47</v>
      </c>
      <c r="F315" s="3">
        <v>44993</v>
      </c>
      <c r="G315" s="3">
        <v>44993</v>
      </c>
      <c r="H315">
        <v>320</v>
      </c>
      <c r="I315" s="100" t="s">
        <v>395</v>
      </c>
      <c r="J315" s="100" t="s">
        <v>513</v>
      </c>
      <c r="K315">
        <v>800</v>
      </c>
      <c r="L315">
        <v>0</v>
      </c>
      <c r="M315" t="s">
        <v>904</v>
      </c>
      <c r="N315" t="s">
        <v>43</v>
      </c>
      <c r="O315" s="100" t="s">
        <v>67</v>
      </c>
      <c r="P315" s="100" t="s">
        <v>117</v>
      </c>
      <c r="Q315" t="s">
        <v>38</v>
      </c>
      <c r="R315" t="s">
        <v>38</v>
      </c>
    </row>
    <row r="316" spans="1:18" ht="28.8" x14ac:dyDescent="0.3">
      <c r="A316" t="s">
        <v>905</v>
      </c>
      <c r="B316" t="s">
        <v>906</v>
      </c>
      <c r="C316" s="2">
        <v>395</v>
      </c>
      <c r="D316" t="s">
        <v>39</v>
      </c>
      <c r="E316" s="100" t="s">
        <v>12</v>
      </c>
      <c r="F316" s="3">
        <v>44993</v>
      </c>
      <c r="G316" s="3">
        <v>44993</v>
      </c>
      <c r="H316">
        <v>240</v>
      </c>
      <c r="I316" s="100" t="s">
        <v>651</v>
      </c>
      <c r="J316" s="100" t="s">
        <v>40</v>
      </c>
      <c r="K316">
        <v>256</v>
      </c>
      <c r="L316">
        <v>0</v>
      </c>
      <c r="M316" t="s">
        <v>42</v>
      </c>
      <c r="N316" t="s">
        <v>49</v>
      </c>
      <c r="O316" s="100" t="s">
        <v>652</v>
      </c>
      <c r="P316" s="100" t="s">
        <v>44</v>
      </c>
      <c r="Q316" t="s">
        <v>38</v>
      </c>
      <c r="R316" t="s">
        <v>38</v>
      </c>
    </row>
    <row r="317" spans="1:18" ht="43.2" x14ac:dyDescent="0.3">
      <c r="A317" t="s">
        <v>907</v>
      </c>
      <c r="B317" t="s">
        <v>908</v>
      </c>
      <c r="C317" s="2">
        <v>1180</v>
      </c>
      <c r="D317" t="s">
        <v>39</v>
      </c>
      <c r="E317" s="100" t="s">
        <v>17</v>
      </c>
      <c r="F317" s="3">
        <v>44994</v>
      </c>
      <c r="G317" s="3">
        <v>44993</v>
      </c>
      <c r="H317">
        <v>1180</v>
      </c>
      <c r="I317" s="100" t="s">
        <v>395</v>
      </c>
      <c r="J317" s="100" t="s">
        <v>768</v>
      </c>
      <c r="K317">
        <v>5004</v>
      </c>
      <c r="L317">
        <v>0</v>
      </c>
      <c r="M317" t="s">
        <v>42</v>
      </c>
      <c r="N317" t="s">
        <v>43</v>
      </c>
      <c r="O317" s="100" t="s">
        <v>67</v>
      </c>
      <c r="P317" s="100" t="s">
        <v>769</v>
      </c>
      <c r="Q317" t="s">
        <v>38</v>
      </c>
      <c r="R317" t="s">
        <v>38</v>
      </c>
    </row>
    <row r="318" spans="1:18" ht="43.2" x14ac:dyDescent="0.3">
      <c r="A318" t="s">
        <v>909</v>
      </c>
      <c r="B318" t="s">
        <v>910</v>
      </c>
      <c r="C318" s="2">
        <v>190</v>
      </c>
      <c r="D318" t="s">
        <v>39</v>
      </c>
      <c r="E318" s="100" t="s">
        <v>96</v>
      </c>
      <c r="F318" s="3">
        <v>44993</v>
      </c>
      <c r="G318" s="3">
        <v>44993</v>
      </c>
      <c r="H318">
        <v>480</v>
      </c>
      <c r="I318" s="100" t="s">
        <v>395</v>
      </c>
      <c r="J318" s="100" t="s">
        <v>124</v>
      </c>
      <c r="K318">
        <v>960</v>
      </c>
      <c r="L318">
        <v>0</v>
      </c>
      <c r="M318" t="s">
        <v>42</v>
      </c>
      <c r="N318" t="s">
        <v>43</v>
      </c>
      <c r="O318" s="100" t="s">
        <v>67</v>
      </c>
      <c r="P318" s="100" t="s">
        <v>850</v>
      </c>
      <c r="Q318" t="s">
        <v>38</v>
      </c>
      <c r="R318" t="s">
        <v>38</v>
      </c>
    </row>
    <row r="319" spans="1:18" ht="43.2" x14ac:dyDescent="0.3">
      <c r="A319" t="s">
        <v>911</v>
      </c>
      <c r="B319" t="s">
        <v>912</v>
      </c>
      <c r="C319" s="2">
        <v>1200</v>
      </c>
      <c r="D319" t="s">
        <v>39</v>
      </c>
      <c r="E319" s="100" t="s">
        <v>17</v>
      </c>
      <c r="F319" s="3">
        <v>44994</v>
      </c>
      <c r="G319" s="3">
        <v>44993</v>
      </c>
      <c r="H319">
        <v>5000</v>
      </c>
      <c r="I319" s="100" t="s">
        <v>64</v>
      </c>
      <c r="J319" s="100" t="s">
        <v>52</v>
      </c>
      <c r="K319">
        <v>9000</v>
      </c>
      <c r="L319">
        <v>0</v>
      </c>
      <c r="M319" t="s">
        <v>42</v>
      </c>
      <c r="N319" t="s">
        <v>43</v>
      </c>
      <c r="O319" s="100" t="s">
        <v>67</v>
      </c>
      <c r="P319" s="100" t="s">
        <v>53</v>
      </c>
      <c r="Q319" t="s">
        <v>38</v>
      </c>
      <c r="R319" t="s">
        <v>38</v>
      </c>
    </row>
    <row r="320" spans="1:18" ht="28.8" x14ac:dyDescent="0.3">
      <c r="A320" t="s">
        <v>913</v>
      </c>
      <c r="B320" t="s">
        <v>914</v>
      </c>
      <c r="C320" s="2">
        <v>172</v>
      </c>
      <c r="D320" t="s">
        <v>39</v>
      </c>
      <c r="E320" s="100" t="s">
        <v>7</v>
      </c>
      <c r="F320" s="3">
        <v>44995</v>
      </c>
      <c r="G320" s="3">
        <v>44994</v>
      </c>
      <c r="H320">
        <v>911</v>
      </c>
      <c r="I320" s="100" t="s">
        <v>195</v>
      </c>
      <c r="J320" s="100" t="s">
        <v>40</v>
      </c>
      <c r="K320">
        <v>1280</v>
      </c>
      <c r="L320">
        <v>0</v>
      </c>
      <c r="M320" t="s">
        <v>42</v>
      </c>
      <c r="N320" t="s">
        <v>49</v>
      </c>
      <c r="O320" s="100" t="s">
        <v>196</v>
      </c>
      <c r="P320" s="100" t="s">
        <v>44</v>
      </c>
      <c r="Q320" t="s">
        <v>38</v>
      </c>
      <c r="R320" t="s">
        <v>38</v>
      </c>
    </row>
    <row r="321" spans="1:18" ht="72" x14ac:dyDescent="0.3">
      <c r="A321" t="s">
        <v>915</v>
      </c>
      <c r="B321" t="s">
        <v>916</v>
      </c>
      <c r="C321" s="2">
        <v>324</v>
      </c>
      <c r="D321" t="s">
        <v>39</v>
      </c>
      <c r="E321" s="100" t="s">
        <v>7</v>
      </c>
      <c r="F321" s="3">
        <v>44994</v>
      </c>
      <c r="G321" s="3">
        <v>44994</v>
      </c>
      <c r="H321">
        <v>1409</v>
      </c>
      <c r="I321" s="100" t="s">
        <v>129</v>
      </c>
      <c r="J321" s="100" t="s">
        <v>40</v>
      </c>
      <c r="K321">
        <v>2080</v>
      </c>
      <c r="L321">
        <v>0</v>
      </c>
      <c r="M321" t="s">
        <v>917</v>
      </c>
      <c r="N321" t="s">
        <v>49</v>
      </c>
      <c r="O321" s="100" t="s">
        <v>62</v>
      </c>
      <c r="P321" s="100" t="s">
        <v>44</v>
      </c>
      <c r="Q321" t="s">
        <v>38</v>
      </c>
      <c r="R321" t="s">
        <v>38</v>
      </c>
    </row>
    <row r="322" spans="1:18" ht="43.2" x14ac:dyDescent="0.3">
      <c r="A322" t="s">
        <v>918</v>
      </c>
      <c r="B322" t="s">
        <v>919</v>
      </c>
      <c r="C322" s="2">
        <v>245</v>
      </c>
      <c r="D322" t="s">
        <v>39</v>
      </c>
      <c r="E322" s="100" t="s">
        <v>47</v>
      </c>
      <c r="F322" s="3">
        <v>44998</v>
      </c>
      <c r="G322" s="3">
        <v>44998</v>
      </c>
      <c r="H322">
        <v>240</v>
      </c>
      <c r="I322" s="100" t="s">
        <v>395</v>
      </c>
      <c r="J322" s="100" t="s">
        <v>513</v>
      </c>
      <c r="K322">
        <v>600</v>
      </c>
      <c r="L322">
        <v>0</v>
      </c>
      <c r="M322" t="s">
        <v>42</v>
      </c>
      <c r="N322" t="s">
        <v>43</v>
      </c>
      <c r="O322" s="100" t="s">
        <v>67</v>
      </c>
      <c r="P322" s="100" t="s">
        <v>117</v>
      </c>
      <c r="Q322" t="s">
        <v>38</v>
      </c>
      <c r="R322" t="s">
        <v>38</v>
      </c>
    </row>
    <row r="323" spans="1:18" ht="72" x14ac:dyDescent="0.3">
      <c r="A323" t="s">
        <v>920</v>
      </c>
      <c r="B323" t="s">
        <v>921</v>
      </c>
      <c r="C323" s="2">
        <v>374</v>
      </c>
      <c r="D323" t="s">
        <v>39</v>
      </c>
      <c r="E323" s="100" t="s">
        <v>7</v>
      </c>
      <c r="F323" s="3">
        <v>44998</v>
      </c>
      <c r="G323" s="3">
        <v>44998</v>
      </c>
      <c r="H323">
        <v>1488</v>
      </c>
      <c r="I323" s="100" t="s">
        <v>129</v>
      </c>
      <c r="J323" s="100" t="s">
        <v>237</v>
      </c>
      <c r="K323">
        <v>1920</v>
      </c>
      <c r="L323">
        <v>0</v>
      </c>
      <c r="M323" t="s">
        <v>922</v>
      </c>
      <c r="N323" t="s">
        <v>49</v>
      </c>
      <c r="O323" s="100" t="s">
        <v>62</v>
      </c>
      <c r="P323" s="100" t="s">
        <v>239</v>
      </c>
      <c r="Q323" t="s">
        <v>38</v>
      </c>
      <c r="R323" t="s">
        <v>38</v>
      </c>
    </row>
    <row r="324" spans="1:18" ht="43.2" x14ac:dyDescent="0.3">
      <c r="A324" t="s">
        <v>923</v>
      </c>
      <c r="B324" t="s">
        <v>924</v>
      </c>
      <c r="C324" s="2">
        <v>800</v>
      </c>
      <c r="D324" t="s">
        <v>39</v>
      </c>
      <c r="E324" s="100" t="s">
        <v>263</v>
      </c>
      <c r="F324" s="3">
        <v>44998</v>
      </c>
      <c r="G324" s="3">
        <v>44998</v>
      </c>
      <c r="H324">
        <v>3600</v>
      </c>
      <c r="I324" s="100" t="s">
        <v>83</v>
      </c>
      <c r="J324" s="100" t="s">
        <v>65</v>
      </c>
      <c r="K324">
        <v>3840</v>
      </c>
      <c r="L324">
        <v>0</v>
      </c>
      <c r="M324" t="s">
        <v>42</v>
      </c>
      <c r="N324" t="s">
        <v>43</v>
      </c>
      <c r="O324" s="100" t="s">
        <v>85</v>
      </c>
      <c r="P324" s="100" t="s">
        <v>68</v>
      </c>
      <c r="Q324" t="s">
        <v>38</v>
      </c>
      <c r="R324" t="s">
        <v>38</v>
      </c>
    </row>
    <row r="325" spans="1:18" ht="43.2" x14ac:dyDescent="0.3">
      <c r="A325" t="s">
        <v>925</v>
      </c>
      <c r="B325" t="s">
        <v>926</v>
      </c>
      <c r="C325" s="2">
        <v>1050</v>
      </c>
      <c r="D325" t="s">
        <v>39</v>
      </c>
      <c r="E325" s="100" t="s">
        <v>263</v>
      </c>
      <c r="F325" s="3">
        <v>44998</v>
      </c>
      <c r="G325" s="3">
        <v>44998</v>
      </c>
      <c r="H325">
        <v>12900</v>
      </c>
      <c r="I325" s="100" t="s">
        <v>83</v>
      </c>
      <c r="J325" s="100" t="s">
        <v>65</v>
      </c>
      <c r="K325">
        <v>13760</v>
      </c>
      <c r="L325">
        <v>0</v>
      </c>
      <c r="M325" t="s">
        <v>42</v>
      </c>
      <c r="N325" t="s">
        <v>43</v>
      </c>
      <c r="O325" s="100" t="s">
        <v>85</v>
      </c>
      <c r="P325" s="100" t="s">
        <v>68</v>
      </c>
      <c r="Q325" t="s">
        <v>38</v>
      </c>
      <c r="R325" t="s">
        <v>38</v>
      </c>
    </row>
    <row r="326" spans="1:18" ht="43.2" x14ac:dyDescent="0.3">
      <c r="A326" t="s">
        <v>927</v>
      </c>
      <c r="B326" t="s">
        <v>928</v>
      </c>
      <c r="C326" s="2">
        <v>395</v>
      </c>
      <c r="D326" t="s">
        <v>39</v>
      </c>
      <c r="E326" s="100" t="s">
        <v>47</v>
      </c>
      <c r="F326" s="3">
        <v>45000</v>
      </c>
      <c r="G326" s="3">
        <v>44999</v>
      </c>
      <c r="H326">
        <v>5600</v>
      </c>
      <c r="I326" s="100" t="s">
        <v>64</v>
      </c>
      <c r="J326" s="100" t="s">
        <v>929</v>
      </c>
      <c r="K326">
        <v>10800</v>
      </c>
      <c r="L326">
        <v>0</v>
      </c>
      <c r="M326" t="s">
        <v>42</v>
      </c>
      <c r="N326" t="s">
        <v>43</v>
      </c>
      <c r="O326" s="100" t="s">
        <v>67</v>
      </c>
      <c r="P326" s="100" t="s">
        <v>930</v>
      </c>
      <c r="Q326" t="s">
        <v>38</v>
      </c>
      <c r="R326" t="s">
        <v>38</v>
      </c>
    </row>
    <row r="327" spans="1:18" ht="72" x14ac:dyDescent="0.3">
      <c r="A327" t="s">
        <v>931</v>
      </c>
      <c r="B327" t="s">
        <v>932</v>
      </c>
      <c r="C327" s="2">
        <v>312.5</v>
      </c>
      <c r="D327" t="s">
        <v>39</v>
      </c>
      <c r="E327" s="100" t="s">
        <v>7</v>
      </c>
      <c r="F327" s="3">
        <v>44999</v>
      </c>
      <c r="G327" s="3">
        <v>44999</v>
      </c>
      <c r="H327">
        <v>42</v>
      </c>
      <c r="I327" s="100" t="s">
        <v>129</v>
      </c>
      <c r="J327" s="100" t="s">
        <v>64</v>
      </c>
      <c r="K327">
        <v>160</v>
      </c>
      <c r="L327">
        <v>0</v>
      </c>
      <c r="M327" t="s">
        <v>42</v>
      </c>
      <c r="N327" t="s">
        <v>49</v>
      </c>
      <c r="O327" s="100" t="s">
        <v>62</v>
      </c>
      <c r="P327" s="100" t="s">
        <v>67</v>
      </c>
      <c r="Q327" t="s">
        <v>38</v>
      </c>
      <c r="R327" t="s">
        <v>38</v>
      </c>
    </row>
    <row r="328" spans="1:18" ht="43.2" x14ac:dyDescent="0.3">
      <c r="A328" t="s">
        <v>933</v>
      </c>
      <c r="B328" t="s">
        <v>934</v>
      </c>
      <c r="C328" s="2">
        <v>298</v>
      </c>
      <c r="D328" t="s">
        <v>39</v>
      </c>
      <c r="E328" s="100" t="s">
        <v>16</v>
      </c>
      <c r="F328" s="3">
        <v>45000</v>
      </c>
      <c r="G328" s="3">
        <v>45000</v>
      </c>
      <c r="H328">
        <v>675</v>
      </c>
      <c r="I328" s="100" t="s">
        <v>64</v>
      </c>
      <c r="J328" s="100" t="s">
        <v>104</v>
      </c>
      <c r="K328">
        <v>1000</v>
      </c>
      <c r="L328">
        <v>0</v>
      </c>
      <c r="M328" t="s">
        <v>935</v>
      </c>
      <c r="N328" t="s">
        <v>43</v>
      </c>
      <c r="O328" s="100" t="s">
        <v>67</v>
      </c>
      <c r="P328" s="100" t="s">
        <v>105</v>
      </c>
      <c r="Q328" t="s">
        <v>38</v>
      </c>
      <c r="R328" t="s">
        <v>38</v>
      </c>
    </row>
    <row r="329" spans="1:18" ht="28.8" x14ac:dyDescent="0.3">
      <c r="A329" t="s">
        <v>936</v>
      </c>
      <c r="B329" t="s">
        <v>937</v>
      </c>
      <c r="C329" s="2">
        <v>224</v>
      </c>
      <c r="D329" t="s">
        <v>39</v>
      </c>
      <c r="E329" s="100" t="s">
        <v>7</v>
      </c>
      <c r="F329" s="3">
        <v>45000</v>
      </c>
      <c r="G329" s="3">
        <v>45000</v>
      </c>
      <c r="H329">
        <v>87</v>
      </c>
      <c r="I329" s="100" t="s">
        <v>575</v>
      </c>
      <c r="J329" s="100" t="s">
        <v>40</v>
      </c>
      <c r="K329">
        <v>160</v>
      </c>
      <c r="L329">
        <v>0</v>
      </c>
      <c r="M329" t="s">
        <v>938</v>
      </c>
      <c r="N329" t="s">
        <v>49</v>
      </c>
      <c r="O329" s="100" t="s">
        <v>576</v>
      </c>
      <c r="P329" s="100" t="s">
        <v>44</v>
      </c>
      <c r="Q329" t="s">
        <v>38</v>
      </c>
      <c r="R329" t="s">
        <v>38</v>
      </c>
    </row>
    <row r="330" spans="1:18" ht="43.2" x14ac:dyDescent="0.3">
      <c r="A330" t="s">
        <v>939</v>
      </c>
      <c r="B330" t="s">
        <v>940</v>
      </c>
      <c r="C330" s="2">
        <v>544</v>
      </c>
      <c r="D330" t="s">
        <v>39</v>
      </c>
      <c r="E330" s="100" t="s">
        <v>47</v>
      </c>
      <c r="F330" s="3">
        <v>45001</v>
      </c>
      <c r="G330" s="3">
        <v>45000</v>
      </c>
      <c r="H330">
        <v>8400</v>
      </c>
      <c r="I330" s="100" t="s">
        <v>64</v>
      </c>
      <c r="J330" s="100" t="s">
        <v>929</v>
      </c>
      <c r="K330">
        <v>16200</v>
      </c>
      <c r="L330">
        <v>0</v>
      </c>
      <c r="M330" t="s">
        <v>42</v>
      </c>
      <c r="N330" t="s">
        <v>43</v>
      </c>
      <c r="O330" s="100" t="s">
        <v>67</v>
      </c>
      <c r="P330" s="100" t="s">
        <v>930</v>
      </c>
      <c r="Q330" t="s">
        <v>38</v>
      </c>
      <c r="R330" t="s">
        <v>38</v>
      </c>
    </row>
    <row r="331" spans="1:18" ht="43.2" x14ac:dyDescent="0.3">
      <c r="A331" t="s">
        <v>941</v>
      </c>
      <c r="B331" t="s">
        <v>942</v>
      </c>
      <c r="C331" s="2">
        <v>244</v>
      </c>
      <c r="D331" t="s">
        <v>39</v>
      </c>
      <c r="E331" s="100" t="s">
        <v>17</v>
      </c>
      <c r="F331" s="3">
        <v>45001</v>
      </c>
      <c r="G331" s="3">
        <v>45001</v>
      </c>
      <c r="H331">
        <v>750</v>
      </c>
      <c r="I331" s="100" t="s">
        <v>64</v>
      </c>
      <c r="J331" s="100" t="s">
        <v>52</v>
      </c>
      <c r="K331">
        <v>1350</v>
      </c>
      <c r="L331">
        <v>0</v>
      </c>
      <c r="M331" t="s">
        <v>42</v>
      </c>
      <c r="N331" t="s">
        <v>43</v>
      </c>
      <c r="O331" s="100" t="s">
        <v>67</v>
      </c>
      <c r="P331" s="100" t="s">
        <v>53</v>
      </c>
      <c r="Q331" t="s">
        <v>38</v>
      </c>
      <c r="R331" t="s">
        <v>38</v>
      </c>
    </row>
    <row r="332" spans="1:18" ht="43.2" x14ac:dyDescent="0.3">
      <c r="A332" t="s">
        <v>943</v>
      </c>
      <c r="B332" t="s">
        <v>944</v>
      </c>
      <c r="C332" s="2">
        <v>245</v>
      </c>
      <c r="D332" t="s">
        <v>39</v>
      </c>
      <c r="E332" s="100" t="s">
        <v>47</v>
      </c>
      <c r="F332" s="3">
        <v>45001</v>
      </c>
      <c r="G332" s="3">
        <v>45001</v>
      </c>
      <c r="H332">
        <v>100</v>
      </c>
      <c r="I332" s="100" t="s">
        <v>64</v>
      </c>
      <c r="J332" s="100" t="s">
        <v>513</v>
      </c>
      <c r="K332">
        <v>200</v>
      </c>
      <c r="L332">
        <v>0</v>
      </c>
      <c r="M332" t="s">
        <v>42</v>
      </c>
      <c r="N332" t="s">
        <v>43</v>
      </c>
      <c r="O332" s="100" t="s">
        <v>67</v>
      </c>
      <c r="P332" s="100" t="s">
        <v>117</v>
      </c>
      <c r="Q332" t="s">
        <v>38</v>
      </c>
      <c r="R332" t="s">
        <v>38</v>
      </c>
    </row>
    <row r="333" spans="1:18" ht="72" x14ac:dyDescent="0.3">
      <c r="A333" t="s">
        <v>945</v>
      </c>
      <c r="B333" t="s">
        <v>946</v>
      </c>
      <c r="C333" s="2">
        <v>398</v>
      </c>
      <c r="D333" t="s">
        <v>39</v>
      </c>
      <c r="E333" s="100" t="s">
        <v>7</v>
      </c>
      <c r="F333" s="3">
        <v>45001</v>
      </c>
      <c r="G333" s="3">
        <v>45001</v>
      </c>
      <c r="H333">
        <v>1612</v>
      </c>
      <c r="I333" s="100" t="s">
        <v>129</v>
      </c>
      <c r="J333" s="100" t="s">
        <v>395</v>
      </c>
      <c r="K333">
        <v>2080</v>
      </c>
      <c r="L333">
        <v>0</v>
      </c>
      <c r="M333" t="s">
        <v>947</v>
      </c>
      <c r="N333" t="s">
        <v>49</v>
      </c>
      <c r="O333" s="100" t="s">
        <v>62</v>
      </c>
      <c r="P333" s="100" t="s">
        <v>67</v>
      </c>
      <c r="Q333" t="s">
        <v>38</v>
      </c>
      <c r="R333" t="s">
        <v>38</v>
      </c>
    </row>
    <row r="334" spans="1:18" ht="43.2" x14ac:dyDescent="0.3">
      <c r="A334" t="s">
        <v>948</v>
      </c>
      <c r="B334" t="s">
        <v>949</v>
      </c>
      <c r="C334" s="2">
        <v>590</v>
      </c>
      <c r="D334" t="s">
        <v>39</v>
      </c>
      <c r="E334" s="100" t="s">
        <v>47</v>
      </c>
      <c r="F334" s="3">
        <v>45002</v>
      </c>
      <c r="G334" s="3">
        <v>45001</v>
      </c>
      <c r="H334">
        <v>5600</v>
      </c>
      <c r="I334" s="100" t="s">
        <v>64</v>
      </c>
      <c r="J334" s="100" t="s">
        <v>929</v>
      </c>
      <c r="K334">
        <v>10800</v>
      </c>
      <c r="L334">
        <v>0</v>
      </c>
      <c r="M334" t="s">
        <v>42</v>
      </c>
      <c r="N334" t="s">
        <v>43</v>
      </c>
      <c r="O334" s="100" t="s">
        <v>67</v>
      </c>
      <c r="P334" s="100" t="s">
        <v>930</v>
      </c>
      <c r="Q334" t="s">
        <v>38</v>
      </c>
      <c r="R334" t="s">
        <v>38</v>
      </c>
    </row>
    <row r="335" spans="1:18" ht="43.2" x14ac:dyDescent="0.3">
      <c r="A335" t="s">
        <v>950</v>
      </c>
      <c r="B335" t="s">
        <v>951</v>
      </c>
      <c r="C335" s="2">
        <v>1248</v>
      </c>
      <c r="D335" t="s">
        <v>39</v>
      </c>
      <c r="E335" s="100" t="s">
        <v>96</v>
      </c>
      <c r="F335" s="3">
        <v>45001</v>
      </c>
      <c r="G335" s="3">
        <v>45001</v>
      </c>
      <c r="H335">
        <v>8050</v>
      </c>
      <c r="I335" s="100" t="s">
        <v>83</v>
      </c>
      <c r="J335" s="100" t="s">
        <v>65</v>
      </c>
      <c r="K335">
        <v>11200</v>
      </c>
      <c r="L335">
        <v>0</v>
      </c>
      <c r="M335" t="s">
        <v>952</v>
      </c>
      <c r="N335" t="s">
        <v>43</v>
      </c>
      <c r="O335" s="100" t="s">
        <v>85</v>
      </c>
      <c r="P335" s="100" t="s">
        <v>68</v>
      </c>
      <c r="Q335" t="s">
        <v>38</v>
      </c>
      <c r="R335" t="s">
        <v>38</v>
      </c>
    </row>
    <row r="336" spans="1:18" ht="43.2" x14ac:dyDescent="0.3">
      <c r="A336" t="s">
        <v>953</v>
      </c>
      <c r="B336" t="s">
        <v>954</v>
      </c>
      <c r="C336" s="2">
        <v>1749</v>
      </c>
      <c r="D336" t="s">
        <v>39</v>
      </c>
      <c r="E336" s="100" t="s">
        <v>17</v>
      </c>
      <c r="F336" s="3">
        <v>45002</v>
      </c>
      <c r="G336" s="3">
        <v>45001</v>
      </c>
      <c r="H336">
        <v>1080</v>
      </c>
      <c r="I336" s="100" t="s">
        <v>395</v>
      </c>
      <c r="J336" s="100" t="s">
        <v>768</v>
      </c>
      <c r="K336">
        <v>4830</v>
      </c>
      <c r="L336">
        <v>0</v>
      </c>
      <c r="M336" t="s">
        <v>42</v>
      </c>
      <c r="N336" t="s">
        <v>43</v>
      </c>
      <c r="O336" s="100" t="s">
        <v>67</v>
      </c>
      <c r="P336" s="100" t="s">
        <v>769</v>
      </c>
      <c r="Q336" t="s">
        <v>38</v>
      </c>
      <c r="R336" t="s">
        <v>38</v>
      </c>
    </row>
    <row r="337" spans="1:18" ht="43.2" x14ac:dyDescent="0.3">
      <c r="A337" t="s">
        <v>955</v>
      </c>
      <c r="B337" t="s">
        <v>956</v>
      </c>
      <c r="C337" s="2">
        <v>397</v>
      </c>
      <c r="D337" t="s">
        <v>39</v>
      </c>
      <c r="E337" s="100" t="s">
        <v>16</v>
      </c>
      <c r="F337" s="3">
        <v>45001</v>
      </c>
      <c r="G337" s="3">
        <v>45001</v>
      </c>
      <c r="H337">
        <v>675</v>
      </c>
      <c r="I337" s="100" t="s">
        <v>64</v>
      </c>
      <c r="J337" s="100" t="s">
        <v>104</v>
      </c>
      <c r="K337">
        <v>1000</v>
      </c>
      <c r="L337">
        <v>0</v>
      </c>
      <c r="M337" t="s">
        <v>42</v>
      </c>
      <c r="N337" t="s">
        <v>43</v>
      </c>
      <c r="O337" s="100" t="s">
        <v>67</v>
      </c>
      <c r="P337" s="100" t="s">
        <v>105</v>
      </c>
      <c r="Q337" t="s">
        <v>38</v>
      </c>
      <c r="R337" t="s">
        <v>38</v>
      </c>
    </row>
    <row r="338" spans="1:18" ht="43.2" x14ac:dyDescent="0.3">
      <c r="A338" t="s">
        <v>957</v>
      </c>
      <c r="B338" t="s">
        <v>958</v>
      </c>
      <c r="C338" s="2">
        <v>274</v>
      </c>
      <c r="D338" t="s">
        <v>39</v>
      </c>
      <c r="E338" s="100" t="s">
        <v>47</v>
      </c>
      <c r="F338" s="3">
        <v>45002</v>
      </c>
      <c r="G338" s="3">
        <v>45002</v>
      </c>
      <c r="H338">
        <v>100</v>
      </c>
      <c r="I338" s="100" t="s">
        <v>395</v>
      </c>
      <c r="J338" s="100" t="s">
        <v>513</v>
      </c>
      <c r="K338">
        <v>200</v>
      </c>
      <c r="L338">
        <v>0</v>
      </c>
      <c r="M338" t="s">
        <v>42</v>
      </c>
      <c r="N338" t="s">
        <v>43</v>
      </c>
      <c r="O338" s="100" t="s">
        <v>67</v>
      </c>
      <c r="P338" s="100" t="s">
        <v>117</v>
      </c>
      <c r="Q338" t="s">
        <v>38</v>
      </c>
      <c r="R338" t="s">
        <v>38</v>
      </c>
    </row>
    <row r="339" spans="1:18" ht="72" x14ac:dyDescent="0.3">
      <c r="A339" t="s">
        <v>959</v>
      </c>
      <c r="B339" t="s">
        <v>960</v>
      </c>
      <c r="C339" s="2">
        <v>377</v>
      </c>
      <c r="D339" t="s">
        <v>39</v>
      </c>
      <c r="E339" s="100" t="s">
        <v>7</v>
      </c>
      <c r="F339" s="3">
        <v>45002</v>
      </c>
      <c r="G339" s="3">
        <v>45002</v>
      </c>
      <c r="H339">
        <v>1497</v>
      </c>
      <c r="I339" s="100" t="s">
        <v>129</v>
      </c>
      <c r="J339" s="100" t="s">
        <v>40</v>
      </c>
      <c r="K339">
        <v>1920</v>
      </c>
      <c r="L339">
        <v>0</v>
      </c>
      <c r="M339" t="s">
        <v>42</v>
      </c>
      <c r="N339" t="s">
        <v>49</v>
      </c>
      <c r="O339" s="100" t="s">
        <v>62</v>
      </c>
      <c r="P339" s="100" t="s">
        <v>44</v>
      </c>
      <c r="Q339" t="s">
        <v>38</v>
      </c>
      <c r="R339" t="s">
        <v>38</v>
      </c>
    </row>
    <row r="340" spans="1:18" ht="43.2" x14ac:dyDescent="0.3">
      <c r="A340" t="s">
        <v>961</v>
      </c>
      <c r="B340" t="s">
        <v>962</v>
      </c>
      <c r="C340" s="2">
        <v>909</v>
      </c>
      <c r="D340" t="s">
        <v>39</v>
      </c>
      <c r="E340" s="100" t="s">
        <v>17</v>
      </c>
      <c r="F340" s="3">
        <v>45005</v>
      </c>
      <c r="G340" s="3">
        <v>45002</v>
      </c>
      <c r="H340">
        <v>8000</v>
      </c>
      <c r="I340" s="100" t="s">
        <v>64</v>
      </c>
      <c r="J340" s="100" t="s">
        <v>52</v>
      </c>
      <c r="K340">
        <v>14400</v>
      </c>
      <c r="L340">
        <v>0</v>
      </c>
      <c r="M340" t="s">
        <v>42</v>
      </c>
      <c r="N340" t="s">
        <v>43</v>
      </c>
      <c r="O340" s="100" t="s">
        <v>67</v>
      </c>
      <c r="P340" s="100" t="s">
        <v>53</v>
      </c>
      <c r="Q340" t="s">
        <v>38</v>
      </c>
      <c r="R340" t="s">
        <v>38</v>
      </c>
    </row>
    <row r="341" spans="1:18" ht="43.2" x14ac:dyDescent="0.3">
      <c r="A341" t="s">
        <v>963</v>
      </c>
      <c r="B341" t="s">
        <v>964</v>
      </c>
      <c r="C341" s="2">
        <v>790</v>
      </c>
      <c r="D341" t="s">
        <v>39</v>
      </c>
      <c r="E341" s="100" t="s">
        <v>17</v>
      </c>
      <c r="F341" s="3">
        <v>45005</v>
      </c>
      <c r="G341" s="3">
        <v>45002</v>
      </c>
      <c r="H341">
        <v>8000</v>
      </c>
      <c r="I341" s="100" t="s">
        <v>64</v>
      </c>
      <c r="J341" s="100" t="s">
        <v>52</v>
      </c>
      <c r="K341">
        <v>14400</v>
      </c>
      <c r="L341">
        <v>0</v>
      </c>
      <c r="M341" t="s">
        <v>42</v>
      </c>
      <c r="N341" t="s">
        <v>43</v>
      </c>
      <c r="O341" s="100" t="s">
        <v>67</v>
      </c>
      <c r="P341" s="100" t="s">
        <v>53</v>
      </c>
      <c r="Q341" t="s">
        <v>38</v>
      </c>
      <c r="R341" t="s">
        <v>38</v>
      </c>
    </row>
    <row r="342" spans="1:18" ht="28.8" x14ac:dyDescent="0.3">
      <c r="A342" t="s">
        <v>965</v>
      </c>
      <c r="B342" t="s">
        <v>966</v>
      </c>
      <c r="C342" s="2">
        <v>315</v>
      </c>
      <c r="D342" t="s">
        <v>39</v>
      </c>
      <c r="E342" s="100" t="s">
        <v>10</v>
      </c>
      <c r="F342" s="3">
        <v>45005</v>
      </c>
      <c r="G342" s="3">
        <v>45005</v>
      </c>
      <c r="H342">
        <v>70</v>
      </c>
      <c r="I342" s="100" t="s">
        <v>967</v>
      </c>
      <c r="J342" s="100" t="s">
        <v>40</v>
      </c>
      <c r="K342">
        <v>200</v>
      </c>
      <c r="L342">
        <v>0</v>
      </c>
      <c r="M342" t="s">
        <v>42</v>
      </c>
      <c r="N342" t="s">
        <v>49</v>
      </c>
      <c r="O342" s="100" t="s">
        <v>968</v>
      </c>
      <c r="P342" s="100" t="s">
        <v>44</v>
      </c>
      <c r="Q342" t="s">
        <v>38</v>
      </c>
      <c r="R342" t="s">
        <v>38</v>
      </c>
    </row>
    <row r="343" spans="1:18" ht="57.6" x14ac:dyDescent="0.3">
      <c r="A343" t="s">
        <v>969</v>
      </c>
      <c r="B343" t="s">
        <v>970</v>
      </c>
      <c r="C343" s="2">
        <v>320</v>
      </c>
      <c r="D343" t="s">
        <v>39</v>
      </c>
      <c r="E343" s="100" t="s">
        <v>7</v>
      </c>
      <c r="F343" s="3">
        <v>45005</v>
      </c>
      <c r="G343" s="3">
        <v>45005</v>
      </c>
      <c r="H343">
        <v>660</v>
      </c>
      <c r="I343" s="100" t="s">
        <v>119</v>
      </c>
      <c r="J343" s="100" t="s">
        <v>395</v>
      </c>
      <c r="K343">
        <v>1600</v>
      </c>
      <c r="L343">
        <v>0</v>
      </c>
      <c r="M343" t="s">
        <v>42</v>
      </c>
      <c r="N343" t="s">
        <v>49</v>
      </c>
      <c r="O343" s="100" t="s">
        <v>121</v>
      </c>
      <c r="P343" s="100" t="s">
        <v>67</v>
      </c>
      <c r="Q343" t="s">
        <v>971</v>
      </c>
      <c r="R343" t="s">
        <v>38</v>
      </c>
    </row>
    <row r="344" spans="1:18" ht="43.2" x14ac:dyDescent="0.3">
      <c r="A344" t="s">
        <v>972</v>
      </c>
      <c r="B344" t="s">
        <v>973</v>
      </c>
      <c r="C344" s="2">
        <v>280</v>
      </c>
      <c r="D344" t="s">
        <v>39</v>
      </c>
      <c r="E344" s="100" t="s">
        <v>231</v>
      </c>
      <c r="F344" s="3">
        <v>45005</v>
      </c>
      <c r="G344" s="3">
        <v>45005</v>
      </c>
      <c r="H344">
        <v>400</v>
      </c>
      <c r="I344" s="100" t="s">
        <v>64</v>
      </c>
      <c r="J344" s="100" t="s">
        <v>232</v>
      </c>
      <c r="K344">
        <v>1024</v>
      </c>
      <c r="L344">
        <v>0</v>
      </c>
      <c r="M344" t="s">
        <v>42</v>
      </c>
      <c r="N344" t="s">
        <v>43</v>
      </c>
      <c r="O344" s="100" t="s">
        <v>67</v>
      </c>
      <c r="P344" s="100" t="s">
        <v>744</v>
      </c>
      <c r="Q344" t="s">
        <v>38</v>
      </c>
      <c r="R344" t="s">
        <v>38</v>
      </c>
    </row>
    <row r="345" spans="1:18" ht="43.2" x14ac:dyDescent="0.3">
      <c r="A345" t="s">
        <v>974</v>
      </c>
      <c r="B345" t="s">
        <v>975</v>
      </c>
      <c r="C345" s="2">
        <v>260</v>
      </c>
      <c r="D345" t="s">
        <v>39</v>
      </c>
      <c r="E345" s="100" t="s">
        <v>47</v>
      </c>
      <c r="F345" s="3">
        <v>45005</v>
      </c>
      <c r="G345" s="3">
        <v>45005</v>
      </c>
      <c r="H345">
        <v>560</v>
      </c>
      <c r="I345" s="100" t="s">
        <v>395</v>
      </c>
      <c r="J345" s="100" t="s">
        <v>513</v>
      </c>
      <c r="K345">
        <v>1400</v>
      </c>
      <c r="L345">
        <v>0</v>
      </c>
      <c r="M345" t="s">
        <v>42</v>
      </c>
      <c r="N345" t="s">
        <v>43</v>
      </c>
      <c r="O345" s="100" t="s">
        <v>67</v>
      </c>
      <c r="P345" s="100" t="s">
        <v>117</v>
      </c>
      <c r="Q345" t="s">
        <v>38</v>
      </c>
      <c r="R345" t="s">
        <v>38</v>
      </c>
    </row>
    <row r="346" spans="1:18" ht="28.8" x14ac:dyDescent="0.3">
      <c r="A346" t="s">
        <v>976</v>
      </c>
      <c r="B346" t="s">
        <v>977</v>
      </c>
      <c r="C346" s="2">
        <v>280</v>
      </c>
      <c r="D346" t="s">
        <v>39</v>
      </c>
      <c r="E346" s="100" t="s">
        <v>10</v>
      </c>
      <c r="F346" s="3">
        <v>45006</v>
      </c>
      <c r="G346" s="3">
        <v>45005</v>
      </c>
      <c r="H346">
        <v>80</v>
      </c>
      <c r="I346" s="100" t="s">
        <v>967</v>
      </c>
      <c r="J346" s="100" t="s">
        <v>40</v>
      </c>
      <c r="K346">
        <v>200</v>
      </c>
      <c r="L346">
        <v>0</v>
      </c>
      <c r="M346" t="s">
        <v>42</v>
      </c>
      <c r="N346" t="s">
        <v>49</v>
      </c>
      <c r="O346" s="100" t="s">
        <v>968</v>
      </c>
      <c r="P346" s="100" t="s">
        <v>44</v>
      </c>
      <c r="Q346" t="s">
        <v>38</v>
      </c>
      <c r="R346" t="s">
        <v>38</v>
      </c>
    </row>
    <row r="347" spans="1:18" ht="43.2" x14ac:dyDescent="0.3">
      <c r="A347" t="s">
        <v>978</v>
      </c>
      <c r="B347" t="s">
        <v>979</v>
      </c>
      <c r="C347" s="2">
        <v>444</v>
      </c>
      <c r="D347" t="s">
        <v>39</v>
      </c>
      <c r="E347" s="100" t="s">
        <v>47</v>
      </c>
      <c r="F347" s="3">
        <v>45006</v>
      </c>
      <c r="G347" s="3">
        <v>45005</v>
      </c>
      <c r="H347">
        <v>3920</v>
      </c>
      <c r="I347" s="100" t="s">
        <v>64</v>
      </c>
      <c r="J347" s="100" t="s">
        <v>929</v>
      </c>
      <c r="K347">
        <v>7560</v>
      </c>
      <c r="L347">
        <v>0</v>
      </c>
      <c r="M347" t="s">
        <v>42</v>
      </c>
      <c r="N347" t="s">
        <v>43</v>
      </c>
      <c r="O347" s="100" t="s">
        <v>67</v>
      </c>
      <c r="P347" s="100" t="s">
        <v>930</v>
      </c>
      <c r="Q347" t="s">
        <v>38</v>
      </c>
      <c r="R347" t="s">
        <v>38</v>
      </c>
    </row>
    <row r="348" spans="1:18" ht="43.2" x14ac:dyDescent="0.3">
      <c r="A348" t="s">
        <v>980</v>
      </c>
      <c r="B348" t="s">
        <v>981</v>
      </c>
      <c r="C348" s="2">
        <v>150</v>
      </c>
      <c r="D348" t="s">
        <v>39</v>
      </c>
      <c r="E348" s="100" t="s">
        <v>7</v>
      </c>
      <c r="F348" s="3">
        <v>45005</v>
      </c>
      <c r="G348" s="3">
        <v>45005</v>
      </c>
      <c r="H348">
        <v>77</v>
      </c>
      <c r="I348" s="100" t="s">
        <v>598</v>
      </c>
      <c r="J348" s="100" t="s">
        <v>64</v>
      </c>
      <c r="K348">
        <v>160</v>
      </c>
      <c r="L348">
        <v>0</v>
      </c>
      <c r="M348" t="s">
        <v>42</v>
      </c>
      <c r="N348" t="s">
        <v>49</v>
      </c>
      <c r="O348" s="100" t="s">
        <v>599</v>
      </c>
      <c r="P348" s="100" t="s">
        <v>67</v>
      </c>
      <c r="Q348" t="s">
        <v>38</v>
      </c>
      <c r="R348" t="s">
        <v>38</v>
      </c>
    </row>
    <row r="349" spans="1:18" ht="72" x14ac:dyDescent="0.3">
      <c r="A349" t="s">
        <v>982</v>
      </c>
      <c r="B349" t="s">
        <v>983</v>
      </c>
      <c r="C349" s="2">
        <v>265</v>
      </c>
      <c r="D349" t="s">
        <v>39</v>
      </c>
      <c r="E349" s="100" t="s">
        <v>7</v>
      </c>
      <c r="F349" s="3">
        <v>45005</v>
      </c>
      <c r="G349" s="3">
        <v>45005</v>
      </c>
      <c r="H349">
        <v>102</v>
      </c>
      <c r="I349" s="100" t="s">
        <v>129</v>
      </c>
      <c r="J349" s="100" t="s">
        <v>984</v>
      </c>
      <c r="K349">
        <v>320</v>
      </c>
      <c r="L349">
        <v>0</v>
      </c>
      <c r="M349" t="s">
        <v>42</v>
      </c>
      <c r="N349" t="s">
        <v>49</v>
      </c>
      <c r="O349" s="100" t="s">
        <v>62</v>
      </c>
      <c r="P349" s="100" t="s">
        <v>44</v>
      </c>
      <c r="Q349" t="s">
        <v>38</v>
      </c>
      <c r="R349" t="s">
        <v>38</v>
      </c>
    </row>
    <row r="350" spans="1:18" ht="43.2" x14ac:dyDescent="0.3">
      <c r="A350" t="s">
        <v>985</v>
      </c>
      <c r="B350" t="s">
        <v>986</v>
      </c>
      <c r="C350" s="2">
        <v>414</v>
      </c>
      <c r="D350" t="s">
        <v>39</v>
      </c>
      <c r="E350" s="100" t="s">
        <v>17</v>
      </c>
      <c r="F350" s="3">
        <v>45005</v>
      </c>
      <c r="G350" s="3">
        <v>45006</v>
      </c>
      <c r="H350">
        <v>64</v>
      </c>
      <c r="I350" s="100" t="s">
        <v>64</v>
      </c>
      <c r="J350" s="100" t="s">
        <v>155</v>
      </c>
      <c r="K350">
        <v>720</v>
      </c>
      <c r="L350">
        <v>0</v>
      </c>
      <c r="M350" t="s">
        <v>987</v>
      </c>
      <c r="N350" t="s">
        <v>43</v>
      </c>
      <c r="O350" s="100" t="s">
        <v>67</v>
      </c>
      <c r="P350" s="100" t="s">
        <v>371</v>
      </c>
      <c r="Q350" t="s">
        <v>38</v>
      </c>
      <c r="R350" t="s">
        <v>38</v>
      </c>
    </row>
    <row r="351" spans="1:18" ht="72" x14ac:dyDescent="0.3">
      <c r="A351" t="s">
        <v>988</v>
      </c>
      <c r="B351" t="s">
        <v>989</v>
      </c>
      <c r="C351" s="2">
        <v>215</v>
      </c>
      <c r="D351" t="s">
        <v>39</v>
      </c>
      <c r="E351" s="100" t="s">
        <v>7</v>
      </c>
      <c r="F351" s="3">
        <v>45006</v>
      </c>
      <c r="G351" s="3">
        <v>45006</v>
      </c>
      <c r="H351">
        <v>526</v>
      </c>
      <c r="I351" s="100" t="s">
        <v>129</v>
      </c>
      <c r="J351" s="100" t="s">
        <v>40</v>
      </c>
      <c r="K351">
        <v>640</v>
      </c>
      <c r="L351">
        <v>0</v>
      </c>
      <c r="M351" t="s">
        <v>42</v>
      </c>
      <c r="N351" t="s">
        <v>49</v>
      </c>
      <c r="O351" s="100" t="s">
        <v>62</v>
      </c>
      <c r="P351" s="100" t="s">
        <v>44</v>
      </c>
      <c r="Q351" t="s">
        <v>38</v>
      </c>
      <c r="R351" t="s">
        <v>38</v>
      </c>
    </row>
    <row r="352" spans="1:18" ht="43.2" x14ac:dyDescent="0.3">
      <c r="A352" t="s">
        <v>990</v>
      </c>
      <c r="B352" t="s">
        <v>991</v>
      </c>
      <c r="C352" s="2">
        <v>174</v>
      </c>
      <c r="D352" t="s">
        <v>39</v>
      </c>
      <c r="E352" s="100" t="s">
        <v>16</v>
      </c>
      <c r="F352" s="3">
        <v>45006</v>
      </c>
      <c r="G352" s="3">
        <v>45006</v>
      </c>
      <c r="H352">
        <v>960</v>
      </c>
      <c r="I352" s="100" t="s">
        <v>64</v>
      </c>
      <c r="J352" s="100" t="s">
        <v>445</v>
      </c>
      <c r="K352">
        <v>2400</v>
      </c>
      <c r="L352">
        <v>0</v>
      </c>
      <c r="M352" t="s">
        <v>992</v>
      </c>
      <c r="N352" t="s">
        <v>43</v>
      </c>
      <c r="O352" s="100" t="s">
        <v>67</v>
      </c>
      <c r="P352" s="100" t="s">
        <v>324</v>
      </c>
      <c r="Q352" t="s">
        <v>38</v>
      </c>
      <c r="R352" t="s">
        <v>38</v>
      </c>
    </row>
    <row r="353" spans="1:18" ht="28.8" x14ac:dyDescent="0.3">
      <c r="A353" t="s">
        <v>993</v>
      </c>
      <c r="B353" t="s">
        <v>994</v>
      </c>
      <c r="C353" s="2">
        <v>337.5</v>
      </c>
      <c r="D353" t="s">
        <v>39</v>
      </c>
      <c r="E353" s="100" t="s">
        <v>10</v>
      </c>
      <c r="F353" s="3">
        <v>45006</v>
      </c>
      <c r="G353" s="3">
        <v>45006</v>
      </c>
      <c r="H353">
        <v>50</v>
      </c>
      <c r="I353" s="100" t="s">
        <v>232</v>
      </c>
      <c r="J353" s="100" t="s">
        <v>40</v>
      </c>
      <c r="K353">
        <v>112</v>
      </c>
      <c r="L353">
        <v>0</v>
      </c>
      <c r="M353" t="s">
        <v>995</v>
      </c>
      <c r="N353" t="s">
        <v>49</v>
      </c>
      <c r="O353" s="100" t="s">
        <v>233</v>
      </c>
      <c r="P353" s="100" t="s">
        <v>44</v>
      </c>
      <c r="Q353" t="s">
        <v>38</v>
      </c>
      <c r="R353" t="s">
        <v>38</v>
      </c>
    </row>
    <row r="354" spans="1:18" ht="43.2" x14ac:dyDescent="0.3">
      <c r="A354" t="s">
        <v>996</v>
      </c>
      <c r="B354" t="s">
        <v>997</v>
      </c>
      <c r="C354" s="2">
        <v>144</v>
      </c>
      <c r="D354" t="s">
        <v>39</v>
      </c>
      <c r="E354" s="100" t="s">
        <v>16</v>
      </c>
      <c r="F354" s="3">
        <v>45007</v>
      </c>
      <c r="G354" s="3">
        <v>45007</v>
      </c>
      <c r="H354">
        <v>320</v>
      </c>
      <c r="I354" s="100" t="s">
        <v>64</v>
      </c>
      <c r="J354" s="100" t="s">
        <v>445</v>
      </c>
      <c r="K354">
        <v>800</v>
      </c>
      <c r="L354">
        <v>0</v>
      </c>
      <c r="M354" t="s">
        <v>42</v>
      </c>
      <c r="N354" t="s">
        <v>43</v>
      </c>
      <c r="O354" s="100" t="s">
        <v>67</v>
      </c>
      <c r="P354" s="100" t="s">
        <v>324</v>
      </c>
      <c r="Q354" t="s">
        <v>38</v>
      </c>
      <c r="R354" t="s">
        <v>38</v>
      </c>
    </row>
    <row r="355" spans="1:18" ht="72" x14ac:dyDescent="0.3">
      <c r="A355" t="s">
        <v>998</v>
      </c>
      <c r="B355" t="s">
        <v>999</v>
      </c>
      <c r="C355" s="2">
        <v>648</v>
      </c>
      <c r="D355" t="s">
        <v>39</v>
      </c>
      <c r="E355" s="100" t="s">
        <v>7</v>
      </c>
      <c r="F355" s="3">
        <v>45009</v>
      </c>
      <c r="G355" s="3">
        <v>45008</v>
      </c>
      <c r="H355">
        <v>7117</v>
      </c>
      <c r="I355" s="100" t="s">
        <v>129</v>
      </c>
      <c r="J355" s="100" t="s">
        <v>40</v>
      </c>
      <c r="K355">
        <v>1920</v>
      </c>
      <c r="L355">
        <v>0</v>
      </c>
      <c r="M355" t="s">
        <v>1000</v>
      </c>
      <c r="N355" t="s">
        <v>49</v>
      </c>
      <c r="O355" s="100" t="s">
        <v>62</v>
      </c>
      <c r="P355" s="100" t="s">
        <v>44</v>
      </c>
      <c r="Q355" t="s">
        <v>38</v>
      </c>
      <c r="R355" t="s">
        <v>38</v>
      </c>
    </row>
    <row r="356" spans="1:18" ht="43.2" x14ac:dyDescent="0.3">
      <c r="A356" t="s">
        <v>1001</v>
      </c>
      <c r="B356" t="s">
        <v>1002</v>
      </c>
      <c r="C356" s="2">
        <v>390</v>
      </c>
      <c r="D356" t="s">
        <v>39</v>
      </c>
      <c r="E356" s="100" t="s">
        <v>47</v>
      </c>
      <c r="F356" s="3">
        <v>45009</v>
      </c>
      <c r="G356" s="3">
        <v>45008</v>
      </c>
      <c r="H356">
        <v>6160</v>
      </c>
      <c r="I356" s="100" t="s">
        <v>64</v>
      </c>
      <c r="J356" s="100" t="s">
        <v>929</v>
      </c>
      <c r="K356">
        <v>11880</v>
      </c>
      <c r="L356">
        <v>0</v>
      </c>
      <c r="M356" t="s">
        <v>42</v>
      </c>
      <c r="N356" t="s">
        <v>43</v>
      </c>
      <c r="O356" s="100" t="s">
        <v>67</v>
      </c>
      <c r="P356" s="100" t="s">
        <v>930</v>
      </c>
      <c r="Q356" t="s">
        <v>38</v>
      </c>
      <c r="R356" t="s">
        <v>38</v>
      </c>
    </row>
    <row r="357" spans="1:18" ht="43.2" x14ac:dyDescent="0.3">
      <c r="A357" t="s">
        <v>1003</v>
      </c>
      <c r="B357" t="s">
        <v>1004</v>
      </c>
      <c r="C357" s="2">
        <v>248</v>
      </c>
      <c r="D357" t="s">
        <v>39</v>
      </c>
      <c r="E357" s="100" t="s">
        <v>7</v>
      </c>
      <c r="F357" s="3">
        <v>45009</v>
      </c>
      <c r="G357" s="3">
        <v>45009</v>
      </c>
      <c r="H357">
        <v>1064</v>
      </c>
      <c r="I357" s="100" t="s">
        <v>575</v>
      </c>
      <c r="J357" s="100" t="s">
        <v>64</v>
      </c>
      <c r="K357">
        <v>332.8</v>
      </c>
      <c r="L357">
        <v>0</v>
      </c>
      <c r="M357" t="s">
        <v>42</v>
      </c>
      <c r="N357" t="s">
        <v>49</v>
      </c>
      <c r="O357" s="100" t="s">
        <v>576</v>
      </c>
      <c r="P357" s="100" t="s">
        <v>67</v>
      </c>
      <c r="Q357" t="s">
        <v>38</v>
      </c>
      <c r="R357" t="s">
        <v>38</v>
      </c>
    </row>
    <row r="358" spans="1:18" ht="28.8" x14ac:dyDescent="0.3">
      <c r="A358" t="s">
        <v>1005</v>
      </c>
      <c r="B358" t="s">
        <v>1006</v>
      </c>
      <c r="C358" s="2">
        <v>410</v>
      </c>
      <c r="D358" t="s">
        <v>39</v>
      </c>
      <c r="E358" s="100" t="s">
        <v>7</v>
      </c>
      <c r="F358" s="3">
        <v>45012</v>
      </c>
      <c r="G358" s="3">
        <v>45012</v>
      </c>
      <c r="H358">
        <v>233</v>
      </c>
      <c r="I358" s="100" t="s">
        <v>160</v>
      </c>
      <c r="J358" s="100" t="s">
        <v>40</v>
      </c>
      <c r="K358">
        <v>540</v>
      </c>
      <c r="L358">
        <v>0</v>
      </c>
      <c r="M358" t="s">
        <v>42</v>
      </c>
      <c r="N358" t="s">
        <v>49</v>
      </c>
      <c r="O358" s="100" t="s">
        <v>161</v>
      </c>
      <c r="P358" s="100" t="s">
        <v>44</v>
      </c>
      <c r="Q358" t="s">
        <v>38</v>
      </c>
      <c r="R358" t="s">
        <v>38</v>
      </c>
    </row>
    <row r="359" spans="1:18" ht="72" x14ac:dyDescent="0.3">
      <c r="A359" t="s">
        <v>1007</v>
      </c>
      <c r="B359" t="s">
        <v>1008</v>
      </c>
      <c r="C359" s="2">
        <v>267</v>
      </c>
      <c r="D359" t="s">
        <v>39</v>
      </c>
      <c r="E359" s="100" t="s">
        <v>7</v>
      </c>
      <c r="F359" s="3">
        <v>45012</v>
      </c>
      <c r="G359" s="3">
        <v>45012</v>
      </c>
      <c r="H359">
        <v>979</v>
      </c>
      <c r="I359" s="100" t="s">
        <v>129</v>
      </c>
      <c r="J359" s="100" t="s">
        <v>40</v>
      </c>
      <c r="K359">
        <v>1280</v>
      </c>
      <c r="L359">
        <v>0</v>
      </c>
      <c r="M359" t="s">
        <v>42</v>
      </c>
      <c r="N359" t="s">
        <v>49</v>
      </c>
      <c r="O359" s="100" t="s">
        <v>62</v>
      </c>
      <c r="P359" s="100" t="s">
        <v>44</v>
      </c>
      <c r="Q359" t="s">
        <v>38</v>
      </c>
      <c r="R359" t="s">
        <v>38</v>
      </c>
    </row>
    <row r="360" spans="1:18" ht="57.6" x14ac:dyDescent="0.3">
      <c r="A360" t="s">
        <v>1009</v>
      </c>
      <c r="B360" t="s">
        <v>1010</v>
      </c>
      <c r="C360" s="2">
        <v>434</v>
      </c>
      <c r="D360" t="s">
        <v>39</v>
      </c>
      <c r="E360" s="100" t="s">
        <v>7</v>
      </c>
      <c r="F360" s="3">
        <v>45012</v>
      </c>
      <c r="G360" s="3">
        <v>45012</v>
      </c>
      <c r="H360">
        <v>1254</v>
      </c>
      <c r="I360" s="100" t="s">
        <v>119</v>
      </c>
      <c r="J360" s="100" t="s">
        <v>237</v>
      </c>
      <c r="K360">
        <v>3040</v>
      </c>
      <c r="L360">
        <v>0</v>
      </c>
      <c r="M360" t="s">
        <v>1011</v>
      </c>
      <c r="N360" t="s">
        <v>49</v>
      </c>
      <c r="O360" s="100" t="s">
        <v>121</v>
      </c>
      <c r="P360" s="100" t="s">
        <v>239</v>
      </c>
      <c r="Q360" t="s">
        <v>1012</v>
      </c>
      <c r="R360" t="s">
        <v>38</v>
      </c>
    </row>
    <row r="361" spans="1:18" ht="28.8" x14ac:dyDescent="0.3">
      <c r="A361" t="s">
        <v>1013</v>
      </c>
      <c r="B361" t="s">
        <v>1014</v>
      </c>
      <c r="C361" s="2">
        <v>422</v>
      </c>
      <c r="D361" t="s">
        <v>39</v>
      </c>
      <c r="E361" s="100" t="s">
        <v>7</v>
      </c>
      <c r="F361" s="3">
        <v>45012</v>
      </c>
      <c r="G361" s="3">
        <v>45012</v>
      </c>
      <c r="H361">
        <v>150</v>
      </c>
      <c r="I361" s="100" t="s">
        <v>160</v>
      </c>
      <c r="J361" s="100" t="s">
        <v>237</v>
      </c>
      <c r="K361">
        <v>160</v>
      </c>
      <c r="L361">
        <v>0</v>
      </c>
      <c r="M361" t="s">
        <v>42</v>
      </c>
      <c r="N361" t="s">
        <v>49</v>
      </c>
      <c r="O361" s="100" t="s">
        <v>161</v>
      </c>
      <c r="P361" s="100" t="s">
        <v>239</v>
      </c>
      <c r="Q361" t="s">
        <v>38</v>
      </c>
      <c r="R361" t="s">
        <v>38</v>
      </c>
    </row>
    <row r="362" spans="1:18" ht="43.2" x14ac:dyDescent="0.3">
      <c r="A362" t="s">
        <v>1015</v>
      </c>
      <c r="B362" t="s">
        <v>1016</v>
      </c>
      <c r="C362" s="2">
        <v>274</v>
      </c>
      <c r="D362" t="s">
        <v>39</v>
      </c>
      <c r="E362" s="100" t="s">
        <v>17</v>
      </c>
      <c r="F362" s="3">
        <v>45013</v>
      </c>
      <c r="G362" s="3">
        <v>45013</v>
      </c>
      <c r="H362">
        <v>240</v>
      </c>
      <c r="I362" s="100" t="s">
        <v>395</v>
      </c>
      <c r="J362" s="100" t="s">
        <v>155</v>
      </c>
      <c r="K362">
        <v>600</v>
      </c>
      <c r="L362">
        <v>0</v>
      </c>
      <c r="M362" t="s">
        <v>1017</v>
      </c>
      <c r="N362" t="s">
        <v>43</v>
      </c>
      <c r="O362" s="100" t="s">
        <v>67</v>
      </c>
      <c r="P362" s="100" t="s">
        <v>1018</v>
      </c>
      <c r="Q362" t="s">
        <v>38</v>
      </c>
      <c r="R362" t="s">
        <v>38</v>
      </c>
    </row>
    <row r="363" spans="1:18" ht="43.2" x14ac:dyDescent="0.3">
      <c r="A363" t="s">
        <v>1019</v>
      </c>
      <c r="B363" t="s">
        <v>1020</v>
      </c>
      <c r="C363" s="2">
        <v>244</v>
      </c>
      <c r="D363" t="s">
        <v>39</v>
      </c>
      <c r="E363" s="100" t="s">
        <v>6</v>
      </c>
      <c r="F363" s="3">
        <v>45013</v>
      </c>
      <c r="G363" s="3">
        <v>45013</v>
      </c>
      <c r="H363">
        <v>400</v>
      </c>
      <c r="I363" s="100" t="s">
        <v>395</v>
      </c>
      <c r="J363" s="100" t="s">
        <v>513</v>
      </c>
      <c r="K363">
        <v>666.66700000000003</v>
      </c>
      <c r="L363">
        <v>0</v>
      </c>
      <c r="M363" t="s">
        <v>42</v>
      </c>
      <c r="N363" t="s">
        <v>43</v>
      </c>
      <c r="O363" s="100" t="s">
        <v>67</v>
      </c>
      <c r="P363" s="100" t="s">
        <v>117</v>
      </c>
      <c r="Q363" t="s">
        <v>38</v>
      </c>
      <c r="R363" t="s">
        <v>38</v>
      </c>
    </row>
    <row r="364" spans="1:18" ht="28.8" x14ac:dyDescent="0.3">
      <c r="A364" t="s">
        <v>1021</v>
      </c>
      <c r="B364" t="s">
        <v>1022</v>
      </c>
      <c r="C364" s="2">
        <v>374</v>
      </c>
      <c r="D364" t="s">
        <v>39</v>
      </c>
      <c r="E364" s="100" t="s">
        <v>12</v>
      </c>
      <c r="F364" s="3">
        <v>45014</v>
      </c>
      <c r="G364" s="3">
        <v>45014</v>
      </c>
      <c r="H364">
        <v>72</v>
      </c>
      <c r="I364" s="100" t="s">
        <v>651</v>
      </c>
      <c r="J364" s="100" t="s">
        <v>40</v>
      </c>
      <c r="K364">
        <v>51.2</v>
      </c>
      <c r="L364">
        <v>0</v>
      </c>
      <c r="M364" t="s">
        <v>1023</v>
      </c>
      <c r="N364" t="s">
        <v>49</v>
      </c>
      <c r="O364" s="100" t="s">
        <v>652</v>
      </c>
      <c r="P364" s="100" t="s">
        <v>44</v>
      </c>
      <c r="Q364" t="s">
        <v>38</v>
      </c>
      <c r="R364" t="s">
        <v>38</v>
      </c>
    </row>
    <row r="365" spans="1:18" ht="43.2" x14ac:dyDescent="0.3">
      <c r="A365" t="s">
        <v>1024</v>
      </c>
      <c r="B365" t="s">
        <v>1025</v>
      </c>
      <c r="C365" s="2">
        <v>188</v>
      </c>
      <c r="D365" t="s">
        <v>39</v>
      </c>
      <c r="E365" s="100" t="s">
        <v>12</v>
      </c>
      <c r="F365" s="3">
        <v>45014</v>
      </c>
      <c r="G365" s="3">
        <v>45014</v>
      </c>
      <c r="H365">
        <v>220</v>
      </c>
      <c r="I365" s="100" t="s">
        <v>171</v>
      </c>
      <c r="J365" s="100" t="s">
        <v>40</v>
      </c>
      <c r="K365">
        <v>352</v>
      </c>
      <c r="L365">
        <v>0</v>
      </c>
      <c r="M365" t="s">
        <v>1026</v>
      </c>
      <c r="N365" t="s">
        <v>49</v>
      </c>
      <c r="O365" s="100" t="s">
        <v>172</v>
      </c>
      <c r="P365" s="100" t="s">
        <v>44</v>
      </c>
      <c r="Q365" t="s">
        <v>38</v>
      </c>
      <c r="R365" t="s">
        <v>38</v>
      </c>
    </row>
    <row r="366" spans="1:18" ht="43.2" x14ac:dyDescent="0.3">
      <c r="A366" t="s">
        <v>1027</v>
      </c>
      <c r="B366" t="s">
        <v>1028</v>
      </c>
      <c r="C366" s="2">
        <v>170</v>
      </c>
      <c r="D366" t="s">
        <v>39</v>
      </c>
      <c r="E366" s="100" t="s">
        <v>96</v>
      </c>
      <c r="F366" s="3">
        <v>45014</v>
      </c>
      <c r="G366" s="3">
        <v>45014</v>
      </c>
      <c r="H366">
        <v>220</v>
      </c>
      <c r="I366" s="100" t="s">
        <v>83</v>
      </c>
      <c r="J366" s="100" t="s">
        <v>65</v>
      </c>
      <c r="K366">
        <v>320</v>
      </c>
      <c r="L366">
        <v>0</v>
      </c>
      <c r="M366" t="s">
        <v>42</v>
      </c>
      <c r="N366" t="s">
        <v>43</v>
      </c>
      <c r="O366" s="100" t="s">
        <v>85</v>
      </c>
      <c r="P366" s="100" t="s">
        <v>68</v>
      </c>
      <c r="Q366" t="s">
        <v>38</v>
      </c>
      <c r="R366" t="s">
        <v>38</v>
      </c>
    </row>
    <row r="367" spans="1:18" ht="43.2" x14ac:dyDescent="0.3">
      <c r="A367" t="s">
        <v>1029</v>
      </c>
      <c r="B367" t="s">
        <v>1030</v>
      </c>
      <c r="C367" s="2">
        <v>160</v>
      </c>
      <c r="D367" t="s">
        <v>39</v>
      </c>
      <c r="E367" s="100" t="s">
        <v>96</v>
      </c>
      <c r="F367" s="3">
        <v>45014</v>
      </c>
      <c r="G367" s="3">
        <v>45014</v>
      </c>
      <c r="H367">
        <v>130</v>
      </c>
      <c r="I367" s="100" t="s">
        <v>83</v>
      </c>
      <c r="J367" s="100" t="s">
        <v>396</v>
      </c>
      <c r="K367">
        <v>160</v>
      </c>
      <c r="L367">
        <v>0</v>
      </c>
      <c r="M367" t="s">
        <v>42</v>
      </c>
      <c r="N367" t="s">
        <v>43</v>
      </c>
      <c r="O367" s="100" t="s">
        <v>85</v>
      </c>
      <c r="P367" s="100" t="s">
        <v>397</v>
      </c>
      <c r="Q367" t="s">
        <v>38</v>
      </c>
      <c r="R367" t="s">
        <v>38</v>
      </c>
    </row>
    <row r="368" spans="1:18" ht="72" x14ac:dyDescent="0.3">
      <c r="A368" t="s">
        <v>1031</v>
      </c>
      <c r="B368" t="s">
        <v>1032</v>
      </c>
      <c r="C368" s="2">
        <v>230</v>
      </c>
      <c r="D368" t="s">
        <v>39</v>
      </c>
      <c r="E368" s="100" t="s">
        <v>7</v>
      </c>
      <c r="F368" s="3">
        <v>45014</v>
      </c>
      <c r="G368" s="3">
        <v>45014</v>
      </c>
      <c r="H368">
        <v>222</v>
      </c>
      <c r="I368" s="100" t="s">
        <v>129</v>
      </c>
      <c r="J368" s="100" t="s">
        <v>237</v>
      </c>
      <c r="K368">
        <v>320</v>
      </c>
      <c r="L368">
        <v>0</v>
      </c>
      <c r="M368" t="s">
        <v>42</v>
      </c>
      <c r="N368" t="s">
        <v>49</v>
      </c>
      <c r="O368" s="100" t="s">
        <v>62</v>
      </c>
      <c r="P368" s="100" t="s">
        <v>44</v>
      </c>
      <c r="Q368" t="s">
        <v>38</v>
      </c>
      <c r="R368" t="s">
        <v>38</v>
      </c>
    </row>
    <row r="369" spans="1:18" ht="57.6" x14ac:dyDescent="0.3">
      <c r="A369" t="s">
        <v>1033</v>
      </c>
      <c r="B369" t="s">
        <v>1034</v>
      </c>
      <c r="C369" s="2">
        <v>325</v>
      </c>
      <c r="D369" t="s">
        <v>39</v>
      </c>
      <c r="E369" s="100" t="s">
        <v>7</v>
      </c>
      <c r="F369" s="3">
        <v>45014</v>
      </c>
      <c r="G369" s="3">
        <v>45014</v>
      </c>
      <c r="H369">
        <v>726</v>
      </c>
      <c r="I369" s="100" t="s">
        <v>119</v>
      </c>
      <c r="J369" s="100" t="s">
        <v>64</v>
      </c>
      <c r="K369">
        <v>1760</v>
      </c>
      <c r="L369">
        <v>0</v>
      </c>
      <c r="M369" t="s">
        <v>42</v>
      </c>
      <c r="N369" t="s">
        <v>49</v>
      </c>
      <c r="O369" s="100" t="s">
        <v>121</v>
      </c>
      <c r="P369" s="100" t="s">
        <v>67</v>
      </c>
      <c r="Q369" t="s">
        <v>1035</v>
      </c>
      <c r="R369" t="s">
        <v>38</v>
      </c>
    </row>
    <row r="370" spans="1:18" ht="43.2" x14ac:dyDescent="0.3">
      <c r="A370" t="s">
        <v>1036</v>
      </c>
      <c r="B370" t="s">
        <v>1037</v>
      </c>
      <c r="C370" s="2">
        <v>304</v>
      </c>
      <c r="D370" t="s">
        <v>39</v>
      </c>
      <c r="E370" s="100" t="s">
        <v>17</v>
      </c>
      <c r="F370" s="3">
        <v>45015</v>
      </c>
      <c r="G370" s="3">
        <v>45014</v>
      </c>
      <c r="H370">
        <v>840</v>
      </c>
      <c r="I370" s="100" t="s">
        <v>395</v>
      </c>
      <c r="J370" s="100" t="s">
        <v>155</v>
      </c>
      <c r="K370">
        <v>2160</v>
      </c>
      <c r="L370">
        <v>0</v>
      </c>
      <c r="M370" t="s">
        <v>42</v>
      </c>
      <c r="N370" t="s">
        <v>43</v>
      </c>
      <c r="O370" s="100" t="s">
        <v>67</v>
      </c>
      <c r="P370" s="100" t="s">
        <v>1038</v>
      </c>
      <c r="Q370" t="s">
        <v>38</v>
      </c>
      <c r="R370" t="s">
        <v>38</v>
      </c>
    </row>
    <row r="371" spans="1:18" ht="43.2" x14ac:dyDescent="0.3">
      <c r="A371" t="s">
        <v>1039</v>
      </c>
      <c r="B371" t="s">
        <v>1040</v>
      </c>
      <c r="C371" s="2">
        <v>365</v>
      </c>
      <c r="D371" t="s">
        <v>39</v>
      </c>
      <c r="E371" s="100" t="s">
        <v>47</v>
      </c>
      <c r="F371" s="3">
        <v>45015</v>
      </c>
      <c r="G371" s="3">
        <v>45014</v>
      </c>
      <c r="H371">
        <v>4480</v>
      </c>
      <c r="I371" s="100" t="s">
        <v>64</v>
      </c>
      <c r="J371" s="100" t="s">
        <v>929</v>
      </c>
      <c r="K371">
        <v>8640</v>
      </c>
      <c r="L371">
        <v>0</v>
      </c>
      <c r="M371" t="s">
        <v>42</v>
      </c>
      <c r="N371" t="s">
        <v>43</v>
      </c>
      <c r="O371" s="100" t="s">
        <v>67</v>
      </c>
      <c r="P371" s="100" t="s">
        <v>930</v>
      </c>
      <c r="Q371" t="s">
        <v>38</v>
      </c>
      <c r="R371" t="s">
        <v>38</v>
      </c>
    </row>
    <row r="372" spans="1:18" ht="28.8" x14ac:dyDescent="0.3">
      <c r="A372" t="s">
        <v>1041</v>
      </c>
      <c r="B372" t="s">
        <v>1042</v>
      </c>
      <c r="C372" s="2">
        <v>361</v>
      </c>
      <c r="D372" t="s">
        <v>39</v>
      </c>
      <c r="E372" s="100" t="s">
        <v>10</v>
      </c>
      <c r="F372" s="3">
        <v>45014</v>
      </c>
      <c r="G372" s="3">
        <v>45014</v>
      </c>
      <c r="H372">
        <v>400</v>
      </c>
      <c r="I372" s="100" t="s">
        <v>232</v>
      </c>
      <c r="J372" s="100" t="s">
        <v>40</v>
      </c>
      <c r="K372">
        <v>200</v>
      </c>
      <c r="L372">
        <v>0</v>
      </c>
      <c r="M372" t="s">
        <v>42</v>
      </c>
      <c r="N372" t="s">
        <v>49</v>
      </c>
      <c r="O372" s="100" t="s">
        <v>233</v>
      </c>
      <c r="P372" s="100" t="s">
        <v>44</v>
      </c>
      <c r="Q372" t="s">
        <v>38</v>
      </c>
      <c r="R372" t="s">
        <v>38</v>
      </c>
    </row>
    <row r="373" spans="1:18" ht="57.6" x14ac:dyDescent="0.3">
      <c r="A373" t="s">
        <v>1043</v>
      </c>
      <c r="B373" t="s">
        <v>1044</v>
      </c>
      <c r="C373" s="2">
        <v>177</v>
      </c>
      <c r="D373" t="s">
        <v>39</v>
      </c>
      <c r="E373" s="100" t="s">
        <v>231</v>
      </c>
      <c r="F373" s="3">
        <v>45014</v>
      </c>
      <c r="G373" s="3">
        <v>45014</v>
      </c>
      <c r="H373">
        <v>300</v>
      </c>
      <c r="I373" s="100" t="s">
        <v>64</v>
      </c>
      <c r="J373" s="100" t="s">
        <v>659</v>
      </c>
      <c r="K373">
        <v>128</v>
      </c>
      <c r="L373">
        <v>0</v>
      </c>
      <c r="M373" t="s">
        <v>42</v>
      </c>
      <c r="N373" t="s">
        <v>43</v>
      </c>
      <c r="O373" s="100" t="s">
        <v>67</v>
      </c>
      <c r="P373" s="100" t="s">
        <v>661</v>
      </c>
      <c r="Q373" t="s">
        <v>38</v>
      </c>
      <c r="R373" t="s">
        <v>38</v>
      </c>
    </row>
    <row r="374" spans="1:18" ht="72" x14ac:dyDescent="0.3">
      <c r="A374" t="s">
        <v>1045</v>
      </c>
      <c r="B374" t="s">
        <v>1046</v>
      </c>
      <c r="C374" s="2">
        <v>398</v>
      </c>
      <c r="D374" t="s">
        <v>39</v>
      </c>
      <c r="E374" s="100" t="s">
        <v>7</v>
      </c>
      <c r="F374" s="3">
        <v>45015</v>
      </c>
      <c r="G374" s="3">
        <v>45014</v>
      </c>
      <c r="H374">
        <v>1883</v>
      </c>
      <c r="I374" s="100" t="s">
        <v>129</v>
      </c>
      <c r="J374" s="100" t="s">
        <v>40</v>
      </c>
      <c r="K374">
        <v>2080</v>
      </c>
      <c r="L374">
        <v>0</v>
      </c>
      <c r="M374" t="s">
        <v>1047</v>
      </c>
      <c r="N374" t="s">
        <v>49</v>
      </c>
      <c r="O374" s="100" t="s">
        <v>62</v>
      </c>
      <c r="P374" s="100" t="s">
        <v>44</v>
      </c>
      <c r="Q374" t="s">
        <v>38</v>
      </c>
      <c r="R374" t="s">
        <v>38</v>
      </c>
    </row>
    <row r="375" spans="1:18" ht="43.2" x14ac:dyDescent="0.3">
      <c r="A375" t="s">
        <v>1048</v>
      </c>
      <c r="B375" t="s">
        <v>1049</v>
      </c>
      <c r="C375" s="2">
        <v>374</v>
      </c>
      <c r="D375" t="s">
        <v>39</v>
      </c>
      <c r="E375" s="100" t="s">
        <v>7</v>
      </c>
      <c r="F375" s="3">
        <v>45015</v>
      </c>
      <c r="G375" s="3">
        <v>45015</v>
      </c>
      <c r="H375">
        <v>10</v>
      </c>
      <c r="I375" s="100" t="s">
        <v>704</v>
      </c>
      <c r="J375" s="100" t="s">
        <v>316</v>
      </c>
      <c r="K375">
        <v>160</v>
      </c>
      <c r="L375">
        <v>0</v>
      </c>
      <c r="M375" t="s">
        <v>1050</v>
      </c>
      <c r="N375" t="s">
        <v>49</v>
      </c>
      <c r="O375" s="100" t="s">
        <v>705</v>
      </c>
      <c r="P375" s="100" t="s">
        <v>239</v>
      </c>
      <c r="Q375" t="s">
        <v>38</v>
      </c>
      <c r="R375" t="s">
        <v>38</v>
      </c>
    </row>
    <row r="376" spans="1:18" ht="43.2" x14ac:dyDescent="0.3">
      <c r="A376" t="s">
        <v>1051</v>
      </c>
      <c r="B376" t="s">
        <v>1052</v>
      </c>
      <c r="C376" s="2">
        <v>286</v>
      </c>
      <c r="D376" t="s">
        <v>39</v>
      </c>
      <c r="E376" s="100" t="s">
        <v>7</v>
      </c>
      <c r="F376" s="3">
        <v>45016</v>
      </c>
      <c r="G376" s="3">
        <v>45016</v>
      </c>
      <c r="H376">
        <v>1131</v>
      </c>
      <c r="I376" s="100" t="s">
        <v>575</v>
      </c>
      <c r="J376" s="100" t="s">
        <v>64</v>
      </c>
      <c r="K376">
        <v>369.6</v>
      </c>
      <c r="L376">
        <v>0</v>
      </c>
      <c r="M376" t="s">
        <v>42</v>
      </c>
      <c r="N376" t="s">
        <v>49</v>
      </c>
      <c r="O376" s="100" t="s">
        <v>576</v>
      </c>
      <c r="P376" s="100" t="s">
        <v>67</v>
      </c>
      <c r="Q376" t="s">
        <v>38</v>
      </c>
      <c r="R376" t="s">
        <v>38</v>
      </c>
    </row>
    <row r="377" spans="1:18" ht="43.2" x14ac:dyDescent="0.3">
      <c r="A377" t="s">
        <v>1053</v>
      </c>
      <c r="B377" t="s">
        <v>1054</v>
      </c>
      <c r="C377" s="2">
        <v>324</v>
      </c>
      <c r="D377" t="s">
        <v>39</v>
      </c>
      <c r="E377" s="100" t="s">
        <v>6</v>
      </c>
      <c r="F377" s="3">
        <v>45016</v>
      </c>
      <c r="G377" s="3">
        <v>45016</v>
      </c>
      <c r="H377">
        <v>800</v>
      </c>
      <c r="I377" s="100" t="s">
        <v>395</v>
      </c>
      <c r="J377" s="100" t="s">
        <v>513</v>
      </c>
      <c r="K377">
        <v>1333.33</v>
      </c>
      <c r="L377">
        <v>0</v>
      </c>
      <c r="M377" t="s">
        <v>1055</v>
      </c>
      <c r="N377" t="s">
        <v>43</v>
      </c>
      <c r="O377" s="100" t="s">
        <v>67</v>
      </c>
      <c r="P377" s="100" t="s">
        <v>117</v>
      </c>
      <c r="Q377" t="s">
        <v>38</v>
      </c>
      <c r="R377" t="s">
        <v>38</v>
      </c>
    </row>
    <row r="378" spans="1:18" ht="72" x14ac:dyDescent="0.3">
      <c r="A378" t="s">
        <v>1056</v>
      </c>
      <c r="B378" t="s">
        <v>1057</v>
      </c>
      <c r="C378" s="2">
        <v>217</v>
      </c>
      <c r="D378" t="s">
        <v>39</v>
      </c>
      <c r="E378" s="100" t="s">
        <v>7</v>
      </c>
      <c r="F378" s="3">
        <v>45016</v>
      </c>
      <c r="G378" s="3">
        <v>45016</v>
      </c>
      <c r="H378">
        <v>159</v>
      </c>
      <c r="I378" s="100" t="s">
        <v>129</v>
      </c>
      <c r="J378" s="100" t="s">
        <v>64</v>
      </c>
      <c r="K378">
        <v>320</v>
      </c>
      <c r="L378">
        <v>0</v>
      </c>
      <c r="M378" t="s">
        <v>42</v>
      </c>
      <c r="N378" t="s">
        <v>49</v>
      </c>
      <c r="O378" s="100" t="s">
        <v>62</v>
      </c>
      <c r="P378" s="100" t="s">
        <v>67</v>
      </c>
      <c r="Q378" t="s">
        <v>38</v>
      </c>
      <c r="R378" t="s">
        <v>38</v>
      </c>
    </row>
    <row r="379" spans="1:18" ht="57.6" x14ac:dyDescent="0.3">
      <c r="A379" t="s">
        <v>1058</v>
      </c>
      <c r="B379" t="s">
        <v>1059</v>
      </c>
      <c r="C379" s="2">
        <v>333</v>
      </c>
      <c r="D379" t="s">
        <v>39</v>
      </c>
      <c r="E379" s="100" t="s">
        <v>7</v>
      </c>
      <c r="F379" s="3">
        <v>45016</v>
      </c>
      <c r="G379" s="3">
        <v>45016</v>
      </c>
      <c r="H379">
        <v>462</v>
      </c>
      <c r="I379" s="100" t="s">
        <v>119</v>
      </c>
      <c r="J379" s="100" t="s">
        <v>64</v>
      </c>
      <c r="K379">
        <v>1120</v>
      </c>
      <c r="L379">
        <v>0</v>
      </c>
      <c r="M379" t="s">
        <v>42</v>
      </c>
      <c r="N379" t="s">
        <v>49</v>
      </c>
      <c r="O379" s="100" t="s">
        <v>121</v>
      </c>
      <c r="P379" s="100" t="s">
        <v>67</v>
      </c>
      <c r="Q379" t="s">
        <v>1060</v>
      </c>
      <c r="R379" t="s">
        <v>38</v>
      </c>
    </row>
    <row r="380" spans="1:18" ht="43.2" x14ac:dyDescent="0.3">
      <c r="A380" t="s">
        <v>1061</v>
      </c>
      <c r="B380" t="s">
        <v>1062</v>
      </c>
      <c r="C380" s="2">
        <v>366</v>
      </c>
      <c r="D380" t="s">
        <v>39</v>
      </c>
      <c r="E380" s="100" t="s">
        <v>6</v>
      </c>
      <c r="F380" s="3">
        <v>45016</v>
      </c>
      <c r="G380" s="3">
        <v>45016</v>
      </c>
      <c r="H380">
        <v>1000</v>
      </c>
      <c r="I380" s="100" t="s">
        <v>64</v>
      </c>
      <c r="J380" s="100" t="s">
        <v>513</v>
      </c>
      <c r="K380">
        <v>1666.67</v>
      </c>
      <c r="L380">
        <v>0</v>
      </c>
      <c r="M380" t="s">
        <v>42</v>
      </c>
      <c r="N380" t="s">
        <v>43</v>
      </c>
      <c r="O380" s="100" t="s">
        <v>67</v>
      </c>
      <c r="P380" s="100" t="s">
        <v>117</v>
      </c>
      <c r="Q380" t="s">
        <v>38</v>
      </c>
      <c r="R380" t="s">
        <v>38</v>
      </c>
    </row>
    <row r="381" spans="1:18" ht="43.2" x14ac:dyDescent="0.3">
      <c r="A381" t="s">
        <v>1063</v>
      </c>
      <c r="B381" t="s">
        <v>1064</v>
      </c>
      <c r="C381" s="2">
        <v>1324</v>
      </c>
      <c r="D381" t="s">
        <v>39</v>
      </c>
      <c r="E381" s="100" t="s">
        <v>6</v>
      </c>
      <c r="F381" s="3">
        <v>45019</v>
      </c>
      <c r="G381" s="3">
        <v>45016</v>
      </c>
      <c r="H381">
        <v>24000</v>
      </c>
      <c r="I381" s="100" t="s">
        <v>64</v>
      </c>
      <c r="J381" s="100" t="s">
        <v>513</v>
      </c>
      <c r="K381">
        <v>16368</v>
      </c>
      <c r="L381">
        <v>0</v>
      </c>
      <c r="M381" t="s">
        <v>1065</v>
      </c>
      <c r="N381" t="s">
        <v>43</v>
      </c>
      <c r="O381" s="100" t="s">
        <v>67</v>
      </c>
      <c r="P381" s="100" t="s">
        <v>117</v>
      </c>
      <c r="Q381" t="s">
        <v>38</v>
      </c>
      <c r="R381" t="s">
        <v>38</v>
      </c>
    </row>
    <row r="382" spans="1:18" ht="43.2" x14ac:dyDescent="0.3">
      <c r="A382" t="s">
        <v>1066</v>
      </c>
      <c r="B382" t="s">
        <v>1067</v>
      </c>
      <c r="C382" s="2">
        <v>1799</v>
      </c>
      <c r="D382" t="s">
        <v>39</v>
      </c>
      <c r="E382" s="100" t="s">
        <v>6</v>
      </c>
      <c r="F382" s="3">
        <v>45019</v>
      </c>
      <c r="G382" s="3">
        <v>45016</v>
      </c>
      <c r="H382">
        <v>24000</v>
      </c>
      <c r="I382" s="100" t="s">
        <v>64</v>
      </c>
      <c r="J382" s="100" t="s">
        <v>513</v>
      </c>
      <c r="K382">
        <v>16368</v>
      </c>
      <c r="L382">
        <v>0</v>
      </c>
      <c r="M382" t="s">
        <v>42</v>
      </c>
      <c r="N382" t="s">
        <v>43</v>
      </c>
      <c r="O382" s="100" t="s">
        <v>67</v>
      </c>
      <c r="P382" s="100" t="s">
        <v>117</v>
      </c>
      <c r="Q382" t="s">
        <v>38</v>
      </c>
      <c r="R382" t="s">
        <v>38</v>
      </c>
    </row>
    <row r="383" spans="1:18" ht="43.2" x14ac:dyDescent="0.3">
      <c r="A383" t="s">
        <v>1068</v>
      </c>
      <c r="B383" t="s">
        <v>1069</v>
      </c>
      <c r="C383" s="2">
        <v>1255</v>
      </c>
      <c r="D383" t="s">
        <v>39</v>
      </c>
      <c r="E383" s="100" t="s">
        <v>17</v>
      </c>
      <c r="F383" s="3">
        <v>45018</v>
      </c>
      <c r="G383" s="3">
        <v>45018</v>
      </c>
      <c r="H383">
        <v>8000</v>
      </c>
      <c r="I383" s="100" t="s">
        <v>64</v>
      </c>
      <c r="J383" s="100" t="s">
        <v>52</v>
      </c>
      <c r="K383">
        <v>14400</v>
      </c>
      <c r="L383">
        <v>0</v>
      </c>
      <c r="M383" t="s">
        <v>42</v>
      </c>
      <c r="N383" t="s">
        <v>43</v>
      </c>
      <c r="O383" s="100" t="s">
        <v>67</v>
      </c>
      <c r="P383" s="100" t="s">
        <v>53</v>
      </c>
      <c r="Q383" t="s">
        <v>38</v>
      </c>
      <c r="R383" t="s">
        <v>38</v>
      </c>
    </row>
    <row r="384" spans="1:18" ht="28.8" x14ac:dyDescent="0.3">
      <c r="A384" t="s">
        <v>1070</v>
      </c>
      <c r="B384" t="s">
        <v>1071</v>
      </c>
      <c r="C384" s="2">
        <v>218</v>
      </c>
      <c r="D384" t="s">
        <v>39</v>
      </c>
      <c r="E384" s="100" t="s">
        <v>7</v>
      </c>
      <c r="F384" s="3">
        <v>45019</v>
      </c>
      <c r="G384" s="3">
        <v>45019</v>
      </c>
      <c r="H384">
        <v>864</v>
      </c>
      <c r="I384" s="100" t="s">
        <v>598</v>
      </c>
      <c r="J384" s="100" t="s">
        <v>316</v>
      </c>
      <c r="K384">
        <v>1280</v>
      </c>
      <c r="L384">
        <v>0</v>
      </c>
      <c r="M384" t="s">
        <v>42</v>
      </c>
      <c r="N384" t="s">
        <v>49</v>
      </c>
      <c r="O384" s="100" t="s">
        <v>599</v>
      </c>
      <c r="P384" s="100" t="s">
        <v>239</v>
      </c>
      <c r="Q384" t="s">
        <v>38</v>
      </c>
      <c r="R384" t="s">
        <v>38</v>
      </c>
    </row>
    <row r="385" spans="1:18" ht="57.6" x14ac:dyDescent="0.3">
      <c r="A385" t="s">
        <v>1072</v>
      </c>
      <c r="B385" t="s">
        <v>1073</v>
      </c>
      <c r="C385" s="2">
        <v>374</v>
      </c>
      <c r="D385" t="s">
        <v>39</v>
      </c>
      <c r="E385" s="100" t="s">
        <v>7</v>
      </c>
      <c r="F385" s="3">
        <v>45019</v>
      </c>
      <c r="G385" s="3">
        <v>45019</v>
      </c>
      <c r="H385">
        <v>480</v>
      </c>
      <c r="I385" s="100" t="s">
        <v>119</v>
      </c>
      <c r="J385" s="100" t="s">
        <v>316</v>
      </c>
      <c r="K385">
        <v>1280</v>
      </c>
      <c r="L385">
        <v>0</v>
      </c>
      <c r="M385" t="s">
        <v>1074</v>
      </c>
      <c r="N385" t="s">
        <v>49</v>
      </c>
      <c r="O385" s="100" t="s">
        <v>121</v>
      </c>
      <c r="P385" s="100" t="s">
        <v>239</v>
      </c>
      <c r="Q385" t="s">
        <v>1075</v>
      </c>
      <c r="R385" t="s">
        <v>38</v>
      </c>
    </row>
    <row r="386" spans="1:18" ht="43.2" x14ac:dyDescent="0.3">
      <c r="A386" t="s">
        <v>1076</v>
      </c>
      <c r="B386" t="s">
        <v>1077</v>
      </c>
      <c r="C386" s="2">
        <v>395</v>
      </c>
      <c r="D386" t="s">
        <v>39</v>
      </c>
      <c r="E386" s="100" t="s">
        <v>7</v>
      </c>
      <c r="F386" s="3">
        <v>45019</v>
      </c>
      <c r="G386" s="3">
        <v>45019</v>
      </c>
      <c r="H386">
        <v>29</v>
      </c>
      <c r="I386" s="100" t="s">
        <v>1078</v>
      </c>
      <c r="J386" s="100" t="s">
        <v>395</v>
      </c>
      <c r="K386">
        <v>160</v>
      </c>
      <c r="L386">
        <v>0</v>
      </c>
      <c r="M386" t="s">
        <v>42</v>
      </c>
      <c r="N386" t="s">
        <v>49</v>
      </c>
      <c r="O386" s="100" t="s">
        <v>1079</v>
      </c>
      <c r="P386" s="100" t="s">
        <v>67</v>
      </c>
      <c r="Q386" t="s">
        <v>38</v>
      </c>
      <c r="R386" t="s">
        <v>38</v>
      </c>
    </row>
    <row r="387" spans="1:18" ht="43.2" x14ac:dyDescent="0.3">
      <c r="A387" t="s">
        <v>1080</v>
      </c>
      <c r="B387" t="s">
        <v>1081</v>
      </c>
      <c r="C387" s="2">
        <v>645</v>
      </c>
      <c r="D387" t="s">
        <v>39</v>
      </c>
      <c r="E387" s="100" t="s">
        <v>47</v>
      </c>
      <c r="F387" s="3">
        <v>45020</v>
      </c>
      <c r="G387" s="3">
        <v>45019</v>
      </c>
      <c r="H387">
        <v>6160</v>
      </c>
      <c r="I387" s="100" t="s">
        <v>64</v>
      </c>
      <c r="J387" s="100" t="s">
        <v>929</v>
      </c>
      <c r="K387">
        <v>11880</v>
      </c>
      <c r="L387">
        <v>0</v>
      </c>
      <c r="M387" t="s">
        <v>42</v>
      </c>
      <c r="N387" t="s">
        <v>43</v>
      </c>
      <c r="O387" s="100" t="s">
        <v>67</v>
      </c>
      <c r="P387" s="100" t="s">
        <v>930</v>
      </c>
      <c r="Q387" t="s">
        <v>38</v>
      </c>
      <c r="R387" t="s">
        <v>38</v>
      </c>
    </row>
    <row r="388" spans="1:18" ht="43.2" x14ac:dyDescent="0.3">
      <c r="A388" t="s">
        <v>1082</v>
      </c>
      <c r="B388" t="s">
        <v>1083</v>
      </c>
      <c r="C388" s="2">
        <v>980</v>
      </c>
      <c r="D388" t="s">
        <v>39</v>
      </c>
      <c r="E388" s="100" t="s">
        <v>17</v>
      </c>
      <c r="F388" s="3">
        <v>45019</v>
      </c>
      <c r="G388" s="3">
        <v>45019</v>
      </c>
      <c r="H388">
        <v>8000</v>
      </c>
      <c r="I388" s="100" t="s">
        <v>64</v>
      </c>
      <c r="J388" s="100" t="s">
        <v>52</v>
      </c>
      <c r="K388">
        <v>14400</v>
      </c>
      <c r="L388">
        <v>0</v>
      </c>
      <c r="M388" t="s">
        <v>42</v>
      </c>
      <c r="N388" t="s">
        <v>43</v>
      </c>
      <c r="O388" s="100" t="s">
        <v>67</v>
      </c>
      <c r="P388" s="100" t="s">
        <v>53</v>
      </c>
      <c r="Q388" t="s">
        <v>38</v>
      </c>
      <c r="R388" t="s">
        <v>38</v>
      </c>
    </row>
    <row r="389" spans="1:18" ht="43.2" x14ac:dyDescent="0.3">
      <c r="A389" t="s">
        <v>1084</v>
      </c>
      <c r="B389" t="s">
        <v>1085</v>
      </c>
      <c r="C389" s="2">
        <v>274</v>
      </c>
      <c r="D389" t="s">
        <v>39</v>
      </c>
      <c r="E389" s="100" t="s">
        <v>6</v>
      </c>
      <c r="F389" s="3">
        <v>45020</v>
      </c>
      <c r="G389" s="3">
        <v>45020</v>
      </c>
      <c r="H389">
        <v>700</v>
      </c>
      <c r="I389" s="100" t="s">
        <v>395</v>
      </c>
      <c r="J389" s="100" t="s">
        <v>513</v>
      </c>
      <c r="K389">
        <v>1400</v>
      </c>
      <c r="L389">
        <v>0</v>
      </c>
      <c r="M389" t="s">
        <v>1086</v>
      </c>
      <c r="N389" t="s">
        <v>43</v>
      </c>
      <c r="O389" s="100" t="s">
        <v>67</v>
      </c>
      <c r="P389" s="100" t="s">
        <v>117</v>
      </c>
      <c r="Q389" t="s">
        <v>38</v>
      </c>
      <c r="R389" t="s">
        <v>38</v>
      </c>
    </row>
    <row r="390" spans="1:18" ht="72" x14ac:dyDescent="0.3">
      <c r="A390" t="s">
        <v>1087</v>
      </c>
      <c r="B390" t="s">
        <v>1088</v>
      </c>
      <c r="C390" s="2">
        <v>246</v>
      </c>
      <c r="D390" t="s">
        <v>39</v>
      </c>
      <c r="E390" s="100" t="s">
        <v>7</v>
      </c>
      <c r="F390" s="3">
        <v>45020</v>
      </c>
      <c r="G390" s="3">
        <v>45020</v>
      </c>
      <c r="H390">
        <v>620</v>
      </c>
      <c r="I390" s="100" t="s">
        <v>129</v>
      </c>
      <c r="J390" s="100" t="s">
        <v>316</v>
      </c>
      <c r="K390">
        <v>800</v>
      </c>
      <c r="L390">
        <v>0</v>
      </c>
      <c r="M390" t="s">
        <v>42</v>
      </c>
      <c r="N390" t="s">
        <v>49</v>
      </c>
      <c r="O390" s="100" t="s">
        <v>62</v>
      </c>
      <c r="P390" s="100" t="s">
        <v>44</v>
      </c>
      <c r="Q390" t="s">
        <v>38</v>
      </c>
      <c r="R390" t="s">
        <v>38</v>
      </c>
    </row>
    <row r="391" spans="1:18" ht="43.2" x14ac:dyDescent="0.3">
      <c r="A391" t="s">
        <v>1089</v>
      </c>
      <c r="B391" t="s">
        <v>1090</v>
      </c>
      <c r="C391" s="2">
        <v>1200</v>
      </c>
      <c r="D391" t="s">
        <v>39</v>
      </c>
      <c r="E391" s="100" t="s">
        <v>17</v>
      </c>
      <c r="F391" s="3">
        <v>45020</v>
      </c>
      <c r="G391" s="3">
        <v>45020</v>
      </c>
      <c r="H391">
        <v>8000</v>
      </c>
      <c r="I391" s="100" t="s">
        <v>64</v>
      </c>
      <c r="J391" s="100" t="s">
        <v>52</v>
      </c>
      <c r="K391">
        <v>14400</v>
      </c>
      <c r="L391">
        <v>0</v>
      </c>
      <c r="M391" t="s">
        <v>42</v>
      </c>
      <c r="N391" t="s">
        <v>43</v>
      </c>
      <c r="O391" s="100" t="s">
        <v>67</v>
      </c>
      <c r="P391" s="100" t="s">
        <v>53</v>
      </c>
      <c r="Q391" t="s">
        <v>38</v>
      </c>
      <c r="R391" t="s">
        <v>38</v>
      </c>
    </row>
    <row r="392" spans="1:18" ht="28.8" x14ac:dyDescent="0.3">
      <c r="A392" t="s">
        <v>1091</v>
      </c>
      <c r="B392" t="s">
        <v>1092</v>
      </c>
      <c r="C392" s="2">
        <v>324</v>
      </c>
      <c r="D392" t="s">
        <v>39</v>
      </c>
      <c r="E392" s="100" t="s">
        <v>7</v>
      </c>
      <c r="F392" s="3">
        <v>45020</v>
      </c>
      <c r="G392" s="3">
        <v>45020</v>
      </c>
      <c r="H392">
        <v>528</v>
      </c>
      <c r="I392" s="100" t="s">
        <v>315</v>
      </c>
      <c r="J392" s="100" t="s">
        <v>316</v>
      </c>
      <c r="K392">
        <v>1280</v>
      </c>
      <c r="L392">
        <v>0</v>
      </c>
      <c r="M392" t="s">
        <v>1093</v>
      </c>
      <c r="N392" t="s">
        <v>49</v>
      </c>
      <c r="O392" s="100" t="s">
        <v>121</v>
      </c>
      <c r="P392" s="100" t="s">
        <v>44</v>
      </c>
      <c r="Q392" t="s">
        <v>1094</v>
      </c>
      <c r="R392" t="s">
        <v>38</v>
      </c>
    </row>
    <row r="393" spans="1:18" ht="28.8" x14ac:dyDescent="0.3">
      <c r="A393" t="s">
        <v>1095</v>
      </c>
      <c r="B393" t="s">
        <v>1096</v>
      </c>
      <c r="C393" s="2">
        <v>450</v>
      </c>
      <c r="D393" t="s">
        <v>39</v>
      </c>
      <c r="E393" s="100" t="s">
        <v>7</v>
      </c>
      <c r="F393" s="3">
        <v>45020</v>
      </c>
      <c r="G393" s="3">
        <v>45020</v>
      </c>
      <c r="H393">
        <v>54</v>
      </c>
      <c r="I393" s="100" t="s">
        <v>1097</v>
      </c>
      <c r="J393" s="100" t="s">
        <v>316</v>
      </c>
      <c r="K393">
        <v>160</v>
      </c>
      <c r="L393">
        <v>0</v>
      </c>
      <c r="M393" t="s">
        <v>42</v>
      </c>
      <c r="N393" t="s">
        <v>49</v>
      </c>
      <c r="O393" s="100" t="s">
        <v>1098</v>
      </c>
      <c r="P393" s="100" t="s">
        <v>44</v>
      </c>
      <c r="Q393" t="s">
        <v>38</v>
      </c>
      <c r="R393" t="s">
        <v>38</v>
      </c>
    </row>
    <row r="394" spans="1:18" ht="43.2" x14ac:dyDescent="0.3">
      <c r="A394" t="s">
        <v>1099</v>
      </c>
      <c r="B394" t="s">
        <v>1100</v>
      </c>
      <c r="C394" s="2">
        <v>490</v>
      </c>
      <c r="D394" t="s">
        <v>39</v>
      </c>
      <c r="E394" s="100" t="s">
        <v>6</v>
      </c>
      <c r="F394" s="3">
        <v>45020</v>
      </c>
      <c r="G394" s="3">
        <v>45020</v>
      </c>
      <c r="H394">
        <v>900</v>
      </c>
      <c r="I394" s="100" t="s">
        <v>64</v>
      </c>
      <c r="J394" s="100" t="s">
        <v>513</v>
      </c>
      <c r="K394">
        <v>1800</v>
      </c>
      <c r="L394">
        <v>0</v>
      </c>
      <c r="M394" t="s">
        <v>42</v>
      </c>
      <c r="N394" t="s">
        <v>43</v>
      </c>
      <c r="O394" s="100" t="s">
        <v>67</v>
      </c>
      <c r="P394" s="100" t="s">
        <v>117</v>
      </c>
      <c r="Q394" t="s">
        <v>38</v>
      </c>
      <c r="R394" t="s">
        <v>38</v>
      </c>
    </row>
    <row r="395" spans="1:18" ht="28.8" x14ac:dyDescent="0.3">
      <c r="A395" t="s">
        <v>1101</v>
      </c>
      <c r="B395" t="s">
        <v>1102</v>
      </c>
      <c r="C395" s="2">
        <v>317</v>
      </c>
      <c r="D395" t="s">
        <v>39</v>
      </c>
      <c r="E395" s="100" t="s">
        <v>7</v>
      </c>
      <c r="F395" s="3">
        <v>45021</v>
      </c>
      <c r="G395" s="3">
        <v>45021</v>
      </c>
      <c r="H395">
        <v>840</v>
      </c>
      <c r="I395" s="100" t="s">
        <v>315</v>
      </c>
      <c r="J395" s="100" t="s">
        <v>316</v>
      </c>
      <c r="K395">
        <v>1920</v>
      </c>
      <c r="L395">
        <v>0</v>
      </c>
      <c r="M395" t="s">
        <v>42</v>
      </c>
      <c r="N395" t="s">
        <v>49</v>
      </c>
      <c r="O395" s="100" t="s">
        <v>121</v>
      </c>
      <c r="P395" s="100" t="s">
        <v>44</v>
      </c>
      <c r="Q395" t="s">
        <v>1103</v>
      </c>
      <c r="R395" t="s">
        <v>38</v>
      </c>
    </row>
    <row r="396" spans="1:18" ht="43.2" x14ac:dyDescent="0.3">
      <c r="A396" t="s">
        <v>1104</v>
      </c>
      <c r="B396" t="s">
        <v>1105</v>
      </c>
      <c r="C396" s="2">
        <v>272</v>
      </c>
      <c r="D396" t="s">
        <v>39</v>
      </c>
      <c r="E396" s="100" t="s">
        <v>6</v>
      </c>
      <c r="F396" s="3">
        <v>45021</v>
      </c>
      <c r="G396" s="3">
        <v>45021</v>
      </c>
      <c r="H396">
        <v>1200</v>
      </c>
      <c r="I396" s="100" t="s">
        <v>395</v>
      </c>
      <c r="J396" s="100" t="s">
        <v>513</v>
      </c>
      <c r="K396">
        <v>2400</v>
      </c>
      <c r="L396">
        <v>0</v>
      </c>
      <c r="M396" t="s">
        <v>42</v>
      </c>
      <c r="N396" t="s">
        <v>43</v>
      </c>
      <c r="O396" s="100" t="s">
        <v>67</v>
      </c>
      <c r="P396" s="100" t="s">
        <v>117</v>
      </c>
      <c r="Q396" t="s">
        <v>38</v>
      </c>
      <c r="R396" t="s">
        <v>38</v>
      </c>
    </row>
    <row r="397" spans="1:18" ht="43.2" x14ac:dyDescent="0.3">
      <c r="A397" t="s">
        <v>1106</v>
      </c>
      <c r="B397" t="s">
        <v>1107</v>
      </c>
      <c r="C397" s="2">
        <v>500</v>
      </c>
      <c r="D397" t="s">
        <v>39</v>
      </c>
      <c r="E397" s="100" t="s">
        <v>47</v>
      </c>
      <c r="F397" s="3">
        <v>45022</v>
      </c>
      <c r="G397" s="3">
        <v>45022</v>
      </c>
      <c r="H397">
        <v>4480</v>
      </c>
      <c r="I397" s="100" t="s">
        <v>64</v>
      </c>
      <c r="J397" s="100" t="s">
        <v>929</v>
      </c>
      <c r="K397">
        <v>8640</v>
      </c>
      <c r="L397">
        <v>0</v>
      </c>
      <c r="M397" t="s">
        <v>42</v>
      </c>
      <c r="N397" t="s">
        <v>43</v>
      </c>
      <c r="O397" s="100" t="s">
        <v>67</v>
      </c>
      <c r="P397" s="100" t="s">
        <v>930</v>
      </c>
      <c r="Q397" t="s">
        <v>38</v>
      </c>
      <c r="R397" t="s">
        <v>38</v>
      </c>
    </row>
    <row r="398" spans="1:18" ht="28.8" x14ac:dyDescent="0.3">
      <c r="A398" t="s">
        <v>1108</v>
      </c>
      <c r="B398" t="s">
        <v>1109</v>
      </c>
      <c r="C398" s="2">
        <v>1644</v>
      </c>
      <c r="D398" t="s">
        <v>39</v>
      </c>
      <c r="E398" s="100" t="s">
        <v>7</v>
      </c>
      <c r="F398" s="3">
        <v>45022</v>
      </c>
      <c r="G398" s="3">
        <v>45022</v>
      </c>
      <c r="H398">
        <v>4182</v>
      </c>
      <c r="I398" s="100" t="s">
        <v>195</v>
      </c>
      <c r="J398" s="100" t="s">
        <v>40</v>
      </c>
      <c r="K398">
        <v>6560</v>
      </c>
      <c r="L398">
        <v>0</v>
      </c>
      <c r="M398" t="s">
        <v>42</v>
      </c>
      <c r="N398" t="s">
        <v>49</v>
      </c>
      <c r="O398" s="100" t="s">
        <v>196</v>
      </c>
      <c r="P398" s="100" t="s">
        <v>44</v>
      </c>
      <c r="Q398" t="s">
        <v>38</v>
      </c>
      <c r="R398" t="s">
        <v>38</v>
      </c>
    </row>
    <row r="399" spans="1:18" ht="28.8" x14ac:dyDescent="0.3">
      <c r="A399" t="s">
        <v>1110</v>
      </c>
      <c r="B399" t="s">
        <v>1111</v>
      </c>
      <c r="C399" s="2">
        <v>449</v>
      </c>
      <c r="D399" t="s">
        <v>39</v>
      </c>
      <c r="E399" s="100" t="s">
        <v>10</v>
      </c>
      <c r="F399" s="3">
        <v>45022</v>
      </c>
      <c r="G399" s="3">
        <v>45022</v>
      </c>
      <c r="H399">
        <v>600</v>
      </c>
      <c r="I399" s="100" t="s">
        <v>232</v>
      </c>
      <c r="J399" s="100" t="s">
        <v>40</v>
      </c>
      <c r="K399">
        <v>1200</v>
      </c>
      <c r="L399">
        <v>0</v>
      </c>
      <c r="M399" t="s">
        <v>42</v>
      </c>
      <c r="N399" t="s">
        <v>49</v>
      </c>
      <c r="O399" s="100" t="s">
        <v>233</v>
      </c>
      <c r="P399" s="100" t="s">
        <v>44</v>
      </c>
      <c r="Q399" t="s">
        <v>38</v>
      </c>
      <c r="R399" t="s">
        <v>38</v>
      </c>
    </row>
    <row r="400" spans="1:18" ht="43.2" x14ac:dyDescent="0.3">
      <c r="A400" t="s">
        <v>1112</v>
      </c>
      <c r="B400" t="s">
        <v>1113</v>
      </c>
      <c r="C400" s="2">
        <v>450</v>
      </c>
      <c r="D400" t="s">
        <v>39</v>
      </c>
      <c r="E400" s="100" t="s">
        <v>6</v>
      </c>
      <c r="F400" s="3">
        <v>45022</v>
      </c>
      <c r="G400" s="3">
        <v>45022</v>
      </c>
      <c r="H400">
        <v>1000</v>
      </c>
      <c r="I400" s="100" t="s">
        <v>395</v>
      </c>
      <c r="J400" s="100" t="s">
        <v>513</v>
      </c>
      <c r="K400">
        <v>2000</v>
      </c>
      <c r="L400">
        <v>0</v>
      </c>
      <c r="M400" t="s">
        <v>42</v>
      </c>
      <c r="N400" t="s">
        <v>43</v>
      </c>
      <c r="O400" s="100" t="s">
        <v>67</v>
      </c>
      <c r="P400" s="100" t="s">
        <v>117</v>
      </c>
      <c r="Q400" t="s">
        <v>38</v>
      </c>
      <c r="R400" t="s">
        <v>38</v>
      </c>
    </row>
    <row r="401" spans="1:18" ht="43.2" x14ac:dyDescent="0.3">
      <c r="A401" t="s">
        <v>1114</v>
      </c>
      <c r="B401" t="s">
        <v>1115</v>
      </c>
      <c r="C401" s="2">
        <v>647</v>
      </c>
      <c r="D401" t="s">
        <v>39</v>
      </c>
      <c r="E401" s="100" t="s">
        <v>96</v>
      </c>
      <c r="F401" s="3">
        <v>45026</v>
      </c>
      <c r="G401" s="3">
        <v>45022</v>
      </c>
      <c r="H401">
        <v>1800</v>
      </c>
      <c r="I401" s="100" t="s">
        <v>395</v>
      </c>
      <c r="J401" s="100" t="s">
        <v>396</v>
      </c>
      <c r="K401">
        <v>2903.04</v>
      </c>
      <c r="L401">
        <v>0</v>
      </c>
      <c r="M401" t="s">
        <v>42</v>
      </c>
      <c r="N401" t="s">
        <v>43</v>
      </c>
      <c r="O401" s="100" t="s">
        <v>67</v>
      </c>
      <c r="P401" s="100" t="s">
        <v>397</v>
      </c>
      <c r="Q401" t="s">
        <v>38</v>
      </c>
      <c r="R401" t="s">
        <v>38</v>
      </c>
    </row>
    <row r="402" spans="1:18" ht="57.6" x14ac:dyDescent="0.3">
      <c r="A402" t="s">
        <v>1116</v>
      </c>
      <c r="B402" t="s">
        <v>1117</v>
      </c>
      <c r="C402" s="2">
        <v>598</v>
      </c>
      <c r="D402" t="s">
        <v>39</v>
      </c>
      <c r="E402" s="100" t="s">
        <v>16</v>
      </c>
      <c r="F402" s="3">
        <v>45023</v>
      </c>
      <c r="G402" s="3">
        <v>45022</v>
      </c>
      <c r="H402">
        <v>1200</v>
      </c>
      <c r="I402" s="100" t="s">
        <v>322</v>
      </c>
      <c r="J402" s="100" t="s">
        <v>323</v>
      </c>
      <c r="K402">
        <v>1600</v>
      </c>
      <c r="L402">
        <v>0</v>
      </c>
      <c r="M402" t="s">
        <v>1118</v>
      </c>
      <c r="N402" t="s">
        <v>43</v>
      </c>
      <c r="O402" s="100" t="s">
        <v>324</v>
      </c>
      <c r="P402" s="100" t="s">
        <v>325</v>
      </c>
      <c r="Q402" t="s">
        <v>38</v>
      </c>
      <c r="R402" t="s">
        <v>38</v>
      </c>
    </row>
    <row r="403" spans="1:18" ht="43.2" x14ac:dyDescent="0.3">
      <c r="A403" t="s">
        <v>1119</v>
      </c>
      <c r="B403" t="s">
        <v>1120</v>
      </c>
      <c r="C403" s="2">
        <v>424</v>
      </c>
      <c r="D403" t="s">
        <v>39</v>
      </c>
      <c r="E403" s="100" t="s">
        <v>17</v>
      </c>
      <c r="F403" s="3">
        <v>45027</v>
      </c>
      <c r="G403" s="3">
        <v>45027</v>
      </c>
      <c r="H403">
        <v>960</v>
      </c>
      <c r="I403" s="100" t="s">
        <v>395</v>
      </c>
      <c r="J403" s="100" t="s">
        <v>155</v>
      </c>
      <c r="K403">
        <v>2400</v>
      </c>
      <c r="L403">
        <v>0</v>
      </c>
      <c r="M403" t="s">
        <v>1121</v>
      </c>
      <c r="N403" t="s">
        <v>43</v>
      </c>
      <c r="O403" s="100" t="s">
        <v>67</v>
      </c>
      <c r="P403" s="100" t="s">
        <v>1038</v>
      </c>
      <c r="Q403" t="s">
        <v>38</v>
      </c>
      <c r="R403" t="s">
        <v>38</v>
      </c>
    </row>
    <row r="404" spans="1:18" ht="28.8" x14ac:dyDescent="0.3">
      <c r="A404" t="s">
        <v>1122</v>
      </c>
      <c r="B404" t="s">
        <v>1123</v>
      </c>
      <c r="C404" s="2">
        <v>348</v>
      </c>
      <c r="D404" t="s">
        <v>39</v>
      </c>
      <c r="E404" s="100" t="s">
        <v>10</v>
      </c>
      <c r="F404" s="3">
        <v>45027</v>
      </c>
      <c r="G404" s="3">
        <v>45027</v>
      </c>
      <c r="H404">
        <v>100</v>
      </c>
      <c r="I404" s="100" t="s">
        <v>232</v>
      </c>
      <c r="J404" s="100" t="s">
        <v>40</v>
      </c>
      <c r="K404">
        <v>544</v>
      </c>
      <c r="L404">
        <v>0</v>
      </c>
      <c r="M404" t="s">
        <v>1124</v>
      </c>
      <c r="N404" t="s">
        <v>49</v>
      </c>
      <c r="O404" s="100" t="s">
        <v>233</v>
      </c>
      <c r="P404" s="100" t="s">
        <v>44</v>
      </c>
      <c r="Q404" t="s">
        <v>38</v>
      </c>
      <c r="R404" t="s">
        <v>38</v>
      </c>
    </row>
    <row r="405" spans="1:18" ht="43.2" x14ac:dyDescent="0.3">
      <c r="A405" t="s">
        <v>1125</v>
      </c>
      <c r="B405" t="s">
        <v>1126</v>
      </c>
      <c r="C405" s="2">
        <v>720</v>
      </c>
      <c r="D405" t="s">
        <v>39</v>
      </c>
      <c r="E405" s="100" t="s">
        <v>17</v>
      </c>
      <c r="F405" s="3">
        <v>45028</v>
      </c>
      <c r="G405" s="3">
        <v>45027</v>
      </c>
      <c r="H405">
        <v>112</v>
      </c>
      <c r="I405" s="100" t="s">
        <v>64</v>
      </c>
      <c r="J405" s="100" t="s">
        <v>155</v>
      </c>
      <c r="K405">
        <v>1904</v>
      </c>
      <c r="L405">
        <v>0</v>
      </c>
      <c r="M405" t="s">
        <v>42</v>
      </c>
      <c r="N405" t="s">
        <v>43</v>
      </c>
      <c r="O405" s="100" t="s">
        <v>67</v>
      </c>
      <c r="P405" s="100" t="s">
        <v>371</v>
      </c>
      <c r="Q405" t="s">
        <v>38</v>
      </c>
      <c r="R405" t="s">
        <v>38</v>
      </c>
    </row>
    <row r="406" spans="1:18" ht="43.2" x14ac:dyDescent="0.3">
      <c r="A406" t="s">
        <v>1127</v>
      </c>
      <c r="B406" t="s">
        <v>1128</v>
      </c>
      <c r="C406" s="2">
        <v>250</v>
      </c>
      <c r="D406" t="s">
        <v>39</v>
      </c>
      <c r="E406" s="100" t="s">
        <v>231</v>
      </c>
      <c r="F406" s="3">
        <v>45028</v>
      </c>
      <c r="G406" s="3">
        <v>45028</v>
      </c>
      <c r="H406">
        <v>200</v>
      </c>
      <c r="I406" s="100" t="s">
        <v>64</v>
      </c>
      <c r="J406" s="100" t="s">
        <v>1129</v>
      </c>
      <c r="K406">
        <v>64</v>
      </c>
      <c r="L406">
        <v>0</v>
      </c>
      <c r="M406" t="s">
        <v>42</v>
      </c>
      <c r="N406" t="s">
        <v>43</v>
      </c>
      <c r="O406" s="100" t="s">
        <v>67</v>
      </c>
      <c r="P406" s="100" t="s">
        <v>1130</v>
      </c>
      <c r="Q406" t="s">
        <v>38</v>
      </c>
      <c r="R406" t="s">
        <v>38</v>
      </c>
    </row>
    <row r="407" spans="1:18" ht="28.8" x14ac:dyDescent="0.3">
      <c r="A407" t="s">
        <v>1131</v>
      </c>
      <c r="B407" t="s">
        <v>1132</v>
      </c>
      <c r="C407" s="2">
        <v>345</v>
      </c>
      <c r="D407" t="s">
        <v>39</v>
      </c>
      <c r="E407" s="100" t="s">
        <v>10</v>
      </c>
      <c r="F407" s="3">
        <v>45028</v>
      </c>
      <c r="G407" s="3">
        <v>45028</v>
      </c>
      <c r="H407">
        <v>100</v>
      </c>
      <c r="I407" s="100" t="s">
        <v>232</v>
      </c>
      <c r="J407" s="100" t="s">
        <v>40</v>
      </c>
      <c r="K407">
        <v>544</v>
      </c>
      <c r="L407">
        <v>0</v>
      </c>
      <c r="M407" t="s">
        <v>1133</v>
      </c>
      <c r="N407" t="s">
        <v>49</v>
      </c>
      <c r="O407" s="100" t="s">
        <v>233</v>
      </c>
      <c r="P407" s="100" t="s">
        <v>44</v>
      </c>
      <c r="Q407" t="s">
        <v>1132</v>
      </c>
      <c r="R407" t="s">
        <v>38</v>
      </c>
    </row>
    <row r="408" spans="1:18" ht="57.6" x14ac:dyDescent="0.3">
      <c r="A408" t="s">
        <v>1134</v>
      </c>
      <c r="B408" t="s">
        <v>1135</v>
      </c>
      <c r="C408" s="2">
        <v>255</v>
      </c>
      <c r="D408" t="s">
        <v>39</v>
      </c>
      <c r="E408" s="100" t="s">
        <v>231</v>
      </c>
      <c r="F408" s="3">
        <v>45028</v>
      </c>
      <c r="G408" s="3">
        <v>45028</v>
      </c>
      <c r="H408">
        <v>960</v>
      </c>
      <c r="I408" s="100" t="s">
        <v>64</v>
      </c>
      <c r="J408" s="100" t="s">
        <v>659</v>
      </c>
      <c r="K408">
        <v>2048</v>
      </c>
      <c r="L408">
        <v>0</v>
      </c>
      <c r="M408" t="s">
        <v>1136</v>
      </c>
      <c r="N408" t="s">
        <v>43</v>
      </c>
      <c r="O408" s="100" t="s">
        <v>67</v>
      </c>
      <c r="P408" s="100" t="s">
        <v>661</v>
      </c>
      <c r="Q408" t="s">
        <v>38</v>
      </c>
      <c r="R408" t="s">
        <v>38</v>
      </c>
    </row>
    <row r="409" spans="1:18" ht="43.2" x14ac:dyDescent="0.3">
      <c r="A409" t="s">
        <v>1137</v>
      </c>
      <c r="B409" t="s">
        <v>1138</v>
      </c>
      <c r="C409" s="2">
        <v>1065</v>
      </c>
      <c r="D409" t="s">
        <v>39</v>
      </c>
      <c r="E409" s="100" t="s">
        <v>231</v>
      </c>
      <c r="F409" s="3">
        <v>45029</v>
      </c>
      <c r="G409" s="3">
        <v>45028</v>
      </c>
      <c r="H409">
        <v>24000</v>
      </c>
      <c r="I409" s="100" t="s">
        <v>64</v>
      </c>
      <c r="J409" s="100" t="s">
        <v>1139</v>
      </c>
      <c r="K409">
        <v>14688</v>
      </c>
      <c r="L409">
        <v>0</v>
      </c>
      <c r="M409" t="s">
        <v>42</v>
      </c>
      <c r="N409" t="s">
        <v>43</v>
      </c>
      <c r="O409" s="100" t="s">
        <v>67</v>
      </c>
      <c r="P409" s="100" t="s">
        <v>1140</v>
      </c>
      <c r="Q409" t="s">
        <v>38</v>
      </c>
      <c r="R409" t="s">
        <v>38</v>
      </c>
    </row>
    <row r="410" spans="1:18" ht="57.6" x14ac:dyDescent="0.3">
      <c r="A410" t="s">
        <v>1141</v>
      </c>
      <c r="B410" t="s">
        <v>1142</v>
      </c>
      <c r="C410" s="2">
        <v>598</v>
      </c>
      <c r="D410" t="s">
        <v>39</v>
      </c>
      <c r="E410" s="100" t="s">
        <v>47</v>
      </c>
      <c r="F410" s="3">
        <v>45030</v>
      </c>
      <c r="G410" s="3">
        <v>45029</v>
      </c>
      <c r="H410">
        <v>100</v>
      </c>
      <c r="I410" s="100" t="s">
        <v>395</v>
      </c>
      <c r="J410" s="100" t="s">
        <v>427</v>
      </c>
      <c r="K410">
        <v>200</v>
      </c>
      <c r="L410">
        <v>0</v>
      </c>
      <c r="M410" t="s">
        <v>1143</v>
      </c>
      <c r="N410" t="s">
        <v>43</v>
      </c>
      <c r="O410" s="100" t="s">
        <v>67</v>
      </c>
      <c r="P410" s="100" t="s">
        <v>428</v>
      </c>
      <c r="Q410" t="s">
        <v>38</v>
      </c>
      <c r="R410" t="s">
        <v>38</v>
      </c>
    </row>
    <row r="411" spans="1:18" ht="43.2" x14ac:dyDescent="0.3">
      <c r="A411" t="s">
        <v>1144</v>
      </c>
      <c r="B411" t="s">
        <v>1145</v>
      </c>
      <c r="C411" s="2">
        <v>250</v>
      </c>
      <c r="D411" t="s">
        <v>39</v>
      </c>
      <c r="E411" s="100" t="s">
        <v>7</v>
      </c>
      <c r="F411" s="3">
        <v>45029</v>
      </c>
      <c r="G411" s="3">
        <v>45029</v>
      </c>
      <c r="H411">
        <v>546</v>
      </c>
      <c r="I411" s="100" t="s">
        <v>456</v>
      </c>
      <c r="J411" s="100" t="s">
        <v>316</v>
      </c>
      <c r="K411">
        <v>1280</v>
      </c>
      <c r="L411">
        <v>0</v>
      </c>
      <c r="M411" t="s">
        <v>42</v>
      </c>
      <c r="N411" t="s">
        <v>49</v>
      </c>
      <c r="O411" s="100" t="s">
        <v>457</v>
      </c>
      <c r="P411" s="100" t="s">
        <v>44</v>
      </c>
      <c r="Q411" t="s">
        <v>38</v>
      </c>
      <c r="R411" t="s">
        <v>38</v>
      </c>
    </row>
    <row r="412" spans="1:18" ht="43.2" x14ac:dyDescent="0.3">
      <c r="A412" t="s">
        <v>1146</v>
      </c>
      <c r="B412" t="s">
        <v>1147</v>
      </c>
      <c r="C412" s="2">
        <v>480</v>
      </c>
      <c r="D412" t="s">
        <v>39</v>
      </c>
      <c r="E412" s="100" t="s">
        <v>47</v>
      </c>
      <c r="F412" s="3">
        <v>45030</v>
      </c>
      <c r="G412" s="3">
        <v>45029</v>
      </c>
      <c r="H412">
        <v>4480</v>
      </c>
      <c r="I412" s="100" t="s">
        <v>64</v>
      </c>
      <c r="J412" s="100" t="s">
        <v>929</v>
      </c>
      <c r="K412">
        <v>8640</v>
      </c>
      <c r="L412">
        <v>0</v>
      </c>
      <c r="M412" t="s">
        <v>1148</v>
      </c>
      <c r="N412" t="s">
        <v>43</v>
      </c>
      <c r="O412" s="100" t="s">
        <v>67</v>
      </c>
      <c r="P412" s="100" t="s">
        <v>930</v>
      </c>
      <c r="Q412" t="s">
        <v>38</v>
      </c>
      <c r="R412" t="s">
        <v>38</v>
      </c>
    </row>
    <row r="413" spans="1:18" ht="28.8" x14ac:dyDescent="0.3">
      <c r="A413" t="s">
        <v>1149</v>
      </c>
      <c r="B413" t="s">
        <v>1150</v>
      </c>
      <c r="C413" s="2">
        <v>1940</v>
      </c>
      <c r="D413" t="s">
        <v>39</v>
      </c>
      <c r="E413" s="100" t="s">
        <v>7</v>
      </c>
      <c r="F413" s="3">
        <v>45029</v>
      </c>
      <c r="G413" s="3">
        <v>45029</v>
      </c>
      <c r="H413">
        <v>1582</v>
      </c>
      <c r="I413" s="100" t="s">
        <v>160</v>
      </c>
      <c r="J413" s="100" t="s">
        <v>316</v>
      </c>
      <c r="K413">
        <v>1680</v>
      </c>
      <c r="L413">
        <v>0</v>
      </c>
      <c r="M413" t="s">
        <v>42</v>
      </c>
      <c r="N413" t="s">
        <v>49</v>
      </c>
      <c r="O413" s="100" t="s">
        <v>161</v>
      </c>
      <c r="P413" s="100" t="s">
        <v>44</v>
      </c>
      <c r="Q413" t="s">
        <v>38</v>
      </c>
      <c r="R413" t="s">
        <v>38</v>
      </c>
    </row>
    <row r="414" spans="1:18" ht="43.2" x14ac:dyDescent="0.3">
      <c r="A414" t="s">
        <v>1151</v>
      </c>
      <c r="B414" t="s">
        <v>1152</v>
      </c>
      <c r="C414" s="2">
        <v>524</v>
      </c>
      <c r="D414" t="s">
        <v>39</v>
      </c>
      <c r="E414" s="100" t="s">
        <v>17</v>
      </c>
      <c r="F414" s="3">
        <v>45029</v>
      </c>
      <c r="G414" s="3">
        <v>45029</v>
      </c>
      <c r="H414">
        <v>990</v>
      </c>
      <c r="I414" s="100" t="s">
        <v>64</v>
      </c>
      <c r="J414" s="100" t="s">
        <v>155</v>
      </c>
      <c r="K414">
        <v>1620</v>
      </c>
      <c r="L414">
        <v>0</v>
      </c>
      <c r="M414" t="s">
        <v>1153</v>
      </c>
      <c r="N414" t="s">
        <v>43</v>
      </c>
      <c r="O414" s="100" t="s">
        <v>67</v>
      </c>
      <c r="P414" s="100" t="s">
        <v>371</v>
      </c>
      <c r="Q414" t="s">
        <v>38</v>
      </c>
      <c r="R414" t="s">
        <v>38</v>
      </c>
    </row>
    <row r="415" spans="1:18" ht="43.2" x14ac:dyDescent="0.3">
      <c r="A415" t="s">
        <v>1154</v>
      </c>
      <c r="B415" t="s">
        <v>1155</v>
      </c>
      <c r="C415" s="2">
        <v>500</v>
      </c>
      <c r="D415" t="s">
        <v>39</v>
      </c>
      <c r="E415" s="100" t="s">
        <v>17</v>
      </c>
      <c r="F415" s="3">
        <v>45030</v>
      </c>
      <c r="G415" s="3">
        <v>45030</v>
      </c>
      <c r="H415">
        <v>960</v>
      </c>
      <c r="I415" s="100" t="s">
        <v>395</v>
      </c>
      <c r="J415" s="100" t="s">
        <v>155</v>
      </c>
      <c r="K415">
        <v>2160</v>
      </c>
      <c r="L415">
        <v>0</v>
      </c>
      <c r="M415" t="s">
        <v>42</v>
      </c>
      <c r="N415" t="s">
        <v>43</v>
      </c>
      <c r="O415" s="100" t="s">
        <v>67</v>
      </c>
      <c r="P415" s="100" t="s">
        <v>1038</v>
      </c>
      <c r="Q415" t="s">
        <v>38</v>
      </c>
      <c r="R415" t="s">
        <v>38</v>
      </c>
    </row>
    <row r="416" spans="1:18" ht="57.6" x14ac:dyDescent="0.3">
      <c r="A416" t="s">
        <v>1156</v>
      </c>
      <c r="B416" t="s">
        <v>1157</v>
      </c>
      <c r="C416" s="2">
        <v>1500</v>
      </c>
      <c r="D416" t="s">
        <v>39</v>
      </c>
      <c r="E416" s="100" t="s">
        <v>16</v>
      </c>
      <c r="F416" s="3">
        <v>45031</v>
      </c>
      <c r="G416" s="3">
        <v>45030</v>
      </c>
      <c r="H416">
        <v>1840</v>
      </c>
      <c r="I416" s="100" t="s">
        <v>352</v>
      </c>
      <c r="J416" s="100" t="s">
        <v>323</v>
      </c>
      <c r="K416">
        <v>5008</v>
      </c>
      <c r="L416">
        <v>0</v>
      </c>
      <c r="M416" t="s">
        <v>42</v>
      </c>
      <c r="N416" t="s">
        <v>43</v>
      </c>
      <c r="O416" s="100" t="s">
        <v>324</v>
      </c>
      <c r="P416" s="100" t="s">
        <v>1158</v>
      </c>
      <c r="Q416" t="s">
        <v>38</v>
      </c>
      <c r="R416" t="s">
        <v>38</v>
      </c>
    </row>
    <row r="417" spans="1:18" ht="43.2" x14ac:dyDescent="0.3">
      <c r="A417" t="s">
        <v>1159</v>
      </c>
      <c r="B417" t="s">
        <v>1160</v>
      </c>
      <c r="C417" s="2">
        <v>274</v>
      </c>
      <c r="D417" t="s">
        <v>39</v>
      </c>
      <c r="E417" s="100" t="s">
        <v>7</v>
      </c>
      <c r="F417" s="3">
        <v>45030</v>
      </c>
      <c r="G417" s="3">
        <v>45030</v>
      </c>
      <c r="H417">
        <v>450</v>
      </c>
      <c r="I417" s="100" t="s">
        <v>704</v>
      </c>
      <c r="J417" s="100" t="s">
        <v>316</v>
      </c>
      <c r="K417">
        <v>320</v>
      </c>
      <c r="L417">
        <v>0</v>
      </c>
      <c r="M417" t="s">
        <v>1161</v>
      </c>
      <c r="N417" t="s">
        <v>49</v>
      </c>
      <c r="O417" s="100" t="s">
        <v>705</v>
      </c>
      <c r="P417" s="100" t="s">
        <v>44</v>
      </c>
      <c r="Q417" t="s">
        <v>38</v>
      </c>
      <c r="R417" t="s">
        <v>38</v>
      </c>
    </row>
    <row r="418" spans="1:18" ht="72" x14ac:dyDescent="0.3">
      <c r="A418" t="s">
        <v>1162</v>
      </c>
      <c r="B418" t="s">
        <v>1163</v>
      </c>
      <c r="C418" s="2">
        <v>250</v>
      </c>
      <c r="D418" t="s">
        <v>39</v>
      </c>
      <c r="E418" s="100" t="s">
        <v>7</v>
      </c>
      <c r="F418" s="3">
        <v>45030</v>
      </c>
      <c r="G418" s="3">
        <v>45030</v>
      </c>
      <c r="H418">
        <v>263</v>
      </c>
      <c r="I418" s="100" t="s">
        <v>129</v>
      </c>
      <c r="J418" s="100" t="s">
        <v>316</v>
      </c>
      <c r="K418">
        <v>320</v>
      </c>
      <c r="L418">
        <v>0</v>
      </c>
      <c r="M418" t="s">
        <v>42</v>
      </c>
      <c r="N418" t="s">
        <v>49</v>
      </c>
      <c r="O418" s="100" t="s">
        <v>62</v>
      </c>
      <c r="P418" s="100" t="s">
        <v>44</v>
      </c>
      <c r="Q418" t="s">
        <v>38</v>
      </c>
      <c r="R418" t="s">
        <v>38</v>
      </c>
    </row>
    <row r="419" spans="1:18" ht="28.8" x14ac:dyDescent="0.3">
      <c r="A419" t="s">
        <v>1164</v>
      </c>
      <c r="B419" t="s">
        <v>1165</v>
      </c>
      <c r="C419" s="2">
        <v>347</v>
      </c>
      <c r="D419" t="s">
        <v>39</v>
      </c>
      <c r="E419" s="100" t="s">
        <v>10</v>
      </c>
      <c r="F419" s="3">
        <v>45033</v>
      </c>
      <c r="G419" s="3">
        <v>45030</v>
      </c>
      <c r="H419">
        <v>100</v>
      </c>
      <c r="I419" s="100" t="s">
        <v>232</v>
      </c>
      <c r="J419" s="100" t="s">
        <v>40</v>
      </c>
      <c r="K419">
        <v>200</v>
      </c>
      <c r="L419">
        <v>0</v>
      </c>
      <c r="M419" t="s">
        <v>42</v>
      </c>
      <c r="N419" t="s">
        <v>49</v>
      </c>
      <c r="O419" s="100" t="s">
        <v>233</v>
      </c>
      <c r="P419" s="100" t="s">
        <v>44</v>
      </c>
      <c r="Q419" t="s">
        <v>38</v>
      </c>
      <c r="R419" t="s">
        <v>38</v>
      </c>
    </row>
    <row r="420" spans="1:18" ht="43.2" x14ac:dyDescent="0.3">
      <c r="A420" t="s">
        <v>1166</v>
      </c>
      <c r="B420" t="s">
        <v>1167</v>
      </c>
      <c r="C420" s="2">
        <v>335</v>
      </c>
      <c r="D420" t="s">
        <v>39</v>
      </c>
      <c r="E420" s="100" t="s">
        <v>6</v>
      </c>
      <c r="F420" s="3">
        <v>45033</v>
      </c>
      <c r="G420" s="3">
        <v>45033</v>
      </c>
      <c r="H420">
        <v>440</v>
      </c>
      <c r="I420" s="100" t="s">
        <v>64</v>
      </c>
      <c r="J420" s="100" t="s">
        <v>513</v>
      </c>
      <c r="K420">
        <v>960</v>
      </c>
      <c r="L420">
        <v>0</v>
      </c>
      <c r="M420" t="s">
        <v>42</v>
      </c>
      <c r="N420" t="s">
        <v>43</v>
      </c>
      <c r="O420" s="100" t="s">
        <v>67</v>
      </c>
      <c r="P420" s="100" t="s">
        <v>117</v>
      </c>
      <c r="Q420" t="s">
        <v>38</v>
      </c>
      <c r="R420" t="s">
        <v>38</v>
      </c>
    </row>
    <row r="421" spans="1:18" ht="43.2" x14ac:dyDescent="0.3">
      <c r="A421" t="s">
        <v>1168</v>
      </c>
      <c r="B421" t="s">
        <v>1169</v>
      </c>
      <c r="C421" s="2">
        <v>374</v>
      </c>
      <c r="D421" t="s">
        <v>39</v>
      </c>
      <c r="E421" s="100" t="s">
        <v>6</v>
      </c>
      <c r="F421" s="3">
        <v>45034</v>
      </c>
      <c r="G421" s="3">
        <v>45034</v>
      </c>
      <c r="H421">
        <v>800</v>
      </c>
      <c r="I421" s="100" t="s">
        <v>83</v>
      </c>
      <c r="J421" s="100" t="s">
        <v>513</v>
      </c>
      <c r="K421">
        <v>1600</v>
      </c>
      <c r="L421">
        <v>0</v>
      </c>
      <c r="M421" t="s">
        <v>1170</v>
      </c>
      <c r="N421" t="s">
        <v>43</v>
      </c>
      <c r="O421" s="100" t="s">
        <v>85</v>
      </c>
      <c r="P421" s="100" t="s">
        <v>117</v>
      </c>
      <c r="Q421" t="s">
        <v>38</v>
      </c>
      <c r="R421" t="s">
        <v>38</v>
      </c>
    </row>
    <row r="422" spans="1:18" ht="43.2" x14ac:dyDescent="0.3">
      <c r="A422" t="s">
        <v>1171</v>
      </c>
      <c r="B422" t="s">
        <v>1172</v>
      </c>
      <c r="C422" s="2">
        <v>368</v>
      </c>
      <c r="D422" t="s">
        <v>39</v>
      </c>
      <c r="E422" s="100" t="s">
        <v>17</v>
      </c>
      <c r="F422" s="3">
        <v>45034</v>
      </c>
      <c r="G422" s="3">
        <v>45034</v>
      </c>
      <c r="H422">
        <v>1080</v>
      </c>
      <c r="I422" s="100" t="s">
        <v>395</v>
      </c>
      <c r="J422" s="100" t="s">
        <v>155</v>
      </c>
      <c r="K422">
        <v>2400</v>
      </c>
      <c r="L422">
        <v>0</v>
      </c>
      <c r="M422" t="s">
        <v>1173</v>
      </c>
      <c r="N422" t="s">
        <v>43</v>
      </c>
      <c r="O422" s="100" t="s">
        <v>67</v>
      </c>
      <c r="P422" s="100" t="s">
        <v>1038</v>
      </c>
      <c r="Q422" t="s">
        <v>38</v>
      </c>
      <c r="R422" t="s">
        <v>38</v>
      </c>
    </row>
    <row r="423" spans="1:18" ht="57.6" x14ac:dyDescent="0.3">
      <c r="A423" t="s">
        <v>1174</v>
      </c>
      <c r="B423" t="s">
        <v>1175</v>
      </c>
      <c r="C423" s="2">
        <v>194</v>
      </c>
      <c r="D423" t="s">
        <v>39</v>
      </c>
      <c r="E423" s="100" t="s">
        <v>231</v>
      </c>
      <c r="F423" s="3">
        <v>45034</v>
      </c>
      <c r="G423" s="3">
        <v>45034</v>
      </c>
      <c r="H423">
        <v>800</v>
      </c>
      <c r="I423" s="100" t="s">
        <v>64</v>
      </c>
      <c r="J423" s="100" t="s">
        <v>659</v>
      </c>
      <c r="K423">
        <v>1280</v>
      </c>
      <c r="L423">
        <v>0</v>
      </c>
      <c r="M423" t="s">
        <v>42</v>
      </c>
      <c r="N423" t="s">
        <v>43</v>
      </c>
      <c r="O423" s="100" t="s">
        <v>67</v>
      </c>
      <c r="P423" s="100" t="s">
        <v>661</v>
      </c>
      <c r="Q423" t="s">
        <v>38</v>
      </c>
      <c r="R423" t="s">
        <v>38</v>
      </c>
    </row>
    <row r="424" spans="1:18" ht="43.2" x14ac:dyDescent="0.3">
      <c r="A424" t="s">
        <v>1176</v>
      </c>
      <c r="B424" t="s">
        <v>1177</v>
      </c>
      <c r="C424" s="2">
        <v>398</v>
      </c>
      <c r="D424" t="s">
        <v>39</v>
      </c>
      <c r="E424" s="100" t="s">
        <v>6</v>
      </c>
      <c r="F424" s="3">
        <v>45034</v>
      </c>
      <c r="G424" s="3">
        <v>45034</v>
      </c>
      <c r="H424">
        <v>1300</v>
      </c>
      <c r="I424" s="100" t="s">
        <v>83</v>
      </c>
      <c r="J424" s="100" t="s">
        <v>513</v>
      </c>
      <c r="K424">
        <v>2600</v>
      </c>
      <c r="L424">
        <v>0</v>
      </c>
      <c r="M424" t="s">
        <v>1178</v>
      </c>
      <c r="N424" t="s">
        <v>43</v>
      </c>
      <c r="O424" s="100" t="s">
        <v>85</v>
      </c>
      <c r="P424" s="100" t="s">
        <v>117</v>
      </c>
      <c r="Q424" t="s">
        <v>38</v>
      </c>
      <c r="R424" t="s">
        <v>38</v>
      </c>
    </row>
    <row r="425" spans="1:18" ht="28.8" x14ac:dyDescent="0.3">
      <c r="A425" t="s">
        <v>1179</v>
      </c>
      <c r="B425" t="s">
        <v>1180</v>
      </c>
      <c r="C425" s="2">
        <v>348</v>
      </c>
      <c r="D425" t="s">
        <v>39</v>
      </c>
      <c r="E425" s="100" t="s">
        <v>10</v>
      </c>
      <c r="F425" s="3">
        <v>45035</v>
      </c>
      <c r="G425" s="3">
        <v>45035</v>
      </c>
      <c r="H425">
        <v>100</v>
      </c>
      <c r="I425" s="100" t="s">
        <v>232</v>
      </c>
      <c r="J425" s="100" t="s">
        <v>40</v>
      </c>
      <c r="K425">
        <v>240</v>
      </c>
      <c r="L425">
        <v>0</v>
      </c>
      <c r="M425" t="s">
        <v>1181</v>
      </c>
      <c r="N425" t="s">
        <v>49</v>
      </c>
      <c r="O425" s="100" t="s">
        <v>233</v>
      </c>
      <c r="P425" s="100" t="s">
        <v>44</v>
      </c>
      <c r="Q425" t="s">
        <v>38</v>
      </c>
      <c r="R425" t="s">
        <v>38</v>
      </c>
    </row>
    <row r="426" spans="1:18" ht="43.2" x14ac:dyDescent="0.3">
      <c r="A426" t="s">
        <v>1182</v>
      </c>
      <c r="B426" t="s">
        <v>1183</v>
      </c>
      <c r="C426" s="2">
        <v>980</v>
      </c>
      <c r="D426" t="s">
        <v>39</v>
      </c>
      <c r="E426" s="100" t="s">
        <v>7</v>
      </c>
      <c r="F426" s="3">
        <v>45035</v>
      </c>
      <c r="G426" s="3">
        <v>45035</v>
      </c>
      <c r="H426">
        <v>4200</v>
      </c>
      <c r="I426" s="100" t="s">
        <v>568</v>
      </c>
      <c r="J426" s="100" t="s">
        <v>316</v>
      </c>
      <c r="K426">
        <v>16240</v>
      </c>
      <c r="L426">
        <v>0</v>
      </c>
      <c r="M426" t="s">
        <v>42</v>
      </c>
      <c r="N426" t="s">
        <v>49</v>
      </c>
      <c r="O426" s="100" t="s">
        <v>570</v>
      </c>
      <c r="P426" s="100" t="s">
        <v>44</v>
      </c>
      <c r="Q426" t="s">
        <v>38</v>
      </c>
      <c r="R426" t="s">
        <v>38</v>
      </c>
    </row>
    <row r="427" spans="1:18" ht="72" x14ac:dyDescent="0.3">
      <c r="A427" t="s">
        <v>1184</v>
      </c>
      <c r="B427" t="s">
        <v>1185</v>
      </c>
      <c r="C427" s="2">
        <v>224</v>
      </c>
      <c r="D427" t="s">
        <v>39</v>
      </c>
      <c r="E427" s="100" t="s">
        <v>7</v>
      </c>
      <c r="F427" s="3">
        <v>45035</v>
      </c>
      <c r="G427" s="3">
        <v>45035</v>
      </c>
      <c r="H427">
        <v>86</v>
      </c>
      <c r="I427" s="100" t="s">
        <v>129</v>
      </c>
      <c r="J427" s="100" t="s">
        <v>40</v>
      </c>
      <c r="K427">
        <v>160</v>
      </c>
      <c r="L427">
        <v>0</v>
      </c>
      <c r="M427" t="s">
        <v>1186</v>
      </c>
      <c r="N427" t="s">
        <v>49</v>
      </c>
      <c r="O427" s="100" t="s">
        <v>62</v>
      </c>
      <c r="P427" s="100" t="s">
        <v>44</v>
      </c>
      <c r="Q427" t="s">
        <v>38</v>
      </c>
      <c r="R427" t="s">
        <v>38</v>
      </c>
    </row>
    <row r="428" spans="1:18" ht="43.2" x14ac:dyDescent="0.3">
      <c r="A428" t="s">
        <v>1187</v>
      </c>
      <c r="B428" t="s">
        <v>1188</v>
      </c>
      <c r="C428" s="2">
        <v>274</v>
      </c>
      <c r="D428" t="s">
        <v>39</v>
      </c>
      <c r="E428" s="100" t="s">
        <v>7</v>
      </c>
      <c r="F428" s="3">
        <v>45035</v>
      </c>
      <c r="G428" s="3">
        <v>45035</v>
      </c>
      <c r="H428">
        <v>365</v>
      </c>
      <c r="I428" s="100" t="s">
        <v>704</v>
      </c>
      <c r="J428" s="100" t="s">
        <v>316</v>
      </c>
      <c r="K428">
        <v>160</v>
      </c>
      <c r="L428">
        <v>0</v>
      </c>
      <c r="M428" t="s">
        <v>1189</v>
      </c>
      <c r="N428" t="s">
        <v>49</v>
      </c>
      <c r="O428" s="100" t="s">
        <v>705</v>
      </c>
      <c r="P428" s="100" t="s">
        <v>44</v>
      </c>
      <c r="Q428" t="s">
        <v>1190</v>
      </c>
      <c r="R428" t="s">
        <v>38</v>
      </c>
    </row>
    <row r="429" spans="1:18" ht="28.8" x14ac:dyDescent="0.3">
      <c r="A429" t="s">
        <v>1191</v>
      </c>
      <c r="B429" t="s">
        <v>1192</v>
      </c>
      <c r="C429" s="2">
        <v>322</v>
      </c>
      <c r="D429" t="s">
        <v>39</v>
      </c>
      <c r="E429" s="100" t="s">
        <v>7</v>
      </c>
      <c r="F429" s="3">
        <v>45035</v>
      </c>
      <c r="G429" s="3">
        <v>45035</v>
      </c>
      <c r="H429">
        <v>768</v>
      </c>
      <c r="I429" s="100" t="s">
        <v>195</v>
      </c>
      <c r="J429" s="100" t="s">
        <v>316</v>
      </c>
      <c r="K429">
        <v>2312.8000000000002</v>
      </c>
      <c r="L429">
        <v>0</v>
      </c>
      <c r="M429" t="s">
        <v>42</v>
      </c>
      <c r="N429" t="s">
        <v>49</v>
      </c>
      <c r="O429" s="100" t="s">
        <v>196</v>
      </c>
      <c r="P429" s="100" t="s">
        <v>44</v>
      </c>
      <c r="Q429" t="s">
        <v>38</v>
      </c>
      <c r="R429" t="s">
        <v>38</v>
      </c>
    </row>
    <row r="430" spans="1:18" ht="43.2" x14ac:dyDescent="0.3">
      <c r="A430" t="s">
        <v>1193</v>
      </c>
      <c r="B430" t="s">
        <v>1194</v>
      </c>
      <c r="C430" s="2">
        <v>480</v>
      </c>
      <c r="D430" t="s">
        <v>39</v>
      </c>
      <c r="E430" s="100" t="s">
        <v>47</v>
      </c>
      <c r="F430" s="3">
        <v>45036</v>
      </c>
      <c r="G430" s="3">
        <v>45035</v>
      </c>
      <c r="H430">
        <v>6720</v>
      </c>
      <c r="I430" s="100" t="s">
        <v>64</v>
      </c>
      <c r="J430" s="100" t="s">
        <v>929</v>
      </c>
      <c r="K430">
        <v>12960</v>
      </c>
      <c r="L430">
        <v>0</v>
      </c>
      <c r="M430" t="s">
        <v>42</v>
      </c>
      <c r="N430" t="s">
        <v>43</v>
      </c>
      <c r="O430" s="100" t="s">
        <v>67</v>
      </c>
      <c r="P430" s="100" t="s">
        <v>930</v>
      </c>
      <c r="Q430" t="s">
        <v>38</v>
      </c>
      <c r="R430" t="s">
        <v>38</v>
      </c>
    </row>
    <row r="431" spans="1:18" ht="57.6" x14ac:dyDescent="0.3">
      <c r="A431" t="s">
        <v>1195</v>
      </c>
      <c r="B431" t="s">
        <v>1196</v>
      </c>
      <c r="C431" s="2">
        <v>848</v>
      </c>
      <c r="D431" t="s">
        <v>39</v>
      </c>
      <c r="E431" s="100" t="s">
        <v>231</v>
      </c>
      <c r="F431" s="3">
        <v>45036</v>
      </c>
      <c r="G431" s="3">
        <v>45035</v>
      </c>
      <c r="H431">
        <v>4800</v>
      </c>
      <c r="I431" s="100" t="s">
        <v>64</v>
      </c>
      <c r="J431" s="100" t="s">
        <v>659</v>
      </c>
      <c r="K431">
        <v>1920</v>
      </c>
      <c r="L431">
        <v>0</v>
      </c>
      <c r="M431" t="s">
        <v>1197</v>
      </c>
      <c r="N431" t="s">
        <v>43</v>
      </c>
      <c r="O431" s="100" t="s">
        <v>67</v>
      </c>
      <c r="P431" s="100" t="s">
        <v>661</v>
      </c>
      <c r="Q431" t="s">
        <v>38</v>
      </c>
      <c r="R431" t="s">
        <v>38</v>
      </c>
    </row>
    <row r="432" spans="1:18" ht="43.2" x14ac:dyDescent="0.3">
      <c r="A432" t="s">
        <v>1198</v>
      </c>
      <c r="B432" t="s">
        <v>1199</v>
      </c>
      <c r="C432" s="2">
        <v>333</v>
      </c>
      <c r="D432" t="s">
        <v>39</v>
      </c>
      <c r="E432" s="100" t="s">
        <v>17</v>
      </c>
      <c r="F432" s="3">
        <v>45036</v>
      </c>
      <c r="G432" s="3">
        <v>45036</v>
      </c>
      <c r="H432">
        <v>1140</v>
      </c>
      <c r="I432" s="100" t="s">
        <v>395</v>
      </c>
      <c r="J432" s="100" t="s">
        <v>155</v>
      </c>
      <c r="K432">
        <v>2160</v>
      </c>
      <c r="L432">
        <v>0</v>
      </c>
      <c r="M432" t="s">
        <v>42</v>
      </c>
      <c r="N432" t="s">
        <v>43</v>
      </c>
      <c r="O432" s="100" t="s">
        <v>67</v>
      </c>
      <c r="P432" s="100" t="s">
        <v>1038</v>
      </c>
      <c r="Q432" t="s">
        <v>38</v>
      </c>
      <c r="R432" t="s">
        <v>38</v>
      </c>
    </row>
    <row r="433" spans="1:18" ht="43.2" x14ac:dyDescent="0.3">
      <c r="A433" t="s">
        <v>1200</v>
      </c>
      <c r="B433" t="s">
        <v>1201</v>
      </c>
      <c r="C433" s="2">
        <v>164</v>
      </c>
      <c r="D433" t="s">
        <v>39</v>
      </c>
      <c r="E433" s="100" t="s">
        <v>7</v>
      </c>
      <c r="F433" s="3">
        <v>45036</v>
      </c>
      <c r="G433" s="3">
        <v>45036</v>
      </c>
      <c r="H433">
        <v>560</v>
      </c>
      <c r="I433" s="100" t="s">
        <v>568</v>
      </c>
      <c r="J433" s="100" t="s">
        <v>316</v>
      </c>
      <c r="K433">
        <v>1600</v>
      </c>
      <c r="L433">
        <v>0</v>
      </c>
      <c r="M433" t="s">
        <v>1202</v>
      </c>
      <c r="N433" t="s">
        <v>49</v>
      </c>
      <c r="O433" s="100" t="s">
        <v>570</v>
      </c>
      <c r="P433" s="100" t="s">
        <v>44</v>
      </c>
      <c r="Q433" t="s">
        <v>38</v>
      </c>
      <c r="R433" t="s">
        <v>38</v>
      </c>
    </row>
    <row r="434" spans="1:18" ht="28.8" x14ac:dyDescent="0.3">
      <c r="A434" t="s">
        <v>1203</v>
      </c>
      <c r="B434" t="s">
        <v>1204</v>
      </c>
      <c r="C434" s="2">
        <v>698</v>
      </c>
      <c r="D434" t="s">
        <v>39</v>
      </c>
      <c r="E434" s="100" t="s">
        <v>7</v>
      </c>
      <c r="F434" s="3">
        <v>45037</v>
      </c>
      <c r="G434" s="3">
        <v>45036</v>
      </c>
      <c r="H434">
        <v>1734</v>
      </c>
      <c r="I434" s="100" t="s">
        <v>575</v>
      </c>
      <c r="J434" s="100" t="s">
        <v>316</v>
      </c>
      <c r="K434">
        <v>480</v>
      </c>
      <c r="L434">
        <v>0</v>
      </c>
      <c r="M434" t="s">
        <v>1205</v>
      </c>
      <c r="N434" t="s">
        <v>49</v>
      </c>
      <c r="O434" s="100" t="s">
        <v>576</v>
      </c>
      <c r="P434" s="100" t="s">
        <v>44</v>
      </c>
      <c r="Q434" t="s">
        <v>38</v>
      </c>
      <c r="R434" t="s">
        <v>38</v>
      </c>
    </row>
    <row r="435" spans="1:18" ht="28.8" x14ac:dyDescent="0.3">
      <c r="A435" t="s">
        <v>1206</v>
      </c>
      <c r="B435" t="s">
        <v>1207</v>
      </c>
      <c r="C435" s="2">
        <v>348</v>
      </c>
      <c r="D435" t="s">
        <v>39</v>
      </c>
      <c r="E435" s="100" t="s">
        <v>10</v>
      </c>
      <c r="F435" s="3">
        <v>45036</v>
      </c>
      <c r="G435" s="3">
        <v>45036</v>
      </c>
      <c r="H435">
        <v>100</v>
      </c>
      <c r="I435" s="100" t="s">
        <v>232</v>
      </c>
      <c r="J435" s="100" t="s">
        <v>40</v>
      </c>
      <c r="K435">
        <v>160</v>
      </c>
      <c r="L435">
        <v>0</v>
      </c>
      <c r="M435" t="s">
        <v>1208</v>
      </c>
      <c r="N435" t="s">
        <v>49</v>
      </c>
      <c r="O435" s="100" t="s">
        <v>233</v>
      </c>
      <c r="P435" s="100" t="s">
        <v>44</v>
      </c>
      <c r="Q435" t="s">
        <v>38</v>
      </c>
      <c r="R435" t="s">
        <v>38</v>
      </c>
    </row>
    <row r="436" spans="1:18" ht="28.8" x14ac:dyDescent="0.3">
      <c r="A436" t="s">
        <v>1209</v>
      </c>
      <c r="B436" t="s">
        <v>1210</v>
      </c>
      <c r="C436" s="2">
        <v>537</v>
      </c>
      <c r="D436" t="s">
        <v>39</v>
      </c>
      <c r="E436" s="100" t="s">
        <v>7</v>
      </c>
      <c r="F436" s="3">
        <v>45037</v>
      </c>
      <c r="G436" s="3">
        <v>45037</v>
      </c>
      <c r="H436">
        <v>379</v>
      </c>
      <c r="I436" s="100" t="s">
        <v>160</v>
      </c>
      <c r="J436" s="100" t="s">
        <v>316</v>
      </c>
      <c r="K436">
        <v>480</v>
      </c>
      <c r="L436">
        <v>0</v>
      </c>
      <c r="M436" t="s">
        <v>42</v>
      </c>
      <c r="N436" t="s">
        <v>49</v>
      </c>
      <c r="O436" s="100" t="s">
        <v>161</v>
      </c>
      <c r="P436" s="100" t="s">
        <v>44</v>
      </c>
      <c r="Q436" t="s">
        <v>38</v>
      </c>
      <c r="R436" t="s">
        <v>38</v>
      </c>
    </row>
    <row r="437" spans="1:18" ht="28.8" x14ac:dyDescent="0.3">
      <c r="A437" t="s">
        <v>1211</v>
      </c>
      <c r="B437" t="s">
        <v>1212</v>
      </c>
      <c r="C437" s="2">
        <v>250</v>
      </c>
      <c r="D437" t="s">
        <v>39</v>
      </c>
      <c r="E437" s="100" t="s">
        <v>7</v>
      </c>
      <c r="F437" s="3">
        <v>45037</v>
      </c>
      <c r="G437" s="3">
        <v>45037</v>
      </c>
      <c r="H437">
        <v>454</v>
      </c>
      <c r="I437" s="100" t="s">
        <v>1097</v>
      </c>
      <c r="J437" s="100" t="s">
        <v>40</v>
      </c>
      <c r="K437">
        <v>800</v>
      </c>
      <c r="L437">
        <v>0</v>
      </c>
      <c r="M437" t="s">
        <v>42</v>
      </c>
      <c r="N437" t="s">
        <v>49</v>
      </c>
      <c r="O437" s="100" t="s">
        <v>1098</v>
      </c>
      <c r="P437" s="100" t="s">
        <v>44</v>
      </c>
      <c r="Q437" t="s">
        <v>38</v>
      </c>
      <c r="R437" t="s">
        <v>38</v>
      </c>
    </row>
    <row r="438" spans="1:18" ht="43.2" x14ac:dyDescent="0.3">
      <c r="A438" t="s">
        <v>1213</v>
      </c>
      <c r="B438" t="s">
        <v>1214</v>
      </c>
      <c r="C438" s="2">
        <v>555</v>
      </c>
      <c r="D438" t="s">
        <v>39</v>
      </c>
      <c r="E438" s="100" t="s">
        <v>7</v>
      </c>
      <c r="F438" s="3">
        <v>45037</v>
      </c>
      <c r="G438" s="3">
        <v>45037</v>
      </c>
      <c r="H438">
        <v>1282</v>
      </c>
      <c r="I438" s="100" t="s">
        <v>704</v>
      </c>
      <c r="J438" s="100" t="s">
        <v>83</v>
      </c>
      <c r="K438">
        <v>2744</v>
      </c>
      <c r="L438">
        <v>0</v>
      </c>
      <c r="M438" t="s">
        <v>42</v>
      </c>
      <c r="N438" t="s">
        <v>49</v>
      </c>
      <c r="O438" s="100" t="s">
        <v>705</v>
      </c>
      <c r="P438" s="100" t="s">
        <v>85</v>
      </c>
      <c r="Q438" t="s">
        <v>38</v>
      </c>
      <c r="R438" t="s">
        <v>38</v>
      </c>
    </row>
    <row r="439" spans="1:18" ht="43.2" x14ac:dyDescent="0.3">
      <c r="A439" t="s">
        <v>1215</v>
      </c>
      <c r="B439" t="s">
        <v>1216</v>
      </c>
      <c r="C439" s="2">
        <v>125</v>
      </c>
      <c r="D439" t="s">
        <v>39</v>
      </c>
      <c r="E439" s="100" t="s">
        <v>7</v>
      </c>
      <c r="F439" s="3">
        <v>45037</v>
      </c>
      <c r="G439" s="3">
        <v>45037</v>
      </c>
      <c r="H439">
        <v>80</v>
      </c>
      <c r="I439" s="100" t="s">
        <v>568</v>
      </c>
      <c r="J439" s="100" t="s">
        <v>316</v>
      </c>
      <c r="K439">
        <v>240</v>
      </c>
      <c r="L439">
        <v>0</v>
      </c>
      <c r="M439" t="s">
        <v>1217</v>
      </c>
      <c r="N439" t="s">
        <v>49</v>
      </c>
      <c r="O439" s="100" t="s">
        <v>570</v>
      </c>
      <c r="P439" s="100" t="s">
        <v>44</v>
      </c>
      <c r="Q439" t="s">
        <v>38</v>
      </c>
      <c r="R439" t="s">
        <v>38</v>
      </c>
    </row>
    <row r="440" spans="1:18" ht="28.8" x14ac:dyDescent="0.3">
      <c r="A440" t="s">
        <v>1218</v>
      </c>
      <c r="B440" t="s">
        <v>1219</v>
      </c>
      <c r="C440" s="2">
        <v>490</v>
      </c>
      <c r="D440" t="s">
        <v>39</v>
      </c>
      <c r="E440" s="100" t="s">
        <v>10</v>
      </c>
      <c r="F440" s="3">
        <v>45037</v>
      </c>
      <c r="G440" s="3">
        <v>45037</v>
      </c>
      <c r="H440">
        <v>80</v>
      </c>
      <c r="I440" s="100" t="s">
        <v>232</v>
      </c>
      <c r="J440" s="100" t="s">
        <v>40</v>
      </c>
      <c r="K440">
        <v>160</v>
      </c>
      <c r="L440">
        <v>0</v>
      </c>
      <c r="M440" t="s">
        <v>42</v>
      </c>
      <c r="N440" t="s">
        <v>49</v>
      </c>
      <c r="O440" s="100" t="s">
        <v>233</v>
      </c>
      <c r="P440" s="100" t="s">
        <v>44</v>
      </c>
      <c r="Q440" t="s">
        <v>38</v>
      </c>
      <c r="R440" t="s">
        <v>38</v>
      </c>
    </row>
    <row r="441" spans="1:18" ht="43.2" x14ac:dyDescent="0.3">
      <c r="A441" t="s">
        <v>1220</v>
      </c>
      <c r="B441" t="s">
        <v>1221</v>
      </c>
      <c r="C441" s="2">
        <v>389</v>
      </c>
      <c r="D441" t="s">
        <v>39</v>
      </c>
      <c r="E441" s="100" t="s">
        <v>7</v>
      </c>
      <c r="F441" s="3">
        <v>45040</v>
      </c>
      <c r="G441" s="3">
        <v>45040</v>
      </c>
      <c r="H441">
        <v>47</v>
      </c>
      <c r="I441" s="100" t="s">
        <v>560</v>
      </c>
      <c r="J441" s="100" t="s">
        <v>40</v>
      </c>
      <c r="K441">
        <v>160</v>
      </c>
      <c r="L441">
        <v>0</v>
      </c>
      <c r="M441" t="s">
        <v>42</v>
      </c>
      <c r="N441" t="s">
        <v>49</v>
      </c>
      <c r="O441" s="100" t="s">
        <v>561</v>
      </c>
      <c r="P441" s="100" t="s">
        <v>44</v>
      </c>
      <c r="Q441" t="s">
        <v>38</v>
      </c>
      <c r="R441" t="s">
        <v>38</v>
      </c>
    </row>
    <row r="442" spans="1:18" ht="57.6" x14ac:dyDescent="0.3">
      <c r="A442" t="s">
        <v>1222</v>
      </c>
      <c r="B442" t="s">
        <v>1223</v>
      </c>
      <c r="C442" s="2">
        <v>760</v>
      </c>
      <c r="D442" t="s">
        <v>39</v>
      </c>
      <c r="E442" s="100" t="s">
        <v>7</v>
      </c>
      <c r="F442" s="3">
        <v>45040</v>
      </c>
      <c r="G442" s="3">
        <v>45040</v>
      </c>
      <c r="H442">
        <v>2892</v>
      </c>
      <c r="I442" s="100" t="s">
        <v>445</v>
      </c>
      <c r="J442" s="100" t="s">
        <v>316</v>
      </c>
      <c r="K442">
        <v>7520</v>
      </c>
      <c r="L442">
        <v>0</v>
      </c>
      <c r="M442" t="s">
        <v>42</v>
      </c>
      <c r="N442" t="s">
        <v>49</v>
      </c>
      <c r="O442" s="100" t="s">
        <v>324</v>
      </c>
      <c r="P442" s="100" t="s">
        <v>44</v>
      </c>
      <c r="Q442" t="s">
        <v>38</v>
      </c>
      <c r="R442" t="s">
        <v>38</v>
      </c>
    </row>
    <row r="443" spans="1:18" ht="28.8" x14ac:dyDescent="0.3">
      <c r="A443" t="s">
        <v>1224</v>
      </c>
      <c r="B443" t="s">
        <v>1225</v>
      </c>
      <c r="C443" s="2">
        <v>230</v>
      </c>
      <c r="D443" t="s">
        <v>39</v>
      </c>
      <c r="E443" s="100" t="s">
        <v>7</v>
      </c>
      <c r="F443" s="3">
        <v>45040</v>
      </c>
      <c r="G443" s="3">
        <v>45040</v>
      </c>
      <c r="H443">
        <v>182</v>
      </c>
      <c r="I443" s="100" t="s">
        <v>598</v>
      </c>
      <c r="J443" s="100" t="s">
        <v>316</v>
      </c>
      <c r="K443">
        <v>480</v>
      </c>
      <c r="L443">
        <v>0</v>
      </c>
      <c r="M443" t="s">
        <v>42</v>
      </c>
      <c r="N443" t="s">
        <v>49</v>
      </c>
      <c r="O443" s="100" t="s">
        <v>599</v>
      </c>
      <c r="P443" s="100" t="s">
        <v>44</v>
      </c>
      <c r="Q443" t="s">
        <v>38</v>
      </c>
      <c r="R443" t="s">
        <v>38</v>
      </c>
    </row>
    <row r="444" spans="1:18" ht="43.2" x14ac:dyDescent="0.3">
      <c r="A444" t="s">
        <v>1226</v>
      </c>
      <c r="B444" t="s">
        <v>1227</v>
      </c>
      <c r="C444" s="2">
        <v>380</v>
      </c>
      <c r="D444" t="s">
        <v>39</v>
      </c>
      <c r="E444" s="100" t="s">
        <v>17</v>
      </c>
      <c r="F444" s="3">
        <v>45040</v>
      </c>
      <c r="G444" s="3">
        <v>45040</v>
      </c>
      <c r="H444">
        <v>1080</v>
      </c>
      <c r="I444" s="100" t="s">
        <v>395</v>
      </c>
      <c r="J444" s="100" t="s">
        <v>155</v>
      </c>
      <c r="K444">
        <v>2160</v>
      </c>
      <c r="L444">
        <v>0</v>
      </c>
      <c r="M444" t="s">
        <v>42</v>
      </c>
      <c r="N444" t="s">
        <v>43</v>
      </c>
      <c r="O444" s="100" t="s">
        <v>67</v>
      </c>
      <c r="P444" s="100" t="s">
        <v>1038</v>
      </c>
      <c r="Q444" t="s">
        <v>38</v>
      </c>
      <c r="R444" t="s">
        <v>38</v>
      </c>
    </row>
    <row r="445" spans="1:18" ht="28.8" x14ac:dyDescent="0.3">
      <c r="A445" t="s">
        <v>1228</v>
      </c>
      <c r="B445" t="s">
        <v>1229</v>
      </c>
      <c r="C445" s="2">
        <v>340</v>
      </c>
      <c r="D445" t="s">
        <v>39</v>
      </c>
      <c r="E445" s="100" t="s">
        <v>10</v>
      </c>
      <c r="F445" s="3">
        <v>45040</v>
      </c>
      <c r="G445" s="3">
        <v>45040</v>
      </c>
      <c r="H445">
        <v>100</v>
      </c>
      <c r="I445" s="100" t="s">
        <v>232</v>
      </c>
      <c r="J445" s="100" t="s">
        <v>40</v>
      </c>
      <c r="K445">
        <v>160</v>
      </c>
      <c r="L445">
        <v>0</v>
      </c>
      <c r="M445" t="s">
        <v>42</v>
      </c>
      <c r="N445" t="s">
        <v>49</v>
      </c>
      <c r="O445" s="100" t="s">
        <v>233</v>
      </c>
      <c r="P445" s="100" t="s">
        <v>44</v>
      </c>
      <c r="Q445" t="s">
        <v>38</v>
      </c>
      <c r="R445" t="s">
        <v>38</v>
      </c>
    </row>
    <row r="446" spans="1:18" ht="43.2" x14ac:dyDescent="0.3">
      <c r="A446" t="s">
        <v>1230</v>
      </c>
      <c r="B446" t="s">
        <v>1231</v>
      </c>
      <c r="C446" s="2">
        <v>528</v>
      </c>
      <c r="D446" t="s">
        <v>39</v>
      </c>
      <c r="E446" s="100" t="s">
        <v>6</v>
      </c>
      <c r="F446" s="3">
        <v>45040</v>
      </c>
      <c r="G446" s="3">
        <v>45040</v>
      </c>
      <c r="H446">
        <v>1050</v>
      </c>
      <c r="I446" s="100" t="s">
        <v>64</v>
      </c>
      <c r="J446" s="100" t="s">
        <v>513</v>
      </c>
      <c r="K446">
        <v>4200</v>
      </c>
      <c r="L446">
        <v>0</v>
      </c>
      <c r="M446" t="s">
        <v>42</v>
      </c>
      <c r="N446" t="s">
        <v>43</v>
      </c>
      <c r="O446" s="100" t="s">
        <v>67</v>
      </c>
      <c r="P446" s="100" t="s">
        <v>117</v>
      </c>
      <c r="Q446" t="s">
        <v>38</v>
      </c>
      <c r="R446" t="s">
        <v>38</v>
      </c>
    </row>
    <row r="447" spans="1:18" ht="43.2" x14ac:dyDescent="0.3">
      <c r="A447" t="s">
        <v>1232</v>
      </c>
      <c r="B447" t="s">
        <v>1233</v>
      </c>
      <c r="C447" s="2">
        <v>187.5</v>
      </c>
      <c r="D447" t="s">
        <v>39</v>
      </c>
      <c r="E447" s="100" t="s">
        <v>10</v>
      </c>
      <c r="F447" s="3">
        <v>45041</v>
      </c>
      <c r="G447" s="3">
        <v>45040</v>
      </c>
      <c r="H447">
        <v>440</v>
      </c>
      <c r="I447" s="100" t="s">
        <v>171</v>
      </c>
      <c r="J447" s="100" t="s">
        <v>40</v>
      </c>
      <c r="K447">
        <v>672</v>
      </c>
      <c r="L447">
        <v>0</v>
      </c>
      <c r="M447" t="s">
        <v>42</v>
      </c>
      <c r="N447" t="s">
        <v>49</v>
      </c>
      <c r="O447" s="100" t="s">
        <v>172</v>
      </c>
      <c r="P447" s="100" t="s">
        <v>44</v>
      </c>
      <c r="Q447" t="s">
        <v>38</v>
      </c>
      <c r="R447" t="s">
        <v>38</v>
      </c>
    </row>
    <row r="448" spans="1:18" ht="43.2" x14ac:dyDescent="0.3">
      <c r="A448" t="s">
        <v>1234</v>
      </c>
      <c r="B448" t="s">
        <v>1235</v>
      </c>
      <c r="C448" s="2">
        <v>1190</v>
      </c>
      <c r="D448" t="s">
        <v>39</v>
      </c>
      <c r="E448" s="100" t="s">
        <v>6</v>
      </c>
      <c r="F448" s="3">
        <v>45041</v>
      </c>
      <c r="G448" s="3">
        <v>45041</v>
      </c>
      <c r="H448">
        <v>3200</v>
      </c>
      <c r="I448" s="100" t="s">
        <v>83</v>
      </c>
      <c r="J448" s="100" t="s">
        <v>513</v>
      </c>
      <c r="K448">
        <v>6400</v>
      </c>
      <c r="L448">
        <v>0</v>
      </c>
      <c r="M448" t="s">
        <v>42</v>
      </c>
      <c r="N448" t="s">
        <v>43</v>
      </c>
      <c r="O448" s="100" t="s">
        <v>85</v>
      </c>
      <c r="P448" s="100" t="s">
        <v>117</v>
      </c>
      <c r="Q448" t="s">
        <v>38</v>
      </c>
      <c r="R448" t="s">
        <v>38</v>
      </c>
    </row>
    <row r="449" spans="1:18" ht="28.8" x14ac:dyDescent="0.3">
      <c r="A449" t="s">
        <v>1236</v>
      </c>
      <c r="B449" t="s">
        <v>1237</v>
      </c>
      <c r="C449" s="2">
        <v>979</v>
      </c>
      <c r="D449" t="s">
        <v>39</v>
      </c>
      <c r="E449" s="100" t="s">
        <v>10</v>
      </c>
      <c r="F449" s="3">
        <v>45041</v>
      </c>
      <c r="G449" s="3">
        <v>45041</v>
      </c>
      <c r="H449">
        <v>16650</v>
      </c>
      <c r="I449" s="100" t="s">
        <v>481</v>
      </c>
      <c r="J449" s="100" t="s">
        <v>40</v>
      </c>
      <c r="K449">
        <v>2640</v>
      </c>
      <c r="L449">
        <v>0</v>
      </c>
      <c r="M449" t="s">
        <v>42</v>
      </c>
      <c r="N449" t="s">
        <v>49</v>
      </c>
      <c r="O449" s="100" t="s">
        <v>482</v>
      </c>
      <c r="P449" s="100" t="s">
        <v>44</v>
      </c>
      <c r="Q449" t="s">
        <v>38</v>
      </c>
      <c r="R449" t="s">
        <v>38</v>
      </c>
    </row>
    <row r="450" spans="1:18" ht="28.8" x14ac:dyDescent="0.3">
      <c r="A450" t="s">
        <v>1238</v>
      </c>
      <c r="B450" t="s">
        <v>1239</v>
      </c>
      <c r="C450" s="2">
        <v>338</v>
      </c>
      <c r="D450" t="s">
        <v>39</v>
      </c>
      <c r="E450" s="100" t="s">
        <v>10</v>
      </c>
      <c r="F450" s="3">
        <v>45041</v>
      </c>
      <c r="G450" s="3">
        <v>45041</v>
      </c>
      <c r="H450">
        <v>100</v>
      </c>
      <c r="I450" s="100" t="s">
        <v>232</v>
      </c>
      <c r="J450" s="100" t="s">
        <v>40</v>
      </c>
      <c r="K450">
        <v>160</v>
      </c>
      <c r="L450">
        <v>0</v>
      </c>
      <c r="M450" t="s">
        <v>1240</v>
      </c>
      <c r="N450" t="s">
        <v>49</v>
      </c>
      <c r="O450" s="100" t="s">
        <v>233</v>
      </c>
      <c r="P450" s="100" t="s">
        <v>44</v>
      </c>
      <c r="Q450" t="s">
        <v>38</v>
      </c>
      <c r="R450" t="s">
        <v>38</v>
      </c>
    </row>
    <row r="451" spans="1:18" ht="43.2" x14ac:dyDescent="0.3">
      <c r="A451" t="s">
        <v>1241</v>
      </c>
      <c r="B451" t="s">
        <v>1242</v>
      </c>
      <c r="C451" s="2">
        <v>1120</v>
      </c>
      <c r="D451" t="s">
        <v>39</v>
      </c>
      <c r="E451" s="100" t="s">
        <v>231</v>
      </c>
      <c r="F451" s="3">
        <v>45042</v>
      </c>
      <c r="G451" s="3">
        <v>45041</v>
      </c>
      <c r="H451">
        <v>24000</v>
      </c>
      <c r="I451" s="100" t="s">
        <v>64</v>
      </c>
      <c r="J451" s="100" t="s">
        <v>1139</v>
      </c>
      <c r="K451">
        <v>14688</v>
      </c>
      <c r="L451">
        <v>0</v>
      </c>
      <c r="M451" t="s">
        <v>42</v>
      </c>
      <c r="N451" t="s">
        <v>43</v>
      </c>
      <c r="O451" s="100" t="s">
        <v>67</v>
      </c>
      <c r="P451" s="100" t="s">
        <v>1140</v>
      </c>
      <c r="Q451" t="s">
        <v>38</v>
      </c>
      <c r="R451" t="s">
        <v>38</v>
      </c>
    </row>
    <row r="452" spans="1:18" ht="43.2" x14ac:dyDescent="0.3">
      <c r="A452" t="s">
        <v>1243</v>
      </c>
      <c r="B452" t="s">
        <v>1244</v>
      </c>
      <c r="C452" s="2">
        <v>238</v>
      </c>
      <c r="D452" t="s">
        <v>39</v>
      </c>
      <c r="E452" s="100" t="s">
        <v>231</v>
      </c>
      <c r="F452" s="3">
        <v>45042</v>
      </c>
      <c r="G452" s="3">
        <v>45041</v>
      </c>
      <c r="H452">
        <v>30</v>
      </c>
      <c r="I452" s="100" t="s">
        <v>395</v>
      </c>
      <c r="J452" s="100" t="s">
        <v>1245</v>
      </c>
      <c r="K452">
        <v>64</v>
      </c>
      <c r="L452">
        <v>0</v>
      </c>
      <c r="M452" t="s">
        <v>1246</v>
      </c>
      <c r="N452" t="s">
        <v>43</v>
      </c>
      <c r="O452" s="100" t="s">
        <v>67</v>
      </c>
      <c r="P452" s="100" t="s">
        <v>1247</v>
      </c>
      <c r="Q452" t="s">
        <v>38</v>
      </c>
      <c r="R452" t="s">
        <v>38</v>
      </c>
    </row>
    <row r="453" spans="1:18" ht="43.2" x14ac:dyDescent="0.3">
      <c r="A453" t="s">
        <v>1248</v>
      </c>
      <c r="B453" t="s">
        <v>1249</v>
      </c>
      <c r="C453" s="2">
        <v>398</v>
      </c>
      <c r="D453" t="s">
        <v>39</v>
      </c>
      <c r="E453" s="100" t="s">
        <v>17</v>
      </c>
      <c r="F453" s="3">
        <v>45042</v>
      </c>
      <c r="G453" s="3">
        <v>45042</v>
      </c>
      <c r="H453">
        <v>1080</v>
      </c>
      <c r="I453" s="100" t="s">
        <v>395</v>
      </c>
      <c r="J453" s="100" t="s">
        <v>155</v>
      </c>
      <c r="K453">
        <v>2160</v>
      </c>
      <c r="L453">
        <v>0</v>
      </c>
      <c r="M453" t="s">
        <v>1250</v>
      </c>
      <c r="N453" t="s">
        <v>43</v>
      </c>
      <c r="O453" s="100" t="s">
        <v>67</v>
      </c>
      <c r="P453" s="100" t="s">
        <v>1018</v>
      </c>
      <c r="Q453" t="s">
        <v>38</v>
      </c>
      <c r="R453" t="s">
        <v>38</v>
      </c>
    </row>
    <row r="454" spans="1:18" ht="43.2" x14ac:dyDescent="0.3">
      <c r="A454" t="s">
        <v>1251</v>
      </c>
      <c r="B454" t="s">
        <v>1252</v>
      </c>
      <c r="C454" s="2">
        <v>144</v>
      </c>
      <c r="D454" t="s">
        <v>39</v>
      </c>
      <c r="E454" s="100" t="s">
        <v>7</v>
      </c>
      <c r="F454" s="3">
        <v>45042</v>
      </c>
      <c r="G454" s="3">
        <v>45042</v>
      </c>
      <c r="H454">
        <v>300</v>
      </c>
      <c r="I454" s="100" t="s">
        <v>568</v>
      </c>
      <c r="J454" s="100" t="s">
        <v>316</v>
      </c>
      <c r="K454">
        <v>720</v>
      </c>
      <c r="L454">
        <v>0</v>
      </c>
      <c r="M454" t="s">
        <v>42</v>
      </c>
      <c r="N454" t="s">
        <v>49</v>
      </c>
      <c r="O454" s="100" t="s">
        <v>570</v>
      </c>
      <c r="P454" s="100" t="s">
        <v>44</v>
      </c>
      <c r="Q454" t="s">
        <v>38</v>
      </c>
      <c r="R454" t="s">
        <v>38</v>
      </c>
    </row>
    <row r="455" spans="1:18" ht="43.2" x14ac:dyDescent="0.3">
      <c r="A455" t="s">
        <v>1253</v>
      </c>
      <c r="B455" t="s">
        <v>1254</v>
      </c>
      <c r="C455" s="2">
        <v>250</v>
      </c>
      <c r="D455" t="s">
        <v>39</v>
      </c>
      <c r="E455" s="100" t="s">
        <v>17</v>
      </c>
      <c r="F455" s="3">
        <v>45043</v>
      </c>
      <c r="G455" s="3">
        <v>45043</v>
      </c>
      <c r="H455">
        <v>1080</v>
      </c>
      <c r="I455" s="100" t="s">
        <v>395</v>
      </c>
      <c r="J455" s="100" t="s">
        <v>155</v>
      </c>
      <c r="K455">
        <v>2160</v>
      </c>
      <c r="L455">
        <v>0</v>
      </c>
      <c r="M455" t="s">
        <v>42</v>
      </c>
      <c r="N455" t="s">
        <v>43</v>
      </c>
      <c r="O455" s="100" t="s">
        <v>67</v>
      </c>
      <c r="P455" s="100" t="s">
        <v>1038</v>
      </c>
      <c r="Q455" t="s">
        <v>38</v>
      </c>
      <c r="R455" t="s">
        <v>38</v>
      </c>
    </row>
    <row r="456" spans="1:18" ht="43.2" x14ac:dyDescent="0.3">
      <c r="A456" t="s">
        <v>1255</v>
      </c>
      <c r="B456" t="s">
        <v>1256</v>
      </c>
      <c r="C456" s="2">
        <v>217</v>
      </c>
      <c r="D456" t="s">
        <v>39</v>
      </c>
      <c r="E456" s="100" t="s">
        <v>17</v>
      </c>
      <c r="F456" s="3">
        <v>45043</v>
      </c>
      <c r="G456" s="3">
        <v>45043</v>
      </c>
      <c r="H456">
        <v>180</v>
      </c>
      <c r="I456" s="100" t="s">
        <v>64</v>
      </c>
      <c r="J456" s="100" t="s">
        <v>52</v>
      </c>
      <c r="K456">
        <v>600</v>
      </c>
      <c r="L456">
        <v>0</v>
      </c>
      <c r="M456" t="s">
        <v>42</v>
      </c>
      <c r="N456" t="s">
        <v>43</v>
      </c>
      <c r="O456" s="100" t="s">
        <v>67</v>
      </c>
      <c r="P456" s="100" t="s">
        <v>53</v>
      </c>
      <c r="Q456" t="s">
        <v>38</v>
      </c>
      <c r="R456" t="s">
        <v>38</v>
      </c>
    </row>
    <row r="457" spans="1:18" ht="28.8" x14ac:dyDescent="0.3">
      <c r="A457" t="s">
        <v>1257</v>
      </c>
      <c r="B457" t="s">
        <v>1258</v>
      </c>
      <c r="C457" s="2">
        <v>320</v>
      </c>
      <c r="D457" t="s">
        <v>39</v>
      </c>
      <c r="E457" s="100" t="s">
        <v>7</v>
      </c>
      <c r="F457" s="3">
        <v>45044</v>
      </c>
      <c r="G457" s="3">
        <v>45044</v>
      </c>
      <c r="H457">
        <v>280</v>
      </c>
      <c r="I457" s="100" t="s">
        <v>1097</v>
      </c>
      <c r="J457" s="100" t="s">
        <v>316</v>
      </c>
      <c r="K457">
        <v>480</v>
      </c>
      <c r="L457">
        <v>0</v>
      </c>
      <c r="M457" t="s">
        <v>42</v>
      </c>
      <c r="N457" t="s">
        <v>49</v>
      </c>
      <c r="O457" s="100" t="s">
        <v>1098</v>
      </c>
      <c r="P457" s="100" t="s">
        <v>44</v>
      </c>
      <c r="Q457" t="s">
        <v>38</v>
      </c>
      <c r="R457" t="s">
        <v>38</v>
      </c>
    </row>
    <row r="458" spans="1:18" ht="43.2" x14ac:dyDescent="0.3">
      <c r="A458" t="s">
        <v>1259</v>
      </c>
      <c r="B458" t="s">
        <v>1260</v>
      </c>
      <c r="C458" s="2">
        <v>340</v>
      </c>
      <c r="D458" t="s">
        <v>39</v>
      </c>
      <c r="E458" s="100" t="s">
        <v>17</v>
      </c>
      <c r="F458" s="3">
        <v>45044</v>
      </c>
      <c r="G458" s="3">
        <v>45044</v>
      </c>
      <c r="H458">
        <v>840</v>
      </c>
      <c r="I458" s="100" t="s">
        <v>64</v>
      </c>
      <c r="J458" s="100" t="s">
        <v>52</v>
      </c>
      <c r="K458">
        <v>1350</v>
      </c>
      <c r="L458">
        <v>0</v>
      </c>
      <c r="M458" t="s">
        <v>42</v>
      </c>
      <c r="N458" t="s">
        <v>43</v>
      </c>
      <c r="O458" s="100" t="s">
        <v>67</v>
      </c>
      <c r="P458" s="100" t="s">
        <v>53</v>
      </c>
      <c r="Q458" t="s">
        <v>38</v>
      </c>
      <c r="R458" t="s">
        <v>38</v>
      </c>
    </row>
    <row r="459" spans="1:18" ht="43.2" x14ac:dyDescent="0.3">
      <c r="A459" t="s">
        <v>1261</v>
      </c>
      <c r="B459" t="s">
        <v>1262</v>
      </c>
      <c r="C459" s="2">
        <v>148</v>
      </c>
      <c r="D459" t="s">
        <v>39</v>
      </c>
      <c r="E459" s="100" t="s">
        <v>7</v>
      </c>
      <c r="F459" s="3">
        <v>45044</v>
      </c>
      <c r="G459" s="3">
        <v>45044</v>
      </c>
      <c r="H459">
        <v>220</v>
      </c>
      <c r="I459" s="100" t="s">
        <v>568</v>
      </c>
      <c r="J459" s="100" t="s">
        <v>40</v>
      </c>
      <c r="K459">
        <v>1088</v>
      </c>
      <c r="L459">
        <v>0</v>
      </c>
      <c r="M459" t="s">
        <v>377</v>
      </c>
      <c r="N459" t="s">
        <v>49</v>
      </c>
      <c r="O459" s="100" t="s">
        <v>570</v>
      </c>
      <c r="P459" s="100" t="s">
        <v>44</v>
      </c>
      <c r="Q459" t="s">
        <v>38</v>
      </c>
      <c r="R459" t="s">
        <v>38</v>
      </c>
    </row>
    <row r="460" spans="1:18" ht="57.6" x14ac:dyDescent="0.3">
      <c r="A460" t="s">
        <v>1263</v>
      </c>
      <c r="B460" t="s">
        <v>1264</v>
      </c>
      <c r="C460" s="2">
        <v>174</v>
      </c>
      <c r="D460" t="s">
        <v>39</v>
      </c>
      <c r="E460" s="100" t="s">
        <v>7</v>
      </c>
      <c r="F460" s="3">
        <v>45044</v>
      </c>
      <c r="G460" s="3">
        <v>45044</v>
      </c>
      <c r="H460">
        <v>348</v>
      </c>
      <c r="I460" s="100" t="s">
        <v>445</v>
      </c>
      <c r="J460" s="100" t="s">
        <v>316</v>
      </c>
      <c r="K460">
        <v>640</v>
      </c>
      <c r="L460">
        <v>0</v>
      </c>
      <c r="M460" t="s">
        <v>42</v>
      </c>
      <c r="N460" t="s">
        <v>49</v>
      </c>
      <c r="O460" s="100" t="s">
        <v>324</v>
      </c>
      <c r="P460" s="100" t="s">
        <v>44</v>
      </c>
      <c r="Q460" t="s">
        <v>38</v>
      </c>
      <c r="R460" t="s">
        <v>38</v>
      </c>
    </row>
    <row r="461" spans="1:18" ht="28.8" x14ac:dyDescent="0.3">
      <c r="A461" t="s">
        <v>1265</v>
      </c>
      <c r="B461" t="s">
        <v>1266</v>
      </c>
      <c r="C461" s="2">
        <v>355</v>
      </c>
      <c r="D461" t="s">
        <v>39</v>
      </c>
      <c r="E461" s="100" t="s">
        <v>7</v>
      </c>
      <c r="F461" s="3">
        <v>45044</v>
      </c>
      <c r="G461" s="3">
        <v>45044</v>
      </c>
      <c r="H461">
        <v>41</v>
      </c>
      <c r="I461" s="100" t="s">
        <v>575</v>
      </c>
      <c r="J461" s="100" t="s">
        <v>40</v>
      </c>
      <c r="K461">
        <v>52.8</v>
      </c>
      <c r="L461">
        <v>0</v>
      </c>
      <c r="M461" t="s">
        <v>42</v>
      </c>
      <c r="N461" t="s">
        <v>49</v>
      </c>
      <c r="O461" s="100" t="s">
        <v>576</v>
      </c>
      <c r="P461" s="100" t="s">
        <v>44</v>
      </c>
      <c r="Q461" t="s">
        <v>38</v>
      </c>
      <c r="R461" t="s">
        <v>38</v>
      </c>
    </row>
    <row r="462" spans="1:18" ht="28.8" x14ac:dyDescent="0.3">
      <c r="A462" t="s">
        <v>1267</v>
      </c>
      <c r="B462" t="s">
        <v>1268</v>
      </c>
      <c r="C462" s="2">
        <v>412</v>
      </c>
      <c r="D462" t="s">
        <v>39</v>
      </c>
      <c r="E462" s="100" t="s">
        <v>7</v>
      </c>
      <c r="F462" s="3">
        <v>45044</v>
      </c>
      <c r="G462" s="3">
        <v>45044</v>
      </c>
      <c r="H462">
        <v>882</v>
      </c>
      <c r="I462" s="100" t="s">
        <v>598</v>
      </c>
      <c r="J462" s="100" t="s">
        <v>316</v>
      </c>
      <c r="K462">
        <v>1440</v>
      </c>
      <c r="L462">
        <v>0</v>
      </c>
      <c r="M462" t="s">
        <v>42</v>
      </c>
      <c r="N462" t="s">
        <v>49</v>
      </c>
      <c r="O462" s="100" t="s">
        <v>599</v>
      </c>
      <c r="P462" s="100" t="s">
        <v>44</v>
      </c>
      <c r="Q462" t="s">
        <v>38</v>
      </c>
      <c r="R462" t="s">
        <v>38</v>
      </c>
    </row>
    <row r="463" spans="1:18" ht="43.2" x14ac:dyDescent="0.3">
      <c r="A463" t="s">
        <v>1269</v>
      </c>
      <c r="B463" t="s">
        <v>1270</v>
      </c>
      <c r="C463" s="2">
        <v>1200</v>
      </c>
      <c r="D463" t="s">
        <v>39</v>
      </c>
      <c r="E463" s="100" t="s">
        <v>404</v>
      </c>
      <c r="F463" s="3">
        <v>45044</v>
      </c>
      <c r="G463" s="3">
        <v>45044</v>
      </c>
      <c r="H463">
        <v>800</v>
      </c>
      <c r="I463" s="100" t="s">
        <v>64</v>
      </c>
      <c r="J463" s="100" t="s">
        <v>343</v>
      </c>
      <c r="K463">
        <v>3400</v>
      </c>
      <c r="L463">
        <v>0</v>
      </c>
      <c r="M463" t="s">
        <v>42</v>
      </c>
      <c r="N463" t="s">
        <v>43</v>
      </c>
      <c r="O463" s="100" t="s">
        <v>67</v>
      </c>
      <c r="P463" s="100" t="s">
        <v>233</v>
      </c>
      <c r="Q463" t="s">
        <v>38</v>
      </c>
      <c r="R463" t="s">
        <v>38</v>
      </c>
    </row>
    <row r="464" spans="1:18" ht="43.2" x14ac:dyDescent="0.3">
      <c r="A464" t="s">
        <v>1271</v>
      </c>
      <c r="B464" t="s">
        <v>1272</v>
      </c>
      <c r="C464" s="2">
        <v>333</v>
      </c>
      <c r="D464" t="s">
        <v>39</v>
      </c>
      <c r="E464" s="100" t="s">
        <v>17</v>
      </c>
      <c r="F464" s="3">
        <v>45048</v>
      </c>
      <c r="G464" s="3">
        <v>45044</v>
      </c>
      <c r="H464">
        <v>750</v>
      </c>
      <c r="I464" s="100" t="s">
        <v>64</v>
      </c>
      <c r="J464" s="100" t="s">
        <v>52</v>
      </c>
      <c r="K464">
        <v>1350</v>
      </c>
      <c r="L464">
        <v>0</v>
      </c>
      <c r="M464" t="s">
        <v>1273</v>
      </c>
      <c r="N464" t="s">
        <v>43</v>
      </c>
      <c r="O464" s="100" t="s">
        <v>67</v>
      </c>
      <c r="P464" s="100" t="s">
        <v>53</v>
      </c>
      <c r="Q464" t="s">
        <v>38</v>
      </c>
      <c r="R464" t="s">
        <v>38</v>
      </c>
    </row>
    <row r="465" spans="1:18" ht="43.2" x14ac:dyDescent="0.3">
      <c r="A465" t="s">
        <v>1274</v>
      </c>
      <c r="B465" t="s">
        <v>1275</v>
      </c>
      <c r="C465" s="2">
        <v>474</v>
      </c>
      <c r="D465" t="s">
        <v>39</v>
      </c>
      <c r="E465" s="100" t="s">
        <v>17</v>
      </c>
      <c r="F465" s="3">
        <v>45048</v>
      </c>
      <c r="G465" s="3">
        <v>45044</v>
      </c>
      <c r="H465">
        <v>750</v>
      </c>
      <c r="I465" s="100" t="s">
        <v>64</v>
      </c>
      <c r="J465" s="100" t="s">
        <v>52</v>
      </c>
      <c r="K465">
        <v>1350</v>
      </c>
      <c r="L465">
        <v>0</v>
      </c>
      <c r="M465" t="s">
        <v>1276</v>
      </c>
      <c r="N465" t="s">
        <v>43</v>
      </c>
      <c r="O465" s="100" t="s">
        <v>67</v>
      </c>
      <c r="P465" s="100" t="s">
        <v>53</v>
      </c>
      <c r="Q465" t="s">
        <v>38</v>
      </c>
      <c r="R465" t="s">
        <v>38</v>
      </c>
    </row>
    <row r="466" spans="1:18" ht="43.2" x14ac:dyDescent="0.3">
      <c r="A466" t="s">
        <v>1277</v>
      </c>
      <c r="B466" t="s">
        <v>1278</v>
      </c>
      <c r="C466" s="2">
        <v>1380</v>
      </c>
      <c r="D466" t="s">
        <v>39</v>
      </c>
      <c r="E466" s="100" t="s">
        <v>17</v>
      </c>
      <c r="F466" s="3">
        <v>45047</v>
      </c>
      <c r="G466" s="3">
        <v>45044</v>
      </c>
      <c r="H466">
        <v>2430</v>
      </c>
      <c r="I466" s="100" t="s">
        <v>395</v>
      </c>
      <c r="J466" s="100" t="s">
        <v>155</v>
      </c>
      <c r="K466">
        <v>5130</v>
      </c>
      <c r="L466">
        <v>0</v>
      </c>
      <c r="M466" t="s">
        <v>42</v>
      </c>
      <c r="N466" t="s">
        <v>43</v>
      </c>
      <c r="O466" s="100" t="s">
        <v>67</v>
      </c>
      <c r="P466" s="100" t="s">
        <v>1038</v>
      </c>
      <c r="Q466" t="s">
        <v>38</v>
      </c>
      <c r="R466" t="s">
        <v>38</v>
      </c>
    </row>
    <row r="467" spans="1:18" ht="28.8" x14ac:dyDescent="0.3">
      <c r="A467" t="s">
        <v>1279</v>
      </c>
      <c r="B467" t="s">
        <v>1280</v>
      </c>
      <c r="C467" s="2">
        <v>357</v>
      </c>
      <c r="D467" t="s">
        <v>39</v>
      </c>
      <c r="E467" s="100" t="s">
        <v>10</v>
      </c>
      <c r="F467" s="3">
        <v>45048</v>
      </c>
      <c r="G467" s="3">
        <v>45048</v>
      </c>
      <c r="H467">
        <v>270</v>
      </c>
      <c r="I467" s="100" t="s">
        <v>232</v>
      </c>
      <c r="J467" s="100" t="s">
        <v>40</v>
      </c>
      <c r="K467">
        <v>1120</v>
      </c>
      <c r="L467">
        <v>0</v>
      </c>
      <c r="M467" t="s">
        <v>42</v>
      </c>
      <c r="N467" t="s">
        <v>49</v>
      </c>
      <c r="O467" s="100" t="s">
        <v>233</v>
      </c>
      <c r="P467" s="100" t="s">
        <v>44</v>
      </c>
      <c r="Q467" t="s">
        <v>38</v>
      </c>
      <c r="R467" t="s">
        <v>38</v>
      </c>
    </row>
    <row r="468" spans="1:18" ht="72" x14ac:dyDescent="0.3">
      <c r="A468" t="s">
        <v>1281</v>
      </c>
      <c r="B468" t="s">
        <v>1282</v>
      </c>
      <c r="C468" s="2">
        <v>375</v>
      </c>
      <c r="D468" t="s">
        <v>39</v>
      </c>
      <c r="E468" s="100" t="s">
        <v>10</v>
      </c>
      <c r="F468" s="3">
        <v>45048</v>
      </c>
      <c r="G468" s="3">
        <v>45048</v>
      </c>
      <c r="H468">
        <v>80</v>
      </c>
      <c r="I468" s="100" t="s">
        <v>343</v>
      </c>
      <c r="J468" s="100" t="s">
        <v>40</v>
      </c>
      <c r="K468">
        <v>240</v>
      </c>
      <c r="L468">
        <v>0</v>
      </c>
      <c r="M468" t="s">
        <v>42</v>
      </c>
      <c r="N468" t="s">
        <v>49</v>
      </c>
      <c r="O468" s="100" t="s">
        <v>233</v>
      </c>
      <c r="P468" s="100" t="s">
        <v>44</v>
      </c>
      <c r="Q468" t="s">
        <v>38</v>
      </c>
      <c r="R468" t="s">
        <v>38</v>
      </c>
    </row>
    <row r="469" spans="1:18" ht="43.2" x14ac:dyDescent="0.3">
      <c r="A469" t="s">
        <v>1283</v>
      </c>
      <c r="B469" t="s">
        <v>1284</v>
      </c>
      <c r="C469" s="2">
        <v>418</v>
      </c>
      <c r="D469" t="s">
        <v>39</v>
      </c>
      <c r="E469" s="100" t="s">
        <v>17</v>
      </c>
      <c r="F469" s="3">
        <v>45049</v>
      </c>
      <c r="G469" s="3">
        <v>45049</v>
      </c>
      <c r="H469">
        <v>1440</v>
      </c>
      <c r="I469" s="100" t="s">
        <v>395</v>
      </c>
      <c r="J469" s="100" t="s">
        <v>155</v>
      </c>
      <c r="K469">
        <v>2160</v>
      </c>
      <c r="L469">
        <v>0</v>
      </c>
      <c r="M469" t="s">
        <v>1285</v>
      </c>
      <c r="N469" t="s">
        <v>43</v>
      </c>
      <c r="O469" s="100" t="s">
        <v>67</v>
      </c>
      <c r="P469" s="100" t="s">
        <v>1038</v>
      </c>
      <c r="Q469" t="s">
        <v>38</v>
      </c>
      <c r="R469" t="s">
        <v>38</v>
      </c>
    </row>
    <row r="470" spans="1:18" ht="57.6" x14ac:dyDescent="0.3">
      <c r="A470" t="s">
        <v>1286</v>
      </c>
      <c r="B470" t="s">
        <v>1287</v>
      </c>
      <c r="C470" s="2">
        <v>340</v>
      </c>
      <c r="D470" t="s">
        <v>39</v>
      </c>
      <c r="E470" s="100" t="s">
        <v>7</v>
      </c>
      <c r="F470" s="3">
        <v>45049</v>
      </c>
      <c r="G470" s="3">
        <v>45049</v>
      </c>
      <c r="H470">
        <v>172</v>
      </c>
      <c r="I470" s="100" t="s">
        <v>119</v>
      </c>
      <c r="J470" s="100" t="s">
        <v>316</v>
      </c>
      <c r="K470">
        <v>320</v>
      </c>
      <c r="L470">
        <v>0</v>
      </c>
      <c r="M470" t="s">
        <v>42</v>
      </c>
      <c r="N470" t="s">
        <v>49</v>
      </c>
      <c r="O470" s="100" t="s">
        <v>121</v>
      </c>
      <c r="P470" s="100" t="s">
        <v>44</v>
      </c>
      <c r="Q470" t="s">
        <v>1288</v>
      </c>
      <c r="R470" t="s">
        <v>38</v>
      </c>
    </row>
    <row r="471" spans="1:18" ht="43.2" x14ac:dyDescent="0.3">
      <c r="A471" t="s">
        <v>1289</v>
      </c>
      <c r="B471" t="s">
        <v>1290</v>
      </c>
      <c r="C471" s="2">
        <v>259</v>
      </c>
      <c r="D471" t="s">
        <v>39</v>
      </c>
      <c r="E471" s="100" t="s">
        <v>17</v>
      </c>
      <c r="F471" s="3">
        <v>45049</v>
      </c>
      <c r="G471" s="3">
        <v>45049</v>
      </c>
      <c r="H471">
        <v>8</v>
      </c>
      <c r="I471" s="100" t="s">
        <v>64</v>
      </c>
      <c r="J471" s="100" t="s">
        <v>155</v>
      </c>
      <c r="K471">
        <v>4</v>
      </c>
      <c r="L471">
        <v>0</v>
      </c>
      <c r="M471" t="s">
        <v>42</v>
      </c>
      <c r="N471" t="s">
        <v>43</v>
      </c>
      <c r="O471" s="100" t="s">
        <v>67</v>
      </c>
      <c r="P471" s="100" t="s">
        <v>371</v>
      </c>
      <c r="Q471" t="s">
        <v>38</v>
      </c>
      <c r="R471" t="s">
        <v>38</v>
      </c>
    </row>
    <row r="472" spans="1:18" ht="43.2" x14ac:dyDescent="0.3">
      <c r="A472" t="s">
        <v>1291</v>
      </c>
      <c r="B472" t="s">
        <v>1292</v>
      </c>
      <c r="C472" s="2">
        <v>366</v>
      </c>
      <c r="D472" t="s">
        <v>39</v>
      </c>
      <c r="E472" s="100" t="s">
        <v>1293</v>
      </c>
      <c r="F472" s="3">
        <v>45051</v>
      </c>
      <c r="G472" s="3">
        <v>45051</v>
      </c>
      <c r="H472">
        <v>650</v>
      </c>
      <c r="I472" s="100" t="s">
        <v>64</v>
      </c>
      <c r="J472" s="100" t="s">
        <v>65</v>
      </c>
      <c r="K472">
        <v>64</v>
      </c>
      <c r="L472">
        <v>0</v>
      </c>
      <c r="M472" t="s">
        <v>42</v>
      </c>
      <c r="N472" t="s">
        <v>43</v>
      </c>
      <c r="O472" s="100" t="s">
        <v>67</v>
      </c>
      <c r="P472" s="100" t="s">
        <v>68</v>
      </c>
      <c r="Q472" t="s">
        <v>38</v>
      </c>
      <c r="R472" t="s">
        <v>38</v>
      </c>
    </row>
    <row r="473" spans="1:18" ht="43.2" x14ac:dyDescent="0.3">
      <c r="A473" t="s">
        <v>1294</v>
      </c>
      <c r="B473" t="s">
        <v>1295</v>
      </c>
      <c r="C473" s="2">
        <v>311</v>
      </c>
      <c r="D473" t="s">
        <v>39</v>
      </c>
      <c r="E473" s="100" t="s">
        <v>404</v>
      </c>
      <c r="F473" s="3">
        <v>45051</v>
      </c>
      <c r="G473" s="3">
        <v>45051</v>
      </c>
      <c r="H473">
        <v>320</v>
      </c>
      <c r="I473" s="100" t="s">
        <v>64</v>
      </c>
      <c r="J473" s="100" t="s">
        <v>343</v>
      </c>
      <c r="K473">
        <v>1360</v>
      </c>
      <c r="L473">
        <v>0</v>
      </c>
      <c r="M473" t="s">
        <v>42</v>
      </c>
      <c r="N473" t="s">
        <v>43</v>
      </c>
      <c r="O473" s="100" t="s">
        <v>67</v>
      </c>
      <c r="P473" s="100" t="s">
        <v>233</v>
      </c>
      <c r="Q473" t="s">
        <v>38</v>
      </c>
      <c r="R473" t="s">
        <v>38</v>
      </c>
    </row>
    <row r="474" spans="1:18" ht="43.2" x14ac:dyDescent="0.3">
      <c r="A474" t="s">
        <v>1296</v>
      </c>
      <c r="B474" t="s">
        <v>1297</v>
      </c>
      <c r="C474" s="2">
        <v>380</v>
      </c>
      <c r="D474" t="s">
        <v>39</v>
      </c>
      <c r="E474" s="100" t="s">
        <v>17</v>
      </c>
      <c r="F474" s="3">
        <v>45051</v>
      </c>
      <c r="G474" s="3">
        <v>45051</v>
      </c>
      <c r="H474">
        <v>95</v>
      </c>
      <c r="I474" s="100" t="s">
        <v>395</v>
      </c>
      <c r="J474" s="100" t="s">
        <v>155</v>
      </c>
      <c r="K474">
        <v>180</v>
      </c>
      <c r="L474">
        <v>0</v>
      </c>
      <c r="M474" t="s">
        <v>42</v>
      </c>
      <c r="N474" t="s">
        <v>43</v>
      </c>
      <c r="O474" s="100" t="s">
        <v>67</v>
      </c>
      <c r="P474" s="100" t="s">
        <v>1038</v>
      </c>
      <c r="Q474" t="s">
        <v>38</v>
      </c>
      <c r="R474" t="s">
        <v>38</v>
      </c>
    </row>
    <row r="475" spans="1:18" ht="43.2" x14ac:dyDescent="0.3">
      <c r="A475" t="s">
        <v>1298</v>
      </c>
      <c r="B475" t="s">
        <v>1299</v>
      </c>
      <c r="C475" s="2">
        <v>300</v>
      </c>
      <c r="D475" t="s">
        <v>39</v>
      </c>
      <c r="E475" s="100" t="s">
        <v>17</v>
      </c>
      <c r="F475" s="3">
        <v>45054</v>
      </c>
      <c r="G475" s="3">
        <v>45054</v>
      </c>
      <c r="H475">
        <v>150</v>
      </c>
      <c r="I475" s="100" t="s">
        <v>395</v>
      </c>
      <c r="J475" s="100" t="s">
        <v>1245</v>
      </c>
      <c r="K475">
        <v>450</v>
      </c>
      <c r="L475">
        <v>0</v>
      </c>
      <c r="M475" t="s">
        <v>42</v>
      </c>
      <c r="N475" t="s">
        <v>43</v>
      </c>
      <c r="O475" s="100" t="s">
        <v>67</v>
      </c>
      <c r="P475" s="100" t="s">
        <v>1247</v>
      </c>
      <c r="Q475" t="s">
        <v>38</v>
      </c>
      <c r="R475" t="s">
        <v>38</v>
      </c>
    </row>
    <row r="476" spans="1:18" ht="43.2" x14ac:dyDescent="0.3">
      <c r="A476" t="s">
        <v>1300</v>
      </c>
      <c r="B476" t="s">
        <v>1301</v>
      </c>
      <c r="C476" s="2">
        <v>160</v>
      </c>
      <c r="D476" t="s">
        <v>39</v>
      </c>
      <c r="E476" s="100" t="s">
        <v>10</v>
      </c>
      <c r="F476" s="3">
        <v>45055</v>
      </c>
      <c r="G476" s="3">
        <v>45054</v>
      </c>
      <c r="H476">
        <v>150</v>
      </c>
      <c r="I476" s="100" t="s">
        <v>171</v>
      </c>
      <c r="J476" s="100" t="s">
        <v>40</v>
      </c>
      <c r="K476">
        <v>160</v>
      </c>
      <c r="L476">
        <v>0</v>
      </c>
      <c r="M476" t="s">
        <v>42</v>
      </c>
      <c r="N476" t="s">
        <v>49</v>
      </c>
      <c r="O476" s="100" t="s">
        <v>172</v>
      </c>
      <c r="P476" s="100" t="s">
        <v>44</v>
      </c>
      <c r="Q476" t="s">
        <v>38</v>
      </c>
      <c r="R476" t="s">
        <v>38</v>
      </c>
    </row>
    <row r="477" spans="1:18" ht="57.6" x14ac:dyDescent="0.3">
      <c r="A477" t="s">
        <v>1302</v>
      </c>
      <c r="B477" t="s">
        <v>1303</v>
      </c>
      <c r="C477" s="2">
        <v>448</v>
      </c>
      <c r="D477" t="s">
        <v>39</v>
      </c>
      <c r="E477" s="100" t="s">
        <v>404</v>
      </c>
      <c r="F477" s="3">
        <v>45055</v>
      </c>
      <c r="G477" s="3">
        <v>45055</v>
      </c>
      <c r="H477">
        <v>910</v>
      </c>
      <c r="I477" s="100" t="s">
        <v>64</v>
      </c>
      <c r="J477" s="100" t="s">
        <v>659</v>
      </c>
      <c r="K477">
        <v>3900</v>
      </c>
      <c r="L477">
        <v>0</v>
      </c>
      <c r="M477" t="s">
        <v>1304</v>
      </c>
      <c r="N477" t="s">
        <v>43</v>
      </c>
      <c r="O477" s="100" t="s">
        <v>67</v>
      </c>
      <c r="P477" s="100" t="s">
        <v>661</v>
      </c>
      <c r="Q477" t="s">
        <v>38</v>
      </c>
      <c r="R477" t="s">
        <v>38</v>
      </c>
    </row>
    <row r="478" spans="1:18" ht="43.2" x14ac:dyDescent="0.3">
      <c r="A478" t="s">
        <v>1305</v>
      </c>
      <c r="B478" t="s">
        <v>1306</v>
      </c>
      <c r="C478" s="2">
        <v>1100</v>
      </c>
      <c r="D478" t="s">
        <v>39</v>
      </c>
      <c r="E478" s="100" t="s">
        <v>17</v>
      </c>
      <c r="F478" s="3">
        <v>45056</v>
      </c>
      <c r="G478" s="3">
        <v>45055</v>
      </c>
      <c r="H478">
        <v>5040</v>
      </c>
      <c r="I478" s="100" t="s">
        <v>395</v>
      </c>
      <c r="J478" s="100" t="s">
        <v>155</v>
      </c>
      <c r="K478">
        <v>10080</v>
      </c>
      <c r="L478">
        <v>0</v>
      </c>
      <c r="M478" t="s">
        <v>42</v>
      </c>
      <c r="N478" t="s">
        <v>43</v>
      </c>
      <c r="O478" s="100" t="s">
        <v>67</v>
      </c>
      <c r="P478" s="100" t="s">
        <v>1038</v>
      </c>
      <c r="Q478" t="s">
        <v>38</v>
      </c>
      <c r="R478" t="s">
        <v>38</v>
      </c>
    </row>
    <row r="479" spans="1:18" ht="43.2" x14ac:dyDescent="0.3">
      <c r="A479" t="s">
        <v>1307</v>
      </c>
      <c r="B479" t="s">
        <v>1308</v>
      </c>
      <c r="C479" s="2">
        <v>840</v>
      </c>
      <c r="D479" t="s">
        <v>39</v>
      </c>
      <c r="E479" s="100" t="s">
        <v>17</v>
      </c>
      <c r="F479" s="3">
        <v>45056</v>
      </c>
      <c r="G479" s="3">
        <v>45055</v>
      </c>
      <c r="H479">
        <v>1150</v>
      </c>
      <c r="I479" s="100" t="s">
        <v>395</v>
      </c>
      <c r="J479" s="100" t="s">
        <v>768</v>
      </c>
      <c r="K479">
        <v>2658</v>
      </c>
      <c r="L479">
        <v>0</v>
      </c>
      <c r="M479" t="s">
        <v>42</v>
      </c>
      <c r="N479" t="s">
        <v>43</v>
      </c>
      <c r="O479" s="100" t="s">
        <v>67</v>
      </c>
      <c r="P479" s="100" t="s">
        <v>769</v>
      </c>
      <c r="Q479" t="s">
        <v>38</v>
      </c>
      <c r="R479" t="s">
        <v>38</v>
      </c>
    </row>
    <row r="480" spans="1:18" ht="43.2" x14ac:dyDescent="0.3">
      <c r="A480" t="s">
        <v>1309</v>
      </c>
      <c r="B480" t="s">
        <v>1310</v>
      </c>
      <c r="C480" s="2">
        <v>748</v>
      </c>
      <c r="D480" t="s">
        <v>39</v>
      </c>
      <c r="E480" s="100" t="s">
        <v>7</v>
      </c>
      <c r="F480" s="3">
        <v>45056</v>
      </c>
      <c r="G480" s="3">
        <v>45056</v>
      </c>
      <c r="H480">
        <v>1680</v>
      </c>
      <c r="I480" s="100" t="s">
        <v>315</v>
      </c>
      <c r="J480" s="100" t="s">
        <v>83</v>
      </c>
      <c r="K480">
        <v>2400</v>
      </c>
      <c r="L480">
        <v>0</v>
      </c>
      <c r="M480" t="s">
        <v>1311</v>
      </c>
      <c r="N480" t="s">
        <v>49</v>
      </c>
      <c r="O480" s="100" t="s">
        <v>121</v>
      </c>
      <c r="P480" s="100" t="s">
        <v>85</v>
      </c>
      <c r="Q480" t="s">
        <v>38</v>
      </c>
      <c r="R480" t="s">
        <v>38</v>
      </c>
    </row>
    <row r="481" spans="1:18" ht="28.8" x14ac:dyDescent="0.3">
      <c r="A481" t="s">
        <v>1312</v>
      </c>
      <c r="B481" t="s">
        <v>1313</v>
      </c>
      <c r="C481" s="2">
        <v>207</v>
      </c>
      <c r="D481" t="s">
        <v>39</v>
      </c>
      <c r="E481" s="100" t="s">
        <v>7</v>
      </c>
      <c r="F481" s="3">
        <v>45057</v>
      </c>
      <c r="G481" s="3">
        <v>45056</v>
      </c>
      <c r="H481">
        <v>155</v>
      </c>
      <c r="I481" s="100" t="s">
        <v>598</v>
      </c>
      <c r="J481" s="100" t="s">
        <v>40</v>
      </c>
      <c r="K481">
        <v>480</v>
      </c>
      <c r="L481">
        <v>0</v>
      </c>
      <c r="M481" t="s">
        <v>42</v>
      </c>
      <c r="N481" t="s">
        <v>49</v>
      </c>
      <c r="O481" s="100" t="s">
        <v>599</v>
      </c>
      <c r="P481" s="100" t="s">
        <v>44</v>
      </c>
      <c r="Q481" t="s">
        <v>38</v>
      </c>
      <c r="R481" t="s">
        <v>38</v>
      </c>
    </row>
    <row r="482" spans="1:18" ht="57.6" x14ac:dyDescent="0.3">
      <c r="A482" t="s">
        <v>1314</v>
      </c>
      <c r="B482" t="s">
        <v>1315</v>
      </c>
      <c r="C482" s="2">
        <v>448</v>
      </c>
      <c r="D482" t="s">
        <v>39</v>
      </c>
      <c r="E482" s="100" t="s">
        <v>404</v>
      </c>
      <c r="F482" s="3">
        <v>45058</v>
      </c>
      <c r="G482" s="3">
        <v>45057</v>
      </c>
      <c r="H482">
        <v>5</v>
      </c>
      <c r="I482" s="100" t="s">
        <v>395</v>
      </c>
      <c r="J482" s="100" t="s">
        <v>427</v>
      </c>
      <c r="K482">
        <v>5</v>
      </c>
      <c r="L482">
        <v>0</v>
      </c>
      <c r="M482" t="s">
        <v>1316</v>
      </c>
      <c r="N482" t="s">
        <v>43</v>
      </c>
      <c r="O482" s="100" t="s">
        <v>67</v>
      </c>
      <c r="P482" s="100" t="s">
        <v>428</v>
      </c>
      <c r="Q482" t="s">
        <v>38</v>
      </c>
      <c r="R482" t="s">
        <v>38</v>
      </c>
    </row>
    <row r="483" spans="1:18" ht="43.2" x14ac:dyDescent="0.3">
      <c r="A483" t="s">
        <v>1317</v>
      </c>
      <c r="B483" t="s">
        <v>1318</v>
      </c>
      <c r="C483" s="2">
        <v>220</v>
      </c>
      <c r="D483" t="s">
        <v>39</v>
      </c>
      <c r="E483" s="100" t="s">
        <v>12</v>
      </c>
      <c r="F483" s="3">
        <v>45057</v>
      </c>
      <c r="G483" s="3">
        <v>45057</v>
      </c>
      <c r="H483">
        <v>400</v>
      </c>
      <c r="I483" s="100" t="s">
        <v>1319</v>
      </c>
      <c r="J483" s="100" t="s">
        <v>83</v>
      </c>
      <c r="K483">
        <v>960</v>
      </c>
      <c r="L483">
        <v>0</v>
      </c>
      <c r="M483" t="s">
        <v>42</v>
      </c>
      <c r="N483" t="s">
        <v>49</v>
      </c>
      <c r="O483" s="100" t="s">
        <v>1320</v>
      </c>
      <c r="P483" s="100" t="s">
        <v>85</v>
      </c>
      <c r="Q483" t="s">
        <v>38</v>
      </c>
      <c r="R483" t="s">
        <v>38</v>
      </c>
    </row>
    <row r="484" spans="1:18" ht="43.2" x14ac:dyDescent="0.3">
      <c r="A484" t="s">
        <v>1321</v>
      </c>
      <c r="B484" t="s">
        <v>1322</v>
      </c>
      <c r="C484" s="2">
        <v>400</v>
      </c>
      <c r="D484" t="s">
        <v>39</v>
      </c>
      <c r="E484" s="100" t="s">
        <v>17</v>
      </c>
      <c r="F484" s="3">
        <v>45057</v>
      </c>
      <c r="G484" s="3">
        <v>45057</v>
      </c>
      <c r="H484">
        <v>1080</v>
      </c>
      <c r="I484" s="100" t="s">
        <v>395</v>
      </c>
      <c r="J484" s="100" t="s">
        <v>155</v>
      </c>
      <c r="K484">
        <v>2160</v>
      </c>
      <c r="L484">
        <v>0</v>
      </c>
      <c r="M484" t="s">
        <v>42</v>
      </c>
      <c r="N484" t="s">
        <v>43</v>
      </c>
      <c r="O484" s="100" t="s">
        <v>67</v>
      </c>
      <c r="P484" s="100" t="s">
        <v>1038</v>
      </c>
      <c r="Q484" t="s">
        <v>38</v>
      </c>
      <c r="R484" t="s">
        <v>38</v>
      </c>
    </row>
    <row r="485" spans="1:18" ht="43.2" x14ac:dyDescent="0.3">
      <c r="A485" t="s">
        <v>1323</v>
      </c>
      <c r="B485" t="s">
        <v>1324</v>
      </c>
      <c r="C485" s="2">
        <v>174</v>
      </c>
      <c r="D485" t="s">
        <v>39</v>
      </c>
      <c r="E485" s="100" t="s">
        <v>7</v>
      </c>
      <c r="F485" s="3">
        <v>45057</v>
      </c>
      <c r="G485" s="3">
        <v>45057</v>
      </c>
      <c r="H485">
        <v>181</v>
      </c>
      <c r="I485" s="100" t="s">
        <v>568</v>
      </c>
      <c r="J485" s="100" t="s">
        <v>316</v>
      </c>
      <c r="K485">
        <v>480</v>
      </c>
      <c r="L485">
        <v>0</v>
      </c>
      <c r="M485" t="s">
        <v>1325</v>
      </c>
      <c r="N485" t="s">
        <v>49</v>
      </c>
      <c r="O485" s="100" t="s">
        <v>570</v>
      </c>
      <c r="P485" s="100" t="s">
        <v>44</v>
      </c>
      <c r="Q485" t="s">
        <v>38</v>
      </c>
      <c r="R485" t="s">
        <v>38</v>
      </c>
    </row>
    <row r="486" spans="1:18" ht="43.2" x14ac:dyDescent="0.3">
      <c r="A486" t="s">
        <v>1326</v>
      </c>
      <c r="B486" t="s">
        <v>1327</v>
      </c>
      <c r="C486" s="2">
        <v>435</v>
      </c>
      <c r="D486" t="s">
        <v>39</v>
      </c>
      <c r="E486" s="100" t="s">
        <v>17</v>
      </c>
      <c r="F486" s="3">
        <v>45058</v>
      </c>
      <c r="G486" s="3">
        <v>45058</v>
      </c>
      <c r="H486">
        <v>750</v>
      </c>
      <c r="I486" s="100" t="s">
        <v>64</v>
      </c>
      <c r="J486" s="100" t="s">
        <v>52</v>
      </c>
      <c r="K486">
        <v>1350</v>
      </c>
      <c r="L486">
        <v>0</v>
      </c>
      <c r="M486" t="s">
        <v>42</v>
      </c>
      <c r="N486" t="s">
        <v>43</v>
      </c>
      <c r="O486" s="100" t="s">
        <v>67</v>
      </c>
      <c r="P486" s="100" t="s">
        <v>53</v>
      </c>
      <c r="Q486" t="s">
        <v>38</v>
      </c>
      <c r="R486" t="s">
        <v>38</v>
      </c>
    </row>
    <row r="487" spans="1:18" ht="57.6" x14ac:dyDescent="0.3">
      <c r="A487" t="s">
        <v>1328</v>
      </c>
      <c r="B487" t="s">
        <v>1329</v>
      </c>
      <c r="C487" s="2">
        <v>182</v>
      </c>
      <c r="D487" t="s">
        <v>39</v>
      </c>
      <c r="E487" s="100" t="s">
        <v>7</v>
      </c>
      <c r="F487" s="3">
        <v>45058</v>
      </c>
      <c r="G487" s="3">
        <v>45058</v>
      </c>
      <c r="H487">
        <v>1128</v>
      </c>
      <c r="I487" s="100" t="s">
        <v>445</v>
      </c>
      <c r="J487" s="100" t="s">
        <v>83</v>
      </c>
      <c r="K487">
        <v>1280</v>
      </c>
      <c r="L487">
        <v>0</v>
      </c>
      <c r="M487" t="s">
        <v>42</v>
      </c>
      <c r="N487" t="s">
        <v>49</v>
      </c>
      <c r="O487" s="100" t="s">
        <v>324</v>
      </c>
      <c r="P487" s="100" t="s">
        <v>85</v>
      </c>
      <c r="Q487" t="s">
        <v>38</v>
      </c>
      <c r="R487" t="s">
        <v>38</v>
      </c>
    </row>
    <row r="488" spans="1:18" ht="28.8" x14ac:dyDescent="0.3">
      <c r="A488" t="s">
        <v>1330</v>
      </c>
      <c r="B488" t="s">
        <v>1331</v>
      </c>
      <c r="C488" s="2">
        <v>288.89999999999998</v>
      </c>
      <c r="D488" t="s">
        <v>39</v>
      </c>
      <c r="E488" s="100" t="s">
        <v>10</v>
      </c>
      <c r="F488" s="3">
        <v>45058</v>
      </c>
      <c r="G488" s="3">
        <v>45058</v>
      </c>
      <c r="H488">
        <v>150</v>
      </c>
      <c r="I488" s="100" t="s">
        <v>232</v>
      </c>
      <c r="J488" s="100" t="s">
        <v>40</v>
      </c>
      <c r="K488">
        <v>480</v>
      </c>
      <c r="L488">
        <v>0</v>
      </c>
      <c r="M488" t="s">
        <v>42</v>
      </c>
      <c r="N488" t="s">
        <v>49</v>
      </c>
      <c r="O488" s="100" t="s">
        <v>233</v>
      </c>
      <c r="P488" s="100" t="s">
        <v>44</v>
      </c>
      <c r="Q488" t="s">
        <v>38</v>
      </c>
      <c r="R488" t="s">
        <v>38</v>
      </c>
    </row>
    <row r="489" spans="1:18" ht="43.2" x14ac:dyDescent="0.3">
      <c r="A489" t="s">
        <v>1332</v>
      </c>
      <c r="B489" t="s">
        <v>1333</v>
      </c>
      <c r="C489" s="2">
        <v>567</v>
      </c>
      <c r="D489" t="s">
        <v>39</v>
      </c>
      <c r="E489" s="100" t="s">
        <v>17</v>
      </c>
      <c r="F489" s="3">
        <v>45058</v>
      </c>
      <c r="G489" s="3">
        <v>45058</v>
      </c>
      <c r="H489">
        <v>180</v>
      </c>
      <c r="I489" s="100" t="s">
        <v>395</v>
      </c>
      <c r="J489" s="100" t="s">
        <v>155</v>
      </c>
      <c r="K489">
        <v>360</v>
      </c>
      <c r="L489">
        <v>0</v>
      </c>
      <c r="M489" t="s">
        <v>42</v>
      </c>
      <c r="N489" t="s">
        <v>43</v>
      </c>
      <c r="O489" s="100" t="s">
        <v>67</v>
      </c>
      <c r="P489" s="100" t="s">
        <v>1038</v>
      </c>
      <c r="Q489" t="s">
        <v>38</v>
      </c>
      <c r="R489" t="s">
        <v>38</v>
      </c>
    </row>
    <row r="490" spans="1:18" ht="43.2" x14ac:dyDescent="0.3">
      <c r="A490" t="s">
        <v>1334</v>
      </c>
      <c r="B490" t="s">
        <v>1335</v>
      </c>
      <c r="C490" s="2">
        <v>154</v>
      </c>
      <c r="D490" t="s">
        <v>39</v>
      </c>
      <c r="E490" s="100" t="s">
        <v>7</v>
      </c>
      <c r="F490" s="3">
        <v>45058</v>
      </c>
      <c r="G490" s="3">
        <v>45058</v>
      </c>
      <c r="H490">
        <v>62</v>
      </c>
      <c r="I490" s="100" t="s">
        <v>568</v>
      </c>
      <c r="J490" s="100" t="s">
        <v>316</v>
      </c>
      <c r="K490">
        <v>160</v>
      </c>
      <c r="L490">
        <v>0</v>
      </c>
      <c r="M490" t="s">
        <v>42</v>
      </c>
      <c r="N490" t="s">
        <v>49</v>
      </c>
      <c r="O490" s="100" t="s">
        <v>570</v>
      </c>
      <c r="P490" s="100" t="s">
        <v>44</v>
      </c>
      <c r="Q490" t="s">
        <v>38</v>
      </c>
      <c r="R490" t="s">
        <v>38</v>
      </c>
    </row>
    <row r="491" spans="1:18" ht="28.8" x14ac:dyDescent="0.3">
      <c r="A491" t="s">
        <v>1336</v>
      </c>
      <c r="B491" t="s">
        <v>1337</v>
      </c>
      <c r="C491" s="2">
        <v>274</v>
      </c>
      <c r="D491" t="s">
        <v>39</v>
      </c>
      <c r="E491" s="100" t="s">
        <v>7</v>
      </c>
      <c r="F491" s="3">
        <v>45061</v>
      </c>
      <c r="G491" s="3">
        <v>45061</v>
      </c>
      <c r="H491">
        <v>443</v>
      </c>
      <c r="I491" s="100" t="s">
        <v>1097</v>
      </c>
      <c r="J491" s="100" t="s">
        <v>40</v>
      </c>
      <c r="K491">
        <v>800</v>
      </c>
      <c r="L491">
        <v>0</v>
      </c>
      <c r="M491" t="s">
        <v>1338</v>
      </c>
      <c r="N491" t="s">
        <v>49</v>
      </c>
      <c r="O491" s="100" t="s">
        <v>1098</v>
      </c>
      <c r="P491" s="100" t="s">
        <v>44</v>
      </c>
      <c r="Q491" t="s">
        <v>38</v>
      </c>
      <c r="R491" t="s">
        <v>38</v>
      </c>
    </row>
    <row r="492" spans="1:18" ht="57.6" x14ac:dyDescent="0.3">
      <c r="A492" t="s">
        <v>1339</v>
      </c>
      <c r="B492" t="s">
        <v>1340</v>
      </c>
      <c r="C492" s="2">
        <v>248</v>
      </c>
      <c r="D492" t="s">
        <v>39</v>
      </c>
      <c r="E492" s="100" t="s">
        <v>1293</v>
      </c>
      <c r="F492" s="3">
        <v>45061</v>
      </c>
      <c r="G492" s="3">
        <v>45061</v>
      </c>
      <c r="H492">
        <v>300</v>
      </c>
      <c r="I492" s="100" t="s">
        <v>1341</v>
      </c>
      <c r="J492" s="100" t="s">
        <v>396</v>
      </c>
      <c r="K492">
        <v>320</v>
      </c>
      <c r="L492">
        <v>0</v>
      </c>
      <c r="M492" t="s">
        <v>1342</v>
      </c>
      <c r="N492" t="s">
        <v>43</v>
      </c>
      <c r="O492" s="100" t="s">
        <v>85</v>
      </c>
      <c r="P492" s="100" t="s">
        <v>397</v>
      </c>
      <c r="Q492" t="s">
        <v>38</v>
      </c>
      <c r="R492" t="s">
        <v>38</v>
      </c>
    </row>
    <row r="493" spans="1:18" ht="43.2" x14ac:dyDescent="0.3">
      <c r="A493" t="s">
        <v>1343</v>
      </c>
      <c r="B493" t="s">
        <v>1344</v>
      </c>
      <c r="C493" s="2">
        <v>328</v>
      </c>
      <c r="D493" t="s">
        <v>39</v>
      </c>
      <c r="E493" s="100" t="s">
        <v>17</v>
      </c>
      <c r="F493" s="3">
        <v>45061</v>
      </c>
      <c r="G493" s="3">
        <v>45061</v>
      </c>
      <c r="H493">
        <v>750</v>
      </c>
      <c r="I493" s="100" t="s">
        <v>64</v>
      </c>
      <c r="J493" s="100" t="s">
        <v>52</v>
      </c>
      <c r="K493">
        <v>1494</v>
      </c>
      <c r="L493">
        <v>0</v>
      </c>
      <c r="M493" t="s">
        <v>1345</v>
      </c>
      <c r="N493" t="s">
        <v>43</v>
      </c>
      <c r="O493" s="100" t="s">
        <v>67</v>
      </c>
      <c r="P493" s="100" t="s">
        <v>53</v>
      </c>
      <c r="Q493" t="s">
        <v>38</v>
      </c>
      <c r="R493" t="s">
        <v>38</v>
      </c>
    </row>
    <row r="494" spans="1:18" ht="43.2" x14ac:dyDescent="0.3">
      <c r="A494" t="s">
        <v>1346</v>
      </c>
      <c r="B494" t="s">
        <v>1347</v>
      </c>
      <c r="C494" s="2">
        <v>590</v>
      </c>
      <c r="D494" t="s">
        <v>39</v>
      </c>
      <c r="E494" s="100" t="s">
        <v>404</v>
      </c>
      <c r="F494" s="3">
        <v>45065</v>
      </c>
      <c r="G494" s="3">
        <v>45061</v>
      </c>
      <c r="H494">
        <v>6000</v>
      </c>
      <c r="I494" s="100" t="s">
        <v>64</v>
      </c>
      <c r="J494" s="100" t="s">
        <v>929</v>
      </c>
      <c r="K494">
        <v>15480</v>
      </c>
      <c r="L494">
        <v>0</v>
      </c>
      <c r="M494" t="s">
        <v>1348</v>
      </c>
      <c r="N494" t="s">
        <v>43</v>
      </c>
      <c r="O494" s="100" t="s">
        <v>67</v>
      </c>
      <c r="P494" s="100" t="s">
        <v>930</v>
      </c>
      <c r="Q494" t="s">
        <v>38</v>
      </c>
      <c r="R494" t="s">
        <v>38</v>
      </c>
    </row>
    <row r="495" spans="1:18" ht="28.8" x14ac:dyDescent="0.3">
      <c r="A495" t="s">
        <v>1349</v>
      </c>
      <c r="B495" t="s">
        <v>1350</v>
      </c>
      <c r="C495" s="2">
        <v>348</v>
      </c>
      <c r="D495" t="s">
        <v>39</v>
      </c>
      <c r="E495" s="100" t="s">
        <v>10</v>
      </c>
      <c r="F495" s="3">
        <v>45061</v>
      </c>
      <c r="G495" s="3">
        <v>45061</v>
      </c>
      <c r="H495">
        <v>400</v>
      </c>
      <c r="I495" s="100" t="s">
        <v>232</v>
      </c>
      <c r="J495" s="100" t="s">
        <v>40</v>
      </c>
      <c r="K495">
        <v>960</v>
      </c>
      <c r="L495">
        <v>0</v>
      </c>
      <c r="M495" t="s">
        <v>1351</v>
      </c>
      <c r="N495" t="s">
        <v>49</v>
      </c>
      <c r="O495" s="100" t="s">
        <v>233</v>
      </c>
      <c r="P495" s="100" t="s">
        <v>44</v>
      </c>
      <c r="Q495" t="s">
        <v>1352</v>
      </c>
      <c r="R495" t="s">
        <v>38</v>
      </c>
    </row>
    <row r="496" spans="1:18" ht="43.2" x14ac:dyDescent="0.3">
      <c r="A496" t="s">
        <v>1353</v>
      </c>
      <c r="B496" t="s">
        <v>1354</v>
      </c>
      <c r="C496" s="2">
        <v>424</v>
      </c>
      <c r="D496" t="s">
        <v>39</v>
      </c>
      <c r="E496" s="100" t="s">
        <v>17</v>
      </c>
      <c r="F496" s="3">
        <v>45061</v>
      </c>
      <c r="G496" s="3">
        <v>45061</v>
      </c>
      <c r="H496">
        <v>1080</v>
      </c>
      <c r="I496" s="100" t="s">
        <v>395</v>
      </c>
      <c r="J496" s="100" t="s">
        <v>155</v>
      </c>
      <c r="K496">
        <v>2280</v>
      </c>
      <c r="L496">
        <v>0</v>
      </c>
      <c r="M496" t="s">
        <v>1355</v>
      </c>
      <c r="N496" t="s">
        <v>43</v>
      </c>
      <c r="O496" s="100" t="s">
        <v>67</v>
      </c>
      <c r="P496" s="100" t="s">
        <v>1038</v>
      </c>
      <c r="Q496" t="s">
        <v>38</v>
      </c>
      <c r="R496" t="s">
        <v>38</v>
      </c>
    </row>
    <row r="497" spans="1:18" ht="43.2" x14ac:dyDescent="0.3">
      <c r="A497" t="s">
        <v>1356</v>
      </c>
      <c r="B497" t="s">
        <v>1357</v>
      </c>
      <c r="C497" s="2">
        <v>380</v>
      </c>
      <c r="D497" t="s">
        <v>39</v>
      </c>
      <c r="E497" s="100" t="s">
        <v>17</v>
      </c>
      <c r="F497" s="3">
        <v>45062</v>
      </c>
      <c r="G497" s="3">
        <v>45062</v>
      </c>
      <c r="H497">
        <v>1080</v>
      </c>
      <c r="I497" s="100" t="s">
        <v>395</v>
      </c>
      <c r="J497" s="100" t="s">
        <v>155</v>
      </c>
      <c r="K497">
        <v>2160</v>
      </c>
      <c r="L497">
        <v>0</v>
      </c>
      <c r="M497" t="s">
        <v>42</v>
      </c>
      <c r="N497" t="s">
        <v>43</v>
      </c>
      <c r="O497" s="100" t="s">
        <v>67</v>
      </c>
      <c r="P497" s="100" t="s">
        <v>1038</v>
      </c>
      <c r="Q497" t="s">
        <v>38</v>
      </c>
      <c r="R497" t="s">
        <v>38</v>
      </c>
    </row>
    <row r="498" spans="1:18" ht="72" x14ac:dyDescent="0.3">
      <c r="A498" t="s">
        <v>1358</v>
      </c>
      <c r="B498" t="s">
        <v>1359</v>
      </c>
      <c r="C498" s="2">
        <v>348</v>
      </c>
      <c r="D498" t="s">
        <v>39</v>
      </c>
      <c r="E498" s="100" t="s">
        <v>10</v>
      </c>
      <c r="F498" s="3">
        <v>45062</v>
      </c>
      <c r="G498" s="3">
        <v>45062</v>
      </c>
      <c r="H498">
        <v>100</v>
      </c>
      <c r="I498" s="100" t="s">
        <v>343</v>
      </c>
      <c r="J498" s="100" t="s">
        <v>40</v>
      </c>
      <c r="K498">
        <v>256</v>
      </c>
      <c r="L498">
        <v>0</v>
      </c>
      <c r="M498" t="s">
        <v>1360</v>
      </c>
      <c r="N498" t="s">
        <v>49</v>
      </c>
      <c r="O498" s="100" t="s">
        <v>233</v>
      </c>
      <c r="P498" s="100" t="s">
        <v>44</v>
      </c>
      <c r="Q498" t="s">
        <v>1361</v>
      </c>
      <c r="R498" t="s">
        <v>38</v>
      </c>
    </row>
    <row r="499" spans="1:18" ht="43.2" x14ac:dyDescent="0.3">
      <c r="A499" t="s">
        <v>1362</v>
      </c>
      <c r="B499" t="s">
        <v>1363</v>
      </c>
      <c r="C499" s="2">
        <v>900</v>
      </c>
      <c r="D499" t="s">
        <v>39</v>
      </c>
      <c r="E499" s="100" t="s">
        <v>17</v>
      </c>
      <c r="F499" s="3">
        <v>45063</v>
      </c>
      <c r="G499" s="3">
        <v>45062</v>
      </c>
      <c r="H499">
        <v>1638</v>
      </c>
      <c r="I499" s="100" t="s">
        <v>395</v>
      </c>
      <c r="J499" s="100" t="s">
        <v>155</v>
      </c>
      <c r="K499">
        <v>3420</v>
      </c>
      <c r="L499">
        <v>0</v>
      </c>
      <c r="M499" t="s">
        <v>42</v>
      </c>
      <c r="N499" t="s">
        <v>43</v>
      </c>
      <c r="O499" s="100" t="s">
        <v>67</v>
      </c>
      <c r="P499" s="100" t="s">
        <v>1038</v>
      </c>
      <c r="Q499" t="s">
        <v>38</v>
      </c>
      <c r="R499" t="s">
        <v>38</v>
      </c>
    </row>
    <row r="500" spans="1:18" ht="57.6" x14ac:dyDescent="0.3">
      <c r="A500" t="s">
        <v>1364</v>
      </c>
      <c r="B500" t="s">
        <v>1365</v>
      </c>
      <c r="C500" s="2">
        <v>124</v>
      </c>
      <c r="D500" t="s">
        <v>39</v>
      </c>
      <c r="E500" s="100" t="s">
        <v>7</v>
      </c>
      <c r="F500" s="3">
        <v>45063</v>
      </c>
      <c r="G500" s="3">
        <v>45063</v>
      </c>
      <c r="H500">
        <v>507</v>
      </c>
      <c r="I500" s="100" t="s">
        <v>1366</v>
      </c>
      <c r="J500" s="100" t="s">
        <v>316</v>
      </c>
      <c r="K500">
        <v>196</v>
      </c>
      <c r="L500">
        <v>0</v>
      </c>
      <c r="M500" t="s">
        <v>42</v>
      </c>
      <c r="N500" t="s">
        <v>49</v>
      </c>
      <c r="O500" s="100" t="s">
        <v>1367</v>
      </c>
      <c r="P500" s="100" t="s">
        <v>44</v>
      </c>
      <c r="Q500" t="s">
        <v>38</v>
      </c>
      <c r="R500" t="s">
        <v>38</v>
      </c>
    </row>
    <row r="501" spans="1:18" ht="43.2" x14ac:dyDescent="0.3">
      <c r="A501" t="s">
        <v>1368</v>
      </c>
      <c r="B501" t="s">
        <v>1369</v>
      </c>
      <c r="C501" s="2">
        <v>288</v>
      </c>
      <c r="D501" t="s">
        <v>39</v>
      </c>
      <c r="E501" s="100" t="s">
        <v>6</v>
      </c>
      <c r="F501" s="3">
        <v>45064</v>
      </c>
      <c r="G501" s="3">
        <v>45064</v>
      </c>
      <c r="H501">
        <v>1000</v>
      </c>
      <c r="I501" s="100" t="s">
        <v>64</v>
      </c>
      <c r="J501" s="100" t="s">
        <v>513</v>
      </c>
      <c r="K501">
        <v>2000</v>
      </c>
      <c r="L501">
        <v>0</v>
      </c>
      <c r="M501" t="s">
        <v>42</v>
      </c>
      <c r="N501" t="s">
        <v>43</v>
      </c>
      <c r="O501" s="100" t="s">
        <v>67</v>
      </c>
      <c r="P501" s="100" t="s">
        <v>117</v>
      </c>
      <c r="Q501" t="s">
        <v>1370</v>
      </c>
      <c r="R501" t="s">
        <v>38</v>
      </c>
    </row>
    <row r="502" spans="1:18" ht="28.8" x14ac:dyDescent="0.3">
      <c r="A502" t="s">
        <v>1371</v>
      </c>
      <c r="B502" t="s">
        <v>1372</v>
      </c>
      <c r="C502" s="2">
        <v>348</v>
      </c>
      <c r="D502" t="s">
        <v>39</v>
      </c>
      <c r="E502" s="100" t="s">
        <v>10</v>
      </c>
      <c r="F502" s="3">
        <v>45064</v>
      </c>
      <c r="G502" s="3">
        <v>45064</v>
      </c>
      <c r="H502">
        <v>80</v>
      </c>
      <c r="I502" s="100" t="s">
        <v>232</v>
      </c>
      <c r="J502" s="100" t="s">
        <v>40</v>
      </c>
      <c r="K502">
        <v>256</v>
      </c>
      <c r="L502">
        <v>0</v>
      </c>
      <c r="M502" t="s">
        <v>1373</v>
      </c>
      <c r="N502" t="s">
        <v>49</v>
      </c>
      <c r="O502" s="100" t="s">
        <v>233</v>
      </c>
      <c r="P502" s="100" t="s">
        <v>44</v>
      </c>
      <c r="Q502" t="s">
        <v>38</v>
      </c>
      <c r="R502" t="s">
        <v>38</v>
      </c>
    </row>
    <row r="503" spans="1:18" ht="43.2" x14ac:dyDescent="0.3">
      <c r="A503" t="s">
        <v>1374</v>
      </c>
      <c r="B503" t="s">
        <v>1375</v>
      </c>
      <c r="C503" s="2">
        <v>1248</v>
      </c>
      <c r="D503" t="s">
        <v>39</v>
      </c>
      <c r="E503" s="100" t="s">
        <v>17</v>
      </c>
      <c r="F503" s="3">
        <v>45067</v>
      </c>
      <c r="G503" s="3">
        <v>45064</v>
      </c>
      <c r="H503">
        <v>4860</v>
      </c>
      <c r="I503" s="100" t="s">
        <v>395</v>
      </c>
      <c r="J503" s="100" t="s">
        <v>155</v>
      </c>
      <c r="K503">
        <v>10260</v>
      </c>
      <c r="L503">
        <v>0</v>
      </c>
      <c r="M503" t="s">
        <v>1376</v>
      </c>
      <c r="N503" t="s">
        <v>43</v>
      </c>
      <c r="O503" s="100" t="s">
        <v>67</v>
      </c>
      <c r="P503" s="100" t="s">
        <v>1038</v>
      </c>
      <c r="Q503" t="s">
        <v>38</v>
      </c>
      <c r="R503" t="s">
        <v>38</v>
      </c>
    </row>
    <row r="504" spans="1:18" ht="28.8" x14ac:dyDescent="0.3">
      <c r="A504" t="s">
        <v>1377</v>
      </c>
      <c r="B504" t="s">
        <v>1378</v>
      </c>
      <c r="C504" s="2">
        <v>233</v>
      </c>
      <c r="D504" t="s">
        <v>39</v>
      </c>
      <c r="E504" s="100" t="s">
        <v>10</v>
      </c>
      <c r="F504" s="3">
        <v>45065</v>
      </c>
      <c r="G504" s="3">
        <v>45065</v>
      </c>
      <c r="H504">
        <v>110</v>
      </c>
      <c r="I504" s="100" t="s">
        <v>232</v>
      </c>
      <c r="J504" s="100" t="s">
        <v>40</v>
      </c>
      <c r="K504">
        <v>512</v>
      </c>
      <c r="L504">
        <v>0</v>
      </c>
      <c r="M504" t="s">
        <v>42</v>
      </c>
      <c r="N504" t="s">
        <v>49</v>
      </c>
      <c r="O504" s="100" t="s">
        <v>233</v>
      </c>
      <c r="P504" s="100" t="s">
        <v>44</v>
      </c>
      <c r="Q504" t="s">
        <v>38</v>
      </c>
      <c r="R504" t="s">
        <v>38</v>
      </c>
    </row>
    <row r="505" spans="1:18" ht="43.2" x14ac:dyDescent="0.3">
      <c r="A505" t="s">
        <v>1379</v>
      </c>
      <c r="B505" t="s">
        <v>1380</v>
      </c>
      <c r="C505" s="2">
        <v>1570</v>
      </c>
      <c r="D505" t="s">
        <v>39</v>
      </c>
      <c r="E505" s="100" t="s">
        <v>7</v>
      </c>
      <c r="F505" s="3">
        <v>45065</v>
      </c>
      <c r="G505" s="3">
        <v>45065</v>
      </c>
      <c r="H505">
        <v>2617</v>
      </c>
      <c r="I505" s="100" t="s">
        <v>160</v>
      </c>
      <c r="J505" s="100" t="s">
        <v>83</v>
      </c>
      <c r="K505">
        <v>5292</v>
      </c>
      <c r="L505">
        <v>0</v>
      </c>
      <c r="M505" t="s">
        <v>42</v>
      </c>
      <c r="N505" t="s">
        <v>49</v>
      </c>
      <c r="O505" s="100" t="s">
        <v>161</v>
      </c>
      <c r="P505" s="100" t="s">
        <v>85</v>
      </c>
      <c r="Q505" t="s">
        <v>38</v>
      </c>
      <c r="R505" t="s">
        <v>38</v>
      </c>
    </row>
    <row r="506" spans="1:18" ht="57.6" x14ac:dyDescent="0.3">
      <c r="A506" t="s">
        <v>1381</v>
      </c>
      <c r="B506" t="s">
        <v>1382</v>
      </c>
      <c r="C506" s="2">
        <v>1048</v>
      </c>
      <c r="D506" t="s">
        <v>39</v>
      </c>
      <c r="E506" s="100" t="s">
        <v>404</v>
      </c>
      <c r="F506" s="3">
        <v>45068</v>
      </c>
      <c r="G506" s="3">
        <v>45068</v>
      </c>
      <c r="H506">
        <v>5400</v>
      </c>
      <c r="I506" s="100" t="s">
        <v>395</v>
      </c>
      <c r="J506" s="100" t="s">
        <v>427</v>
      </c>
      <c r="K506">
        <v>1800</v>
      </c>
      <c r="L506">
        <v>0</v>
      </c>
      <c r="M506" t="s">
        <v>1383</v>
      </c>
      <c r="N506" t="s">
        <v>43</v>
      </c>
      <c r="O506" s="100" t="s">
        <v>67</v>
      </c>
      <c r="P506" s="100" t="s">
        <v>428</v>
      </c>
      <c r="Q506" t="s">
        <v>38</v>
      </c>
      <c r="R506" t="s">
        <v>38</v>
      </c>
    </row>
    <row r="507" spans="1:18" ht="43.2" x14ac:dyDescent="0.3">
      <c r="A507" t="s">
        <v>1384</v>
      </c>
      <c r="B507" t="s">
        <v>1385</v>
      </c>
      <c r="C507" s="2">
        <v>345</v>
      </c>
      <c r="D507" t="s">
        <v>39</v>
      </c>
      <c r="E507" s="100" t="s">
        <v>17</v>
      </c>
      <c r="F507" s="3">
        <v>45068</v>
      </c>
      <c r="G507" s="3">
        <v>45068</v>
      </c>
      <c r="H507">
        <v>540</v>
      </c>
      <c r="I507" s="100" t="s">
        <v>395</v>
      </c>
      <c r="J507" s="100" t="s">
        <v>155</v>
      </c>
      <c r="K507">
        <v>1080</v>
      </c>
      <c r="L507">
        <v>0</v>
      </c>
      <c r="M507" t="s">
        <v>42</v>
      </c>
      <c r="N507" t="s">
        <v>43</v>
      </c>
      <c r="O507" s="100" t="s">
        <v>67</v>
      </c>
      <c r="P507" s="100" t="s">
        <v>1038</v>
      </c>
      <c r="Q507" t="s">
        <v>38</v>
      </c>
      <c r="R507" t="s">
        <v>38</v>
      </c>
    </row>
    <row r="508" spans="1:18" ht="28.8" x14ac:dyDescent="0.3">
      <c r="A508" t="s">
        <v>1386</v>
      </c>
      <c r="B508" t="s">
        <v>1387</v>
      </c>
      <c r="C508" s="2">
        <v>346</v>
      </c>
      <c r="D508" t="s">
        <v>39</v>
      </c>
      <c r="E508" s="100" t="s">
        <v>10</v>
      </c>
      <c r="F508" s="3">
        <v>45069</v>
      </c>
      <c r="G508" s="3">
        <v>45068</v>
      </c>
      <c r="H508">
        <v>105</v>
      </c>
      <c r="I508" s="100" t="s">
        <v>232</v>
      </c>
      <c r="J508" s="100" t="s">
        <v>40</v>
      </c>
      <c r="K508">
        <v>400</v>
      </c>
      <c r="L508">
        <v>0</v>
      </c>
      <c r="M508" t="s">
        <v>42</v>
      </c>
      <c r="N508" t="s">
        <v>49</v>
      </c>
      <c r="O508" s="100" t="s">
        <v>233</v>
      </c>
      <c r="P508" s="100" t="s">
        <v>44</v>
      </c>
      <c r="Q508" t="s">
        <v>1388</v>
      </c>
      <c r="R508" t="s">
        <v>38</v>
      </c>
    </row>
    <row r="509" spans="1:18" ht="43.2" x14ac:dyDescent="0.3">
      <c r="A509" t="s">
        <v>1389</v>
      </c>
      <c r="B509" t="s">
        <v>1390</v>
      </c>
      <c r="C509" s="2">
        <v>182</v>
      </c>
      <c r="D509" t="s">
        <v>39</v>
      </c>
      <c r="E509" s="100" t="s">
        <v>17</v>
      </c>
      <c r="F509" s="3">
        <v>45068</v>
      </c>
      <c r="G509" s="3">
        <v>45068</v>
      </c>
      <c r="H509">
        <v>540</v>
      </c>
      <c r="I509" s="100" t="s">
        <v>64</v>
      </c>
      <c r="J509" s="100" t="s">
        <v>52</v>
      </c>
      <c r="K509">
        <v>1080</v>
      </c>
      <c r="L509">
        <v>0</v>
      </c>
      <c r="M509" t="s">
        <v>42</v>
      </c>
      <c r="N509" t="s">
        <v>43</v>
      </c>
      <c r="O509" s="100" t="s">
        <v>67</v>
      </c>
      <c r="P509" s="100" t="s">
        <v>53</v>
      </c>
      <c r="Q509" t="s">
        <v>38</v>
      </c>
      <c r="R509" t="s">
        <v>38</v>
      </c>
    </row>
    <row r="510" spans="1:18" ht="57.6" x14ac:dyDescent="0.3">
      <c r="A510" t="s">
        <v>1391</v>
      </c>
      <c r="B510" t="s">
        <v>1392</v>
      </c>
      <c r="C510" s="2">
        <v>238</v>
      </c>
      <c r="D510" t="s">
        <v>39</v>
      </c>
      <c r="E510" s="100" t="s">
        <v>404</v>
      </c>
      <c r="F510" s="3">
        <v>45068</v>
      </c>
      <c r="G510" s="3">
        <v>45068</v>
      </c>
      <c r="H510">
        <v>600</v>
      </c>
      <c r="I510" s="100" t="s">
        <v>64</v>
      </c>
      <c r="J510" s="100" t="s">
        <v>659</v>
      </c>
      <c r="K510">
        <v>960</v>
      </c>
      <c r="L510">
        <v>0</v>
      </c>
      <c r="M510" t="s">
        <v>1393</v>
      </c>
      <c r="N510" t="s">
        <v>43</v>
      </c>
      <c r="O510" s="100" t="s">
        <v>67</v>
      </c>
      <c r="P510" s="100" t="s">
        <v>661</v>
      </c>
      <c r="Q510" t="s">
        <v>38</v>
      </c>
      <c r="R510" t="s">
        <v>38</v>
      </c>
    </row>
    <row r="511" spans="1:18" ht="43.2" x14ac:dyDescent="0.3">
      <c r="A511" t="s">
        <v>1394</v>
      </c>
      <c r="B511" t="s">
        <v>1395</v>
      </c>
      <c r="C511" s="2">
        <v>176</v>
      </c>
      <c r="D511" t="s">
        <v>39</v>
      </c>
      <c r="E511" s="100" t="s">
        <v>16</v>
      </c>
      <c r="F511" s="3">
        <v>45069</v>
      </c>
      <c r="G511" s="3">
        <v>45069</v>
      </c>
      <c r="H511">
        <v>400</v>
      </c>
      <c r="I511" s="100" t="s">
        <v>64</v>
      </c>
      <c r="J511" s="100" t="s">
        <v>445</v>
      </c>
      <c r="K511">
        <v>1440</v>
      </c>
      <c r="L511">
        <v>0</v>
      </c>
      <c r="M511" t="s">
        <v>42</v>
      </c>
      <c r="N511" t="s">
        <v>43</v>
      </c>
      <c r="O511" s="100" t="s">
        <v>67</v>
      </c>
      <c r="P511" s="100" t="s">
        <v>324</v>
      </c>
      <c r="Q511" t="s">
        <v>38</v>
      </c>
      <c r="R511" t="s">
        <v>38</v>
      </c>
    </row>
    <row r="512" spans="1:18" ht="28.8" x14ac:dyDescent="0.3">
      <c r="A512" t="s">
        <v>1396</v>
      </c>
      <c r="B512" t="s">
        <v>1397</v>
      </c>
      <c r="C512" s="2">
        <v>339</v>
      </c>
      <c r="D512" t="s">
        <v>39</v>
      </c>
      <c r="E512" s="100" t="s">
        <v>10</v>
      </c>
      <c r="F512" s="3">
        <v>45069</v>
      </c>
      <c r="G512" s="3">
        <v>45069</v>
      </c>
      <c r="H512">
        <v>35</v>
      </c>
      <c r="I512" s="100" t="s">
        <v>232</v>
      </c>
      <c r="J512" s="100" t="s">
        <v>40</v>
      </c>
      <c r="K512">
        <v>80</v>
      </c>
      <c r="L512">
        <v>0</v>
      </c>
      <c r="M512" t="s">
        <v>42</v>
      </c>
      <c r="N512" t="s">
        <v>49</v>
      </c>
      <c r="O512" s="100" t="s">
        <v>233</v>
      </c>
      <c r="P512" s="100" t="s">
        <v>44</v>
      </c>
      <c r="Q512" t="s">
        <v>38</v>
      </c>
      <c r="R512" t="s">
        <v>38</v>
      </c>
    </row>
    <row r="513" spans="1:18" ht="43.2" x14ac:dyDescent="0.3">
      <c r="A513" t="s">
        <v>1398</v>
      </c>
      <c r="B513" t="s">
        <v>1399</v>
      </c>
      <c r="C513" s="2">
        <v>390</v>
      </c>
      <c r="D513" t="s">
        <v>39</v>
      </c>
      <c r="E513" s="100" t="s">
        <v>12</v>
      </c>
      <c r="F513" s="3">
        <v>45071</v>
      </c>
      <c r="G513" s="3">
        <v>45070</v>
      </c>
      <c r="H513">
        <v>300</v>
      </c>
      <c r="I513" s="100" t="s">
        <v>100</v>
      </c>
      <c r="J513" s="100" t="s">
        <v>40</v>
      </c>
      <c r="K513">
        <v>970.66700000000003</v>
      </c>
      <c r="L513">
        <v>0</v>
      </c>
      <c r="M513" t="s">
        <v>42</v>
      </c>
      <c r="N513" t="s">
        <v>49</v>
      </c>
      <c r="O513" s="100" t="s">
        <v>101</v>
      </c>
      <c r="P513" s="100" t="s">
        <v>44</v>
      </c>
      <c r="Q513" t="s">
        <v>38</v>
      </c>
      <c r="R513" t="s">
        <v>38</v>
      </c>
    </row>
    <row r="514" spans="1:18" ht="43.2" x14ac:dyDescent="0.3">
      <c r="A514" t="s">
        <v>1400</v>
      </c>
      <c r="B514" t="s">
        <v>1401</v>
      </c>
      <c r="C514" s="2">
        <v>231</v>
      </c>
      <c r="D514" t="s">
        <v>39</v>
      </c>
      <c r="E514" s="100" t="s">
        <v>16</v>
      </c>
      <c r="F514" s="3">
        <v>45070</v>
      </c>
      <c r="G514" s="3">
        <v>45070</v>
      </c>
      <c r="H514">
        <v>960</v>
      </c>
      <c r="I514" s="100" t="s">
        <v>64</v>
      </c>
      <c r="J514" s="100" t="s">
        <v>445</v>
      </c>
      <c r="K514">
        <v>1920</v>
      </c>
      <c r="L514">
        <v>0</v>
      </c>
      <c r="M514" t="s">
        <v>42</v>
      </c>
      <c r="N514" t="s">
        <v>43</v>
      </c>
      <c r="O514" s="100" t="s">
        <v>67</v>
      </c>
      <c r="P514" s="100" t="s">
        <v>324</v>
      </c>
      <c r="Q514" t="s">
        <v>38</v>
      </c>
      <c r="R514" t="s">
        <v>38</v>
      </c>
    </row>
    <row r="515" spans="1:18" ht="43.2" x14ac:dyDescent="0.3">
      <c r="A515" t="s">
        <v>1402</v>
      </c>
      <c r="B515" t="s">
        <v>1403</v>
      </c>
      <c r="C515" s="2">
        <v>148</v>
      </c>
      <c r="D515" t="s">
        <v>39</v>
      </c>
      <c r="E515" s="100" t="s">
        <v>7</v>
      </c>
      <c r="F515" s="3">
        <v>45071</v>
      </c>
      <c r="G515" s="3">
        <v>45071</v>
      </c>
      <c r="H515">
        <v>53</v>
      </c>
      <c r="I515" s="100" t="s">
        <v>568</v>
      </c>
      <c r="J515" s="100" t="s">
        <v>316</v>
      </c>
      <c r="K515">
        <v>160</v>
      </c>
      <c r="L515">
        <v>0</v>
      </c>
      <c r="M515" t="s">
        <v>1404</v>
      </c>
      <c r="N515" t="s">
        <v>49</v>
      </c>
      <c r="O515" s="100" t="s">
        <v>570</v>
      </c>
      <c r="P515" s="100" t="s">
        <v>44</v>
      </c>
      <c r="Q515" t="s">
        <v>38</v>
      </c>
      <c r="R515" t="s">
        <v>38</v>
      </c>
    </row>
    <row r="516" spans="1:18" ht="43.2" x14ac:dyDescent="0.3">
      <c r="A516" t="s">
        <v>1405</v>
      </c>
      <c r="B516" t="s">
        <v>1406</v>
      </c>
      <c r="C516" s="2">
        <v>464</v>
      </c>
      <c r="D516" t="s">
        <v>39</v>
      </c>
      <c r="E516" s="100" t="s">
        <v>17</v>
      </c>
      <c r="F516" s="3">
        <v>45072</v>
      </c>
      <c r="G516" s="3">
        <v>45071</v>
      </c>
      <c r="H516">
        <v>1080</v>
      </c>
      <c r="I516" s="100" t="s">
        <v>64</v>
      </c>
      <c r="J516" s="100" t="s">
        <v>155</v>
      </c>
      <c r="K516">
        <v>2280</v>
      </c>
      <c r="L516">
        <v>0</v>
      </c>
      <c r="M516" t="s">
        <v>1407</v>
      </c>
      <c r="N516" t="s">
        <v>43</v>
      </c>
      <c r="O516" s="100" t="s">
        <v>67</v>
      </c>
      <c r="P516" s="100" t="s">
        <v>1018</v>
      </c>
      <c r="Q516" t="s">
        <v>38</v>
      </c>
      <c r="R516" t="s">
        <v>38</v>
      </c>
    </row>
    <row r="517" spans="1:18" ht="43.2" x14ac:dyDescent="0.3">
      <c r="A517" t="s">
        <v>1408</v>
      </c>
      <c r="B517" t="s">
        <v>1409</v>
      </c>
      <c r="C517" s="2">
        <v>177</v>
      </c>
      <c r="D517" t="s">
        <v>39</v>
      </c>
      <c r="E517" s="100" t="s">
        <v>7</v>
      </c>
      <c r="F517" s="3">
        <v>45072</v>
      </c>
      <c r="G517" s="3">
        <v>45072</v>
      </c>
      <c r="H517">
        <v>35</v>
      </c>
      <c r="I517" s="100" t="s">
        <v>568</v>
      </c>
      <c r="J517" s="100" t="s">
        <v>316</v>
      </c>
      <c r="K517">
        <v>160</v>
      </c>
      <c r="L517">
        <v>0</v>
      </c>
      <c r="M517" t="s">
        <v>42</v>
      </c>
      <c r="N517" t="s">
        <v>49</v>
      </c>
      <c r="O517" s="100" t="s">
        <v>570</v>
      </c>
      <c r="P517" s="100" t="s">
        <v>44</v>
      </c>
      <c r="Q517" t="s">
        <v>38</v>
      </c>
      <c r="R517" t="s">
        <v>38</v>
      </c>
    </row>
    <row r="518" spans="1:18" ht="72" x14ac:dyDescent="0.3">
      <c r="A518" t="s">
        <v>1410</v>
      </c>
      <c r="B518" t="s">
        <v>1411</v>
      </c>
      <c r="C518" s="2">
        <v>311</v>
      </c>
      <c r="D518" t="s">
        <v>39</v>
      </c>
      <c r="E518" s="100" t="s">
        <v>10</v>
      </c>
      <c r="F518" s="3">
        <v>45075</v>
      </c>
      <c r="G518" s="3">
        <v>45072</v>
      </c>
      <c r="H518">
        <v>40</v>
      </c>
      <c r="I518" s="100" t="s">
        <v>343</v>
      </c>
      <c r="J518" s="100" t="s">
        <v>40</v>
      </c>
      <c r="K518">
        <v>80</v>
      </c>
      <c r="L518">
        <v>0</v>
      </c>
      <c r="M518" t="s">
        <v>42</v>
      </c>
      <c r="N518" t="s">
        <v>49</v>
      </c>
      <c r="O518" s="100" t="s">
        <v>233</v>
      </c>
      <c r="P518" s="100" t="s">
        <v>44</v>
      </c>
      <c r="Q518" t="s">
        <v>38</v>
      </c>
      <c r="R518" t="s">
        <v>38</v>
      </c>
    </row>
    <row r="519" spans="1:18" ht="43.2" x14ac:dyDescent="0.3">
      <c r="A519" t="s">
        <v>1412</v>
      </c>
      <c r="B519" t="s">
        <v>1413</v>
      </c>
      <c r="C519" s="2">
        <v>224</v>
      </c>
      <c r="D519" t="s">
        <v>39</v>
      </c>
      <c r="E519" s="100" t="s">
        <v>12</v>
      </c>
      <c r="F519" s="3">
        <v>45076</v>
      </c>
      <c r="G519" s="3">
        <v>45076</v>
      </c>
      <c r="H519">
        <v>100</v>
      </c>
      <c r="I519" s="100" t="s">
        <v>171</v>
      </c>
      <c r="J519" s="100" t="s">
        <v>40</v>
      </c>
      <c r="K519">
        <v>168</v>
      </c>
      <c r="L519">
        <v>0</v>
      </c>
      <c r="M519" t="s">
        <v>42</v>
      </c>
      <c r="N519" t="s">
        <v>49</v>
      </c>
      <c r="O519" s="100" t="s">
        <v>172</v>
      </c>
      <c r="P519" s="100" t="s">
        <v>44</v>
      </c>
      <c r="Q519" t="s">
        <v>38</v>
      </c>
      <c r="R519" t="s">
        <v>38</v>
      </c>
    </row>
    <row r="520" spans="1:18" ht="28.8" x14ac:dyDescent="0.3">
      <c r="A520" t="s">
        <v>1414</v>
      </c>
      <c r="B520" t="s">
        <v>1415</v>
      </c>
      <c r="C520" s="2">
        <v>288</v>
      </c>
      <c r="D520" t="s">
        <v>39</v>
      </c>
      <c r="E520" s="100" t="s">
        <v>10</v>
      </c>
      <c r="F520" s="3">
        <v>45076</v>
      </c>
      <c r="G520" s="3">
        <v>45076</v>
      </c>
      <c r="H520">
        <v>140</v>
      </c>
      <c r="I520" s="100" t="s">
        <v>232</v>
      </c>
      <c r="J520" s="100" t="s">
        <v>40</v>
      </c>
      <c r="K520">
        <v>512</v>
      </c>
      <c r="L520">
        <v>0</v>
      </c>
      <c r="M520" t="s">
        <v>42</v>
      </c>
      <c r="N520" t="s">
        <v>49</v>
      </c>
      <c r="O520" s="100" t="s">
        <v>233</v>
      </c>
      <c r="P520" s="100" t="s">
        <v>44</v>
      </c>
      <c r="Q520" t="s">
        <v>38</v>
      </c>
      <c r="R520" t="s">
        <v>38</v>
      </c>
    </row>
    <row r="521" spans="1:18" ht="43.2" x14ac:dyDescent="0.3">
      <c r="A521" t="s">
        <v>1416</v>
      </c>
      <c r="B521" t="s">
        <v>1417</v>
      </c>
      <c r="C521" s="2">
        <v>384</v>
      </c>
      <c r="D521" t="s">
        <v>39</v>
      </c>
      <c r="E521" s="100" t="s">
        <v>17</v>
      </c>
      <c r="F521" s="3">
        <v>45076</v>
      </c>
      <c r="G521" s="3">
        <v>45076</v>
      </c>
      <c r="H521">
        <v>300</v>
      </c>
      <c r="I521" s="100" t="s">
        <v>64</v>
      </c>
      <c r="J521" s="100" t="s">
        <v>155</v>
      </c>
      <c r="K521">
        <v>540</v>
      </c>
      <c r="L521">
        <v>0</v>
      </c>
      <c r="M521" t="s">
        <v>1418</v>
      </c>
      <c r="N521" t="s">
        <v>43</v>
      </c>
      <c r="O521" s="100" t="s">
        <v>67</v>
      </c>
      <c r="P521" s="100" t="s">
        <v>371</v>
      </c>
      <c r="Q521" t="s">
        <v>38</v>
      </c>
      <c r="R521" t="s">
        <v>38</v>
      </c>
    </row>
    <row r="522" spans="1:18" ht="57.6" x14ac:dyDescent="0.3">
      <c r="A522" t="s">
        <v>1419</v>
      </c>
      <c r="B522" t="s">
        <v>1420</v>
      </c>
      <c r="C522" s="2">
        <v>848</v>
      </c>
      <c r="D522" t="s">
        <v>39</v>
      </c>
      <c r="E522" s="100" t="s">
        <v>404</v>
      </c>
      <c r="F522" s="3">
        <v>45077</v>
      </c>
      <c r="G522" s="3">
        <v>45077</v>
      </c>
      <c r="H522">
        <v>100</v>
      </c>
      <c r="I522" s="100" t="s">
        <v>395</v>
      </c>
      <c r="J522" s="100" t="s">
        <v>427</v>
      </c>
      <c r="K522">
        <v>200</v>
      </c>
      <c r="L522">
        <v>0</v>
      </c>
      <c r="M522" t="s">
        <v>1421</v>
      </c>
      <c r="N522" t="s">
        <v>43</v>
      </c>
      <c r="O522" s="100" t="s">
        <v>67</v>
      </c>
      <c r="P522" s="100" t="s">
        <v>428</v>
      </c>
      <c r="Q522" t="s">
        <v>38</v>
      </c>
      <c r="R522" t="s">
        <v>38</v>
      </c>
    </row>
    <row r="523" spans="1:18" ht="57.6" x14ac:dyDescent="0.3">
      <c r="A523" t="s">
        <v>1422</v>
      </c>
      <c r="B523" t="s">
        <v>1423</v>
      </c>
      <c r="C523" s="2">
        <v>222</v>
      </c>
      <c r="D523" t="s">
        <v>39</v>
      </c>
      <c r="E523" s="100" t="s">
        <v>404</v>
      </c>
      <c r="F523" s="3">
        <v>45077</v>
      </c>
      <c r="G523" s="3">
        <v>45077</v>
      </c>
      <c r="H523">
        <v>400</v>
      </c>
      <c r="I523" s="100" t="s">
        <v>64</v>
      </c>
      <c r="J523" s="100" t="s">
        <v>659</v>
      </c>
      <c r="K523">
        <v>800</v>
      </c>
      <c r="L523">
        <v>0</v>
      </c>
      <c r="M523" t="s">
        <v>42</v>
      </c>
      <c r="N523" t="s">
        <v>43</v>
      </c>
      <c r="O523" s="100" t="s">
        <v>67</v>
      </c>
      <c r="P523" s="100" t="s">
        <v>661</v>
      </c>
      <c r="Q523" t="s">
        <v>38</v>
      </c>
      <c r="R523" t="s">
        <v>38</v>
      </c>
    </row>
    <row r="524" spans="1:18" ht="43.2" x14ac:dyDescent="0.3">
      <c r="A524" t="s">
        <v>1424</v>
      </c>
      <c r="B524" t="s">
        <v>1425</v>
      </c>
      <c r="C524" s="2">
        <v>218</v>
      </c>
      <c r="D524" t="s">
        <v>39</v>
      </c>
      <c r="E524" s="100" t="s">
        <v>12</v>
      </c>
      <c r="F524" s="3">
        <v>45077</v>
      </c>
      <c r="G524" s="3">
        <v>45077</v>
      </c>
      <c r="H524">
        <v>360</v>
      </c>
      <c r="I524" s="100" t="s">
        <v>171</v>
      </c>
      <c r="J524" s="100" t="s">
        <v>40</v>
      </c>
      <c r="K524">
        <v>504</v>
      </c>
      <c r="L524">
        <v>0</v>
      </c>
      <c r="M524" t="s">
        <v>1426</v>
      </c>
      <c r="N524" t="s">
        <v>49</v>
      </c>
      <c r="O524" s="100" t="s">
        <v>172</v>
      </c>
      <c r="P524" s="100" t="s">
        <v>44</v>
      </c>
      <c r="Q524" t="s">
        <v>38</v>
      </c>
      <c r="R524" t="s">
        <v>38</v>
      </c>
    </row>
    <row r="525" spans="1:18" ht="43.2" x14ac:dyDescent="0.3">
      <c r="A525" t="s">
        <v>1427</v>
      </c>
      <c r="B525" t="s">
        <v>1428</v>
      </c>
      <c r="C525" s="2">
        <v>221</v>
      </c>
      <c r="D525" t="s">
        <v>39</v>
      </c>
      <c r="E525" s="100" t="s">
        <v>3</v>
      </c>
      <c r="F525" s="3">
        <v>45078</v>
      </c>
      <c r="G525" s="3">
        <v>45077</v>
      </c>
      <c r="H525">
        <v>330</v>
      </c>
      <c r="I525" s="100" t="s">
        <v>395</v>
      </c>
      <c r="J525" s="100" t="s">
        <v>396</v>
      </c>
      <c r="K525">
        <v>500.64</v>
      </c>
      <c r="L525">
        <v>0</v>
      </c>
      <c r="M525" t="s">
        <v>42</v>
      </c>
      <c r="N525" t="s">
        <v>43</v>
      </c>
      <c r="O525" s="100" t="s">
        <v>67</v>
      </c>
      <c r="P525" s="100" t="s">
        <v>397</v>
      </c>
      <c r="Q525" t="s">
        <v>38</v>
      </c>
      <c r="R525" t="s">
        <v>38</v>
      </c>
    </row>
    <row r="526" spans="1:18" ht="43.2" x14ac:dyDescent="0.3">
      <c r="A526" t="s">
        <v>1429</v>
      </c>
      <c r="B526" t="s">
        <v>1430</v>
      </c>
      <c r="C526" s="2">
        <v>260</v>
      </c>
      <c r="D526" t="s">
        <v>39</v>
      </c>
      <c r="E526" s="100" t="s">
        <v>12</v>
      </c>
      <c r="F526" s="3">
        <v>45078</v>
      </c>
      <c r="G526" s="3">
        <v>45078</v>
      </c>
      <c r="H526">
        <v>240</v>
      </c>
      <c r="I526" s="100" t="s">
        <v>171</v>
      </c>
      <c r="J526" s="100" t="s">
        <v>40</v>
      </c>
      <c r="K526">
        <v>336</v>
      </c>
      <c r="L526">
        <v>0</v>
      </c>
      <c r="M526" t="s">
        <v>42</v>
      </c>
      <c r="N526" t="s">
        <v>49</v>
      </c>
      <c r="O526" s="100" t="s">
        <v>172</v>
      </c>
      <c r="P526" s="100" t="s">
        <v>44</v>
      </c>
      <c r="Q526" t="s">
        <v>38</v>
      </c>
      <c r="R526" t="s">
        <v>38</v>
      </c>
    </row>
    <row r="527" spans="1:18" ht="28.8" x14ac:dyDescent="0.3">
      <c r="A527" t="s">
        <v>1431</v>
      </c>
      <c r="B527" t="s">
        <v>1432</v>
      </c>
      <c r="C527" s="2">
        <v>374</v>
      </c>
      <c r="D527" t="s">
        <v>39</v>
      </c>
      <c r="E527" s="100" t="s">
        <v>12</v>
      </c>
      <c r="F527" s="3">
        <v>45078</v>
      </c>
      <c r="G527" s="3">
        <v>45078</v>
      </c>
      <c r="H527">
        <v>40</v>
      </c>
      <c r="I527" s="100" t="s">
        <v>651</v>
      </c>
      <c r="J527" s="100" t="s">
        <v>40</v>
      </c>
      <c r="K527">
        <v>32.799999999999997</v>
      </c>
      <c r="L527">
        <v>0</v>
      </c>
      <c r="M527" t="s">
        <v>1433</v>
      </c>
      <c r="N527" t="s">
        <v>49</v>
      </c>
      <c r="O527" s="100" t="s">
        <v>652</v>
      </c>
      <c r="P527" s="100" t="s">
        <v>44</v>
      </c>
      <c r="Q527" t="s">
        <v>38</v>
      </c>
      <c r="R527" t="s">
        <v>38</v>
      </c>
    </row>
    <row r="528" spans="1:18" ht="28.8" x14ac:dyDescent="0.3">
      <c r="A528" t="s">
        <v>1434</v>
      </c>
      <c r="B528" t="s">
        <v>1435</v>
      </c>
      <c r="C528" s="2">
        <v>374</v>
      </c>
      <c r="D528" t="s">
        <v>39</v>
      </c>
      <c r="E528" s="100" t="s">
        <v>12</v>
      </c>
      <c r="F528" s="3">
        <v>45079</v>
      </c>
      <c r="G528" s="3">
        <v>45079</v>
      </c>
      <c r="H528">
        <v>200</v>
      </c>
      <c r="I528" s="100" t="s">
        <v>232</v>
      </c>
      <c r="J528" s="100" t="s">
        <v>40</v>
      </c>
      <c r="K528">
        <v>512</v>
      </c>
      <c r="L528">
        <v>0</v>
      </c>
      <c r="M528" t="s">
        <v>1436</v>
      </c>
      <c r="N528" t="s">
        <v>49</v>
      </c>
      <c r="O528" s="100" t="s">
        <v>233</v>
      </c>
      <c r="P528" s="100" t="s">
        <v>44</v>
      </c>
      <c r="Q528" t="s">
        <v>38</v>
      </c>
      <c r="R528" t="s">
        <v>38</v>
      </c>
    </row>
    <row r="529" spans="1:18" ht="28.8" x14ac:dyDescent="0.3">
      <c r="A529" t="s">
        <v>1437</v>
      </c>
      <c r="B529" t="s">
        <v>1438</v>
      </c>
      <c r="C529" s="2">
        <v>348</v>
      </c>
      <c r="D529" t="s">
        <v>39</v>
      </c>
      <c r="E529" s="100" t="s">
        <v>10</v>
      </c>
      <c r="F529" s="3">
        <v>45082</v>
      </c>
      <c r="G529" s="3">
        <v>45082</v>
      </c>
      <c r="H529">
        <v>150</v>
      </c>
      <c r="I529" s="100" t="s">
        <v>232</v>
      </c>
      <c r="J529" s="100" t="s">
        <v>40</v>
      </c>
      <c r="K529">
        <v>512</v>
      </c>
      <c r="L529">
        <v>0</v>
      </c>
      <c r="M529" t="s">
        <v>1439</v>
      </c>
      <c r="N529" t="s">
        <v>49</v>
      </c>
      <c r="O529" s="100" t="s">
        <v>233</v>
      </c>
      <c r="P529" s="100" t="s">
        <v>44</v>
      </c>
      <c r="Q529" t="s">
        <v>38</v>
      </c>
      <c r="R529" t="s">
        <v>38</v>
      </c>
    </row>
    <row r="530" spans="1:18" ht="57.6" x14ac:dyDescent="0.3">
      <c r="A530" t="s">
        <v>1440</v>
      </c>
      <c r="B530" t="s">
        <v>1441</v>
      </c>
      <c r="C530" s="2">
        <v>470</v>
      </c>
      <c r="D530" t="s">
        <v>39</v>
      </c>
      <c r="E530" s="100" t="s">
        <v>404</v>
      </c>
      <c r="F530" s="3">
        <v>45083</v>
      </c>
      <c r="G530" s="3">
        <v>45083</v>
      </c>
      <c r="H530">
        <v>1300</v>
      </c>
      <c r="I530" s="100" t="s">
        <v>64</v>
      </c>
      <c r="J530" s="100" t="s">
        <v>659</v>
      </c>
      <c r="K530">
        <v>2600</v>
      </c>
      <c r="L530">
        <v>0</v>
      </c>
      <c r="M530" t="s">
        <v>42</v>
      </c>
      <c r="N530" t="s">
        <v>43</v>
      </c>
      <c r="O530" s="100" t="s">
        <v>67</v>
      </c>
      <c r="P530" s="100" t="s">
        <v>661</v>
      </c>
      <c r="Q530" t="s">
        <v>38</v>
      </c>
      <c r="R530" t="s">
        <v>38</v>
      </c>
    </row>
    <row r="531" spans="1:18" ht="28.8" x14ac:dyDescent="0.3">
      <c r="A531" t="s">
        <v>1442</v>
      </c>
      <c r="B531" t="s">
        <v>1443</v>
      </c>
      <c r="C531" s="2">
        <v>384</v>
      </c>
      <c r="D531" t="s">
        <v>39</v>
      </c>
      <c r="E531" s="100" t="s">
        <v>7</v>
      </c>
      <c r="F531" s="3">
        <v>45083</v>
      </c>
      <c r="G531" s="3">
        <v>45083</v>
      </c>
      <c r="H531">
        <v>70</v>
      </c>
      <c r="I531" s="100" t="s">
        <v>160</v>
      </c>
      <c r="J531" s="100" t="s">
        <v>316</v>
      </c>
      <c r="K531">
        <v>320</v>
      </c>
      <c r="L531">
        <v>0</v>
      </c>
      <c r="M531" t="s">
        <v>1444</v>
      </c>
      <c r="N531" t="s">
        <v>49</v>
      </c>
      <c r="O531" s="100" t="s">
        <v>161</v>
      </c>
      <c r="P531" s="100" t="s">
        <v>44</v>
      </c>
      <c r="Q531" t="s">
        <v>38</v>
      </c>
      <c r="R531" t="s">
        <v>38</v>
      </c>
    </row>
    <row r="532" spans="1:18" ht="28.8" x14ac:dyDescent="0.3">
      <c r="A532" t="s">
        <v>1445</v>
      </c>
      <c r="B532" t="s">
        <v>1446</v>
      </c>
      <c r="C532" s="2">
        <v>348</v>
      </c>
      <c r="D532" t="s">
        <v>39</v>
      </c>
      <c r="E532" s="100" t="s">
        <v>10</v>
      </c>
      <c r="F532" s="3">
        <v>45083</v>
      </c>
      <c r="G532" s="3">
        <v>45083</v>
      </c>
      <c r="H532">
        <v>120</v>
      </c>
      <c r="I532" s="100" t="s">
        <v>232</v>
      </c>
      <c r="J532" s="100" t="s">
        <v>40</v>
      </c>
      <c r="K532">
        <v>384</v>
      </c>
      <c r="L532">
        <v>0</v>
      </c>
      <c r="M532" t="s">
        <v>1447</v>
      </c>
      <c r="N532" t="s">
        <v>49</v>
      </c>
      <c r="O532" s="100" t="s">
        <v>233</v>
      </c>
      <c r="P532" s="100" t="s">
        <v>44</v>
      </c>
      <c r="Q532" t="s">
        <v>38</v>
      </c>
      <c r="R532" t="s">
        <v>38</v>
      </c>
    </row>
    <row r="533" spans="1:18" ht="57.6" x14ac:dyDescent="0.3">
      <c r="A533" t="s">
        <v>1448</v>
      </c>
      <c r="B533" t="s">
        <v>1449</v>
      </c>
      <c r="C533" s="2">
        <v>187</v>
      </c>
      <c r="D533" t="s">
        <v>39</v>
      </c>
      <c r="E533" s="100" t="s">
        <v>404</v>
      </c>
      <c r="F533" s="3">
        <v>45085</v>
      </c>
      <c r="G533" s="3">
        <v>45085</v>
      </c>
      <c r="H533">
        <v>600</v>
      </c>
      <c r="I533" s="100" t="s">
        <v>64</v>
      </c>
      <c r="J533" s="100" t="s">
        <v>659</v>
      </c>
      <c r="K533">
        <v>1200</v>
      </c>
      <c r="L533">
        <v>0</v>
      </c>
      <c r="M533" t="s">
        <v>42</v>
      </c>
      <c r="N533" t="s">
        <v>43</v>
      </c>
      <c r="O533" s="100" t="s">
        <v>67</v>
      </c>
      <c r="P533" s="100" t="s">
        <v>661</v>
      </c>
      <c r="Q533" t="s">
        <v>38</v>
      </c>
      <c r="R533" t="s">
        <v>38</v>
      </c>
    </row>
    <row r="534" spans="1:18" ht="43.2" x14ac:dyDescent="0.3">
      <c r="A534" t="s">
        <v>1450</v>
      </c>
      <c r="B534" t="s">
        <v>1451</v>
      </c>
      <c r="C534" s="2">
        <v>340</v>
      </c>
      <c r="D534" t="s">
        <v>39</v>
      </c>
      <c r="E534" s="100" t="s">
        <v>7</v>
      </c>
      <c r="F534" s="3">
        <v>45089</v>
      </c>
      <c r="G534" s="3">
        <v>45086</v>
      </c>
      <c r="H534">
        <v>254</v>
      </c>
      <c r="I534" s="100" t="s">
        <v>160</v>
      </c>
      <c r="J534" s="100" t="s">
        <v>83</v>
      </c>
      <c r="K534">
        <v>192</v>
      </c>
      <c r="L534">
        <v>0</v>
      </c>
      <c r="M534" t="s">
        <v>42</v>
      </c>
      <c r="N534" t="s">
        <v>49</v>
      </c>
      <c r="O534" s="100" t="s">
        <v>161</v>
      </c>
      <c r="P534" s="100" t="s">
        <v>85</v>
      </c>
      <c r="Q534" t="s">
        <v>38</v>
      </c>
      <c r="R534" t="s">
        <v>38</v>
      </c>
    </row>
    <row r="535" spans="1:18" ht="57.6" x14ac:dyDescent="0.3">
      <c r="A535" t="s">
        <v>1452</v>
      </c>
      <c r="B535" t="s">
        <v>1453</v>
      </c>
      <c r="C535" s="2">
        <v>900</v>
      </c>
      <c r="D535" t="s">
        <v>39</v>
      </c>
      <c r="E535" s="100" t="s">
        <v>16</v>
      </c>
      <c r="F535" s="3">
        <v>45090</v>
      </c>
      <c r="G535" s="3">
        <v>45089</v>
      </c>
      <c r="H535">
        <v>780</v>
      </c>
      <c r="I535" s="100" t="s">
        <v>352</v>
      </c>
      <c r="J535" s="100" t="s">
        <v>323</v>
      </c>
      <c r="K535">
        <v>6337.5</v>
      </c>
      <c r="L535">
        <v>0</v>
      </c>
      <c r="M535" t="s">
        <v>42</v>
      </c>
      <c r="N535" t="s">
        <v>43</v>
      </c>
      <c r="O535" s="100" t="s">
        <v>324</v>
      </c>
      <c r="P535" s="100" t="s">
        <v>1454</v>
      </c>
      <c r="Q535" t="s">
        <v>437</v>
      </c>
      <c r="R535" t="s">
        <v>38</v>
      </c>
    </row>
    <row r="536" spans="1:18" ht="57.6" x14ac:dyDescent="0.3">
      <c r="A536" t="s">
        <v>1455</v>
      </c>
      <c r="B536" t="s">
        <v>1456</v>
      </c>
      <c r="C536" s="2">
        <v>1079</v>
      </c>
      <c r="D536" t="s">
        <v>39</v>
      </c>
      <c r="E536" s="100" t="s">
        <v>16</v>
      </c>
      <c r="F536" s="3">
        <v>45090</v>
      </c>
      <c r="G536" s="3">
        <v>45089</v>
      </c>
      <c r="H536">
        <v>420</v>
      </c>
      <c r="I536" s="100" t="s">
        <v>1457</v>
      </c>
      <c r="J536" s="100" t="s">
        <v>323</v>
      </c>
      <c r="K536">
        <v>3412.5</v>
      </c>
      <c r="L536">
        <v>0</v>
      </c>
      <c r="M536" t="s">
        <v>42</v>
      </c>
      <c r="N536" t="s">
        <v>43</v>
      </c>
      <c r="O536" s="100" t="s">
        <v>324</v>
      </c>
      <c r="P536" s="100" t="s">
        <v>436</v>
      </c>
      <c r="Q536" t="s">
        <v>437</v>
      </c>
      <c r="R536" t="s">
        <v>38</v>
      </c>
    </row>
    <row r="537" spans="1:18" ht="43.2" x14ac:dyDescent="0.3">
      <c r="A537" t="s">
        <v>1458</v>
      </c>
      <c r="B537" t="s">
        <v>1459</v>
      </c>
      <c r="C537" s="2">
        <v>328</v>
      </c>
      <c r="D537" t="s">
        <v>39</v>
      </c>
      <c r="E537" s="100" t="s">
        <v>12</v>
      </c>
      <c r="F537" s="3">
        <v>45090</v>
      </c>
      <c r="G537" s="3">
        <v>45089</v>
      </c>
      <c r="H537">
        <v>279</v>
      </c>
      <c r="I537" s="100" t="s">
        <v>1460</v>
      </c>
      <c r="J537" s="100" t="s">
        <v>64</v>
      </c>
      <c r="K537">
        <v>160</v>
      </c>
      <c r="L537">
        <v>0</v>
      </c>
      <c r="M537" t="s">
        <v>1461</v>
      </c>
      <c r="N537" t="s">
        <v>49</v>
      </c>
      <c r="O537" s="100" t="s">
        <v>1462</v>
      </c>
      <c r="P537" s="100" t="s">
        <v>67</v>
      </c>
      <c r="Q537" t="s">
        <v>38</v>
      </c>
      <c r="R537" t="s">
        <v>38</v>
      </c>
    </row>
    <row r="538" spans="1:18" ht="43.2" x14ac:dyDescent="0.3">
      <c r="A538" t="s">
        <v>1463</v>
      </c>
      <c r="B538" t="s">
        <v>1464</v>
      </c>
      <c r="C538" s="2">
        <v>224</v>
      </c>
      <c r="D538" t="s">
        <v>39</v>
      </c>
      <c r="E538" s="100" t="s">
        <v>7</v>
      </c>
      <c r="F538" s="3">
        <v>45090</v>
      </c>
      <c r="G538" s="3">
        <v>45090</v>
      </c>
      <c r="H538">
        <v>93</v>
      </c>
      <c r="I538" s="100" t="s">
        <v>171</v>
      </c>
      <c r="J538" s="100" t="s">
        <v>316</v>
      </c>
      <c r="K538">
        <v>320</v>
      </c>
      <c r="L538">
        <v>0</v>
      </c>
      <c r="M538" t="s">
        <v>1465</v>
      </c>
      <c r="N538" t="s">
        <v>49</v>
      </c>
      <c r="O538" s="100" t="s">
        <v>172</v>
      </c>
      <c r="P538" s="100" t="s">
        <v>44</v>
      </c>
      <c r="Q538" t="s">
        <v>38</v>
      </c>
      <c r="R538" t="s">
        <v>38</v>
      </c>
    </row>
    <row r="539" spans="1:18" ht="43.2" x14ac:dyDescent="0.3">
      <c r="A539" t="s">
        <v>1466</v>
      </c>
      <c r="B539" t="s">
        <v>1467</v>
      </c>
      <c r="C539" s="2">
        <v>187.5</v>
      </c>
      <c r="D539" t="s">
        <v>39</v>
      </c>
      <c r="E539" s="100" t="s">
        <v>7</v>
      </c>
      <c r="F539" s="3">
        <v>45091</v>
      </c>
      <c r="G539" s="3">
        <v>45090</v>
      </c>
      <c r="H539">
        <v>231</v>
      </c>
      <c r="I539" s="100" t="s">
        <v>171</v>
      </c>
      <c r="J539" s="100" t="s">
        <v>316</v>
      </c>
      <c r="K539">
        <v>800</v>
      </c>
      <c r="L539">
        <v>0</v>
      </c>
      <c r="M539" t="s">
        <v>42</v>
      </c>
      <c r="N539" t="s">
        <v>49</v>
      </c>
      <c r="O539" s="100" t="s">
        <v>172</v>
      </c>
      <c r="P539" s="100" t="s">
        <v>44</v>
      </c>
      <c r="Q539" t="s">
        <v>38</v>
      </c>
      <c r="R539" t="s">
        <v>38</v>
      </c>
    </row>
    <row r="540" spans="1:18" ht="57.6" x14ac:dyDescent="0.3">
      <c r="A540" t="s">
        <v>1468</v>
      </c>
      <c r="B540" t="s">
        <v>1469</v>
      </c>
      <c r="C540" s="2">
        <v>205</v>
      </c>
      <c r="D540" t="s">
        <v>39</v>
      </c>
      <c r="E540" s="100" t="s">
        <v>404</v>
      </c>
      <c r="F540" s="3">
        <v>45091</v>
      </c>
      <c r="G540" s="3">
        <v>45091</v>
      </c>
      <c r="H540">
        <v>640</v>
      </c>
      <c r="I540" s="100" t="s">
        <v>64</v>
      </c>
      <c r="J540" s="100" t="s">
        <v>659</v>
      </c>
      <c r="K540">
        <v>1600</v>
      </c>
      <c r="L540">
        <v>0</v>
      </c>
      <c r="M540" t="s">
        <v>42</v>
      </c>
      <c r="N540" t="s">
        <v>43</v>
      </c>
      <c r="O540" s="100" t="s">
        <v>67</v>
      </c>
      <c r="P540" s="100" t="s">
        <v>661</v>
      </c>
      <c r="Q540" t="s">
        <v>38</v>
      </c>
      <c r="R540" t="s">
        <v>38</v>
      </c>
    </row>
    <row r="541" spans="1:18" ht="43.2" x14ac:dyDescent="0.3">
      <c r="A541" t="s">
        <v>1470</v>
      </c>
      <c r="B541" t="s">
        <v>1471</v>
      </c>
      <c r="C541" s="2">
        <v>233</v>
      </c>
      <c r="D541" t="s">
        <v>39</v>
      </c>
      <c r="E541" s="100" t="s">
        <v>12</v>
      </c>
      <c r="F541" s="3">
        <v>45092</v>
      </c>
      <c r="G541" s="3">
        <v>45091</v>
      </c>
      <c r="H541">
        <v>520</v>
      </c>
      <c r="I541" s="100" t="s">
        <v>171</v>
      </c>
      <c r="J541" s="100" t="s">
        <v>40</v>
      </c>
      <c r="K541">
        <v>704</v>
      </c>
      <c r="L541">
        <v>0</v>
      </c>
      <c r="M541" t="s">
        <v>42</v>
      </c>
      <c r="N541" t="s">
        <v>49</v>
      </c>
      <c r="O541" s="100" t="s">
        <v>172</v>
      </c>
      <c r="P541" s="100" t="s">
        <v>44</v>
      </c>
      <c r="Q541" t="s">
        <v>38</v>
      </c>
      <c r="R541" t="s">
        <v>38</v>
      </c>
    </row>
    <row r="542" spans="1:18" ht="43.2" x14ac:dyDescent="0.3">
      <c r="A542" t="s">
        <v>1472</v>
      </c>
      <c r="B542" t="s">
        <v>1473</v>
      </c>
      <c r="C542" s="2">
        <v>148</v>
      </c>
      <c r="D542" t="s">
        <v>39</v>
      </c>
      <c r="E542" s="100" t="s">
        <v>7</v>
      </c>
      <c r="F542" s="3">
        <v>45092</v>
      </c>
      <c r="G542" s="3">
        <v>45091</v>
      </c>
      <c r="H542">
        <v>318</v>
      </c>
      <c r="I542" s="100" t="s">
        <v>568</v>
      </c>
      <c r="J542" s="100" t="s">
        <v>316</v>
      </c>
      <c r="K542">
        <v>800</v>
      </c>
      <c r="L542">
        <v>0</v>
      </c>
      <c r="M542" t="s">
        <v>1474</v>
      </c>
      <c r="N542" t="s">
        <v>49</v>
      </c>
      <c r="O542" s="100" t="s">
        <v>570</v>
      </c>
      <c r="P542" s="100" t="s">
        <v>44</v>
      </c>
      <c r="Q542" t="s">
        <v>38</v>
      </c>
      <c r="R542" t="s">
        <v>38</v>
      </c>
    </row>
    <row r="543" spans="1:18" ht="43.2" x14ac:dyDescent="0.3">
      <c r="A543" t="s">
        <v>1475</v>
      </c>
      <c r="B543" t="s">
        <v>1476</v>
      </c>
      <c r="C543" s="2">
        <v>324</v>
      </c>
      <c r="D543" t="s">
        <v>39</v>
      </c>
      <c r="E543" s="100" t="s">
        <v>7</v>
      </c>
      <c r="F543" s="3">
        <v>45093</v>
      </c>
      <c r="G543" s="3">
        <v>45093</v>
      </c>
      <c r="H543">
        <v>40</v>
      </c>
      <c r="I543" s="100" t="s">
        <v>560</v>
      </c>
      <c r="J543" s="100" t="s">
        <v>40</v>
      </c>
      <c r="K543">
        <v>160</v>
      </c>
      <c r="L543">
        <v>0</v>
      </c>
      <c r="M543" t="s">
        <v>1477</v>
      </c>
      <c r="N543" t="s">
        <v>49</v>
      </c>
      <c r="O543" s="100" t="s">
        <v>561</v>
      </c>
      <c r="P543" s="100" t="s">
        <v>44</v>
      </c>
      <c r="Q543" t="s">
        <v>38</v>
      </c>
      <c r="R543" t="s">
        <v>38</v>
      </c>
    </row>
    <row r="544" spans="1:18" ht="43.2" x14ac:dyDescent="0.3">
      <c r="A544" t="s">
        <v>1478</v>
      </c>
      <c r="B544" t="s">
        <v>1479</v>
      </c>
      <c r="C544" s="2">
        <v>1100</v>
      </c>
      <c r="D544" t="s">
        <v>39</v>
      </c>
      <c r="E544" s="100" t="s">
        <v>17</v>
      </c>
      <c r="F544" s="3">
        <v>45095</v>
      </c>
      <c r="G544" s="3">
        <v>45093</v>
      </c>
      <c r="H544">
        <v>600</v>
      </c>
      <c r="I544" s="100" t="s">
        <v>395</v>
      </c>
      <c r="J544" s="100" t="s">
        <v>1480</v>
      </c>
      <c r="K544">
        <v>4068</v>
      </c>
      <c r="L544">
        <v>0</v>
      </c>
      <c r="M544" t="s">
        <v>42</v>
      </c>
      <c r="N544" t="s">
        <v>43</v>
      </c>
      <c r="O544" s="100" t="s">
        <v>67</v>
      </c>
      <c r="P544" s="100" t="s">
        <v>1481</v>
      </c>
      <c r="Q544" t="s">
        <v>38</v>
      </c>
      <c r="R544" t="s">
        <v>38</v>
      </c>
    </row>
    <row r="545" spans="1:18" ht="43.2" x14ac:dyDescent="0.3">
      <c r="A545" t="s">
        <v>1482</v>
      </c>
      <c r="B545" t="s">
        <v>1483</v>
      </c>
      <c r="C545" s="2">
        <v>374</v>
      </c>
      <c r="D545" t="s">
        <v>39</v>
      </c>
      <c r="E545" s="100" t="s">
        <v>404</v>
      </c>
      <c r="F545" s="3">
        <v>45096</v>
      </c>
      <c r="G545" s="3">
        <v>45096</v>
      </c>
      <c r="H545">
        <v>500</v>
      </c>
      <c r="I545" s="100" t="s">
        <v>64</v>
      </c>
      <c r="J545" s="100" t="s">
        <v>343</v>
      </c>
      <c r="K545">
        <v>1000</v>
      </c>
      <c r="L545">
        <v>0</v>
      </c>
      <c r="M545" t="s">
        <v>1484</v>
      </c>
      <c r="N545" t="s">
        <v>43</v>
      </c>
      <c r="O545" s="100" t="s">
        <v>67</v>
      </c>
      <c r="P545" s="100" t="s">
        <v>233</v>
      </c>
      <c r="Q545" t="s">
        <v>38</v>
      </c>
      <c r="R545" t="s">
        <v>38</v>
      </c>
    </row>
    <row r="546" spans="1:18" ht="43.2" x14ac:dyDescent="0.3">
      <c r="A546" t="s">
        <v>1485</v>
      </c>
      <c r="B546" t="s">
        <v>1486</v>
      </c>
      <c r="C546" s="2">
        <v>562.5</v>
      </c>
      <c r="D546" t="s">
        <v>39</v>
      </c>
      <c r="E546" s="100" t="s">
        <v>17</v>
      </c>
      <c r="F546" s="3">
        <v>45096</v>
      </c>
      <c r="G546" s="3">
        <v>45096</v>
      </c>
      <c r="H546">
        <v>450</v>
      </c>
      <c r="I546" s="100" t="s">
        <v>395</v>
      </c>
      <c r="J546" s="100" t="s">
        <v>1480</v>
      </c>
      <c r="K546">
        <v>2542.5</v>
      </c>
      <c r="L546">
        <v>0</v>
      </c>
      <c r="M546" t="s">
        <v>42</v>
      </c>
      <c r="N546" t="s">
        <v>43</v>
      </c>
      <c r="O546" s="100" t="s">
        <v>67</v>
      </c>
      <c r="P546" s="100" t="s">
        <v>1481</v>
      </c>
      <c r="Q546" t="s">
        <v>38</v>
      </c>
      <c r="R546" t="s">
        <v>38</v>
      </c>
    </row>
    <row r="547" spans="1:18" ht="57.6" x14ac:dyDescent="0.3">
      <c r="A547" t="s">
        <v>1487</v>
      </c>
      <c r="B547" t="s">
        <v>1488</v>
      </c>
      <c r="C547" s="2">
        <v>227</v>
      </c>
      <c r="D547" t="s">
        <v>39</v>
      </c>
      <c r="E547" s="100" t="s">
        <v>8</v>
      </c>
      <c r="F547" s="3">
        <v>45096</v>
      </c>
      <c r="G547" s="3">
        <v>45096</v>
      </c>
      <c r="H547">
        <v>300</v>
      </c>
      <c r="I547" s="100" t="s">
        <v>64</v>
      </c>
      <c r="J547" s="100" t="s">
        <v>659</v>
      </c>
      <c r="K547">
        <v>600</v>
      </c>
      <c r="L547">
        <v>0</v>
      </c>
      <c r="M547" t="s">
        <v>42</v>
      </c>
      <c r="N547" t="s">
        <v>43</v>
      </c>
      <c r="O547" s="100" t="s">
        <v>67</v>
      </c>
      <c r="P547" s="100" t="s">
        <v>661</v>
      </c>
      <c r="Q547" t="s">
        <v>38</v>
      </c>
      <c r="R547" t="s">
        <v>38</v>
      </c>
    </row>
    <row r="548" spans="1:18" ht="43.2" x14ac:dyDescent="0.3">
      <c r="A548" t="s">
        <v>1489</v>
      </c>
      <c r="B548" t="s">
        <v>1490</v>
      </c>
      <c r="C548" s="2">
        <v>225</v>
      </c>
      <c r="D548" t="s">
        <v>39</v>
      </c>
      <c r="E548" s="100" t="s">
        <v>12</v>
      </c>
      <c r="F548" s="3">
        <v>45097</v>
      </c>
      <c r="G548" s="3">
        <v>45096</v>
      </c>
      <c r="H548">
        <v>240</v>
      </c>
      <c r="I548" s="100" t="s">
        <v>171</v>
      </c>
      <c r="J548" s="100" t="s">
        <v>40</v>
      </c>
      <c r="K548">
        <v>368</v>
      </c>
      <c r="L548">
        <v>0</v>
      </c>
      <c r="M548" t="s">
        <v>42</v>
      </c>
      <c r="N548" t="s">
        <v>49</v>
      </c>
      <c r="O548" s="100" t="s">
        <v>172</v>
      </c>
      <c r="P548" s="100" t="s">
        <v>44</v>
      </c>
      <c r="Q548" t="s">
        <v>38</v>
      </c>
      <c r="R548" t="s">
        <v>38</v>
      </c>
    </row>
    <row r="549" spans="1:18" ht="43.2" x14ac:dyDescent="0.3">
      <c r="A549" t="s">
        <v>1491</v>
      </c>
      <c r="B549" t="s">
        <v>1492</v>
      </c>
      <c r="C549" s="2">
        <v>328</v>
      </c>
      <c r="D549" t="s">
        <v>39</v>
      </c>
      <c r="E549" s="100" t="s">
        <v>17</v>
      </c>
      <c r="F549" s="3">
        <v>45097</v>
      </c>
      <c r="G549" s="3">
        <v>45097</v>
      </c>
      <c r="H549">
        <v>765</v>
      </c>
      <c r="I549" s="100" t="s">
        <v>64</v>
      </c>
      <c r="J549" s="100" t="s">
        <v>52</v>
      </c>
      <c r="K549">
        <v>1620</v>
      </c>
      <c r="L549">
        <v>0</v>
      </c>
      <c r="M549" t="s">
        <v>1493</v>
      </c>
      <c r="N549" t="s">
        <v>43</v>
      </c>
      <c r="O549" s="100" t="s">
        <v>67</v>
      </c>
      <c r="P549" s="100" t="s">
        <v>53</v>
      </c>
      <c r="Q549" t="s">
        <v>38</v>
      </c>
      <c r="R549" t="s">
        <v>38</v>
      </c>
    </row>
    <row r="550" spans="1:18" ht="57.6" x14ac:dyDescent="0.3">
      <c r="A550" t="s">
        <v>1494</v>
      </c>
      <c r="B550" t="s">
        <v>1495</v>
      </c>
      <c r="C550" s="2">
        <v>222</v>
      </c>
      <c r="D550" t="s">
        <v>39</v>
      </c>
      <c r="E550" s="100" t="s">
        <v>8</v>
      </c>
      <c r="F550" s="3">
        <v>45097</v>
      </c>
      <c r="G550" s="3">
        <v>45097</v>
      </c>
      <c r="H550">
        <v>800</v>
      </c>
      <c r="I550" s="100" t="s">
        <v>64</v>
      </c>
      <c r="J550" s="100" t="s">
        <v>659</v>
      </c>
      <c r="K550">
        <v>1600</v>
      </c>
      <c r="L550">
        <v>0</v>
      </c>
      <c r="M550" t="s">
        <v>42</v>
      </c>
      <c r="N550" t="s">
        <v>43</v>
      </c>
      <c r="O550" s="100" t="s">
        <v>67</v>
      </c>
      <c r="P550" s="100" t="s">
        <v>661</v>
      </c>
      <c r="Q550" t="s">
        <v>38</v>
      </c>
      <c r="R550" t="s">
        <v>38</v>
      </c>
    </row>
    <row r="551" spans="1:18" ht="43.2" x14ac:dyDescent="0.3">
      <c r="A551" t="s">
        <v>1496</v>
      </c>
      <c r="B551" t="s">
        <v>1497</v>
      </c>
      <c r="C551" s="2">
        <v>374</v>
      </c>
      <c r="D551" t="s">
        <v>39</v>
      </c>
      <c r="E551" s="100" t="s">
        <v>12</v>
      </c>
      <c r="F551" s="3">
        <v>45098</v>
      </c>
      <c r="G551" s="3">
        <v>45098</v>
      </c>
      <c r="H551">
        <v>15</v>
      </c>
      <c r="I551" s="100" t="s">
        <v>651</v>
      </c>
      <c r="J551" s="100" t="s">
        <v>83</v>
      </c>
      <c r="K551">
        <v>240</v>
      </c>
      <c r="L551">
        <v>0</v>
      </c>
      <c r="M551" t="s">
        <v>1498</v>
      </c>
      <c r="N551" t="s">
        <v>49</v>
      </c>
      <c r="O551" s="100" t="s">
        <v>652</v>
      </c>
      <c r="P551" s="100" t="s">
        <v>85</v>
      </c>
      <c r="Q551" t="s">
        <v>38</v>
      </c>
      <c r="R551" t="s">
        <v>38</v>
      </c>
    </row>
    <row r="552" spans="1:18" ht="43.2" x14ac:dyDescent="0.3">
      <c r="A552" t="s">
        <v>1499</v>
      </c>
      <c r="B552" t="s">
        <v>1500</v>
      </c>
      <c r="C552" s="2">
        <v>400</v>
      </c>
      <c r="D552" t="s">
        <v>39</v>
      </c>
      <c r="E552" s="100" t="s">
        <v>17</v>
      </c>
      <c r="F552" s="3">
        <v>45098</v>
      </c>
      <c r="G552" s="3">
        <v>45098</v>
      </c>
      <c r="H552">
        <v>450</v>
      </c>
      <c r="I552" s="100" t="s">
        <v>395</v>
      </c>
      <c r="J552" s="100" t="s">
        <v>1480</v>
      </c>
      <c r="K552">
        <v>3051</v>
      </c>
      <c r="L552">
        <v>0</v>
      </c>
      <c r="M552" t="s">
        <v>42</v>
      </c>
      <c r="N552" t="s">
        <v>43</v>
      </c>
      <c r="O552" s="100" t="s">
        <v>67</v>
      </c>
      <c r="P552" s="100" t="s">
        <v>1481</v>
      </c>
      <c r="Q552" t="s">
        <v>38</v>
      </c>
      <c r="R552" t="s">
        <v>38</v>
      </c>
    </row>
    <row r="553" spans="1:18" ht="28.8" x14ac:dyDescent="0.3">
      <c r="A553" t="s">
        <v>1501</v>
      </c>
      <c r="B553" t="s">
        <v>1502</v>
      </c>
      <c r="C553" s="2">
        <v>358</v>
      </c>
      <c r="D553" t="s">
        <v>39</v>
      </c>
      <c r="E553" s="100" t="s">
        <v>10</v>
      </c>
      <c r="F553" s="3">
        <v>45098</v>
      </c>
      <c r="G553" s="3">
        <v>45098</v>
      </c>
      <c r="H553">
        <v>260</v>
      </c>
      <c r="I553" s="100" t="s">
        <v>232</v>
      </c>
      <c r="J553" s="100" t="s">
        <v>40</v>
      </c>
      <c r="K553">
        <v>320</v>
      </c>
      <c r="L553">
        <v>0</v>
      </c>
      <c r="M553" t="s">
        <v>1503</v>
      </c>
      <c r="N553" t="s">
        <v>49</v>
      </c>
      <c r="O553" s="100" t="s">
        <v>233</v>
      </c>
      <c r="P553" s="100" t="s">
        <v>44</v>
      </c>
      <c r="Q553" t="s">
        <v>38</v>
      </c>
      <c r="R553" t="s">
        <v>38</v>
      </c>
    </row>
    <row r="554" spans="1:18" ht="43.2" x14ac:dyDescent="0.3">
      <c r="A554" t="s">
        <v>1504</v>
      </c>
      <c r="B554" t="s">
        <v>1505</v>
      </c>
      <c r="C554" s="2">
        <v>348</v>
      </c>
      <c r="D554" t="s">
        <v>39</v>
      </c>
      <c r="E554" s="100" t="s">
        <v>3</v>
      </c>
      <c r="F554" s="3">
        <v>45099</v>
      </c>
      <c r="G554" s="3">
        <v>45099</v>
      </c>
      <c r="H554">
        <v>1420</v>
      </c>
      <c r="I554" s="100" t="s">
        <v>395</v>
      </c>
      <c r="J554" s="100" t="s">
        <v>396</v>
      </c>
      <c r="K554">
        <v>2002.56</v>
      </c>
      <c r="L554">
        <v>0</v>
      </c>
      <c r="M554" t="s">
        <v>1506</v>
      </c>
      <c r="N554" t="s">
        <v>43</v>
      </c>
      <c r="O554" s="100" t="s">
        <v>67</v>
      </c>
      <c r="P554" s="100" t="s">
        <v>397</v>
      </c>
      <c r="Q554" t="s">
        <v>38</v>
      </c>
      <c r="R554" t="s">
        <v>38</v>
      </c>
    </row>
    <row r="555" spans="1:18" ht="43.2" x14ac:dyDescent="0.3">
      <c r="A555" t="s">
        <v>1507</v>
      </c>
      <c r="B555" t="s">
        <v>1508</v>
      </c>
      <c r="C555" s="2">
        <v>750</v>
      </c>
      <c r="D555" t="s">
        <v>39</v>
      </c>
      <c r="E555" s="100" t="s">
        <v>7</v>
      </c>
      <c r="F555" s="3">
        <v>45100</v>
      </c>
      <c r="G555" s="3">
        <v>45100</v>
      </c>
      <c r="H555">
        <v>468</v>
      </c>
      <c r="I555" s="100" t="s">
        <v>160</v>
      </c>
      <c r="J555" s="100" t="s">
        <v>83</v>
      </c>
      <c r="K555">
        <v>1176</v>
      </c>
      <c r="L555">
        <v>0</v>
      </c>
      <c r="M555" t="s">
        <v>42</v>
      </c>
      <c r="N555" t="s">
        <v>49</v>
      </c>
      <c r="O555" s="100" t="s">
        <v>161</v>
      </c>
      <c r="P555" s="100" t="s">
        <v>85</v>
      </c>
      <c r="Q555" t="s">
        <v>38</v>
      </c>
      <c r="R555" t="s">
        <v>38</v>
      </c>
    </row>
    <row r="556" spans="1:18" ht="43.2" x14ac:dyDescent="0.3">
      <c r="A556" t="s">
        <v>1509</v>
      </c>
      <c r="B556" t="s">
        <v>1510</v>
      </c>
      <c r="C556" s="2">
        <v>1770</v>
      </c>
      <c r="D556" t="s">
        <v>39</v>
      </c>
      <c r="E556" s="100" t="s">
        <v>17</v>
      </c>
      <c r="F556" s="3">
        <v>45102</v>
      </c>
      <c r="G556" s="3">
        <v>45100</v>
      </c>
      <c r="H556">
        <v>1140</v>
      </c>
      <c r="I556" s="100" t="s">
        <v>395</v>
      </c>
      <c r="J556" s="100" t="s">
        <v>1480</v>
      </c>
      <c r="K556">
        <v>6285</v>
      </c>
      <c r="L556">
        <v>0</v>
      </c>
      <c r="M556" t="s">
        <v>42</v>
      </c>
      <c r="N556" t="s">
        <v>43</v>
      </c>
      <c r="O556" s="100" t="s">
        <v>67</v>
      </c>
      <c r="P556" s="100" t="s">
        <v>1481</v>
      </c>
      <c r="Q556" t="s">
        <v>38</v>
      </c>
      <c r="R556" t="s">
        <v>38</v>
      </c>
    </row>
    <row r="557" spans="1:18" ht="43.2" x14ac:dyDescent="0.3">
      <c r="A557" t="s">
        <v>1511</v>
      </c>
      <c r="B557" t="s">
        <v>1512</v>
      </c>
      <c r="C557" s="2">
        <v>499</v>
      </c>
      <c r="D557" t="s">
        <v>39</v>
      </c>
      <c r="E557" s="100" t="s">
        <v>8</v>
      </c>
      <c r="F557" s="3">
        <v>45102</v>
      </c>
      <c r="G557" s="3">
        <v>45100</v>
      </c>
      <c r="H557">
        <v>320</v>
      </c>
      <c r="I557" s="100" t="s">
        <v>64</v>
      </c>
      <c r="J557" s="100" t="s">
        <v>343</v>
      </c>
      <c r="K557">
        <v>800</v>
      </c>
      <c r="L557">
        <v>0</v>
      </c>
      <c r="M557" t="s">
        <v>42</v>
      </c>
      <c r="N557" t="s">
        <v>43</v>
      </c>
      <c r="O557" s="100" t="s">
        <v>67</v>
      </c>
      <c r="P557" s="100" t="s">
        <v>233</v>
      </c>
      <c r="Q557" t="s">
        <v>38</v>
      </c>
      <c r="R557" t="s">
        <v>38</v>
      </c>
    </row>
    <row r="558" spans="1:18" ht="43.2" x14ac:dyDescent="0.3">
      <c r="A558" t="s">
        <v>1513</v>
      </c>
      <c r="B558" t="s">
        <v>1514</v>
      </c>
      <c r="C558" s="2">
        <v>1100</v>
      </c>
      <c r="D558" t="s">
        <v>39</v>
      </c>
      <c r="E558" s="100" t="s">
        <v>8</v>
      </c>
      <c r="F558" s="3">
        <v>45103</v>
      </c>
      <c r="G558" s="3">
        <v>45100</v>
      </c>
      <c r="H558">
        <v>960</v>
      </c>
      <c r="I558" s="100" t="s">
        <v>64</v>
      </c>
      <c r="J558" s="100" t="s">
        <v>343</v>
      </c>
      <c r="K558">
        <v>2400</v>
      </c>
      <c r="L558">
        <v>0</v>
      </c>
      <c r="M558" t="s">
        <v>42</v>
      </c>
      <c r="N558" t="s">
        <v>43</v>
      </c>
      <c r="O558" s="100" t="s">
        <v>67</v>
      </c>
      <c r="P558" s="100" t="s">
        <v>233</v>
      </c>
      <c r="Q558" t="s">
        <v>38</v>
      </c>
      <c r="R558" t="s">
        <v>38</v>
      </c>
    </row>
    <row r="559" spans="1:18" ht="57.6" x14ac:dyDescent="0.3">
      <c r="A559" t="s">
        <v>1515</v>
      </c>
      <c r="B559" t="s">
        <v>1516</v>
      </c>
      <c r="C559" s="2">
        <v>1048</v>
      </c>
      <c r="D559" t="s">
        <v>39</v>
      </c>
      <c r="E559" s="100" t="s">
        <v>8</v>
      </c>
      <c r="F559" s="3">
        <v>45103</v>
      </c>
      <c r="G559" s="3">
        <v>45100</v>
      </c>
      <c r="H559">
        <v>3440</v>
      </c>
      <c r="I559" s="100" t="s">
        <v>64</v>
      </c>
      <c r="J559" s="100" t="s">
        <v>659</v>
      </c>
      <c r="K559">
        <v>9632</v>
      </c>
      <c r="L559">
        <v>0</v>
      </c>
      <c r="M559" t="s">
        <v>1517</v>
      </c>
      <c r="N559" t="s">
        <v>43</v>
      </c>
      <c r="O559" s="100" t="s">
        <v>67</v>
      </c>
      <c r="P559" s="100" t="s">
        <v>661</v>
      </c>
      <c r="Q559" t="s">
        <v>38</v>
      </c>
      <c r="R559" t="s">
        <v>38</v>
      </c>
    </row>
    <row r="560" spans="1:18" ht="43.2" x14ac:dyDescent="0.3">
      <c r="A560" t="s">
        <v>1518</v>
      </c>
      <c r="B560" t="s">
        <v>1519</v>
      </c>
      <c r="C560" s="2">
        <v>740</v>
      </c>
      <c r="D560" t="s">
        <v>39</v>
      </c>
      <c r="E560" s="100" t="s">
        <v>12</v>
      </c>
      <c r="F560" s="3">
        <v>45104</v>
      </c>
      <c r="G560" s="3">
        <v>45100</v>
      </c>
      <c r="H560">
        <v>1350</v>
      </c>
      <c r="I560" s="100" t="s">
        <v>100</v>
      </c>
      <c r="J560" s="100" t="s">
        <v>316</v>
      </c>
      <c r="K560">
        <v>4368</v>
      </c>
      <c r="L560">
        <v>0</v>
      </c>
      <c r="M560" t="s">
        <v>42</v>
      </c>
      <c r="N560" t="s">
        <v>49</v>
      </c>
      <c r="O560" s="100" t="s">
        <v>101</v>
      </c>
      <c r="P560" s="100" t="s">
        <v>44</v>
      </c>
      <c r="Q560" t="s">
        <v>38</v>
      </c>
      <c r="R560" t="s">
        <v>38</v>
      </c>
    </row>
    <row r="561" spans="1:18" ht="43.2" x14ac:dyDescent="0.3">
      <c r="A561" t="s">
        <v>1520</v>
      </c>
      <c r="B561" t="s">
        <v>1521</v>
      </c>
      <c r="C561" s="2">
        <v>1600</v>
      </c>
      <c r="D561" t="s">
        <v>39</v>
      </c>
      <c r="E561" s="100" t="s">
        <v>6</v>
      </c>
      <c r="F561" s="3">
        <v>45103</v>
      </c>
      <c r="G561" s="3">
        <v>45103</v>
      </c>
      <c r="H561">
        <v>24000</v>
      </c>
      <c r="I561" s="100" t="s">
        <v>64</v>
      </c>
      <c r="J561" s="100" t="s">
        <v>513</v>
      </c>
      <c r="K561">
        <v>16368</v>
      </c>
      <c r="L561">
        <v>0</v>
      </c>
      <c r="M561" t="s">
        <v>42</v>
      </c>
      <c r="N561" t="s">
        <v>43</v>
      </c>
      <c r="O561" s="100" t="s">
        <v>67</v>
      </c>
      <c r="P561" s="100" t="s">
        <v>117</v>
      </c>
      <c r="Q561" t="s">
        <v>38</v>
      </c>
      <c r="R561" t="s">
        <v>38</v>
      </c>
    </row>
    <row r="562" spans="1:18" ht="28.8" x14ac:dyDescent="0.3">
      <c r="A562" t="s">
        <v>1522</v>
      </c>
      <c r="B562" t="s">
        <v>1523</v>
      </c>
      <c r="C562" s="2">
        <v>266</v>
      </c>
      <c r="D562" t="s">
        <v>39</v>
      </c>
      <c r="E562" s="100" t="s">
        <v>7</v>
      </c>
      <c r="F562" s="3">
        <v>45104</v>
      </c>
      <c r="G562" s="3">
        <v>45103</v>
      </c>
      <c r="H562">
        <v>615</v>
      </c>
      <c r="I562" s="100" t="s">
        <v>1097</v>
      </c>
      <c r="J562" s="100" t="s">
        <v>316</v>
      </c>
      <c r="K562">
        <v>960</v>
      </c>
      <c r="L562">
        <v>0</v>
      </c>
      <c r="M562" t="s">
        <v>42</v>
      </c>
      <c r="N562" t="s">
        <v>49</v>
      </c>
      <c r="O562" s="100" t="s">
        <v>1098</v>
      </c>
      <c r="P562" s="100" t="s">
        <v>44</v>
      </c>
      <c r="Q562" t="s">
        <v>38</v>
      </c>
      <c r="R562" t="s">
        <v>38</v>
      </c>
    </row>
    <row r="563" spans="1:18" ht="43.2" x14ac:dyDescent="0.3">
      <c r="A563" t="s">
        <v>1524</v>
      </c>
      <c r="B563" t="s">
        <v>1525</v>
      </c>
      <c r="C563" s="2">
        <v>340</v>
      </c>
      <c r="D563" t="s">
        <v>39</v>
      </c>
      <c r="E563" s="100" t="s">
        <v>7</v>
      </c>
      <c r="F563" s="3">
        <v>45104</v>
      </c>
      <c r="G563" s="3">
        <v>45103</v>
      </c>
      <c r="H563">
        <v>35</v>
      </c>
      <c r="I563" s="100" t="s">
        <v>160</v>
      </c>
      <c r="J563" s="100" t="s">
        <v>83</v>
      </c>
      <c r="K563">
        <v>160</v>
      </c>
      <c r="L563">
        <v>0</v>
      </c>
      <c r="M563" t="s">
        <v>42</v>
      </c>
      <c r="N563" t="s">
        <v>49</v>
      </c>
      <c r="O563" s="100" t="s">
        <v>161</v>
      </c>
      <c r="P563" s="100" t="s">
        <v>85</v>
      </c>
      <c r="Q563" t="s">
        <v>38</v>
      </c>
      <c r="R563" t="s">
        <v>38</v>
      </c>
    </row>
    <row r="564" spans="1:18" ht="43.2" x14ac:dyDescent="0.3">
      <c r="A564" t="s">
        <v>1526</v>
      </c>
      <c r="B564" t="s">
        <v>1527</v>
      </c>
      <c r="C564" s="2">
        <v>1611</v>
      </c>
      <c r="D564" t="s">
        <v>39</v>
      </c>
      <c r="E564" s="100" t="s">
        <v>17</v>
      </c>
      <c r="F564" s="3">
        <v>45105</v>
      </c>
      <c r="G564" s="3">
        <v>45104</v>
      </c>
      <c r="H564">
        <v>1585</v>
      </c>
      <c r="I564" s="100" t="s">
        <v>395</v>
      </c>
      <c r="J564" s="100" t="s">
        <v>1528</v>
      </c>
      <c r="K564">
        <v>10832.7</v>
      </c>
      <c r="L564">
        <v>0</v>
      </c>
      <c r="M564" t="s">
        <v>42</v>
      </c>
      <c r="N564" t="s">
        <v>43</v>
      </c>
      <c r="O564" s="100" t="s">
        <v>67</v>
      </c>
      <c r="P564" s="100" t="s">
        <v>1529</v>
      </c>
      <c r="Q564" t="s">
        <v>38</v>
      </c>
      <c r="R564" t="s">
        <v>38</v>
      </c>
    </row>
    <row r="565" spans="1:18" ht="43.2" x14ac:dyDescent="0.3">
      <c r="A565" t="s">
        <v>1530</v>
      </c>
      <c r="B565" t="s">
        <v>1531</v>
      </c>
      <c r="C565" s="2">
        <v>1422</v>
      </c>
      <c r="D565" t="s">
        <v>39</v>
      </c>
      <c r="E565" s="100" t="s">
        <v>6</v>
      </c>
      <c r="F565" s="3">
        <v>45104</v>
      </c>
      <c r="G565" s="3">
        <v>45104</v>
      </c>
      <c r="H565">
        <v>1000</v>
      </c>
      <c r="I565" s="100" t="s">
        <v>64</v>
      </c>
      <c r="J565" s="100" t="s">
        <v>513</v>
      </c>
      <c r="K565">
        <v>5100</v>
      </c>
      <c r="L565">
        <v>0</v>
      </c>
      <c r="M565" t="s">
        <v>42</v>
      </c>
      <c r="N565" t="s">
        <v>43</v>
      </c>
      <c r="O565" s="100" t="s">
        <v>67</v>
      </c>
      <c r="P565" s="100" t="s">
        <v>117</v>
      </c>
      <c r="Q565" t="s">
        <v>38</v>
      </c>
      <c r="R565" t="s">
        <v>38</v>
      </c>
    </row>
    <row r="566" spans="1:18" ht="57.6" x14ac:dyDescent="0.3">
      <c r="A566" t="s">
        <v>1532</v>
      </c>
      <c r="B566" t="s">
        <v>1533</v>
      </c>
      <c r="C566" s="2">
        <v>243</v>
      </c>
      <c r="D566" t="s">
        <v>39</v>
      </c>
      <c r="E566" s="100" t="s">
        <v>8</v>
      </c>
      <c r="F566" s="3">
        <v>45105</v>
      </c>
      <c r="G566" s="3">
        <v>45105</v>
      </c>
      <c r="H566">
        <v>880</v>
      </c>
      <c r="I566" s="100" t="s">
        <v>64</v>
      </c>
      <c r="J566" s="100" t="s">
        <v>659</v>
      </c>
      <c r="K566">
        <v>1760</v>
      </c>
      <c r="L566">
        <v>0</v>
      </c>
      <c r="M566" t="s">
        <v>42</v>
      </c>
      <c r="N566" t="s">
        <v>43</v>
      </c>
      <c r="O566" s="100" t="s">
        <v>67</v>
      </c>
      <c r="P566" s="100" t="s">
        <v>661</v>
      </c>
      <c r="Q566" t="s">
        <v>38</v>
      </c>
      <c r="R566" t="s">
        <v>38</v>
      </c>
    </row>
    <row r="567" spans="1:18" ht="43.2" x14ac:dyDescent="0.3">
      <c r="A567" t="s">
        <v>1534</v>
      </c>
      <c r="B567" t="s">
        <v>1535</v>
      </c>
      <c r="C567" s="2">
        <v>1380</v>
      </c>
      <c r="D567" t="s">
        <v>39</v>
      </c>
      <c r="E567" s="100" t="s">
        <v>17</v>
      </c>
      <c r="F567" s="3">
        <v>45105</v>
      </c>
      <c r="G567" s="3">
        <v>45105</v>
      </c>
      <c r="H567">
        <v>4000</v>
      </c>
      <c r="I567" s="100" t="s">
        <v>64</v>
      </c>
      <c r="J567" s="100" t="s">
        <v>52</v>
      </c>
      <c r="K567">
        <v>10080</v>
      </c>
      <c r="L567">
        <v>0</v>
      </c>
      <c r="M567" t="s">
        <v>1536</v>
      </c>
      <c r="N567" t="s">
        <v>43</v>
      </c>
      <c r="O567" s="100" t="s">
        <v>67</v>
      </c>
      <c r="P567" s="100" t="s">
        <v>53</v>
      </c>
      <c r="Q567" t="s">
        <v>38</v>
      </c>
      <c r="R567" t="s">
        <v>38</v>
      </c>
    </row>
    <row r="568" spans="1:18" ht="43.2" x14ac:dyDescent="0.3">
      <c r="A568" t="s">
        <v>1537</v>
      </c>
      <c r="B568" t="s">
        <v>1538</v>
      </c>
      <c r="C568" s="2">
        <v>328</v>
      </c>
      <c r="D568" t="s">
        <v>39</v>
      </c>
      <c r="E568" s="100" t="s">
        <v>3</v>
      </c>
      <c r="F568" s="3">
        <v>45105</v>
      </c>
      <c r="G568" s="3">
        <v>45105</v>
      </c>
      <c r="H568">
        <v>1050</v>
      </c>
      <c r="I568" s="100" t="s">
        <v>395</v>
      </c>
      <c r="J568" s="100" t="s">
        <v>396</v>
      </c>
      <c r="K568">
        <v>1501.92</v>
      </c>
      <c r="L568">
        <v>0</v>
      </c>
      <c r="M568" t="s">
        <v>1539</v>
      </c>
      <c r="N568" t="s">
        <v>43</v>
      </c>
      <c r="O568" s="100" t="s">
        <v>67</v>
      </c>
      <c r="P568" s="100" t="s">
        <v>397</v>
      </c>
      <c r="Q568" t="s">
        <v>38</v>
      </c>
      <c r="R568" t="s">
        <v>38</v>
      </c>
    </row>
    <row r="569" spans="1:18" ht="28.8" x14ac:dyDescent="0.3">
      <c r="A569" t="s">
        <v>1540</v>
      </c>
      <c r="B569" t="s">
        <v>1541</v>
      </c>
      <c r="C569" s="2">
        <v>255</v>
      </c>
      <c r="D569" t="s">
        <v>39</v>
      </c>
      <c r="E569" s="100" t="s">
        <v>12</v>
      </c>
      <c r="F569" s="3">
        <v>45105</v>
      </c>
      <c r="G569" s="3">
        <v>45105</v>
      </c>
      <c r="H569">
        <v>15</v>
      </c>
      <c r="I569" s="100" t="s">
        <v>376</v>
      </c>
      <c r="J569" s="100" t="s">
        <v>40</v>
      </c>
      <c r="K569">
        <v>10</v>
      </c>
      <c r="L569">
        <v>0</v>
      </c>
      <c r="M569" t="s">
        <v>42</v>
      </c>
      <c r="N569" t="s">
        <v>49</v>
      </c>
      <c r="O569" s="100" t="s">
        <v>378</v>
      </c>
      <c r="P569" s="100" t="s">
        <v>44</v>
      </c>
      <c r="Q569" t="s">
        <v>38</v>
      </c>
      <c r="R569" t="s">
        <v>38</v>
      </c>
    </row>
    <row r="570" spans="1:18" ht="57.6" x14ac:dyDescent="0.3">
      <c r="A570" t="s">
        <v>1542</v>
      </c>
      <c r="B570" t="s">
        <v>1543</v>
      </c>
      <c r="C570" s="2">
        <v>264</v>
      </c>
      <c r="D570" t="s">
        <v>39</v>
      </c>
      <c r="E570" s="100" t="s">
        <v>8</v>
      </c>
      <c r="F570" s="3">
        <v>45106</v>
      </c>
      <c r="G570" s="3">
        <v>45106</v>
      </c>
      <c r="H570">
        <v>880</v>
      </c>
      <c r="I570" s="100" t="s">
        <v>64</v>
      </c>
      <c r="J570" s="100" t="s">
        <v>659</v>
      </c>
      <c r="K570">
        <v>2112</v>
      </c>
      <c r="L570">
        <v>0</v>
      </c>
      <c r="M570" t="s">
        <v>1544</v>
      </c>
      <c r="N570" t="s">
        <v>43</v>
      </c>
      <c r="O570" s="100" t="s">
        <v>67</v>
      </c>
      <c r="P570" s="100" t="s">
        <v>661</v>
      </c>
      <c r="Q570" t="s">
        <v>38</v>
      </c>
      <c r="R570" t="s">
        <v>38</v>
      </c>
    </row>
    <row r="571" spans="1:18" ht="43.2" x14ac:dyDescent="0.3">
      <c r="A571" t="s">
        <v>1545</v>
      </c>
      <c r="B571" t="s">
        <v>1546</v>
      </c>
      <c r="C571" s="2">
        <v>1300</v>
      </c>
      <c r="D571" t="s">
        <v>39</v>
      </c>
      <c r="E571" s="100" t="s">
        <v>6</v>
      </c>
      <c r="F571" s="3">
        <v>45106</v>
      </c>
      <c r="G571" s="3">
        <v>45106</v>
      </c>
      <c r="H571">
        <v>4500</v>
      </c>
      <c r="I571" s="100" t="s">
        <v>64</v>
      </c>
      <c r="J571" s="100" t="s">
        <v>513</v>
      </c>
      <c r="K571">
        <v>4590</v>
      </c>
      <c r="L571">
        <v>0</v>
      </c>
      <c r="M571" t="s">
        <v>42</v>
      </c>
      <c r="N571" t="s">
        <v>43</v>
      </c>
      <c r="O571" s="100" t="s">
        <v>67</v>
      </c>
      <c r="P571" s="100" t="s">
        <v>117</v>
      </c>
      <c r="Q571" t="s">
        <v>1547</v>
      </c>
      <c r="R571" t="s">
        <v>38</v>
      </c>
    </row>
    <row r="572" spans="1:18" ht="57.6" x14ac:dyDescent="0.3">
      <c r="A572" t="s">
        <v>1548</v>
      </c>
      <c r="B572" t="s">
        <v>1549</v>
      </c>
      <c r="C572" s="2">
        <v>343</v>
      </c>
      <c r="D572" t="s">
        <v>39</v>
      </c>
      <c r="E572" s="100" t="s">
        <v>16</v>
      </c>
      <c r="F572" s="3">
        <v>45110</v>
      </c>
      <c r="G572" s="3">
        <v>45107</v>
      </c>
      <c r="H572">
        <v>300</v>
      </c>
      <c r="I572" s="100" t="s">
        <v>352</v>
      </c>
      <c r="J572" s="100" t="s">
        <v>323</v>
      </c>
      <c r="K572">
        <v>975</v>
      </c>
      <c r="L572">
        <v>0</v>
      </c>
      <c r="M572" t="s">
        <v>42</v>
      </c>
      <c r="N572" t="s">
        <v>43</v>
      </c>
      <c r="O572" s="100" t="s">
        <v>324</v>
      </c>
      <c r="P572" s="100" t="s">
        <v>325</v>
      </c>
      <c r="Q572" t="s">
        <v>38</v>
      </c>
      <c r="R572" t="s">
        <v>38</v>
      </c>
    </row>
    <row r="573" spans="1:18" ht="57.6" x14ac:dyDescent="0.3">
      <c r="A573" t="s">
        <v>1550</v>
      </c>
      <c r="B573" t="s">
        <v>1551</v>
      </c>
      <c r="C573" s="2">
        <v>268</v>
      </c>
      <c r="D573" t="s">
        <v>39</v>
      </c>
      <c r="E573" s="100" t="s">
        <v>7</v>
      </c>
      <c r="F573" s="3">
        <v>45108</v>
      </c>
      <c r="G573" s="3">
        <v>45107</v>
      </c>
      <c r="H573">
        <v>504</v>
      </c>
      <c r="I573" s="100" t="s">
        <v>1552</v>
      </c>
      <c r="J573" s="100" t="s">
        <v>83</v>
      </c>
      <c r="K573">
        <v>640</v>
      </c>
      <c r="L573">
        <v>0</v>
      </c>
      <c r="M573" t="s">
        <v>42</v>
      </c>
      <c r="N573" t="s">
        <v>49</v>
      </c>
      <c r="O573" s="100" t="s">
        <v>1553</v>
      </c>
      <c r="P573" s="100" t="s">
        <v>85</v>
      </c>
      <c r="Q573" t="s">
        <v>38</v>
      </c>
      <c r="R573" t="s">
        <v>38</v>
      </c>
    </row>
    <row r="574" spans="1:18" ht="43.2" x14ac:dyDescent="0.3">
      <c r="A574" t="s">
        <v>1554</v>
      </c>
      <c r="B574" t="s">
        <v>1555</v>
      </c>
      <c r="C574" s="2">
        <v>574</v>
      </c>
      <c r="D574" t="s">
        <v>39</v>
      </c>
      <c r="E574" s="100" t="s">
        <v>6</v>
      </c>
      <c r="F574" s="3">
        <v>45107</v>
      </c>
      <c r="G574" s="3">
        <v>45107</v>
      </c>
      <c r="H574">
        <v>1800</v>
      </c>
      <c r="I574" s="100" t="s">
        <v>64</v>
      </c>
      <c r="J574" s="100" t="s">
        <v>513</v>
      </c>
      <c r="K574">
        <v>2040</v>
      </c>
      <c r="L574">
        <v>0</v>
      </c>
      <c r="M574" t="s">
        <v>1556</v>
      </c>
      <c r="N574" t="s">
        <v>43</v>
      </c>
      <c r="O574" s="100" t="s">
        <v>67</v>
      </c>
      <c r="P574" s="100" t="s">
        <v>117</v>
      </c>
      <c r="Q574" t="s">
        <v>38</v>
      </c>
      <c r="R574" t="s">
        <v>38</v>
      </c>
    </row>
    <row r="575" spans="1:18" ht="43.2" x14ac:dyDescent="0.3">
      <c r="A575" t="s">
        <v>1557</v>
      </c>
      <c r="B575" t="s">
        <v>1558</v>
      </c>
      <c r="C575" s="2">
        <v>698</v>
      </c>
      <c r="D575" t="s">
        <v>39</v>
      </c>
      <c r="E575" s="100" t="s">
        <v>17</v>
      </c>
      <c r="F575" s="3">
        <v>45121</v>
      </c>
      <c r="G575" s="3">
        <v>45120</v>
      </c>
      <c r="H575">
        <v>510</v>
      </c>
      <c r="I575" s="100" t="s">
        <v>395</v>
      </c>
      <c r="J575" s="100" t="s">
        <v>155</v>
      </c>
      <c r="K575">
        <v>1140</v>
      </c>
      <c r="L575">
        <v>0</v>
      </c>
      <c r="M575" t="s">
        <v>1559</v>
      </c>
      <c r="N575" t="s">
        <v>43</v>
      </c>
      <c r="O575" s="100" t="s">
        <v>67</v>
      </c>
      <c r="P575" s="100" t="s">
        <v>1038</v>
      </c>
      <c r="Q575" t="s">
        <v>38</v>
      </c>
      <c r="R575" t="s">
        <v>38</v>
      </c>
    </row>
    <row r="576" spans="1:18" ht="28.8" x14ac:dyDescent="0.3">
      <c r="A576" t="s">
        <v>1560</v>
      </c>
      <c r="B576" t="s">
        <v>1561</v>
      </c>
      <c r="C576" s="2">
        <v>450</v>
      </c>
      <c r="D576" t="s">
        <v>39</v>
      </c>
      <c r="E576" s="100" t="s">
        <v>10</v>
      </c>
      <c r="F576" s="3">
        <v>45121</v>
      </c>
      <c r="G576" s="3">
        <v>45120</v>
      </c>
      <c r="H576">
        <v>80</v>
      </c>
      <c r="I576" s="100" t="s">
        <v>232</v>
      </c>
      <c r="J576" s="100" t="s">
        <v>40</v>
      </c>
      <c r="K576">
        <v>160</v>
      </c>
      <c r="L576">
        <v>0</v>
      </c>
      <c r="M576" t="s">
        <v>42</v>
      </c>
      <c r="N576" t="s">
        <v>49</v>
      </c>
      <c r="O576" s="100" t="s">
        <v>233</v>
      </c>
      <c r="P576" s="100" t="s">
        <v>44</v>
      </c>
      <c r="Q576" t="s">
        <v>38</v>
      </c>
      <c r="R576" t="s">
        <v>38</v>
      </c>
    </row>
    <row r="577" spans="1:18" ht="43.2" x14ac:dyDescent="0.3">
      <c r="A577" t="s">
        <v>1562</v>
      </c>
      <c r="B577" t="s">
        <v>1563</v>
      </c>
      <c r="C577" s="2">
        <v>448</v>
      </c>
      <c r="D577" t="s">
        <v>39</v>
      </c>
      <c r="E577" s="100" t="s">
        <v>6</v>
      </c>
      <c r="F577" s="3">
        <v>45121</v>
      </c>
      <c r="G577" s="3">
        <v>45120</v>
      </c>
      <c r="H577">
        <v>880</v>
      </c>
      <c r="I577" s="100" t="s">
        <v>64</v>
      </c>
      <c r="J577" s="100" t="s">
        <v>513</v>
      </c>
      <c r="K577">
        <v>1020</v>
      </c>
      <c r="L577">
        <v>0</v>
      </c>
      <c r="M577" t="s">
        <v>1564</v>
      </c>
      <c r="N577" t="s">
        <v>43</v>
      </c>
      <c r="O577" s="100" t="s">
        <v>67</v>
      </c>
      <c r="P577" s="100" t="s">
        <v>117</v>
      </c>
      <c r="Q577" t="s">
        <v>38</v>
      </c>
      <c r="R577" t="s">
        <v>38</v>
      </c>
    </row>
    <row r="578" spans="1:18" ht="43.2" x14ac:dyDescent="0.3">
      <c r="A578" t="s">
        <v>1565</v>
      </c>
      <c r="B578" t="s">
        <v>1566</v>
      </c>
      <c r="C578" s="2">
        <v>375</v>
      </c>
      <c r="D578" t="s">
        <v>39</v>
      </c>
      <c r="E578" s="100" t="s">
        <v>6</v>
      </c>
      <c r="F578" s="3">
        <v>45121</v>
      </c>
      <c r="G578" s="3">
        <v>45120</v>
      </c>
      <c r="H578">
        <v>880</v>
      </c>
      <c r="I578" s="100" t="s">
        <v>64</v>
      </c>
      <c r="J578" s="100" t="s">
        <v>513</v>
      </c>
      <c r="K578">
        <v>1020</v>
      </c>
      <c r="L578">
        <v>0</v>
      </c>
      <c r="M578" t="s">
        <v>42</v>
      </c>
      <c r="N578" t="s">
        <v>43</v>
      </c>
      <c r="O578" s="100" t="s">
        <v>67</v>
      </c>
      <c r="P578" s="100" t="s">
        <v>117</v>
      </c>
      <c r="Q578" t="s">
        <v>38</v>
      </c>
      <c r="R578" t="s">
        <v>38</v>
      </c>
    </row>
    <row r="579" spans="1:18" ht="43.2" x14ac:dyDescent="0.3">
      <c r="A579" t="s">
        <v>1567</v>
      </c>
      <c r="B579" t="s">
        <v>1568</v>
      </c>
      <c r="C579" s="2">
        <v>400</v>
      </c>
      <c r="D579" t="s">
        <v>39</v>
      </c>
      <c r="E579" s="100" t="s">
        <v>17</v>
      </c>
      <c r="F579" s="3">
        <v>45123</v>
      </c>
      <c r="G579" s="3">
        <v>45121</v>
      </c>
      <c r="H579">
        <v>520</v>
      </c>
      <c r="I579" s="100" t="s">
        <v>395</v>
      </c>
      <c r="J579" s="100" t="s">
        <v>1480</v>
      </c>
      <c r="K579">
        <v>1567.5</v>
      </c>
      <c r="L579">
        <v>0</v>
      </c>
      <c r="M579" t="s">
        <v>42</v>
      </c>
      <c r="N579" t="s">
        <v>43</v>
      </c>
      <c r="O579" s="100" t="s">
        <v>67</v>
      </c>
      <c r="P579" s="100" t="s">
        <v>1481</v>
      </c>
      <c r="Q579" t="s">
        <v>38</v>
      </c>
      <c r="R579" t="s">
        <v>38</v>
      </c>
    </row>
    <row r="580" spans="1:18" ht="43.2" x14ac:dyDescent="0.3">
      <c r="A580" t="s">
        <v>1569</v>
      </c>
      <c r="B580" t="s">
        <v>1570</v>
      </c>
      <c r="C580" s="2">
        <v>524</v>
      </c>
      <c r="D580" t="s">
        <v>39</v>
      </c>
      <c r="E580" s="100" t="s">
        <v>17</v>
      </c>
      <c r="F580" s="3">
        <v>45124</v>
      </c>
      <c r="G580" s="3">
        <v>45121</v>
      </c>
      <c r="H580">
        <v>640</v>
      </c>
      <c r="I580" s="100" t="s">
        <v>395</v>
      </c>
      <c r="J580" s="100" t="s">
        <v>155</v>
      </c>
      <c r="K580">
        <v>1613.17</v>
      </c>
      <c r="L580">
        <v>0</v>
      </c>
      <c r="M580" t="s">
        <v>1571</v>
      </c>
      <c r="N580" t="s">
        <v>43</v>
      </c>
      <c r="O580" s="100" t="s">
        <v>67</v>
      </c>
      <c r="P580" s="100" t="s">
        <v>1038</v>
      </c>
      <c r="Q580" t="s">
        <v>38</v>
      </c>
      <c r="R580" t="s">
        <v>38</v>
      </c>
    </row>
    <row r="581" spans="1:18" ht="43.2" x14ac:dyDescent="0.3">
      <c r="A581" t="s">
        <v>1572</v>
      </c>
      <c r="B581" t="s">
        <v>1573</v>
      </c>
      <c r="C581" s="2">
        <v>238</v>
      </c>
      <c r="D581" t="s">
        <v>39</v>
      </c>
      <c r="E581" s="100" t="s">
        <v>7</v>
      </c>
      <c r="F581" s="3">
        <v>45124</v>
      </c>
      <c r="G581" s="3">
        <v>45124</v>
      </c>
      <c r="H581">
        <v>166</v>
      </c>
      <c r="I581" s="100" t="s">
        <v>1574</v>
      </c>
      <c r="J581" s="100" t="s">
        <v>83</v>
      </c>
      <c r="K581">
        <v>160</v>
      </c>
      <c r="L581">
        <v>0</v>
      </c>
      <c r="M581" t="s">
        <v>1575</v>
      </c>
      <c r="N581" t="s">
        <v>49</v>
      </c>
      <c r="O581" s="100" t="s">
        <v>1576</v>
      </c>
      <c r="P581" s="100" t="s">
        <v>85</v>
      </c>
      <c r="Q581" t="s">
        <v>38</v>
      </c>
      <c r="R581" t="s">
        <v>38</v>
      </c>
    </row>
    <row r="582" spans="1:18" ht="43.2" x14ac:dyDescent="0.3">
      <c r="A582" t="s">
        <v>1577</v>
      </c>
      <c r="B582" t="s">
        <v>1578</v>
      </c>
      <c r="C582" s="2">
        <v>720</v>
      </c>
      <c r="D582" t="s">
        <v>39</v>
      </c>
      <c r="E582" s="100" t="s">
        <v>8</v>
      </c>
      <c r="F582" s="3">
        <v>45124</v>
      </c>
      <c r="G582" s="3">
        <v>45124</v>
      </c>
      <c r="H582">
        <v>10000</v>
      </c>
      <c r="I582" s="100" t="s">
        <v>64</v>
      </c>
      <c r="J582" s="100" t="s">
        <v>929</v>
      </c>
      <c r="K582">
        <v>16320</v>
      </c>
      <c r="L582">
        <v>0</v>
      </c>
      <c r="M582" t="s">
        <v>42</v>
      </c>
      <c r="N582" t="s">
        <v>43</v>
      </c>
      <c r="O582" s="100" t="s">
        <v>67</v>
      </c>
      <c r="P582" s="100" t="s">
        <v>930</v>
      </c>
      <c r="Q582" t="s">
        <v>1579</v>
      </c>
      <c r="R582" t="s">
        <v>38</v>
      </c>
    </row>
    <row r="583" spans="1:18" ht="43.2" x14ac:dyDescent="0.3">
      <c r="A583" t="s">
        <v>1580</v>
      </c>
      <c r="B583" t="s">
        <v>1581</v>
      </c>
      <c r="C583" s="2">
        <v>365</v>
      </c>
      <c r="D583" t="s">
        <v>39</v>
      </c>
      <c r="E583" s="100" t="s">
        <v>17</v>
      </c>
      <c r="F583" s="3">
        <v>45125</v>
      </c>
      <c r="G583" s="3">
        <v>45125</v>
      </c>
      <c r="H583">
        <v>540</v>
      </c>
      <c r="I583" s="100" t="s">
        <v>395</v>
      </c>
      <c r="J583" s="100" t="s">
        <v>1480</v>
      </c>
      <c r="K583">
        <v>1607.5</v>
      </c>
      <c r="L583">
        <v>0</v>
      </c>
      <c r="M583" t="s">
        <v>42</v>
      </c>
      <c r="N583" t="s">
        <v>43</v>
      </c>
      <c r="O583" s="100" t="s">
        <v>67</v>
      </c>
      <c r="P583" s="100" t="s">
        <v>1481</v>
      </c>
      <c r="Q583" t="s">
        <v>38</v>
      </c>
      <c r="R583" t="s">
        <v>38</v>
      </c>
    </row>
    <row r="584" spans="1:18" ht="57.6" x14ac:dyDescent="0.3">
      <c r="A584" t="s">
        <v>1582</v>
      </c>
      <c r="B584" t="s">
        <v>1583</v>
      </c>
      <c r="C584" s="2">
        <v>355</v>
      </c>
      <c r="D584" t="s">
        <v>39</v>
      </c>
      <c r="E584" s="100" t="s">
        <v>6</v>
      </c>
      <c r="F584" s="3">
        <v>45125</v>
      </c>
      <c r="G584" s="3">
        <v>45125</v>
      </c>
      <c r="H584">
        <v>400</v>
      </c>
      <c r="I584" s="100" t="s">
        <v>1341</v>
      </c>
      <c r="J584" s="100" t="s">
        <v>513</v>
      </c>
      <c r="K584">
        <v>800</v>
      </c>
      <c r="L584">
        <v>0</v>
      </c>
      <c r="M584" t="s">
        <v>42</v>
      </c>
      <c r="N584" t="s">
        <v>43</v>
      </c>
      <c r="O584" s="100" t="s">
        <v>85</v>
      </c>
      <c r="P584" s="100" t="s">
        <v>117</v>
      </c>
      <c r="Q584" t="s">
        <v>38</v>
      </c>
      <c r="R584" t="s">
        <v>38</v>
      </c>
    </row>
    <row r="585" spans="1:18" ht="57.6" x14ac:dyDescent="0.3">
      <c r="A585" t="s">
        <v>1584</v>
      </c>
      <c r="B585" t="s">
        <v>1585</v>
      </c>
      <c r="C585" s="2">
        <v>294</v>
      </c>
      <c r="D585" t="s">
        <v>39</v>
      </c>
      <c r="E585" s="100" t="s">
        <v>8</v>
      </c>
      <c r="F585" s="3">
        <v>45125</v>
      </c>
      <c r="G585" s="3">
        <v>45125</v>
      </c>
      <c r="H585">
        <v>450</v>
      </c>
      <c r="I585" s="100" t="s">
        <v>64</v>
      </c>
      <c r="J585" s="100" t="s">
        <v>659</v>
      </c>
      <c r="K585">
        <v>480</v>
      </c>
      <c r="L585">
        <v>0</v>
      </c>
      <c r="M585" t="s">
        <v>42</v>
      </c>
      <c r="N585" t="s">
        <v>43</v>
      </c>
      <c r="O585" s="100" t="s">
        <v>67</v>
      </c>
      <c r="P585" s="100" t="s">
        <v>661</v>
      </c>
      <c r="Q585" t="s">
        <v>38</v>
      </c>
      <c r="R585" t="s">
        <v>38</v>
      </c>
    </row>
    <row r="586" spans="1:18" ht="57.6" x14ac:dyDescent="0.3">
      <c r="A586" t="s">
        <v>1586</v>
      </c>
      <c r="B586" t="s">
        <v>1587</v>
      </c>
      <c r="C586" s="2">
        <v>250</v>
      </c>
      <c r="D586" t="s">
        <v>39</v>
      </c>
      <c r="E586" s="100" t="s">
        <v>8</v>
      </c>
      <c r="F586" s="3">
        <v>45126</v>
      </c>
      <c r="G586" s="3">
        <v>45126</v>
      </c>
      <c r="H586">
        <v>1040</v>
      </c>
      <c r="I586" s="100" t="s">
        <v>64</v>
      </c>
      <c r="J586" s="100" t="s">
        <v>659</v>
      </c>
      <c r="K586">
        <v>2080</v>
      </c>
      <c r="L586">
        <v>0</v>
      </c>
      <c r="M586" t="s">
        <v>42</v>
      </c>
      <c r="N586" t="s">
        <v>43</v>
      </c>
      <c r="O586" s="100" t="s">
        <v>67</v>
      </c>
      <c r="P586" s="100" t="s">
        <v>661</v>
      </c>
      <c r="Q586" t="s">
        <v>38</v>
      </c>
      <c r="R586" t="s">
        <v>38</v>
      </c>
    </row>
    <row r="587" spans="1:18" ht="57.6" x14ac:dyDescent="0.3">
      <c r="A587" t="s">
        <v>1588</v>
      </c>
      <c r="B587" t="s">
        <v>1589</v>
      </c>
      <c r="C587" s="2">
        <v>398</v>
      </c>
      <c r="D587" t="s">
        <v>39</v>
      </c>
      <c r="E587" s="100" t="s">
        <v>6</v>
      </c>
      <c r="F587" s="3">
        <v>45126</v>
      </c>
      <c r="G587" s="3">
        <v>45126</v>
      </c>
      <c r="H587">
        <v>600</v>
      </c>
      <c r="I587" s="100" t="s">
        <v>1341</v>
      </c>
      <c r="J587" s="100" t="s">
        <v>513</v>
      </c>
      <c r="K587">
        <v>1440</v>
      </c>
      <c r="L587">
        <v>0</v>
      </c>
      <c r="M587" t="s">
        <v>1590</v>
      </c>
      <c r="N587" t="s">
        <v>43</v>
      </c>
      <c r="O587" s="100" t="s">
        <v>85</v>
      </c>
      <c r="P587" s="100" t="s">
        <v>117</v>
      </c>
      <c r="Q587" t="s">
        <v>1591</v>
      </c>
      <c r="R587" t="s">
        <v>38</v>
      </c>
    </row>
    <row r="588" spans="1:18" ht="43.2" x14ac:dyDescent="0.3">
      <c r="A588" t="s">
        <v>1592</v>
      </c>
      <c r="B588" t="s">
        <v>1593</v>
      </c>
      <c r="C588" s="2">
        <v>1888</v>
      </c>
      <c r="D588" t="s">
        <v>39</v>
      </c>
      <c r="E588" s="100" t="s">
        <v>7</v>
      </c>
      <c r="F588" s="3">
        <v>45127</v>
      </c>
      <c r="G588" s="3">
        <v>45127</v>
      </c>
      <c r="H588">
        <v>3022</v>
      </c>
      <c r="I588" s="100" t="s">
        <v>1574</v>
      </c>
      <c r="J588" s="100" t="s">
        <v>83</v>
      </c>
      <c r="K588">
        <v>4500</v>
      </c>
      <c r="L588">
        <v>0</v>
      </c>
      <c r="M588" t="s">
        <v>42</v>
      </c>
      <c r="N588" t="s">
        <v>49</v>
      </c>
      <c r="O588" s="100" t="s">
        <v>1576</v>
      </c>
      <c r="P588" s="100" t="s">
        <v>85</v>
      </c>
      <c r="Q588" t="s">
        <v>1594</v>
      </c>
      <c r="R588" t="s">
        <v>38</v>
      </c>
    </row>
    <row r="589" spans="1:18" ht="57.6" x14ac:dyDescent="0.3">
      <c r="A589" t="s">
        <v>1595</v>
      </c>
      <c r="B589" t="s">
        <v>1596</v>
      </c>
      <c r="C589" s="2">
        <v>418</v>
      </c>
      <c r="D589" t="s">
        <v>39</v>
      </c>
      <c r="E589" s="100" t="s">
        <v>3</v>
      </c>
      <c r="F589" s="3">
        <v>45127</v>
      </c>
      <c r="G589" s="3">
        <v>45127</v>
      </c>
      <c r="H589">
        <v>120</v>
      </c>
      <c r="I589" s="100" t="s">
        <v>1341</v>
      </c>
      <c r="J589" s="100" t="s">
        <v>65</v>
      </c>
      <c r="K589">
        <v>176</v>
      </c>
      <c r="L589">
        <v>0</v>
      </c>
      <c r="M589" t="s">
        <v>42</v>
      </c>
      <c r="N589" t="s">
        <v>43</v>
      </c>
      <c r="O589" s="100" t="s">
        <v>85</v>
      </c>
      <c r="P589" s="100" t="s">
        <v>68</v>
      </c>
      <c r="Q589" t="s">
        <v>38</v>
      </c>
      <c r="R589" t="s">
        <v>38</v>
      </c>
    </row>
    <row r="590" spans="1:18" ht="43.2" x14ac:dyDescent="0.3">
      <c r="A590" t="s">
        <v>1597</v>
      </c>
      <c r="B590" t="s">
        <v>1598</v>
      </c>
      <c r="C590" s="2">
        <v>474</v>
      </c>
      <c r="D590" t="s">
        <v>39</v>
      </c>
      <c r="E590" s="100" t="s">
        <v>8</v>
      </c>
      <c r="F590" s="3">
        <v>45131</v>
      </c>
      <c r="G590" s="3">
        <v>45131</v>
      </c>
      <c r="H590">
        <v>5250</v>
      </c>
      <c r="I590" s="100" t="s">
        <v>64</v>
      </c>
      <c r="J590" s="100" t="s">
        <v>929</v>
      </c>
      <c r="K590">
        <v>10899</v>
      </c>
      <c r="L590">
        <v>0</v>
      </c>
      <c r="M590" t="s">
        <v>1599</v>
      </c>
      <c r="N590" t="s">
        <v>43</v>
      </c>
      <c r="O590" s="100" t="s">
        <v>67</v>
      </c>
      <c r="P590" s="100" t="s">
        <v>930</v>
      </c>
      <c r="Q590" t="s">
        <v>38</v>
      </c>
      <c r="R590" t="s">
        <v>38</v>
      </c>
    </row>
    <row r="591" spans="1:18" ht="43.2" x14ac:dyDescent="0.3">
      <c r="A591" t="s">
        <v>1600</v>
      </c>
      <c r="B591" t="s">
        <v>1601</v>
      </c>
      <c r="C591" s="2">
        <v>218</v>
      </c>
      <c r="D591" t="s">
        <v>39</v>
      </c>
      <c r="E591" s="100" t="s">
        <v>7</v>
      </c>
      <c r="F591" s="3">
        <v>45138</v>
      </c>
      <c r="G591" s="3">
        <v>45134</v>
      </c>
      <c r="H591">
        <v>887</v>
      </c>
      <c r="I591" s="100" t="s">
        <v>456</v>
      </c>
      <c r="J591" s="100" t="s">
        <v>316</v>
      </c>
      <c r="K591">
        <v>2080</v>
      </c>
      <c r="L591">
        <v>0</v>
      </c>
      <c r="M591" t="s">
        <v>1602</v>
      </c>
      <c r="N591" t="s">
        <v>49</v>
      </c>
      <c r="O591" s="100" t="s">
        <v>457</v>
      </c>
      <c r="P591" s="100" t="s">
        <v>44</v>
      </c>
      <c r="Q591" t="s">
        <v>38</v>
      </c>
      <c r="R591" t="s">
        <v>38</v>
      </c>
    </row>
    <row r="592" spans="1:18" ht="28.8" x14ac:dyDescent="0.3">
      <c r="A592" t="s">
        <v>1603</v>
      </c>
      <c r="B592" t="s">
        <v>1604</v>
      </c>
      <c r="C592" s="2">
        <v>273</v>
      </c>
      <c r="D592" t="s">
        <v>39</v>
      </c>
      <c r="E592" s="100" t="s">
        <v>12</v>
      </c>
      <c r="F592" s="3">
        <v>45135</v>
      </c>
      <c r="G592" s="3">
        <v>45134</v>
      </c>
      <c r="H592">
        <v>220</v>
      </c>
      <c r="I592" s="100" t="s">
        <v>376</v>
      </c>
      <c r="J592" s="100" t="s">
        <v>316</v>
      </c>
      <c r="K592">
        <v>224</v>
      </c>
      <c r="L592">
        <v>0</v>
      </c>
      <c r="M592" t="s">
        <v>42</v>
      </c>
      <c r="N592" t="s">
        <v>49</v>
      </c>
      <c r="O592" s="100" t="s">
        <v>378</v>
      </c>
      <c r="P592" s="100" t="s">
        <v>44</v>
      </c>
      <c r="Q592" t="s">
        <v>38</v>
      </c>
      <c r="R592" t="s">
        <v>38</v>
      </c>
    </row>
    <row r="593" spans="1:18" ht="43.2" x14ac:dyDescent="0.3">
      <c r="A593" t="s">
        <v>1605</v>
      </c>
      <c r="B593" t="s">
        <v>1606</v>
      </c>
      <c r="C593" s="2">
        <v>390</v>
      </c>
      <c r="D593" t="s">
        <v>39</v>
      </c>
      <c r="E593" s="100" t="s">
        <v>8</v>
      </c>
      <c r="F593" s="3">
        <v>45138</v>
      </c>
      <c r="G593" s="3">
        <v>45138</v>
      </c>
      <c r="H593">
        <v>10800</v>
      </c>
      <c r="I593" s="100" t="s">
        <v>64</v>
      </c>
      <c r="J593" s="100" t="s">
        <v>929</v>
      </c>
      <c r="K593">
        <v>14013</v>
      </c>
      <c r="L593">
        <v>0</v>
      </c>
      <c r="M593" t="s">
        <v>42</v>
      </c>
      <c r="N593" t="s">
        <v>43</v>
      </c>
      <c r="O593" s="100" t="s">
        <v>67</v>
      </c>
      <c r="P593" s="100" t="s">
        <v>930</v>
      </c>
      <c r="Q593" t="s">
        <v>38</v>
      </c>
      <c r="R593" t="s">
        <v>38</v>
      </c>
    </row>
    <row r="594" spans="1:18" ht="43.2" x14ac:dyDescent="0.3">
      <c r="A594" t="s">
        <v>1607</v>
      </c>
      <c r="B594" t="s">
        <v>1525</v>
      </c>
      <c r="C594" s="2">
        <v>401</v>
      </c>
      <c r="D594" t="s">
        <v>39</v>
      </c>
      <c r="E594" s="100" t="s">
        <v>7</v>
      </c>
      <c r="F594" s="3">
        <v>45110</v>
      </c>
      <c r="G594" s="3">
        <v>45110</v>
      </c>
      <c r="H594">
        <v>35</v>
      </c>
      <c r="I594" s="100" t="s">
        <v>160</v>
      </c>
      <c r="J594" s="100" t="s">
        <v>83</v>
      </c>
      <c r="K594">
        <v>160</v>
      </c>
      <c r="L594">
        <v>0</v>
      </c>
      <c r="M594" t="s">
        <v>42</v>
      </c>
      <c r="N594" t="s">
        <v>49</v>
      </c>
      <c r="O594" s="100" t="s">
        <v>161</v>
      </c>
      <c r="P594" s="100" t="s">
        <v>85</v>
      </c>
      <c r="Q594" t="s">
        <v>38</v>
      </c>
      <c r="R594" t="s">
        <v>38</v>
      </c>
    </row>
    <row r="595" spans="1:18" ht="43.2" x14ac:dyDescent="0.3">
      <c r="A595" t="s">
        <v>1608</v>
      </c>
      <c r="B595" t="s">
        <v>1609</v>
      </c>
      <c r="C595" s="2">
        <v>274</v>
      </c>
      <c r="D595" t="s">
        <v>39</v>
      </c>
      <c r="E595" s="100" t="s">
        <v>16</v>
      </c>
      <c r="F595" s="3">
        <v>45110</v>
      </c>
      <c r="G595" s="3">
        <v>45110</v>
      </c>
      <c r="H595">
        <v>960</v>
      </c>
      <c r="I595" s="100" t="s">
        <v>64</v>
      </c>
      <c r="J595" s="100" t="s">
        <v>445</v>
      </c>
      <c r="K595">
        <v>1920</v>
      </c>
      <c r="L595">
        <v>0</v>
      </c>
      <c r="M595" t="s">
        <v>1610</v>
      </c>
      <c r="N595" t="s">
        <v>43</v>
      </c>
      <c r="O595" s="100" t="s">
        <v>67</v>
      </c>
      <c r="P595" s="100" t="s">
        <v>324</v>
      </c>
      <c r="Q595" t="s">
        <v>38</v>
      </c>
      <c r="R595" t="s">
        <v>38</v>
      </c>
    </row>
    <row r="596" spans="1:18" ht="43.2" x14ac:dyDescent="0.3">
      <c r="A596" t="s">
        <v>1611</v>
      </c>
      <c r="B596" t="s">
        <v>1612</v>
      </c>
      <c r="C596" s="2">
        <v>298</v>
      </c>
      <c r="D596" t="s">
        <v>39</v>
      </c>
      <c r="E596" s="100" t="s">
        <v>16</v>
      </c>
      <c r="F596" s="3">
        <v>45110</v>
      </c>
      <c r="G596" s="3">
        <v>45110</v>
      </c>
      <c r="H596">
        <v>800</v>
      </c>
      <c r="I596" s="100" t="s">
        <v>64</v>
      </c>
      <c r="J596" s="100" t="s">
        <v>445</v>
      </c>
      <c r="K596">
        <v>1600</v>
      </c>
      <c r="L596">
        <v>0</v>
      </c>
      <c r="M596" t="s">
        <v>1613</v>
      </c>
      <c r="N596" t="s">
        <v>43</v>
      </c>
      <c r="O596" s="100" t="s">
        <v>67</v>
      </c>
      <c r="P596" s="100" t="s">
        <v>324</v>
      </c>
      <c r="Q596" t="s">
        <v>38</v>
      </c>
      <c r="R596" t="s">
        <v>38</v>
      </c>
    </row>
    <row r="597" spans="1:18" ht="43.2" x14ac:dyDescent="0.3">
      <c r="A597" t="s">
        <v>1614</v>
      </c>
      <c r="B597" t="s">
        <v>1615</v>
      </c>
      <c r="C597" s="2">
        <v>380</v>
      </c>
      <c r="D597" t="s">
        <v>39</v>
      </c>
      <c r="E597" s="100" t="s">
        <v>16</v>
      </c>
      <c r="F597" s="3">
        <v>45110</v>
      </c>
      <c r="G597" s="3">
        <v>45110</v>
      </c>
      <c r="H597">
        <v>990</v>
      </c>
      <c r="I597" s="100" t="s">
        <v>64</v>
      </c>
      <c r="J597" s="100" t="s">
        <v>52</v>
      </c>
      <c r="K597">
        <v>1620</v>
      </c>
      <c r="L597">
        <v>0</v>
      </c>
      <c r="M597" t="s">
        <v>42</v>
      </c>
      <c r="N597" t="s">
        <v>43</v>
      </c>
      <c r="O597" s="100" t="s">
        <v>67</v>
      </c>
      <c r="P597" s="100" t="s">
        <v>53</v>
      </c>
      <c r="Q597" t="s">
        <v>38</v>
      </c>
      <c r="R597" t="s">
        <v>38</v>
      </c>
    </row>
    <row r="598" spans="1:18" ht="57.6" x14ac:dyDescent="0.3">
      <c r="A598" t="s">
        <v>1616</v>
      </c>
      <c r="B598" t="s">
        <v>1617</v>
      </c>
      <c r="C598" s="2">
        <v>873</v>
      </c>
      <c r="D598" t="s">
        <v>39</v>
      </c>
      <c r="E598" s="100" t="s">
        <v>8</v>
      </c>
      <c r="F598" s="3">
        <v>45112</v>
      </c>
      <c r="G598" s="3">
        <v>45111</v>
      </c>
      <c r="H598">
        <v>200</v>
      </c>
      <c r="I598" s="100" t="s">
        <v>395</v>
      </c>
      <c r="J598" s="100" t="s">
        <v>427</v>
      </c>
      <c r="K598">
        <v>300</v>
      </c>
      <c r="L598">
        <v>0</v>
      </c>
      <c r="M598" t="s">
        <v>42</v>
      </c>
      <c r="N598" t="s">
        <v>43</v>
      </c>
      <c r="O598" s="100" t="s">
        <v>67</v>
      </c>
      <c r="P598" s="100" t="s">
        <v>428</v>
      </c>
      <c r="Q598" t="s">
        <v>38</v>
      </c>
      <c r="R598" t="s">
        <v>38</v>
      </c>
    </row>
    <row r="599" spans="1:18" ht="43.2" x14ac:dyDescent="0.3">
      <c r="A599" t="s">
        <v>1618</v>
      </c>
      <c r="B599" t="s">
        <v>1619</v>
      </c>
      <c r="C599" s="2">
        <v>273</v>
      </c>
      <c r="D599" t="s">
        <v>39</v>
      </c>
      <c r="E599" s="100" t="s">
        <v>16</v>
      </c>
      <c r="F599" s="3">
        <v>45111</v>
      </c>
      <c r="G599" s="3">
        <v>45111</v>
      </c>
      <c r="H599">
        <v>960</v>
      </c>
      <c r="I599" s="100" t="s">
        <v>64</v>
      </c>
      <c r="J599" s="100" t="s">
        <v>445</v>
      </c>
      <c r="K599">
        <v>1920</v>
      </c>
      <c r="L599">
        <v>0</v>
      </c>
      <c r="M599" t="s">
        <v>42</v>
      </c>
      <c r="N599" t="s">
        <v>43</v>
      </c>
      <c r="O599" s="100" t="s">
        <v>67</v>
      </c>
      <c r="P599" s="100" t="s">
        <v>324</v>
      </c>
      <c r="Q599" t="s">
        <v>38</v>
      </c>
      <c r="R599" t="s">
        <v>38</v>
      </c>
    </row>
    <row r="600" spans="1:18" ht="43.2" x14ac:dyDescent="0.3">
      <c r="A600" t="s">
        <v>1620</v>
      </c>
      <c r="B600" t="s">
        <v>1621</v>
      </c>
      <c r="C600" s="2">
        <v>1340</v>
      </c>
      <c r="D600" t="s">
        <v>39</v>
      </c>
      <c r="E600" s="100" t="s">
        <v>17</v>
      </c>
      <c r="F600" s="3">
        <v>45113</v>
      </c>
      <c r="G600" s="3">
        <v>45112</v>
      </c>
      <c r="H600">
        <v>8000</v>
      </c>
      <c r="I600" s="100" t="s">
        <v>64</v>
      </c>
      <c r="J600" s="100" t="s">
        <v>52</v>
      </c>
      <c r="K600">
        <v>17280</v>
      </c>
      <c r="L600">
        <v>0</v>
      </c>
      <c r="M600" t="s">
        <v>1622</v>
      </c>
      <c r="N600" t="s">
        <v>43</v>
      </c>
      <c r="O600" s="100" t="s">
        <v>67</v>
      </c>
      <c r="P600" s="100" t="s">
        <v>53</v>
      </c>
      <c r="Q600" t="s">
        <v>38</v>
      </c>
      <c r="R600" t="s">
        <v>38</v>
      </c>
    </row>
    <row r="601" spans="1:18" ht="28.8" x14ac:dyDescent="0.3">
      <c r="A601" t="s">
        <v>1623</v>
      </c>
      <c r="B601" t="s">
        <v>1624</v>
      </c>
      <c r="C601" s="2">
        <v>435</v>
      </c>
      <c r="D601" t="s">
        <v>39</v>
      </c>
      <c r="E601" s="100" t="s">
        <v>10</v>
      </c>
      <c r="F601" s="3">
        <v>45113</v>
      </c>
      <c r="G601" s="3">
        <v>45113</v>
      </c>
      <c r="H601">
        <v>100</v>
      </c>
      <c r="I601" s="100" t="s">
        <v>232</v>
      </c>
      <c r="J601" s="100" t="s">
        <v>40</v>
      </c>
      <c r="K601">
        <v>160</v>
      </c>
      <c r="L601">
        <v>0</v>
      </c>
      <c r="M601" t="s">
        <v>42</v>
      </c>
      <c r="N601" t="s">
        <v>49</v>
      </c>
      <c r="O601" s="100" t="s">
        <v>233</v>
      </c>
      <c r="P601" s="100" t="s">
        <v>44</v>
      </c>
      <c r="Q601" t="s">
        <v>38</v>
      </c>
      <c r="R601" t="s">
        <v>38</v>
      </c>
    </row>
    <row r="602" spans="1:18" ht="43.2" x14ac:dyDescent="0.3">
      <c r="A602" t="s">
        <v>1625</v>
      </c>
      <c r="B602" t="s">
        <v>1626</v>
      </c>
      <c r="C602" s="2">
        <v>1390</v>
      </c>
      <c r="D602" t="s">
        <v>39</v>
      </c>
      <c r="E602" s="100" t="s">
        <v>6</v>
      </c>
      <c r="F602" s="3">
        <v>45113</v>
      </c>
      <c r="G602" s="3">
        <v>45113</v>
      </c>
      <c r="H602">
        <v>3600</v>
      </c>
      <c r="I602" s="100" t="s">
        <v>64</v>
      </c>
      <c r="J602" s="100" t="s">
        <v>513</v>
      </c>
      <c r="K602">
        <v>4080</v>
      </c>
      <c r="L602">
        <v>0</v>
      </c>
      <c r="M602" t="s">
        <v>1627</v>
      </c>
      <c r="N602" t="s">
        <v>43</v>
      </c>
      <c r="O602" s="100" t="s">
        <v>67</v>
      </c>
      <c r="P602" s="100" t="s">
        <v>117</v>
      </c>
      <c r="Q602" t="s">
        <v>38</v>
      </c>
      <c r="R602" t="s">
        <v>38</v>
      </c>
    </row>
    <row r="603" spans="1:18" ht="43.2" x14ac:dyDescent="0.3">
      <c r="A603" t="s">
        <v>1628</v>
      </c>
      <c r="B603" t="s">
        <v>1629</v>
      </c>
      <c r="C603" s="2">
        <v>1600</v>
      </c>
      <c r="D603" t="s">
        <v>39</v>
      </c>
      <c r="E603" s="100" t="s">
        <v>6</v>
      </c>
      <c r="F603" s="3">
        <v>45114</v>
      </c>
      <c r="G603" s="3">
        <v>45113</v>
      </c>
      <c r="H603">
        <v>2700</v>
      </c>
      <c r="I603" s="100" t="s">
        <v>64</v>
      </c>
      <c r="J603" s="100" t="s">
        <v>513</v>
      </c>
      <c r="K603">
        <v>3060</v>
      </c>
      <c r="L603">
        <v>0</v>
      </c>
      <c r="M603" t="s">
        <v>42</v>
      </c>
      <c r="N603" t="s">
        <v>43</v>
      </c>
      <c r="O603" s="100" t="s">
        <v>67</v>
      </c>
      <c r="P603" s="100" t="s">
        <v>117</v>
      </c>
      <c r="Q603" t="s">
        <v>38</v>
      </c>
      <c r="R603" t="s">
        <v>38</v>
      </c>
    </row>
    <row r="604" spans="1:18" ht="57.6" x14ac:dyDescent="0.3">
      <c r="A604" t="s">
        <v>1630</v>
      </c>
      <c r="B604" t="s">
        <v>1631</v>
      </c>
      <c r="C604" s="2">
        <v>239</v>
      </c>
      <c r="D604" t="s">
        <v>39</v>
      </c>
      <c r="E604" s="100" t="s">
        <v>3</v>
      </c>
      <c r="F604" s="3">
        <v>45114</v>
      </c>
      <c r="G604" s="3">
        <v>45114</v>
      </c>
      <c r="H604">
        <v>510</v>
      </c>
      <c r="I604" s="100" t="s">
        <v>1341</v>
      </c>
      <c r="J604" s="100" t="s">
        <v>65</v>
      </c>
      <c r="K604">
        <v>528</v>
      </c>
      <c r="L604">
        <v>0</v>
      </c>
      <c r="M604" t="s">
        <v>42</v>
      </c>
      <c r="N604" t="s">
        <v>43</v>
      </c>
      <c r="O604" s="100" t="s">
        <v>85</v>
      </c>
      <c r="P604" s="100" t="s">
        <v>68</v>
      </c>
      <c r="Q604" t="s">
        <v>38</v>
      </c>
      <c r="R604" t="s">
        <v>38</v>
      </c>
    </row>
    <row r="605" spans="1:18" ht="57.6" x14ac:dyDescent="0.3">
      <c r="A605" t="s">
        <v>1632</v>
      </c>
      <c r="B605" t="s">
        <v>1633</v>
      </c>
      <c r="C605" s="2">
        <v>344</v>
      </c>
      <c r="D605" t="s">
        <v>39</v>
      </c>
      <c r="E605" s="100" t="s">
        <v>3</v>
      </c>
      <c r="F605" s="3">
        <v>45114</v>
      </c>
      <c r="G605" s="3">
        <v>45114</v>
      </c>
      <c r="H605">
        <v>450</v>
      </c>
      <c r="I605" s="100" t="s">
        <v>1341</v>
      </c>
      <c r="J605" s="100" t="s">
        <v>396</v>
      </c>
      <c r="K605">
        <v>176</v>
      </c>
      <c r="L605">
        <v>0</v>
      </c>
      <c r="M605" t="s">
        <v>42</v>
      </c>
      <c r="N605" t="s">
        <v>43</v>
      </c>
      <c r="O605" s="100" t="s">
        <v>85</v>
      </c>
      <c r="P605" s="100" t="s">
        <v>397</v>
      </c>
      <c r="Q605" t="s">
        <v>38</v>
      </c>
      <c r="R605" t="s">
        <v>38</v>
      </c>
    </row>
    <row r="606" spans="1:18" ht="28.8" x14ac:dyDescent="0.3">
      <c r="A606" t="s">
        <v>1634</v>
      </c>
      <c r="B606" t="s">
        <v>1635</v>
      </c>
      <c r="C606" s="2">
        <v>348</v>
      </c>
      <c r="D606" t="s">
        <v>39</v>
      </c>
      <c r="E606" s="100" t="s">
        <v>7</v>
      </c>
      <c r="F606" s="3">
        <v>45114</v>
      </c>
      <c r="G606" s="3">
        <v>45114</v>
      </c>
      <c r="H606">
        <v>565</v>
      </c>
      <c r="I606" s="100" t="s">
        <v>1097</v>
      </c>
      <c r="J606" s="100" t="s">
        <v>40</v>
      </c>
      <c r="K606">
        <v>800</v>
      </c>
      <c r="L606">
        <v>0</v>
      </c>
      <c r="M606" t="s">
        <v>42</v>
      </c>
      <c r="N606" t="s">
        <v>49</v>
      </c>
      <c r="O606" s="100" t="s">
        <v>1098</v>
      </c>
      <c r="P606" s="100" t="s">
        <v>44</v>
      </c>
      <c r="Q606" t="s">
        <v>38</v>
      </c>
      <c r="R606" t="s">
        <v>38</v>
      </c>
    </row>
    <row r="607" spans="1:18" ht="43.2" x14ac:dyDescent="0.3">
      <c r="A607" t="s">
        <v>1636</v>
      </c>
      <c r="B607" t="s">
        <v>1637</v>
      </c>
      <c r="C607" s="2">
        <v>589</v>
      </c>
      <c r="D607" t="s">
        <v>39</v>
      </c>
      <c r="E607" s="100" t="s">
        <v>6</v>
      </c>
      <c r="F607" s="3">
        <v>45114</v>
      </c>
      <c r="G607" s="3">
        <v>45114</v>
      </c>
      <c r="H607">
        <v>900</v>
      </c>
      <c r="I607" s="100" t="s">
        <v>64</v>
      </c>
      <c r="J607" s="100" t="s">
        <v>513</v>
      </c>
      <c r="K607">
        <v>1020</v>
      </c>
      <c r="L607">
        <v>0</v>
      </c>
      <c r="M607" t="s">
        <v>42</v>
      </c>
      <c r="N607" t="s">
        <v>43</v>
      </c>
      <c r="O607" s="100" t="s">
        <v>67</v>
      </c>
      <c r="P607" s="100" t="s">
        <v>117</v>
      </c>
      <c r="Q607" t="s">
        <v>38</v>
      </c>
      <c r="R607" t="s">
        <v>38</v>
      </c>
    </row>
    <row r="608" spans="1:18" ht="43.2" x14ac:dyDescent="0.3">
      <c r="A608" t="s">
        <v>1638</v>
      </c>
      <c r="B608" t="s">
        <v>1639</v>
      </c>
      <c r="C608" s="2">
        <v>340</v>
      </c>
      <c r="D608" t="s">
        <v>39</v>
      </c>
      <c r="E608" s="100" t="s">
        <v>8</v>
      </c>
      <c r="F608" s="3">
        <v>45117</v>
      </c>
      <c r="G608" s="3">
        <v>45117</v>
      </c>
      <c r="H608">
        <v>1200</v>
      </c>
      <c r="I608" s="100" t="s">
        <v>64</v>
      </c>
      <c r="J608" s="100" t="s">
        <v>929</v>
      </c>
      <c r="K608">
        <v>7785</v>
      </c>
      <c r="L608">
        <v>0</v>
      </c>
      <c r="M608" t="s">
        <v>42</v>
      </c>
      <c r="N608" t="s">
        <v>43</v>
      </c>
      <c r="O608" s="100" t="s">
        <v>67</v>
      </c>
      <c r="P608" s="100" t="s">
        <v>930</v>
      </c>
      <c r="Q608" t="s">
        <v>38</v>
      </c>
      <c r="R608" t="s">
        <v>38</v>
      </c>
    </row>
    <row r="609" spans="1:18" ht="57.6" x14ac:dyDescent="0.3">
      <c r="A609" t="s">
        <v>1640</v>
      </c>
      <c r="B609" t="s">
        <v>1641</v>
      </c>
      <c r="C609" s="2">
        <v>340</v>
      </c>
      <c r="D609" t="s">
        <v>39</v>
      </c>
      <c r="E609" s="100" t="s">
        <v>7</v>
      </c>
      <c r="F609" s="3">
        <v>45118</v>
      </c>
      <c r="G609" s="3">
        <v>45117</v>
      </c>
      <c r="H609">
        <v>453</v>
      </c>
      <c r="I609" s="100" t="s">
        <v>1552</v>
      </c>
      <c r="J609" s="100" t="s">
        <v>83</v>
      </c>
      <c r="K609">
        <v>480</v>
      </c>
      <c r="L609">
        <v>0</v>
      </c>
      <c r="M609" t="s">
        <v>42</v>
      </c>
      <c r="N609" t="s">
        <v>49</v>
      </c>
      <c r="O609" s="100" t="s">
        <v>1553</v>
      </c>
      <c r="P609" s="100" t="s">
        <v>85</v>
      </c>
      <c r="Q609" t="s">
        <v>38</v>
      </c>
      <c r="R609" t="s">
        <v>38</v>
      </c>
    </row>
    <row r="610" spans="1:18" ht="43.2" x14ac:dyDescent="0.3">
      <c r="A610" t="s">
        <v>1642</v>
      </c>
      <c r="B610" t="s">
        <v>1643</v>
      </c>
      <c r="C610" s="2">
        <v>888</v>
      </c>
      <c r="D610" t="s">
        <v>39</v>
      </c>
      <c r="E610" s="100" t="s">
        <v>8</v>
      </c>
      <c r="F610" s="3">
        <v>45117</v>
      </c>
      <c r="G610" s="3">
        <v>45117</v>
      </c>
      <c r="H610">
        <v>1360</v>
      </c>
      <c r="I610" s="100" t="s">
        <v>64</v>
      </c>
      <c r="J610" s="100" t="s">
        <v>343</v>
      </c>
      <c r="K610">
        <v>3672</v>
      </c>
      <c r="L610">
        <v>0</v>
      </c>
      <c r="M610" t="s">
        <v>1644</v>
      </c>
      <c r="N610" t="s">
        <v>43</v>
      </c>
      <c r="O610" s="100" t="s">
        <v>67</v>
      </c>
      <c r="P610" s="100" t="s">
        <v>233</v>
      </c>
      <c r="Q610" t="s">
        <v>38</v>
      </c>
      <c r="R610" t="s">
        <v>38</v>
      </c>
    </row>
    <row r="611" spans="1:18" ht="43.2" x14ac:dyDescent="0.3">
      <c r="A611" t="s">
        <v>1645</v>
      </c>
      <c r="B611" t="s">
        <v>1646</v>
      </c>
      <c r="C611" s="2">
        <v>148</v>
      </c>
      <c r="D611" t="s">
        <v>39</v>
      </c>
      <c r="E611" s="100" t="s">
        <v>7</v>
      </c>
      <c r="F611" s="3">
        <v>45117</v>
      </c>
      <c r="G611" s="3">
        <v>45117</v>
      </c>
      <c r="H611">
        <v>10</v>
      </c>
      <c r="I611" s="100" t="s">
        <v>568</v>
      </c>
      <c r="J611" s="100" t="s">
        <v>316</v>
      </c>
      <c r="K611">
        <v>11.013299999999999</v>
      </c>
      <c r="L611">
        <v>0</v>
      </c>
      <c r="M611" t="s">
        <v>1647</v>
      </c>
      <c r="N611" t="s">
        <v>49</v>
      </c>
      <c r="O611" s="100" t="s">
        <v>570</v>
      </c>
      <c r="P611" s="100" t="s">
        <v>44</v>
      </c>
      <c r="Q611" t="s">
        <v>38</v>
      </c>
      <c r="R611" t="s">
        <v>38</v>
      </c>
    </row>
    <row r="612" spans="1:18" ht="43.2" x14ac:dyDescent="0.3">
      <c r="A612" t="s">
        <v>1648</v>
      </c>
      <c r="B612" t="s">
        <v>1649</v>
      </c>
      <c r="C612" s="2">
        <v>1380</v>
      </c>
      <c r="D612" t="s">
        <v>39</v>
      </c>
      <c r="E612" s="100" t="s">
        <v>17</v>
      </c>
      <c r="F612" s="3">
        <v>45118</v>
      </c>
      <c r="G612" s="3">
        <v>45118</v>
      </c>
      <c r="H612">
        <v>8750</v>
      </c>
      <c r="I612" s="100" t="s">
        <v>64</v>
      </c>
      <c r="J612" s="100" t="s">
        <v>52</v>
      </c>
      <c r="K612">
        <v>13500</v>
      </c>
      <c r="L612">
        <v>0</v>
      </c>
      <c r="M612" t="s">
        <v>1650</v>
      </c>
      <c r="N612" t="s">
        <v>43</v>
      </c>
      <c r="O612" s="100" t="s">
        <v>67</v>
      </c>
      <c r="P612" s="100" t="s">
        <v>53</v>
      </c>
      <c r="Q612" t="s">
        <v>38</v>
      </c>
      <c r="R612" t="s">
        <v>38</v>
      </c>
    </row>
    <row r="613" spans="1:18" ht="43.2" x14ac:dyDescent="0.3">
      <c r="A613" t="s">
        <v>1651</v>
      </c>
      <c r="B613" t="s">
        <v>1652</v>
      </c>
      <c r="C613" s="2">
        <v>395</v>
      </c>
      <c r="D613" t="s">
        <v>39</v>
      </c>
      <c r="E613" s="100" t="s">
        <v>17</v>
      </c>
      <c r="F613" s="3">
        <v>45118</v>
      </c>
      <c r="G613" s="3">
        <v>45118</v>
      </c>
      <c r="H613">
        <v>480</v>
      </c>
      <c r="I613" s="100" t="s">
        <v>395</v>
      </c>
      <c r="J613" s="100" t="s">
        <v>1480</v>
      </c>
      <c r="K613">
        <v>1320</v>
      </c>
      <c r="L613">
        <v>0</v>
      </c>
      <c r="M613" t="s">
        <v>42</v>
      </c>
      <c r="N613" t="s">
        <v>43</v>
      </c>
      <c r="O613" s="100" t="s">
        <v>67</v>
      </c>
      <c r="P613" s="100" t="s">
        <v>1481</v>
      </c>
      <c r="Q613" t="s">
        <v>38</v>
      </c>
      <c r="R613" t="s">
        <v>38</v>
      </c>
    </row>
    <row r="614" spans="1:18" ht="43.2" x14ac:dyDescent="0.3">
      <c r="A614" t="s">
        <v>1653</v>
      </c>
      <c r="B614" t="s">
        <v>1654</v>
      </c>
      <c r="C614" s="2">
        <v>393</v>
      </c>
      <c r="D614" t="s">
        <v>39</v>
      </c>
      <c r="E614" s="100" t="s">
        <v>17</v>
      </c>
      <c r="F614" s="3">
        <v>45119</v>
      </c>
      <c r="G614" s="3">
        <v>45119</v>
      </c>
      <c r="H614">
        <v>570</v>
      </c>
      <c r="I614" s="100" t="s">
        <v>395</v>
      </c>
      <c r="J614" s="100" t="s">
        <v>1480</v>
      </c>
      <c r="K614">
        <v>1200</v>
      </c>
      <c r="L614">
        <v>0</v>
      </c>
      <c r="M614" t="s">
        <v>42</v>
      </c>
      <c r="N614" t="s">
        <v>43</v>
      </c>
      <c r="O614" s="100" t="s">
        <v>67</v>
      </c>
      <c r="P614" s="100" t="s">
        <v>1481</v>
      </c>
      <c r="Q614" t="s">
        <v>38</v>
      </c>
      <c r="R614" t="s">
        <v>38</v>
      </c>
    </row>
    <row r="615" spans="1:18" ht="43.2" x14ac:dyDescent="0.3">
      <c r="A615" t="s">
        <v>1655</v>
      </c>
      <c r="B615" t="s">
        <v>1656</v>
      </c>
      <c r="C615" s="2">
        <v>337</v>
      </c>
      <c r="D615" t="s">
        <v>39</v>
      </c>
      <c r="E615" s="100" t="s">
        <v>17</v>
      </c>
      <c r="F615" s="3">
        <v>45119</v>
      </c>
      <c r="G615" s="3">
        <v>45119</v>
      </c>
      <c r="H615">
        <v>200</v>
      </c>
      <c r="I615" s="100" t="s">
        <v>64</v>
      </c>
      <c r="J615" s="100" t="s">
        <v>104</v>
      </c>
      <c r="K615">
        <v>440</v>
      </c>
      <c r="L615">
        <v>0</v>
      </c>
      <c r="M615" t="s">
        <v>42</v>
      </c>
      <c r="N615" t="s">
        <v>43</v>
      </c>
      <c r="O615" s="100" t="s">
        <v>67</v>
      </c>
      <c r="P615" s="100" t="s">
        <v>105</v>
      </c>
      <c r="Q615" t="s">
        <v>38</v>
      </c>
      <c r="R615" t="s">
        <v>38</v>
      </c>
    </row>
    <row r="616" spans="1:18" ht="28.8" x14ac:dyDescent="0.3">
      <c r="A616" t="s">
        <v>1657</v>
      </c>
      <c r="B616" t="s">
        <v>1658</v>
      </c>
      <c r="C616" s="2">
        <v>348</v>
      </c>
      <c r="D616" t="s">
        <v>39</v>
      </c>
      <c r="E616" s="100" t="s">
        <v>10</v>
      </c>
      <c r="F616" s="3">
        <v>45139</v>
      </c>
      <c r="G616" s="3">
        <v>45139</v>
      </c>
      <c r="H616">
        <v>40</v>
      </c>
      <c r="I616" s="100" t="s">
        <v>232</v>
      </c>
      <c r="J616" s="100" t="s">
        <v>40</v>
      </c>
      <c r="K616">
        <v>96</v>
      </c>
      <c r="L616">
        <v>0</v>
      </c>
      <c r="M616" t="s">
        <v>1659</v>
      </c>
      <c r="N616" t="s">
        <v>49</v>
      </c>
      <c r="O616" s="100" t="s">
        <v>233</v>
      </c>
      <c r="P616" s="100" t="s">
        <v>44</v>
      </c>
      <c r="Q616" t="s">
        <v>38</v>
      </c>
      <c r="R616" t="s">
        <v>38</v>
      </c>
    </row>
    <row r="617" spans="1:18" ht="43.2" x14ac:dyDescent="0.3">
      <c r="A617" t="s">
        <v>1660</v>
      </c>
      <c r="B617" t="s">
        <v>1661</v>
      </c>
      <c r="C617" s="2">
        <v>800</v>
      </c>
      <c r="D617" t="s">
        <v>39</v>
      </c>
      <c r="E617" s="100" t="s">
        <v>8</v>
      </c>
      <c r="F617" s="3">
        <v>45142</v>
      </c>
      <c r="G617" s="3">
        <v>45141</v>
      </c>
      <c r="H617">
        <v>24000</v>
      </c>
      <c r="I617" s="100" t="s">
        <v>64</v>
      </c>
      <c r="J617" s="100" t="s">
        <v>52</v>
      </c>
      <c r="K617">
        <v>16320</v>
      </c>
      <c r="L617">
        <v>0</v>
      </c>
      <c r="M617" t="s">
        <v>42</v>
      </c>
      <c r="N617" t="s">
        <v>43</v>
      </c>
      <c r="O617" s="100" t="s">
        <v>67</v>
      </c>
      <c r="P617" s="100" t="s">
        <v>53</v>
      </c>
      <c r="Q617" t="s">
        <v>1662</v>
      </c>
      <c r="R617" t="s">
        <v>38</v>
      </c>
    </row>
    <row r="618" spans="1:18" ht="43.2" x14ac:dyDescent="0.3">
      <c r="A618" t="s">
        <v>1663</v>
      </c>
      <c r="B618" t="s">
        <v>1664</v>
      </c>
      <c r="C618" s="2">
        <v>680</v>
      </c>
      <c r="D618" t="s">
        <v>39</v>
      </c>
      <c r="E618" s="100" t="s">
        <v>8</v>
      </c>
      <c r="F618" s="3">
        <v>45142</v>
      </c>
      <c r="G618" s="3">
        <v>45141</v>
      </c>
      <c r="H618">
        <v>24000</v>
      </c>
      <c r="I618" s="100" t="s">
        <v>64</v>
      </c>
      <c r="J618" s="100" t="s">
        <v>929</v>
      </c>
      <c r="K618">
        <v>16320</v>
      </c>
      <c r="L618">
        <v>0</v>
      </c>
      <c r="M618" t="s">
        <v>42</v>
      </c>
      <c r="N618" t="s">
        <v>43</v>
      </c>
      <c r="O618" s="100" t="s">
        <v>67</v>
      </c>
      <c r="P618" s="100" t="s">
        <v>930</v>
      </c>
      <c r="Q618" t="s">
        <v>1662</v>
      </c>
      <c r="R618" t="s">
        <v>38</v>
      </c>
    </row>
    <row r="619" spans="1:18" ht="43.2" x14ac:dyDescent="0.3">
      <c r="A619" t="s">
        <v>1665</v>
      </c>
      <c r="B619" t="s">
        <v>1666</v>
      </c>
      <c r="C619" s="2">
        <v>397</v>
      </c>
      <c r="D619" t="s">
        <v>39</v>
      </c>
      <c r="E619" s="100" t="s">
        <v>10</v>
      </c>
      <c r="F619" s="3">
        <v>45142</v>
      </c>
      <c r="G619" s="3">
        <v>45142</v>
      </c>
      <c r="H619">
        <v>550</v>
      </c>
      <c r="I619" s="100" t="s">
        <v>1460</v>
      </c>
      <c r="J619" s="100" t="s">
        <v>395</v>
      </c>
      <c r="K619">
        <v>224</v>
      </c>
      <c r="L619">
        <v>0</v>
      </c>
      <c r="M619" t="s">
        <v>42</v>
      </c>
      <c r="N619" t="s">
        <v>49</v>
      </c>
      <c r="O619" s="100" t="s">
        <v>1462</v>
      </c>
      <c r="P619" s="100" t="s">
        <v>67</v>
      </c>
      <c r="Q619" t="s">
        <v>38</v>
      </c>
      <c r="R619" t="s">
        <v>38</v>
      </c>
    </row>
    <row r="620" spans="1:18" ht="43.2" x14ac:dyDescent="0.3">
      <c r="A620" t="s">
        <v>1667</v>
      </c>
      <c r="B620" t="s">
        <v>1668</v>
      </c>
      <c r="C620" s="2">
        <v>500</v>
      </c>
      <c r="D620" t="s">
        <v>39</v>
      </c>
      <c r="E620" s="100" t="s">
        <v>8</v>
      </c>
      <c r="F620" s="3">
        <v>45145</v>
      </c>
      <c r="G620" s="3">
        <v>45145</v>
      </c>
      <c r="H620">
        <v>24000</v>
      </c>
      <c r="I620" s="100" t="s">
        <v>64</v>
      </c>
      <c r="J620" s="100" t="s">
        <v>929</v>
      </c>
      <c r="K620">
        <v>16320</v>
      </c>
      <c r="L620">
        <v>0</v>
      </c>
      <c r="M620" t="s">
        <v>42</v>
      </c>
      <c r="N620" t="s">
        <v>43</v>
      </c>
      <c r="O620" s="100" t="s">
        <v>67</v>
      </c>
      <c r="P620" s="100" t="s">
        <v>930</v>
      </c>
      <c r="Q620" t="s">
        <v>1669</v>
      </c>
      <c r="R620" t="s">
        <v>38</v>
      </c>
    </row>
    <row r="621" spans="1:18" ht="43.2" x14ac:dyDescent="0.3">
      <c r="A621" t="s">
        <v>1670</v>
      </c>
      <c r="B621" t="s">
        <v>1671</v>
      </c>
      <c r="C621" s="2">
        <v>222</v>
      </c>
      <c r="D621" t="s">
        <v>39</v>
      </c>
      <c r="E621" s="100" t="s">
        <v>16</v>
      </c>
      <c r="F621" s="3">
        <v>45146</v>
      </c>
      <c r="G621" s="3">
        <v>45146</v>
      </c>
      <c r="H621">
        <v>25</v>
      </c>
      <c r="I621" s="100" t="s">
        <v>64</v>
      </c>
      <c r="J621" s="100" t="s">
        <v>1672</v>
      </c>
      <c r="K621">
        <v>42.3</v>
      </c>
      <c r="L621">
        <v>0</v>
      </c>
      <c r="M621" t="s">
        <v>42</v>
      </c>
      <c r="N621" t="s">
        <v>43</v>
      </c>
      <c r="O621" s="100" t="s">
        <v>67</v>
      </c>
      <c r="P621" s="100" t="s">
        <v>1673</v>
      </c>
      <c r="Q621" t="s">
        <v>38</v>
      </c>
      <c r="R621" t="s">
        <v>38</v>
      </c>
    </row>
    <row r="622" spans="1:18" ht="43.2" x14ac:dyDescent="0.3">
      <c r="A622" t="s">
        <v>1674</v>
      </c>
      <c r="B622" t="s">
        <v>1675</v>
      </c>
      <c r="C622" s="2">
        <v>450</v>
      </c>
      <c r="D622" t="s">
        <v>39</v>
      </c>
      <c r="E622" s="100" t="s">
        <v>8</v>
      </c>
      <c r="F622" s="3">
        <v>45148</v>
      </c>
      <c r="G622" s="3">
        <v>45148</v>
      </c>
      <c r="H622">
        <v>4500</v>
      </c>
      <c r="I622" s="100" t="s">
        <v>64</v>
      </c>
      <c r="J622" s="100" t="s">
        <v>929</v>
      </c>
      <c r="K622">
        <v>7785</v>
      </c>
      <c r="L622">
        <v>0</v>
      </c>
      <c r="M622" t="s">
        <v>42</v>
      </c>
      <c r="N622" t="s">
        <v>43</v>
      </c>
      <c r="O622" s="100" t="s">
        <v>67</v>
      </c>
      <c r="P622" s="100" t="s">
        <v>930</v>
      </c>
      <c r="Q622" t="s">
        <v>38</v>
      </c>
      <c r="R622" t="s">
        <v>38</v>
      </c>
    </row>
    <row r="623" spans="1:18" ht="43.2" x14ac:dyDescent="0.3">
      <c r="A623" t="s">
        <v>1676</v>
      </c>
      <c r="B623" t="s">
        <v>1677</v>
      </c>
      <c r="C623" s="2">
        <v>345</v>
      </c>
      <c r="D623" t="s">
        <v>39</v>
      </c>
      <c r="E623" s="100" t="s">
        <v>7</v>
      </c>
      <c r="F623" s="3">
        <v>45154</v>
      </c>
      <c r="G623" s="3">
        <v>45154</v>
      </c>
      <c r="H623">
        <v>32</v>
      </c>
      <c r="I623" s="100" t="s">
        <v>160</v>
      </c>
      <c r="J623" s="100" t="s">
        <v>83</v>
      </c>
      <c r="K623">
        <v>160</v>
      </c>
      <c r="L623">
        <v>0</v>
      </c>
      <c r="M623" t="s">
        <v>42</v>
      </c>
      <c r="N623" t="s">
        <v>49</v>
      </c>
      <c r="O623" s="100" t="s">
        <v>161</v>
      </c>
      <c r="P623" s="100" t="s">
        <v>85</v>
      </c>
      <c r="Q623" t="s">
        <v>38</v>
      </c>
      <c r="R623" t="s">
        <v>38</v>
      </c>
    </row>
    <row r="624" spans="1:18" ht="43.2" x14ac:dyDescent="0.3">
      <c r="A624" t="s">
        <v>1678</v>
      </c>
      <c r="B624" t="s">
        <v>1679</v>
      </c>
      <c r="C624" s="2">
        <v>395</v>
      </c>
      <c r="D624" t="s">
        <v>39</v>
      </c>
      <c r="E624" s="100" t="s">
        <v>6</v>
      </c>
      <c r="F624" s="3">
        <v>45155</v>
      </c>
      <c r="G624" s="3">
        <v>45155</v>
      </c>
      <c r="H624">
        <v>900</v>
      </c>
      <c r="I624" s="100" t="s">
        <v>64</v>
      </c>
      <c r="J624" s="100" t="s">
        <v>513</v>
      </c>
      <c r="K624">
        <v>1020000</v>
      </c>
      <c r="L624">
        <v>0</v>
      </c>
      <c r="M624" t="s">
        <v>42</v>
      </c>
      <c r="N624" t="s">
        <v>43</v>
      </c>
      <c r="O624" s="100" t="s">
        <v>67</v>
      </c>
      <c r="P624" s="100" t="s">
        <v>117</v>
      </c>
      <c r="Q624" t="s">
        <v>38</v>
      </c>
      <c r="R624" t="s">
        <v>38</v>
      </c>
    </row>
    <row r="625" spans="1:18" ht="43.2" x14ac:dyDescent="0.3">
      <c r="A625" t="s">
        <v>1680</v>
      </c>
      <c r="B625" t="s">
        <v>1681</v>
      </c>
      <c r="C625" s="2">
        <v>345</v>
      </c>
      <c r="D625" t="s">
        <v>39</v>
      </c>
      <c r="E625" s="100" t="s">
        <v>6</v>
      </c>
      <c r="F625" s="3">
        <v>45155</v>
      </c>
      <c r="G625" s="3">
        <v>45155</v>
      </c>
      <c r="H625">
        <v>900</v>
      </c>
      <c r="I625" s="100" t="s">
        <v>64</v>
      </c>
      <c r="J625" s="100" t="s">
        <v>513</v>
      </c>
      <c r="K625">
        <v>1020</v>
      </c>
      <c r="L625">
        <v>0</v>
      </c>
      <c r="M625" t="s">
        <v>42</v>
      </c>
      <c r="N625" t="s">
        <v>43</v>
      </c>
      <c r="O625" s="100" t="s">
        <v>67</v>
      </c>
      <c r="P625" s="100" t="s">
        <v>117</v>
      </c>
      <c r="Q625" t="s">
        <v>38</v>
      </c>
      <c r="R625" t="s">
        <v>38</v>
      </c>
    </row>
    <row r="626" spans="1:18" ht="28.8" x14ac:dyDescent="0.3">
      <c r="A626" t="s">
        <v>1682</v>
      </c>
      <c r="B626" t="s">
        <v>1683</v>
      </c>
      <c r="C626" s="2">
        <v>650</v>
      </c>
      <c r="D626" t="s">
        <v>39</v>
      </c>
      <c r="E626" s="100" t="s">
        <v>7</v>
      </c>
      <c r="F626" s="3">
        <v>45156</v>
      </c>
      <c r="G626" s="3">
        <v>45156</v>
      </c>
      <c r="H626">
        <v>2000</v>
      </c>
      <c r="I626" s="100" t="s">
        <v>1684</v>
      </c>
      <c r="J626" s="100" t="s">
        <v>40</v>
      </c>
      <c r="K626">
        <v>3360</v>
      </c>
      <c r="L626">
        <v>0</v>
      </c>
      <c r="M626" t="s">
        <v>42</v>
      </c>
      <c r="N626" t="s">
        <v>49</v>
      </c>
      <c r="O626" s="100" t="s">
        <v>1685</v>
      </c>
      <c r="P626" s="100" t="s">
        <v>44</v>
      </c>
      <c r="Q626" t="s">
        <v>38</v>
      </c>
      <c r="R626" t="s">
        <v>38</v>
      </c>
    </row>
    <row r="627" spans="1:18" ht="43.2" x14ac:dyDescent="0.3">
      <c r="A627" t="s">
        <v>1686</v>
      </c>
      <c r="B627" t="s">
        <v>1687</v>
      </c>
      <c r="C627" s="2">
        <v>600</v>
      </c>
      <c r="D627" t="s">
        <v>39</v>
      </c>
      <c r="E627" s="100" t="s">
        <v>6</v>
      </c>
      <c r="F627" s="3">
        <v>45156</v>
      </c>
      <c r="G627" s="3">
        <v>45156</v>
      </c>
      <c r="H627">
        <v>900</v>
      </c>
      <c r="I627" s="100" t="s">
        <v>64</v>
      </c>
      <c r="J627" s="100" t="s">
        <v>513</v>
      </c>
      <c r="K627">
        <v>1020</v>
      </c>
      <c r="L627">
        <v>0</v>
      </c>
      <c r="M627" t="s">
        <v>42</v>
      </c>
      <c r="N627" t="s">
        <v>43</v>
      </c>
      <c r="O627" s="100" t="s">
        <v>67</v>
      </c>
      <c r="P627" s="100" t="s">
        <v>117</v>
      </c>
      <c r="Q627" t="s">
        <v>38</v>
      </c>
      <c r="R627" t="s">
        <v>38</v>
      </c>
    </row>
    <row r="628" spans="1:18" ht="43.2" x14ac:dyDescent="0.3">
      <c r="A628" t="s">
        <v>1688</v>
      </c>
      <c r="B628" t="s">
        <v>1689</v>
      </c>
      <c r="C628" s="2">
        <v>437.5</v>
      </c>
      <c r="D628" t="s">
        <v>39</v>
      </c>
      <c r="E628" s="100" t="s">
        <v>6</v>
      </c>
      <c r="F628" s="3">
        <v>45156</v>
      </c>
      <c r="G628" s="3">
        <v>45156</v>
      </c>
      <c r="H628">
        <v>900</v>
      </c>
      <c r="I628" s="100" t="s">
        <v>64</v>
      </c>
      <c r="J628" s="100" t="s">
        <v>513</v>
      </c>
      <c r="K628">
        <v>1020</v>
      </c>
      <c r="L628">
        <v>0</v>
      </c>
      <c r="M628" t="s">
        <v>42</v>
      </c>
      <c r="N628" t="s">
        <v>43</v>
      </c>
      <c r="O628" s="100" t="s">
        <v>67</v>
      </c>
      <c r="P628" s="100" t="s">
        <v>117</v>
      </c>
      <c r="Q628" t="s">
        <v>38</v>
      </c>
      <c r="R628" t="s">
        <v>38</v>
      </c>
    </row>
    <row r="629" spans="1:18" ht="43.2" x14ac:dyDescent="0.3">
      <c r="A629" t="s">
        <v>1690</v>
      </c>
      <c r="B629" t="s">
        <v>1691</v>
      </c>
      <c r="C629" s="2">
        <v>250</v>
      </c>
      <c r="D629" t="s">
        <v>39</v>
      </c>
      <c r="E629" s="100" t="s">
        <v>6</v>
      </c>
      <c r="F629" s="3">
        <v>45156</v>
      </c>
      <c r="G629" s="3">
        <v>45156</v>
      </c>
      <c r="H629">
        <v>900</v>
      </c>
      <c r="I629" s="100" t="s">
        <v>64</v>
      </c>
      <c r="J629" s="100" t="s">
        <v>513</v>
      </c>
      <c r="K629">
        <v>1020</v>
      </c>
      <c r="L629">
        <v>0</v>
      </c>
      <c r="M629" t="s">
        <v>42</v>
      </c>
      <c r="N629" t="s">
        <v>43</v>
      </c>
      <c r="O629" s="100" t="s">
        <v>67</v>
      </c>
      <c r="P629" s="100" t="s">
        <v>117</v>
      </c>
      <c r="Q629" t="s">
        <v>38</v>
      </c>
      <c r="R629" t="s">
        <v>38</v>
      </c>
    </row>
    <row r="630" spans="1:18" ht="43.2" x14ac:dyDescent="0.3">
      <c r="A630" t="s">
        <v>1692</v>
      </c>
      <c r="B630" t="s">
        <v>1693</v>
      </c>
      <c r="C630" s="2">
        <v>1400</v>
      </c>
      <c r="D630" t="s">
        <v>39</v>
      </c>
      <c r="E630" s="100" t="s">
        <v>6</v>
      </c>
      <c r="F630" s="3">
        <v>45158</v>
      </c>
      <c r="G630" s="3">
        <v>45156</v>
      </c>
      <c r="H630">
        <v>24000</v>
      </c>
      <c r="I630" s="100" t="s">
        <v>64</v>
      </c>
      <c r="J630" s="100" t="s">
        <v>513</v>
      </c>
      <c r="K630">
        <v>16368</v>
      </c>
      <c r="L630">
        <v>0</v>
      </c>
      <c r="M630" t="s">
        <v>42</v>
      </c>
      <c r="N630" t="s">
        <v>43</v>
      </c>
      <c r="O630" s="100" t="s">
        <v>67</v>
      </c>
      <c r="P630" s="100" t="s">
        <v>117</v>
      </c>
      <c r="Q630" t="s">
        <v>38</v>
      </c>
      <c r="R630" t="s">
        <v>38</v>
      </c>
    </row>
    <row r="631" spans="1:18" ht="28.8" x14ac:dyDescent="0.3">
      <c r="A631" t="s">
        <v>1694</v>
      </c>
      <c r="B631" t="s">
        <v>1695</v>
      </c>
      <c r="C631" s="2">
        <v>340</v>
      </c>
      <c r="D631" t="s">
        <v>39</v>
      </c>
      <c r="E631" s="100" t="s">
        <v>12</v>
      </c>
      <c r="F631" s="3">
        <v>45160</v>
      </c>
      <c r="G631" s="3">
        <v>45159</v>
      </c>
      <c r="H631">
        <v>480</v>
      </c>
      <c r="I631" s="100" t="s">
        <v>232</v>
      </c>
      <c r="J631" s="100" t="s">
        <v>40</v>
      </c>
      <c r="K631">
        <v>896</v>
      </c>
      <c r="L631">
        <v>0</v>
      </c>
      <c r="M631" t="s">
        <v>42</v>
      </c>
      <c r="N631" t="s">
        <v>49</v>
      </c>
      <c r="O631" s="100" t="s">
        <v>233</v>
      </c>
      <c r="P631" s="100" t="s">
        <v>44</v>
      </c>
      <c r="Q631" t="s">
        <v>1696</v>
      </c>
      <c r="R631" t="s">
        <v>38</v>
      </c>
    </row>
    <row r="632" spans="1:18" ht="43.2" x14ac:dyDescent="0.3">
      <c r="A632" t="s">
        <v>1697</v>
      </c>
      <c r="B632" t="s">
        <v>1698</v>
      </c>
      <c r="C632" s="2">
        <v>1600</v>
      </c>
      <c r="D632" t="s">
        <v>39</v>
      </c>
      <c r="E632" s="100" t="s">
        <v>6</v>
      </c>
      <c r="F632" s="3">
        <v>45159</v>
      </c>
      <c r="G632" s="3">
        <v>45159</v>
      </c>
      <c r="H632">
        <v>3600</v>
      </c>
      <c r="I632" s="100" t="s">
        <v>64</v>
      </c>
      <c r="J632" s="100" t="s">
        <v>513</v>
      </c>
      <c r="K632">
        <v>4080</v>
      </c>
      <c r="L632">
        <v>0</v>
      </c>
      <c r="M632" t="s">
        <v>42</v>
      </c>
      <c r="N632" t="s">
        <v>43</v>
      </c>
      <c r="O632" s="100" t="s">
        <v>67</v>
      </c>
      <c r="P632" s="100" t="s">
        <v>117</v>
      </c>
      <c r="Q632" t="s">
        <v>38</v>
      </c>
      <c r="R632" t="s">
        <v>38</v>
      </c>
    </row>
    <row r="633" spans="1:18" ht="43.2" x14ac:dyDescent="0.3">
      <c r="A633" t="s">
        <v>1699</v>
      </c>
      <c r="B633" t="s">
        <v>1700</v>
      </c>
      <c r="C633" s="2">
        <v>290</v>
      </c>
      <c r="D633" t="s">
        <v>39</v>
      </c>
      <c r="E633" s="100" t="s">
        <v>7</v>
      </c>
      <c r="F633" s="3">
        <v>45161</v>
      </c>
      <c r="G633" s="3">
        <v>45160</v>
      </c>
      <c r="H633">
        <v>30</v>
      </c>
      <c r="I633" s="100" t="s">
        <v>160</v>
      </c>
      <c r="J633" s="100" t="s">
        <v>83</v>
      </c>
      <c r="K633">
        <v>160</v>
      </c>
      <c r="L633">
        <v>0</v>
      </c>
      <c r="M633" t="s">
        <v>42</v>
      </c>
      <c r="N633" t="s">
        <v>49</v>
      </c>
      <c r="O633" s="100" t="s">
        <v>161</v>
      </c>
      <c r="P633" s="100" t="s">
        <v>85</v>
      </c>
      <c r="Q633" t="s">
        <v>1701</v>
      </c>
      <c r="R633" t="s">
        <v>38</v>
      </c>
    </row>
    <row r="634" spans="1:18" ht="57.6" x14ac:dyDescent="0.3">
      <c r="A634" t="s">
        <v>1702</v>
      </c>
      <c r="B634" t="s">
        <v>1703</v>
      </c>
      <c r="C634" s="2">
        <v>332</v>
      </c>
      <c r="D634" t="s">
        <v>39</v>
      </c>
      <c r="E634" s="100" t="s">
        <v>6</v>
      </c>
      <c r="F634" s="3">
        <v>45160</v>
      </c>
      <c r="G634" s="3">
        <v>45160</v>
      </c>
      <c r="H634">
        <v>100</v>
      </c>
      <c r="I634" s="100" t="s">
        <v>1341</v>
      </c>
      <c r="J634" s="100" t="s">
        <v>513</v>
      </c>
      <c r="K634">
        <v>120</v>
      </c>
      <c r="L634">
        <v>0</v>
      </c>
      <c r="M634" t="s">
        <v>42</v>
      </c>
      <c r="N634" t="s">
        <v>43</v>
      </c>
      <c r="O634" s="100" t="s">
        <v>85</v>
      </c>
      <c r="P634" s="100" t="s">
        <v>117</v>
      </c>
      <c r="Q634" t="s">
        <v>38</v>
      </c>
      <c r="R634" t="s">
        <v>38</v>
      </c>
    </row>
    <row r="635" spans="1:18" ht="43.2" x14ac:dyDescent="0.3">
      <c r="A635" t="s">
        <v>1704</v>
      </c>
      <c r="B635" t="s">
        <v>1705</v>
      </c>
      <c r="C635" s="2">
        <v>1577</v>
      </c>
      <c r="D635" t="s">
        <v>39</v>
      </c>
      <c r="E635" s="100" t="s">
        <v>6</v>
      </c>
      <c r="F635" s="3">
        <v>45160</v>
      </c>
      <c r="G635" s="3">
        <v>45160</v>
      </c>
      <c r="H635">
        <v>2250</v>
      </c>
      <c r="I635" s="100" t="s">
        <v>64</v>
      </c>
      <c r="J635" s="100" t="s">
        <v>513</v>
      </c>
      <c r="K635">
        <v>2550</v>
      </c>
      <c r="L635">
        <v>0</v>
      </c>
      <c r="M635" t="s">
        <v>42</v>
      </c>
      <c r="N635" t="s">
        <v>43</v>
      </c>
      <c r="O635" s="100" t="s">
        <v>67</v>
      </c>
      <c r="P635" s="100" t="s">
        <v>117</v>
      </c>
      <c r="Q635" t="s">
        <v>38</v>
      </c>
      <c r="R635" t="s">
        <v>38</v>
      </c>
    </row>
    <row r="636" spans="1:18" ht="43.2" x14ac:dyDescent="0.3">
      <c r="A636" t="s">
        <v>1706</v>
      </c>
      <c r="B636" t="s">
        <v>1707</v>
      </c>
      <c r="C636" s="2">
        <v>1550</v>
      </c>
      <c r="D636" t="s">
        <v>39</v>
      </c>
      <c r="E636" s="100" t="s">
        <v>6</v>
      </c>
      <c r="F636" s="3">
        <v>45160</v>
      </c>
      <c r="G636" s="3">
        <v>45160</v>
      </c>
      <c r="H636">
        <v>11700</v>
      </c>
      <c r="I636" s="100" t="s">
        <v>64</v>
      </c>
      <c r="J636" s="100" t="s">
        <v>513</v>
      </c>
      <c r="K636">
        <v>13260</v>
      </c>
      <c r="L636">
        <v>0</v>
      </c>
      <c r="M636" t="s">
        <v>42</v>
      </c>
      <c r="N636" t="s">
        <v>43</v>
      </c>
      <c r="O636" s="100" t="s">
        <v>67</v>
      </c>
      <c r="P636" s="100" t="s">
        <v>117</v>
      </c>
      <c r="Q636" t="s">
        <v>38</v>
      </c>
      <c r="R636" t="s">
        <v>38</v>
      </c>
    </row>
    <row r="637" spans="1:18" ht="43.2" x14ac:dyDescent="0.3">
      <c r="A637" t="s">
        <v>1708</v>
      </c>
      <c r="B637" t="s">
        <v>1709</v>
      </c>
      <c r="C637" s="2">
        <v>333</v>
      </c>
      <c r="D637" t="s">
        <v>39</v>
      </c>
      <c r="E637" s="100" t="s">
        <v>7</v>
      </c>
      <c r="F637" s="3">
        <v>45163</v>
      </c>
      <c r="G637" s="3">
        <v>45163</v>
      </c>
      <c r="H637">
        <v>260</v>
      </c>
      <c r="I637" s="100" t="s">
        <v>1710</v>
      </c>
      <c r="J637" s="100" t="s">
        <v>83</v>
      </c>
      <c r="K637">
        <v>320</v>
      </c>
      <c r="L637">
        <v>0</v>
      </c>
      <c r="M637" t="s">
        <v>42</v>
      </c>
      <c r="N637" t="s">
        <v>49</v>
      </c>
      <c r="O637" s="100" t="s">
        <v>1711</v>
      </c>
      <c r="P637" s="100" t="s">
        <v>85</v>
      </c>
      <c r="Q637" t="s">
        <v>38</v>
      </c>
      <c r="R637" t="s">
        <v>38</v>
      </c>
    </row>
    <row r="638" spans="1:18" ht="43.2" x14ac:dyDescent="0.3">
      <c r="A638" t="s">
        <v>1712</v>
      </c>
      <c r="B638" t="s">
        <v>1713</v>
      </c>
      <c r="C638" s="2">
        <v>1800</v>
      </c>
      <c r="D638" t="s">
        <v>39</v>
      </c>
      <c r="E638" s="100" t="s">
        <v>6</v>
      </c>
      <c r="F638" s="3">
        <v>45163</v>
      </c>
      <c r="G638" s="3">
        <v>45163</v>
      </c>
      <c r="H638">
        <v>7650</v>
      </c>
      <c r="I638" s="100" t="s">
        <v>64</v>
      </c>
      <c r="J638" s="100" t="s">
        <v>513</v>
      </c>
      <c r="K638">
        <v>8670</v>
      </c>
      <c r="L638">
        <v>0</v>
      </c>
      <c r="M638" t="s">
        <v>42</v>
      </c>
      <c r="N638" t="s">
        <v>43</v>
      </c>
      <c r="O638" s="100" t="s">
        <v>67</v>
      </c>
      <c r="P638" s="100" t="s">
        <v>117</v>
      </c>
      <c r="Q638" t="s">
        <v>38</v>
      </c>
      <c r="R638" t="s">
        <v>38</v>
      </c>
    </row>
    <row r="639" spans="1:18" ht="43.2" x14ac:dyDescent="0.3">
      <c r="A639" t="s">
        <v>1714</v>
      </c>
      <c r="B639" t="s">
        <v>1715</v>
      </c>
      <c r="C639" s="2">
        <v>1290</v>
      </c>
      <c r="D639" t="s">
        <v>39</v>
      </c>
      <c r="E639" s="100" t="s">
        <v>17</v>
      </c>
      <c r="F639" s="3">
        <v>45165</v>
      </c>
      <c r="G639" s="3">
        <v>45163</v>
      </c>
      <c r="H639">
        <v>11200</v>
      </c>
      <c r="I639" s="100" t="s">
        <v>64</v>
      </c>
      <c r="J639" s="100" t="s">
        <v>52</v>
      </c>
      <c r="K639">
        <v>16320</v>
      </c>
      <c r="L639">
        <v>0</v>
      </c>
      <c r="M639" t="s">
        <v>1716</v>
      </c>
      <c r="N639" t="s">
        <v>43</v>
      </c>
      <c r="O639" s="100" t="s">
        <v>67</v>
      </c>
      <c r="P639" s="100" t="s">
        <v>53</v>
      </c>
      <c r="Q639" t="s">
        <v>38</v>
      </c>
      <c r="R639" t="s">
        <v>38</v>
      </c>
    </row>
    <row r="640" spans="1:18" ht="28.8" x14ac:dyDescent="0.3">
      <c r="A640" t="s">
        <v>1717</v>
      </c>
      <c r="B640" t="s">
        <v>1718</v>
      </c>
      <c r="C640" s="2">
        <v>423</v>
      </c>
      <c r="D640" t="s">
        <v>39</v>
      </c>
      <c r="E640" s="100" t="s">
        <v>12</v>
      </c>
      <c r="F640" s="3">
        <v>45163</v>
      </c>
      <c r="G640" s="3">
        <v>45163</v>
      </c>
      <c r="H640">
        <v>1020</v>
      </c>
      <c r="I640" s="100" t="s">
        <v>1684</v>
      </c>
      <c r="J640" s="100" t="s">
        <v>40</v>
      </c>
      <c r="K640">
        <v>1344</v>
      </c>
      <c r="L640">
        <v>0</v>
      </c>
      <c r="M640" t="s">
        <v>42</v>
      </c>
      <c r="N640" t="s">
        <v>49</v>
      </c>
      <c r="O640" s="100" t="s">
        <v>1685</v>
      </c>
      <c r="P640" s="100" t="s">
        <v>44</v>
      </c>
      <c r="Q640" t="s">
        <v>1719</v>
      </c>
      <c r="R640" t="s">
        <v>38</v>
      </c>
    </row>
    <row r="641" spans="1:18" ht="28.8" x14ac:dyDescent="0.3">
      <c r="A641" t="s">
        <v>1720</v>
      </c>
      <c r="B641" t="s">
        <v>1721</v>
      </c>
      <c r="C641" s="2">
        <v>979</v>
      </c>
      <c r="D641" t="s">
        <v>39</v>
      </c>
      <c r="E641" s="100" t="s">
        <v>12</v>
      </c>
      <c r="F641" s="3">
        <v>45170</v>
      </c>
      <c r="G641" s="3">
        <v>45169</v>
      </c>
      <c r="H641">
        <v>3315</v>
      </c>
      <c r="I641" s="100" t="s">
        <v>1684</v>
      </c>
      <c r="J641" s="100" t="s">
        <v>40</v>
      </c>
      <c r="K641">
        <v>4368</v>
      </c>
      <c r="L641">
        <v>0</v>
      </c>
      <c r="M641" t="s">
        <v>42</v>
      </c>
      <c r="N641" t="s">
        <v>49</v>
      </c>
      <c r="O641" s="100" t="s">
        <v>1685</v>
      </c>
      <c r="P641" s="100" t="s">
        <v>44</v>
      </c>
      <c r="Q641" t="s">
        <v>1722</v>
      </c>
      <c r="R641" t="s">
        <v>38</v>
      </c>
    </row>
    <row r="642" spans="1:18" ht="43.2" x14ac:dyDescent="0.3">
      <c r="A642" t="s">
        <v>1723</v>
      </c>
      <c r="B642" t="s">
        <v>1724</v>
      </c>
      <c r="C642" s="2">
        <v>398</v>
      </c>
      <c r="D642" t="s">
        <v>39</v>
      </c>
      <c r="E642" s="100" t="s">
        <v>17</v>
      </c>
      <c r="F642" s="3">
        <v>45170</v>
      </c>
      <c r="G642" s="3">
        <v>45170</v>
      </c>
      <c r="H642">
        <v>810</v>
      </c>
      <c r="I642" s="100" t="s">
        <v>64</v>
      </c>
      <c r="J642" s="100" t="s">
        <v>52</v>
      </c>
      <c r="K642">
        <v>1530</v>
      </c>
      <c r="L642">
        <v>0</v>
      </c>
      <c r="M642" t="s">
        <v>1725</v>
      </c>
      <c r="N642" t="s">
        <v>43</v>
      </c>
      <c r="O642" s="100" t="s">
        <v>67</v>
      </c>
      <c r="P642" s="100" t="s">
        <v>53</v>
      </c>
      <c r="Q642" t="s">
        <v>38</v>
      </c>
      <c r="R642" t="s">
        <v>38</v>
      </c>
    </row>
    <row r="643" spans="1:18" ht="43.2" x14ac:dyDescent="0.3">
      <c r="A643" t="s">
        <v>1726</v>
      </c>
      <c r="B643" t="s">
        <v>1727</v>
      </c>
      <c r="C643" s="2">
        <v>400</v>
      </c>
      <c r="D643" t="s">
        <v>39</v>
      </c>
      <c r="E643" s="100" t="s">
        <v>17</v>
      </c>
      <c r="F643" s="3">
        <v>45170</v>
      </c>
      <c r="G643" s="3">
        <v>45170</v>
      </c>
      <c r="H643">
        <v>810</v>
      </c>
      <c r="I643" s="100" t="s">
        <v>64</v>
      </c>
      <c r="J643" s="100" t="s">
        <v>52</v>
      </c>
      <c r="K643">
        <v>1530</v>
      </c>
      <c r="L643">
        <v>0</v>
      </c>
      <c r="M643" t="s">
        <v>42</v>
      </c>
      <c r="N643" t="s">
        <v>43</v>
      </c>
      <c r="O643" s="100" t="s">
        <v>67</v>
      </c>
      <c r="P643" s="100" t="s">
        <v>53</v>
      </c>
      <c r="Q643" t="s">
        <v>38</v>
      </c>
      <c r="R643" t="s">
        <v>38</v>
      </c>
    </row>
    <row r="644" spans="1:18" ht="43.2" x14ac:dyDescent="0.3">
      <c r="A644" t="s">
        <v>1728</v>
      </c>
      <c r="B644" t="s">
        <v>1729</v>
      </c>
      <c r="C644" s="2">
        <v>398</v>
      </c>
      <c r="D644" t="s">
        <v>39</v>
      </c>
      <c r="E644" s="100" t="s">
        <v>17</v>
      </c>
      <c r="F644" s="3">
        <v>45170</v>
      </c>
      <c r="G644" s="3">
        <v>45170</v>
      </c>
      <c r="H644">
        <v>810</v>
      </c>
      <c r="I644" s="100" t="s">
        <v>64</v>
      </c>
      <c r="J644" s="100" t="s">
        <v>52</v>
      </c>
      <c r="K644">
        <v>1530</v>
      </c>
      <c r="L644">
        <v>0</v>
      </c>
      <c r="M644" t="s">
        <v>1730</v>
      </c>
      <c r="N644" t="s">
        <v>43</v>
      </c>
      <c r="O644" s="100" t="s">
        <v>67</v>
      </c>
      <c r="P644" s="100" t="s">
        <v>53</v>
      </c>
      <c r="Q644" t="s">
        <v>38</v>
      </c>
      <c r="R644" t="s">
        <v>38</v>
      </c>
    </row>
    <row r="645" spans="1:18" ht="28.8" x14ac:dyDescent="0.3">
      <c r="A645" t="s">
        <v>1731</v>
      </c>
      <c r="B645" t="s">
        <v>1732</v>
      </c>
      <c r="C645" s="2">
        <v>350</v>
      </c>
      <c r="D645" t="s">
        <v>39</v>
      </c>
      <c r="E645" s="100" t="s">
        <v>7</v>
      </c>
      <c r="F645" s="3">
        <v>45173</v>
      </c>
      <c r="G645" s="3">
        <v>45170</v>
      </c>
      <c r="H645">
        <v>250</v>
      </c>
      <c r="I645" s="100" t="s">
        <v>160</v>
      </c>
      <c r="J645" s="100" t="s">
        <v>316</v>
      </c>
      <c r="K645">
        <v>800</v>
      </c>
      <c r="L645">
        <v>0</v>
      </c>
      <c r="M645" t="s">
        <v>42</v>
      </c>
      <c r="N645" t="s">
        <v>49</v>
      </c>
      <c r="O645" s="100" t="s">
        <v>161</v>
      </c>
      <c r="P645" s="100" t="s">
        <v>44</v>
      </c>
      <c r="Q645" t="s">
        <v>38</v>
      </c>
      <c r="R645" t="s">
        <v>38</v>
      </c>
    </row>
    <row r="646" spans="1:18" ht="57.6" x14ac:dyDescent="0.3">
      <c r="A646" t="s">
        <v>1733</v>
      </c>
      <c r="B646" t="s">
        <v>1734</v>
      </c>
      <c r="C646" s="2">
        <v>666</v>
      </c>
      <c r="D646" t="s">
        <v>39</v>
      </c>
      <c r="E646" s="100" t="s">
        <v>7</v>
      </c>
      <c r="F646" s="3">
        <v>45173</v>
      </c>
      <c r="G646" s="3">
        <v>45170</v>
      </c>
      <c r="H646">
        <v>3397</v>
      </c>
      <c r="I646" s="100" t="s">
        <v>1552</v>
      </c>
      <c r="J646" s="100" t="s">
        <v>83</v>
      </c>
      <c r="K646">
        <v>4000</v>
      </c>
      <c r="L646">
        <v>0</v>
      </c>
      <c r="M646" t="s">
        <v>42</v>
      </c>
      <c r="N646" t="s">
        <v>49</v>
      </c>
      <c r="O646" s="100" t="s">
        <v>1553</v>
      </c>
      <c r="P646" s="100" t="s">
        <v>85</v>
      </c>
      <c r="Q646" t="s">
        <v>38</v>
      </c>
      <c r="R646" t="s">
        <v>38</v>
      </c>
    </row>
    <row r="647" spans="1:18" ht="43.2" x14ac:dyDescent="0.3">
      <c r="A647" t="s">
        <v>1735</v>
      </c>
      <c r="B647" t="s">
        <v>1736</v>
      </c>
      <c r="C647" s="2">
        <v>1295</v>
      </c>
      <c r="D647" t="s">
        <v>39</v>
      </c>
      <c r="E647" s="100" t="s">
        <v>17</v>
      </c>
      <c r="F647" s="3">
        <v>45172</v>
      </c>
      <c r="G647" s="3">
        <v>45170</v>
      </c>
      <c r="H647">
        <v>8640</v>
      </c>
      <c r="I647" s="100" t="s">
        <v>64</v>
      </c>
      <c r="J647" s="100" t="s">
        <v>52</v>
      </c>
      <c r="K647">
        <v>16320</v>
      </c>
      <c r="L647">
        <v>0</v>
      </c>
      <c r="M647" t="s">
        <v>1737</v>
      </c>
      <c r="N647" t="s">
        <v>43</v>
      </c>
      <c r="O647" s="100" t="s">
        <v>67</v>
      </c>
      <c r="P647" s="100" t="s">
        <v>53</v>
      </c>
      <c r="Q647" t="s">
        <v>38</v>
      </c>
      <c r="R647" t="s">
        <v>38</v>
      </c>
    </row>
    <row r="648" spans="1:18" ht="28.8" x14ac:dyDescent="0.3">
      <c r="A648" t="s">
        <v>1738</v>
      </c>
      <c r="B648" t="s">
        <v>1739</v>
      </c>
      <c r="C648" s="2">
        <v>288</v>
      </c>
      <c r="D648" t="s">
        <v>39</v>
      </c>
      <c r="E648" s="100" t="s">
        <v>7</v>
      </c>
      <c r="F648" s="3">
        <v>45173</v>
      </c>
      <c r="G648" s="3">
        <v>45173</v>
      </c>
      <c r="H648">
        <v>80</v>
      </c>
      <c r="I648" s="100" t="s">
        <v>575</v>
      </c>
      <c r="J648" s="100" t="s">
        <v>40</v>
      </c>
      <c r="K648">
        <v>160</v>
      </c>
      <c r="L648">
        <v>0</v>
      </c>
      <c r="M648" t="s">
        <v>42</v>
      </c>
      <c r="N648" t="s">
        <v>49</v>
      </c>
      <c r="O648" s="100" t="s">
        <v>576</v>
      </c>
      <c r="P648" s="100" t="s">
        <v>44</v>
      </c>
      <c r="Q648" t="s">
        <v>38</v>
      </c>
      <c r="R648" t="s">
        <v>38</v>
      </c>
    </row>
    <row r="649" spans="1:18" ht="43.2" x14ac:dyDescent="0.3">
      <c r="A649" t="s">
        <v>1740</v>
      </c>
      <c r="B649" t="s">
        <v>1741</v>
      </c>
      <c r="C649" s="2">
        <v>358</v>
      </c>
      <c r="D649" t="s">
        <v>39</v>
      </c>
      <c r="E649" s="100" t="s">
        <v>16</v>
      </c>
      <c r="F649" s="3">
        <v>45173</v>
      </c>
      <c r="G649" s="3">
        <v>45173</v>
      </c>
      <c r="H649">
        <v>270</v>
      </c>
      <c r="I649" s="100" t="s">
        <v>64</v>
      </c>
      <c r="J649" s="100" t="s">
        <v>104</v>
      </c>
      <c r="K649">
        <v>400</v>
      </c>
      <c r="L649">
        <v>0</v>
      </c>
      <c r="M649" t="s">
        <v>42</v>
      </c>
      <c r="N649" t="s">
        <v>43</v>
      </c>
      <c r="O649" s="100" t="s">
        <v>67</v>
      </c>
      <c r="P649" s="100" t="s">
        <v>105</v>
      </c>
      <c r="Q649" t="s">
        <v>38</v>
      </c>
      <c r="R649" t="s">
        <v>38</v>
      </c>
    </row>
    <row r="650" spans="1:18" ht="28.8" x14ac:dyDescent="0.3">
      <c r="A650" t="s">
        <v>1742</v>
      </c>
      <c r="B650" t="s">
        <v>1743</v>
      </c>
      <c r="C650" s="2">
        <v>289</v>
      </c>
      <c r="D650" t="s">
        <v>39</v>
      </c>
      <c r="E650" s="100" t="s">
        <v>7</v>
      </c>
      <c r="F650" s="3">
        <v>45175</v>
      </c>
      <c r="G650" s="3">
        <v>45175</v>
      </c>
      <c r="H650">
        <v>191</v>
      </c>
      <c r="I650" s="100" t="s">
        <v>160</v>
      </c>
      <c r="J650" s="100" t="s">
        <v>40</v>
      </c>
      <c r="K650">
        <v>320</v>
      </c>
      <c r="L650">
        <v>0</v>
      </c>
      <c r="M650" t="s">
        <v>42</v>
      </c>
      <c r="N650" t="s">
        <v>49</v>
      </c>
      <c r="O650" s="100" t="s">
        <v>161</v>
      </c>
      <c r="P650" s="100" t="s">
        <v>44</v>
      </c>
      <c r="Q650" t="s">
        <v>38</v>
      </c>
      <c r="R650" t="s">
        <v>38</v>
      </c>
    </row>
    <row r="651" spans="1:18" ht="57.6" x14ac:dyDescent="0.3">
      <c r="A651" t="s">
        <v>1744</v>
      </c>
      <c r="B651" t="s">
        <v>1745</v>
      </c>
      <c r="C651" s="2">
        <v>94</v>
      </c>
      <c r="D651" t="s">
        <v>39</v>
      </c>
      <c r="E651" s="100" t="s">
        <v>12</v>
      </c>
      <c r="F651" s="3">
        <v>45175</v>
      </c>
      <c r="G651" s="3">
        <v>45175</v>
      </c>
      <c r="H651">
        <v>60</v>
      </c>
      <c r="I651" s="100" t="s">
        <v>1746</v>
      </c>
      <c r="J651" s="100" t="s">
        <v>40</v>
      </c>
      <c r="K651">
        <v>12.936</v>
      </c>
      <c r="L651">
        <v>0</v>
      </c>
      <c r="M651" t="s">
        <v>42</v>
      </c>
      <c r="N651" t="s">
        <v>49</v>
      </c>
      <c r="O651" s="100" t="s">
        <v>1747</v>
      </c>
      <c r="P651" s="100" t="s">
        <v>44</v>
      </c>
      <c r="Q651" t="s">
        <v>1748</v>
      </c>
      <c r="R651" t="s">
        <v>38</v>
      </c>
    </row>
    <row r="652" spans="1:18" ht="28.8" x14ac:dyDescent="0.3">
      <c r="A652" t="s">
        <v>1749</v>
      </c>
      <c r="B652" t="s">
        <v>1750</v>
      </c>
      <c r="C652" s="2">
        <v>230</v>
      </c>
      <c r="D652" t="s">
        <v>39</v>
      </c>
      <c r="E652" s="100" t="s">
        <v>12</v>
      </c>
      <c r="F652" s="3">
        <v>45177</v>
      </c>
      <c r="G652" s="3">
        <v>45177</v>
      </c>
      <c r="H652">
        <v>110</v>
      </c>
      <c r="I652" s="100" t="s">
        <v>376</v>
      </c>
      <c r="J652" s="100" t="s">
        <v>316</v>
      </c>
      <c r="K652">
        <v>176</v>
      </c>
      <c r="L652">
        <v>0</v>
      </c>
      <c r="M652" t="s">
        <v>42</v>
      </c>
      <c r="N652" t="s">
        <v>49</v>
      </c>
      <c r="O652" s="100" t="s">
        <v>378</v>
      </c>
      <c r="P652" s="100" t="s">
        <v>44</v>
      </c>
      <c r="Q652" t="s">
        <v>1751</v>
      </c>
      <c r="R652" t="s">
        <v>38</v>
      </c>
    </row>
    <row r="653" spans="1:18" ht="43.2" x14ac:dyDescent="0.3">
      <c r="A653" t="s">
        <v>1752</v>
      </c>
      <c r="B653" t="s">
        <v>1753</v>
      </c>
      <c r="C653" s="2">
        <v>333</v>
      </c>
      <c r="D653" t="s">
        <v>39</v>
      </c>
      <c r="E653" s="100" t="s">
        <v>6</v>
      </c>
      <c r="F653" s="3">
        <v>45177</v>
      </c>
      <c r="G653" s="3">
        <v>45177</v>
      </c>
      <c r="H653">
        <v>630</v>
      </c>
      <c r="I653" s="100" t="s">
        <v>64</v>
      </c>
      <c r="J653" s="100" t="s">
        <v>513</v>
      </c>
      <c r="K653">
        <v>870</v>
      </c>
      <c r="L653">
        <v>0</v>
      </c>
      <c r="M653" t="s">
        <v>42</v>
      </c>
      <c r="N653" t="s">
        <v>43</v>
      </c>
      <c r="O653" s="100" t="s">
        <v>67</v>
      </c>
      <c r="P653" s="100" t="s">
        <v>117</v>
      </c>
      <c r="Q653" t="s">
        <v>38</v>
      </c>
      <c r="R653" t="s">
        <v>38</v>
      </c>
    </row>
    <row r="654" spans="1:18" ht="28.8" x14ac:dyDescent="0.3">
      <c r="A654" t="s">
        <v>1754</v>
      </c>
      <c r="B654" t="s">
        <v>1755</v>
      </c>
      <c r="C654" s="2">
        <v>310</v>
      </c>
      <c r="D654" t="s">
        <v>39</v>
      </c>
      <c r="E654" s="100" t="s">
        <v>7</v>
      </c>
      <c r="F654" s="3">
        <v>45180</v>
      </c>
      <c r="G654" s="3">
        <v>45180</v>
      </c>
      <c r="H654">
        <v>171</v>
      </c>
      <c r="I654" s="100" t="s">
        <v>160</v>
      </c>
      <c r="J654" s="100" t="s">
        <v>40</v>
      </c>
      <c r="K654">
        <v>480</v>
      </c>
      <c r="L654">
        <v>0</v>
      </c>
      <c r="M654" t="s">
        <v>42</v>
      </c>
      <c r="N654" t="s">
        <v>49</v>
      </c>
      <c r="O654" s="100" t="s">
        <v>161</v>
      </c>
      <c r="P654" s="100" t="s">
        <v>44</v>
      </c>
      <c r="Q654" t="s">
        <v>38</v>
      </c>
      <c r="R654" t="s">
        <v>38</v>
      </c>
    </row>
    <row r="655" spans="1:18" ht="57.6" x14ac:dyDescent="0.3">
      <c r="A655" t="s">
        <v>1756</v>
      </c>
      <c r="B655" t="s">
        <v>1757</v>
      </c>
      <c r="C655" s="2">
        <v>1298</v>
      </c>
      <c r="D655" t="s">
        <v>39</v>
      </c>
      <c r="E655" s="100" t="s">
        <v>5</v>
      </c>
      <c r="F655" s="3">
        <v>45180</v>
      </c>
      <c r="G655" s="3">
        <v>45180</v>
      </c>
      <c r="H655">
        <v>999</v>
      </c>
      <c r="I655" s="100" t="s">
        <v>83</v>
      </c>
      <c r="J655" s="100" t="s">
        <v>427</v>
      </c>
      <c r="K655">
        <v>1728</v>
      </c>
      <c r="L655">
        <v>0</v>
      </c>
      <c r="M655" t="s">
        <v>1758</v>
      </c>
      <c r="N655" t="s">
        <v>43</v>
      </c>
      <c r="O655" s="100" t="s">
        <v>85</v>
      </c>
      <c r="P655" s="100" t="s">
        <v>428</v>
      </c>
      <c r="Q655" t="s">
        <v>1759</v>
      </c>
      <c r="R655" t="s">
        <v>38</v>
      </c>
    </row>
    <row r="656" spans="1:18" ht="57.6" x14ac:dyDescent="0.3">
      <c r="A656" t="s">
        <v>1760</v>
      </c>
      <c r="B656" t="s">
        <v>1761</v>
      </c>
      <c r="C656" s="2">
        <v>273</v>
      </c>
      <c r="D656" t="s">
        <v>39</v>
      </c>
      <c r="E656" s="100" t="s">
        <v>7</v>
      </c>
      <c r="F656" s="3">
        <v>45181</v>
      </c>
      <c r="G656" s="3">
        <v>45181</v>
      </c>
      <c r="H656">
        <v>604</v>
      </c>
      <c r="I656" s="100" t="s">
        <v>1552</v>
      </c>
      <c r="J656" s="100" t="s">
        <v>83</v>
      </c>
      <c r="K656">
        <v>640</v>
      </c>
      <c r="L656">
        <v>0</v>
      </c>
      <c r="M656" t="s">
        <v>42</v>
      </c>
      <c r="N656" t="s">
        <v>49</v>
      </c>
      <c r="O656" s="100" t="s">
        <v>1553</v>
      </c>
      <c r="P656" s="100" t="s">
        <v>85</v>
      </c>
      <c r="Q656" t="s">
        <v>38</v>
      </c>
      <c r="R656" t="s">
        <v>38</v>
      </c>
    </row>
    <row r="657" spans="1:18" ht="43.2" x14ac:dyDescent="0.3">
      <c r="A657" t="s">
        <v>1762</v>
      </c>
      <c r="B657" t="s">
        <v>1763</v>
      </c>
      <c r="C657" s="2">
        <v>437</v>
      </c>
      <c r="D657" t="s">
        <v>39</v>
      </c>
      <c r="E657" s="100" t="s">
        <v>6</v>
      </c>
      <c r="F657" s="3">
        <v>45181</v>
      </c>
      <c r="G657" s="3">
        <v>45181</v>
      </c>
      <c r="H657">
        <v>1350</v>
      </c>
      <c r="I657" s="100" t="s">
        <v>64</v>
      </c>
      <c r="J657" s="100" t="s">
        <v>513</v>
      </c>
      <c r="K657">
        <v>1530</v>
      </c>
      <c r="L657">
        <v>0</v>
      </c>
      <c r="M657" t="s">
        <v>42</v>
      </c>
      <c r="N657" t="s">
        <v>43</v>
      </c>
      <c r="O657" s="100" t="s">
        <v>67</v>
      </c>
      <c r="P657" s="100" t="s">
        <v>117</v>
      </c>
      <c r="Q657" t="s">
        <v>38</v>
      </c>
      <c r="R657" t="s">
        <v>38</v>
      </c>
    </row>
    <row r="658" spans="1:18" ht="43.2" x14ac:dyDescent="0.3">
      <c r="A658" t="s">
        <v>1764</v>
      </c>
      <c r="B658" t="s">
        <v>1765</v>
      </c>
      <c r="C658" s="2">
        <v>389</v>
      </c>
      <c r="D658" t="s">
        <v>39</v>
      </c>
      <c r="E658" s="100" t="s">
        <v>12</v>
      </c>
      <c r="F658" s="3">
        <v>45183</v>
      </c>
      <c r="G658" s="3">
        <v>45182</v>
      </c>
      <c r="H658">
        <v>300</v>
      </c>
      <c r="I658" s="100" t="s">
        <v>100</v>
      </c>
      <c r="J658" s="100" t="s">
        <v>316</v>
      </c>
      <c r="K658">
        <v>1120</v>
      </c>
      <c r="L658">
        <v>0</v>
      </c>
      <c r="M658" t="s">
        <v>42</v>
      </c>
      <c r="N658" t="s">
        <v>49</v>
      </c>
      <c r="O658" s="100" t="s">
        <v>101</v>
      </c>
      <c r="P658" s="100" t="s">
        <v>44</v>
      </c>
      <c r="Q658" t="s">
        <v>1766</v>
      </c>
      <c r="R658" t="s">
        <v>38</v>
      </c>
    </row>
    <row r="659" spans="1:18" ht="43.2" x14ac:dyDescent="0.3">
      <c r="A659" t="s">
        <v>1767</v>
      </c>
      <c r="B659" t="s">
        <v>1768</v>
      </c>
      <c r="C659" s="2">
        <v>1190</v>
      </c>
      <c r="D659" t="s">
        <v>39</v>
      </c>
      <c r="E659" s="100" t="s">
        <v>17</v>
      </c>
      <c r="F659" s="3">
        <v>45183</v>
      </c>
      <c r="G659" s="3">
        <v>45182</v>
      </c>
      <c r="H659">
        <v>7500</v>
      </c>
      <c r="I659" s="100" t="s">
        <v>64</v>
      </c>
      <c r="J659" s="100" t="s">
        <v>52</v>
      </c>
      <c r="K659">
        <v>15300</v>
      </c>
      <c r="L659">
        <v>0</v>
      </c>
      <c r="M659" t="s">
        <v>1769</v>
      </c>
      <c r="N659" t="s">
        <v>43</v>
      </c>
      <c r="O659" s="100" t="s">
        <v>67</v>
      </c>
      <c r="P659" s="100" t="s">
        <v>53</v>
      </c>
      <c r="Q659" t="s">
        <v>38</v>
      </c>
      <c r="R659" t="s">
        <v>38</v>
      </c>
    </row>
    <row r="660" spans="1:18" ht="57.6" x14ac:dyDescent="0.3">
      <c r="A660" t="s">
        <v>1770</v>
      </c>
      <c r="B660" t="s">
        <v>1771</v>
      </c>
      <c r="C660" s="2">
        <v>400</v>
      </c>
      <c r="D660" t="s">
        <v>39</v>
      </c>
      <c r="E660" s="100" t="s">
        <v>16</v>
      </c>
      <c r="F660" s="3">
        <v>45184</v>
      </c>
      <c r="G660" s="3">
        <v>45183</v>
      </c>
      <c r="H660">
        <v>300</v>
      </c>
      <c r="I660" s="100" t="s">
        <v>322</v>
      </c>
      <c r="J660" s="100" t="s">
        <v>323</v>
      </c>
      <c r="K660">
        <v>400</v>
      </c>
      <c r="L660">
        <v>0</v>
      </c>
      <c r="M660" t="s">
        <v>42</v>
      </c>
      <c r="N660" t="s">
        <v>43</v>
      </c>
      <c r="O660" s="100" t="s">
        <v>324</v>
      </c>
      <c r="P660" s="100" t="s">
        <v>325</v>
      </c>
      <c r="Q660" t="s">
        <v>38</v>
      </c>
      <c r="R660" t="s">
        <v>38</v>
      </c>
    </row>
    <row r="661" spans="1:18" ht="57.6" x14ac:dyDescent="0.3">
      <c r="A661" t="s">
        <v>1772</v>
      </c>
      <c r="B661" t="s">
        <v>1773</v>
      </c>
      <c r="C661" s="2">
        <v>787</v>
      </c>
      <c r="D661" t="s">
        <v>39</v>
      </c>
      <c r="E661" s="100" t="s">
        <v>16</v>
      </c>
      <c r="F661" s="3">
        <v>45184</v>
      </c>
      <c r="G661" s="3">
        <v>45183</v>
      </c>
      <c r="H661">
        <v>950</v>
      </c>
      <c r="I661" s="100" t="s">
        <v>322</v>
      </c>
      <c r="J661" s="100" t="s">
        <v>323</v>
      </c>
      <c r="K661">
        <v>2125</v>
      </c>
      <c r="L661">
        <v>0</v>
      </c>
      <c r="M661" t="s">
        <v>42</v>
      </c>
      <c r="N661" t="s">
        <v>43</v>
      </c>
      <c r="O661" s="100" t="s">
        <v>324</v>
      </c>
      <c r="P661" s="100" t="s">
        <v>1158</v>
      </c>
      <c r="Q661" t="s">
        <v>38</v>
      </c>
      <c r="R661" t="s">
        <v>38</v>
      </c>
    </row>
    <row r="662" spans="1:18" ht="57.6" x14ac:dyDescent="0.3">
      <c r="A662" t="s">
        <v>1774</v>
      </c>
      <c r="B662" t="s">
        <v>1775</v>
      </c>
      <c r="C662" s="2">
        <v>400</v>
      </c>
      <c r="D662" t="s">
        <v>39</v>
      </c>
      <c r="E662" s="100" t="s">
        <v>16</v>
      </c>
      <c r="F662" s="3">
        <v>45184</v>
      </c>
      <c r="G662" s="3">
        <v>45183</v>
      </c>
      <c r="H662">
        <v>200</v>
      </c>
      <c r="I662" s="100" t="s">
        <v>322</v>
      </c>
      <c r="J662" s="100" t="s">
        <v>323</v>
      </c>
      <c r="K662">
        <v>1125</v>
      </c>
      <c r="L662">
        <v>0</v>
      </c>
      <c r="M662" t="s">
        <v>42</v>
      </c>
      <c r="N662" t="s">
        <v>43</v>
      </c>
      <c r="O662" s="100" t="s">
        <v>324</v>
      </c>
      <c r="P662" s="100" t="s">
        <v>325</v>
      </c>
      <c r="Q662" t="s">
        <v>38</v>
      </c>
      <c r="R662" t="s">
        <v>38</v>
      </c>
    </row>
    <row r="663" spans="1:18" ht="57.6" x14ac:dyDescent="0.3">
      <c r="A663" t="s">
        <v>1776</v>
      </c>
      <c r="B663" t="s">
        <v>1777</v>
      </c>
      <c r="C663" s="2">
        <v>330</v>
      </c>
      <c r="D663" t="s">
        <v>39</v>
      </c>
      <c r="E663" s="100" t="s">
        <v>16</v>
      </c>
      <c r="F663" s="3">
        <v>45184</v>
      </c>
      <c r="G663" s="3">
        <v>45183</v>
      </c>
      <c r="H663">
        <v>50</v>
      </c>
      <c r="I663" s="100" t="s">
        <v>322</v>
      </c>
      <c r="J663" s="100" t="s">
        <v>323</v>
      </c>
      <c r="K663">
        <v>187.5</v>
      </c>
      <c r="L663">
        <v>0</v>
      </c>
      <c r="M663" t="s">
        <v>42</v>
      </c>
      <c r="N663" t="s">
        <v>43</v>
      </c>
      <c r="O663" s="100" t="s">
        <v>324</v>
      </c>
      <c r="P663" s="100" t="s">
        <v>436</v>
      </c>
      <c r="Q663" t="s">
        <v>38</v>
      </c>
      <c r="R663" t="s">
        <v>38</v>
      </c>
    </row>
    <row r="664" spans="1:18" ht="57.6" x14ac:dyDescent="0.3">
      <c r="A664" t="s">
        <v>1778</v>
      </c>
      <c r="B664" t="s">
        <v>1779</v>
      </c>
      <c r="C664" s="2">
        <v>317</v>
      </c>
      <c r="D664" t="s">
        <v>39</v>
      </c>
      <c r="E664" s="100" t="s">
        <v>16</v>
      </c>
      <c r="F664" s="3">
        <v>45184</v>
      </c>
      <c r="G664" s="3">
        <v>45183</v>
      </c>
      <c r="H664">
        <v>150</v>
      </c>
      <c r="I664" s="100" t="s">
        <v>322</v>
      </c>
      <c r="J664" s="100" t="s">
        <v>323</v>
      </c>
      <c r="K664">
        <v>240</v>
      </c>
      <c r="L664">
        <v>0</v>
      </c>
      <c r="M664" t="s">
        <v>42</v>
      </c>
      <c r="N664" t="s">
        <v>43</v>
      </c>
      <c r="O664" s="100" t="s">
        <v>324</v>
      </c>
      <c r="P664" s="100" t="s">
        <v>325</v>
      </c>
      <c r="Q664" t="s">
        <v>38</v>
      </c>
      <c r="R664" t="s">
        <v>38</v>
      </c>
    </row>
    <row r="665" spans="1:18" ht="28.8" x14ac:dyDescent="0.3">
      <c r="A665" t="s">
        <v>1780</v>
      </c>
      <c r="B665" t="s">
        <v>1781</v>
      </c>
      <c r="C665" s="2">
        <v>1177</v>
      </c>
      <c r="D665" t="s">
        <v>39</v>
      </c>
      <c r="E665" s="100" t="s">
        <v>16</v>
      </c>
      <c r="F665" s="3">
        <v>45184</v>
      </c>
      <c r="G665" s="3">
        <v>45183</v>
      </c>
      <c r="H665">
        <v>630</v>
      </c>
      <c r="I665" s="100" t="s">
        <v>1782</v>
      </c>
      <c r="J665" s="100" t="s">
        <v>323</v>
      </c>
      <c r="K665">
        <v>3937.5</v>
      </c>
      <c r="L665">
        <v>0</v>
      </c>
      <c r="M665" t="s">
        <v>42</v>
      </c>
      <c r="N665" t="s">
        <v>43</v>
      </c>
      <c r="O665" s="100" t="s">
        <v>324</v>
      </c>
      <c r="P665" s="100" t="s">
        <v>325</v>
      </c>
      <c r="Q665" t="s">
        <v>38</v>
      </c>
      <c r="R665" t="s">
        <v>38</v>
      </c>
    </row>
    <row r="666" spans="1:18" ht="28.8" x14ac:dyDescent="0.3">
      <c r="A666" t="s">
        <v>1783</v>
      </c>
      <c r="B666" t="s">
        <v>1784</v>
      </c>
      <c r="C666" s="2">
        <v>333</v>
      </c>
      <c r="D666" t="s">
        <v>39</v>
      </c>
      <c r="E666" s="100" t="s">
        <v>10</v>
      </c>
      <c r="F666" s="3">
        <v>45187</v>
      </c>
      <c r="G666" s="3">
        <v>45187</v>
      </c>
      <c r="H666">
        <v>75</v>
      </c>
      <c r="I666" s="100" t="s">
        <v>232</v>
      </c>
      <c r="J666" s="100" t="s">
        <v>40</v>
      </c>
      <c r="K666">
        <v>160</v>
      </c>
      <c r="L666">
        <v>0</v>
      </c>
      <c r="M666" t="s">
        <v>42</v>
      </c>
      <c r="N666" t="s">
        <v>49</v>
      </c>
      <c r="O666" s="100" t="s">
        <v>233</v>
      </c>
      <c r="P666" s="100" t="s">
        <v>44</v>
      </c>
      <c r="Q666" t="s">
        <v>38</v>
      </c>
      <c r="R666" t="s">
        <v>38</v>
      </c>
    </row>
    <row r="667" spans="1:18" ht="43.2" x14ac:dyDescent="0.3">
      <c r="A667" t="s">
        <v>1785</v>
      </c>
      <c r="B667" t="s">
        <v>1786</v>
      </c>
      <c r="C667" s="2">
        <v>650</v>
      </c>
      <c r="D667" t="s">
        <v>39</v>
      </c>
      <c r="E667" s="100" t="s">
        <v>12</v>
      </c>
      <c r="F667" s="3">
        <v>45188</v>
      </c>
      <c r="G667" s="3">
        <v>45187</v>
      </c>
      <c r="H667">
        <v>240</v>
      </c>
      <c r="I667" s="100" t="s">
        <v>1787</v>
      </c>
      <c r="J667" s="100" t="s">
        <v>40</v>
      </c>
      <c r="K667">
        <v>484</v>
      </c>
      <c r="L667">
        <v>0</v>
      </c>
      <c r="M667" t="s">
        <v>1788</v>
      </c>
      <c r="N667" t="s">
        <v>49</v>
      </c>
      <c r="O667" s="100" t="s">
        <v>1789</v>
      </c>
      <c r="P667" s="100" t="s">
        <v>44</v>
      </c>
      <c r="Q667" t="s">
        <v>38</v>
      </c>
      <c r="R667" t="s">
        <v>38</v>
      </c>
    </row>
    <row r="668" spans="1:18" ht="43.2" x14ac:dyDescent="0.3">
      <c r="A668" t="s">
        <v>1790</v>
      </c>
      <c r="B668" t="s">
        <v>1791</v>
      </c>
      <c r="C668" s="2">
        <v>940</v>
      </c>
      <c r="D668" t="s">
        <v>39</v>
      </c>
      <c r="E668" s="100" t="s">
        <v>17</v>
      </c>
      <c r="F668" s="3">
        <v>45188</v>
      </c>
      <c r="G668" s="3">
        <v>45188</v>
      </c>
      <c r="H668">
        <v>8000</v>
      </c>
      <c r="I668" s="100" t="s">
        <v>64</v>
      </c>
      <c r="J668" s="100" t="s">
        <v>52</v>
      </c>
      <c r="K668">
        <v>16320</v>
      </c>
      <c r="L668">
        <v>0</v>
      </c>
      <c r="M668" t="s">
        <v>42</v>
      </c>
      <c r="N668" t="s">
        <v>43</v>
      </c>
      <c r="O668" s="100" t="s">
        <v>67</v>
      </c>
      <c r="P668" s="100" t="s">
        <v>53</v>
      </c>
      <c r="Q668" t="s">
        <v>38</v>
      </c>
      <c r="R668" t="s">
        <v>38</v>
      </c>
    </row>
    <row r="669" spans="1:18" ht="43.2" x14ac:dyDescent="0.3">
      <c r="A669" t="s">
        <v>1792</v>
      </c>
      <c r="B669" t="s">
        <v>1793</v>
      </c>
      <c r="C669" s="2">
        <v>124</v>
      </c>
      <c r="D669" t="s">
        <v>39</v>
      </c>
      <c r="E669" s="100" t="s">
        <v>12</v>
      </c>
      <c r="F669" s="3">
        <v>45188</v>
      </c>
      <c r="G669" s="3">
        <v>45188</v>
      </c>
      <c r="H669">
        <v>41</v>
      </c>
      <c r="I669" s="100" t="s">
        <v>568</v>
      </c>
      <c r="J669" s="100" t="s">
        <v>316</v>
      </c>
      <c r="K669">
        <v>160</v>
      </c>
      <c r="L669">
        <v>0</v>
      </c>
      <c r="M669" t="s">
        <v>1794</v>
      </c>
      <c r="N669" t="s">
        <v>49</v>
      </c>
      <c r="O669" s="100" t="s">
        <v>570</v>
      </c>
      <c r="P669" s="100" t="s">
        <v>44</v>
      </c>
      <c r="Q669" t="s">
        <v>38</v>
      </c>
      <c r="R669" t="s">
        <v>38</v>
      </c>
    </row>
    <row r="670" spans="1:18" ht="43.2" x14ac:dyDescent="0.3">
      <c r="A670" t="s">
        <v>1795</v>
      </c>
      <c r="B670" t="s">
        <v>1796</v>
      </c>
      <c r="C670" s="2">
        <v>298</v>
      </c>
      <c r="D670" t="s">
        <v>39</v>
      </c>
      <c r="E670" s="100" t="s">
        <v>6</v>
      </c>
      <c r="F670" s="3">
        <v>45188</v>
      </c>
      <c r="G670" s="3">
        <v>45188</v>
      </c>
      <c r="H670">
        <v>420</v>
      </c>
      <c r="I670" s="100" t="s">
        <v>64</v>
      </c>
      <c r="J670" s="100" t="s">
        <v>513</v>
      </c>
      <c r="K670">
        <v>840</v>
      </c>
      <c r="L670">
        <v>0</v>
      </c>
      <c r="M670" t="s">
        <v>1797</v>
      </c>
      <c r="N670" t="s">
        <v>43</v>
      </c>
      <c r="O670" s="100" t="s">
        <v>67</v>
      </c>
      <c r="P670" s="100" t="s">
        <v>117</v>
      </c>
      <c r="Q670" t="s">
        <v>38</v>
      </c>
      <c r="R670" t="s">
        <v>38</v>
      </c>
    </row>
    <row r="671" spans="1:18" ht="57.6" x14ac:dyDescent="0.3">
      <c r="A671" t="s">
        <v>1798</v>
      </c>
      <c r="B671" t="s">
        <v>1799</v>
      </c>
      <c r="C671" s="2">
        <v>217</v>
      </c>
      <c r="D671" t="s">
        <v>39</v>
      </c>
      <c r="E671" s="100" t="s">
        <v>1800</v>
      </c>
      <c r="F671" s="3">
        <v>45189</v>
      </c>
      <c r="G671" s="3">
        <v>45188</v>
      </c>
      <c r="H671">
        <v>150</v>
      </c>
      <c r="I671" s="100" t="s">
        <v>1341</v>
      </c>
      <c r="J671" s="100" t="s">
        <v>108</v>
      </c>
      <c r="K671">
        <v>80</v>
      </c>
      <c r="L671">
        <v>0</v>
      </c>
      <c r="M671" t="s">
        <v>42</v>
      </c>
      <c r="N671" t="s">
        <v>43</v>
      </c>
      <c r="O671" s="100" t="s">
        <v>85</v>
      </c>
      <c r="P671" s="100" t="s">
        <v>109</v>
      </c>
      <c r="Q671" t="s">
        <v>1801</v>
      </c>
      <c r="R671" t="s">
        <v>38</v>
      </c>
    </row>
    <row r="672" spans="1:18" ht="43.2" x14ac:dyDescent="0.3">
      <c r="A672" t="s">
        <v>1802</v>
      </c>
      <c r="B672" t="s">
        <v>1803</v>
      </c>
      <c r="C672" s="2">
        <v>900</v>
      </c>
      <c r="D672" t="s">
        <v>39</v>
      </c>
      <c r="E672" s="100" t="s">
        <v>17</v>
      </c>
      <c r="F672" s="3">
        <v>45189</v>
      </c>
      <c r="G672" s="3">
        <v>45189</v>
      </c>
      <c r="H672">
        <v>2500</v>
      </c>
      <c r="I672" s="100" t="s">
        <v>64</v>
      </c>
      <c r="J672" s="100" t="s">
        <v>52</v>
      </c>
      <c r="K672">
        <v>5100</v>
      </c>
      <c r="L672">
        <v>0</v>
      </c>
      <c r="M672" t="s">
        <v>42</v>
      </c>
      <c r="N672" t="s">
        <v>43</v>
      </c>
      <c r="O672" s="100" t="s">
        <v>67</v>
      </c>
      <c r="P672" s="100" t="s">
        <v>53</v>
      </c>
      <c r="Q672" t="s">
        <v>38</v>
      </c>
      <c r="R672" t="s">
        <v>38</v>
      </c>
    </row>
    <row r="673" spans="1:18" ht="28.8" x14ac:dyDescent="0.3">
      <c r="A673" t="s">
        <v>1804</v>
      </c>
      <c r="B673" t="s">
        <v>1805</v>
      </c>
      <c r="C673" s="2">
        <v>510</v>
      </c>
      <c r="D673" t="s">
        <v>39</v>
      </c>
      <c r="E673" s="100" t="s">
        <v>10</v>
      </c>
      <c r="F673" s="3">
        <v>45190</v>
      </c>
      <c r="G673" s="3">
        <v>45190</v>
      </c>
      <c r="H673">
        <v>320</v>
      </c>
      <c r="I673" s="100" t="s">
        <v>232</v>
      </c>
      <c r="J673" s="100" t="s">
        <v>40</v>
      </c>
      <c r="K673">
        <v>384</v>
      </c>
      <c r="L673">
        <v>0</v>
      </c>
      <c r="M673" t="s">
        <v>42</v>
      </c>
      <c r="N673" t="s">
        <v>49</v>
      </c>
      <c r="O673" s="100" t="s">
        <v>233</v>
      </c>
      <c r="P673" s="100" t="s">
        <v>44</v>
      </c>
      <c r="Q673" t="s">
        <v>38</v>
      </c>
      <c r="R673" t="s">
        <v>38</v>
      </c>
    </row>
    <row r="674" spans="1:18" ht="43.2" x14ac:dyDescent="0.3">
      <c r="A674" t="s">
        <v>1806</v>
      </c>
      <c r="B674" t="s">
        <v>1807</v>
      </c>
      <c r="C674" s="2">
        <v>998</v>
      </c>
      <c r="D674" t="s">
        <v>39</v>
      </c>
      <c r="E674" s="100" t="s">
        <v>17</v>
      </c>
      <c r="F674" s="3">
        <v>45193</v>
      </c>
      <c r="G674" s="3">
        <v>45191</v>
      </c>
      <c r="H674">
        <v>8000</v>
      </c>
      <c r="I674" s="100" t="s">
        <v>64</v>
      </c>
      <c r="J674" s="100" t="s">
        <v>52</v>
      </c>
      <c r="K674">
        <v>16320</v>
      </c>
      <c r="L674">
        <v>0</v>
      </c>
      <c r="M674" t="s">
        <v>1808</v>
      </c>
      <c r="N674" t="s">
        <v>43</v>
      </c>
      <c r="O674" s="100" t="s">
        <v>67</v>
      </c>
      <c r="P674" s="100" t="s">
        <v>53</v>
      </c>
      <c r="Q674" t="s">
        <v>38</v>
      </c>
      <c r="R674" t="s">
        <v>38</v>
      </c>
    </row>
    <row r="675" spans="1:18" ht="43.2" x14ac:dyDescent="0.3">
      <c r="A675" t="s">
        <v>1809</v>
      </c>
      <c r="B675" t="s">
        <v>1810</v>
      </c>
      <c r="C675" s="2">
        <v>330</v>
      </c>
      <c r="D675" t="s">
        <v>39</v>
      </c>
      <c r="E675" s="100" t="s">
        <v>6</v>
      </c>
      <c r="F675" s="3">
        <v>45191</v>
      </c>
      <c r="G675" s="3">
        <v>45191</v>
      </c>
      <c r="H675">
        <v>150</v>
      </c>
      <c r="I675" s="100" t="s">
        <v>64</v>
      </c>
      <c r="J675" s="100" t="s">
        <v>513</v>
      </c>
      <c r="K675">
        <v>720</v>
      </c>
      <c r="L675">
        <v>0</v>
      </c>
      <c r="M675" t="s">
        <v>42</v>
      </c>
      <c r="N675" t="s">
        <v>43</v>
      </c>
      <c r="O675" s="100" t="s">
        <v>67</v>
      </c>
      <c r="P675" s="100" t="s">
        <v>117</v>
      </c>
      <c r="Q675" t="s">
        <v>38</v>
      </c>
      <c r="R675" t="s">
        <v>38</v>
      </c>
    </row>
    <row r="676" spans="1:18" ht="43.2" x14ac:dyDescent="0.3">
      <c r="A676" t="s">
        <v>1811</v>
      </c>
      <c r="B676" t="s">
        <v>1812</v>
      </c>
      <c r="C676" s="2">
        <v>298</v>
      </c>
      <c r="D676" t="s">
        <v>39</v>
      </c>
      <c r="E676" s="100" t="s">
        <v>8</v>
      </c>
      <c r="F676" s="3">
        <v>45194</v>
      </c>
      <c r="G676" s="3">
        <v>45194</v>
      </c>
      <c r="H676">
        <v>330</v>
      </c>
      <c r="I676" s="100" t="s">
        <v>64</v>
      </c>
      <c r="J676" s="100" t="s">
        <v>396</v>
      </c>
      <c r="K676">
        <v>500.64</v>
      </c>
      <c r="L676">
        <v>0</v>
      </c>
      <c r="M676" t="s">
        <v>1813</v>
      </c>
      <c r="N676" t="s">
        <v>43</v>
      </c>
      <c r="O676" s="100" t="s">
        <v>67</v>
      </c>
      <c r="P676" s="100" t="s">
        <v>397</v>
      </c>
      <c r="Q676" t="s">
        <v>38</v>
      </c>
      <c r="R676" t="s">
        <v>38</v>
      </c>
    </row>
    <row r="677" spans="1:18" ht="43.2" x14ac:dyDescent="0.3">
      <c r="A677" t="s">
        <v>1814</v>
      </c>
      <c r="B677" t="s">
        <v>1815</v>
      </c>
      <c r="C677" s="2">
        <v>750</v>
      </c>
      <c r="D677" t="s">
        <v>39</v>
      </c>
      <c r="E677" s="100" t="s">
        <v>17</v>
      </c>
      <c r="F677" s="3">
        <v>45195</v>
      </c>
      <c r="G677" s="3">
        <v>45194</v>
      </c>
      <c r="H677">
        <v>8000</v>
      </c>
      <c r="I677" s="100" t="s">
        <v>64</v>
      </c>
      <c r="J677" s="100" t="s">
        <v>52</v>
      </c>
      <c r="K677">
        <v>16320</v>
      </c>
      <c r="L677">
        <v>0</v>
      </c>
      <c r="M677" t="s">
        <v>42</v>
      </c>
      <c r="N677" t="s">
        <v>43</v>
      </c>
      <c r="O677" s="100" t="s">
        <v>67</v>
      </c>
      <c r="P677" s="100" t="s">
        <v>53</v>
      </c>
      <c r="Q677" t="s">
        <v>38</v>
      </c>
      <c r="R677" t="s">
        <v>38</v>
      </c>
    </row>
    <row r="678" spans="1:18" ht="43.2" x14ac:dyDescent="0.3">
      <c r="A678" t="s">
        <v>1816</v>
      </c>
      <c r="B678" t="s">
        <v>1817</v>
      </c>
      <c r="C678" s="2">
        <v>516</v>
      </c>
      <c r="D678" t="s">
        <v>39</v>
      </c>
      <c r="E678" s="100" t="s">
        <v>5</v>
      </c>
      <c r="F678" s="3">
        <v>45195</v>
      </c>
      <c r="G678" s="3">
        <v>45195</v>
      </c>
      <c r="H678">
        <v>360</v>
      </c>
      <c r="I678" s="100" t="s">
        <v>64</v>
      </c>
      <c r="J678" s="100" t="s">
        <v>343</v>
      </c>
      <c r="K678">
        <v>192</v>
      </c>
      <c r="L678">
        <v>0</v>
      </c>
      <c r="M678" t="s">
        <v>1818</v>
      </c>
      <c r="N678" t="s">
        <v>43</v>
      </c>
      <c r="O678" s="100" t="s">
        <v>67</v>
      </c>
      <c r="P678" s="100" t="s">
        <v>233</v>
      </c>
      <c r="Q678" t="s">
        <v>38</v>
      </c>
      <c r="R678" t="s">
        <v>38</v>
      </c>
    </row>
    <row r="679" spans="1:18" ht="43.2" x14ac:dyDescent="0.3">
      <c r="A679" t="s">
        <v>1819</v>
      </c>
      <c r="B679" t="s">
        <v>1820</v>
      </c>
      <c r="C679" s="2">
        <v>890</v>
      </c>
      <c r="D679" t="s">
        <v>39</v>
      </c>
      <c r="E679" s="100" t="s">
        <v>6</v>
      </c>
      <c r="F679" s="3">
        <v>45195</v>
      </c>
      <c r="G679" s="3">
        <v>45195</v>
      </c>
      <c r="H679">
        <v>850</v>
      </c>
      <c r="I679" s="100" t="s">
        <v>64</v>
      </c>
      <c r="J679" s="100" t="s">
        <v>513</v>
      </c>
      <c r="K679">
        <v>2500</v>
      </c>
      <c r="L679">
        <v>0</v>
      </c>
      <c r="M679" t="s">
        <v>42</v>
      </c>
      <c r="N679" t="s">
        <v>43</v>
      </c>
      <c r="O679" s="100" t="s">
        <v>67</v>
      </c>
      <c r="P679" s="100" t="s">
        <v>117</v>
      </c>
      <c r="Q679" t="s">
        <v>38</v>
      </c>
      <c r="R679" t="s">
        <v>38</v>
      </c>
    </row>
    <row r="680" spans="1:18" ht="28.8" x14ac:dyDescent="0.3">
      <c r="A680" t="s">
        <v>1821</v>
      </c>
      <c r="B680" t="s">
        <v>1822</v>
      </c>
      <c r="C680" s="2">
        <v>348</v>
      </c>
      <c r="D680" t="s">
        <v>39</v>
      </c>
      <c r="E680" s="100" t="s">
        <v>10</v>
      </c>
      <c r="F680" s="3">
        <v>45196</v>
      </c>
      <c r="G680" s="3">
        <v>45196</v>
      </c>
      <c r="H680">
        <v>120</v>
      </c>
      <c r="I680" s="100" t="s">
        <v>232</v>
      </c>
      <c r="J680" s="100" t="s">
        <v>40</v>
      </c>
      <c r="K680">
        <v>480</v>
      </c>
      <c r="L680">
        <v>0</v>
      </c>
      <c r="M680" t="s">
        <v>1823</v>
      </c>
      <c r="N680" t="s">
        <v>49</v>
      </c>
      <c r="O680" s="100" t="s">
        <v>233</v>
      </c>
      <c r="P680" s="100" t="s">
        <v>44</v>
      </c>
      <c r="Q680" t="s">
        <v>1824</v>
      </c>
      <c r="R680" t="s">
        <v>38</v>
      </c>
    </row>
    <row r="681" spans="1:18" ht="43.2" x14ac:dyDescent="0.3">
      <c r="A681" t="s">
        <v>1825</v>
      </c>
      <c r="B681" t="s">
        <v>1826</v>
      </c>
      <c r="C681" s="2">
        <v>500</v>
      </c>
      <c r="D681" t="s">
        <v>39</v>
      </c>
      <c r="E681" s="100" t="s">
        <v>6</v>
      </c>
      <c r="F681" s="3">
        <v>45196</v>
      </c>
      <c r="G681" s="3">
        <v>45196</v>
      </c>
      <c r="H681">
        <v>200</v>
      </c>
      <c r="I681" s="100" t="s">
        <v>64</v>
      </c>
      <c r="J681" s="100" t="s">
        <v>513</v>
      </c>
      <c r="K681">
        <v>960</v>
      </c>
      <c r="L681">
        <v>0</v>
      </c>
      <c r="M681" t="s">
        <v>42</v>
      </c>
      <c r="N681" t="s">
        <v>43</v>
      </c>
      <c r="O681" s="100" t="s">
        <v>67</v>
      </c>
      <c r="P681" s="100" t="s">
        <v>117</v>
      </c>
      <c r="Q681" t="s">
        <v>38</v>
      </c>
      <c r="R681" t="s">
        <v>38</v>
      </c>
    </row>
    <row r="682" spans="1:18" ht="43.2" x14ac:dyDescent="0.3">
      <c r="A682" t="s">
        <v>1827</v>
      </c>
      <c r="B682" t="s">
        <v>512</v>
      </c>
      <c r="C682" s="2">
        <v>1100</v>
      </c>
      <c r="D682" t="s">
        <v>39</v>
      </c>
      <c r="E682" s="100" t="s">
        <v>6</v>
      </c>
      <c r="F682" s="3">
        <v>45197</v>
      </c>
      <c r="G682" s="3">
        <v>45197</v>
      </c>
      <c r="H682">
        <v>24000</v>
      </c>
      <c r="I682" s="100" t="s">
        <v>64</v>
      </c>
      <c r="J682" s="100" t="s">
        <v>513</v>
      </c>
      <c r="K682">
        <v>16368</v>
      </c>
      <c r="L682">
        <v>0</v>
      </c>
      <c r="M682" t="s">
        <v>42</v>
      </c>
      <c r="N682" t="s">
        <v>43</v>
      </c>
      <c r="O682" s="100" t="s">
        <v>67</v>
      </c>
      <c r="P682" s="100" t="s">
        <v>117</v>
      </c>
      <c r="Q682" t="s">
        <v>38</v>
      </c>
      <c r="R682" t="s">
        <v>38</v>
      </c>
    </row>
    <row r="683" spans="1:18" ht="43.2" x14ac:dyDescent="0.3">
      <c r="A683" t="s">
        <v>1828</v>
      </c>
      <c r="B683" t="s">
        <v>1829</v>
      </c>
      <c r="C683" s="2">
        <v>319</v>
      </c>
      <c r="D683" t="s">
        <v>39</v>
      </c>
      <c r="E683" s="100" t="s">
        <v>3</v>
      </c>
      <c r="F683" s="3">
        <v>45201</v>
      </c>
      <c r="G683" s="3">
        <v>45201</v>
      </c>
      <c r="H683">
        <v>180</v>
      </c>
      <c r="I683" s="100" t="s">
        <v>64</v>
      </c>
      <c r="J683" s="100" t="s">
        <v>513</v>
      </c>
      <c r="K683">
        <v>360</v>
      </c>
      <c r="L683">
        <v>0</v>
      </c>
      <c r="M683" t="s">
        <v>42</v>
      </c>
      <c r="N683" t="s">
        <v>43</v>
      </c>
      <c r="O683" s="100" t="s">
        <v>67</v>
      </c>
      <c r="P683" s="100" t="s">
        <v>117</v>
      </c>
      <c r="Q683" t="s">
        <v>38</v>
      </c>
      <c r="R683" t="s">
        <v>38</v>
      </c>
    </row>
    <row r="684" spans="1:18" ht="43.2" x14ac:dyDescent="0.3">
      <c r="A684" t="s">
        <v>1830</v>
      </c>
      <c r="B684" t="s">
        <v>1831</v>
      </c>
      <c r="C684" s="2">
        <v>950</v>
      </c>
      <c r="D684" t="s">
        <v>39</v>
      </c>
      <c r="E684" s="100" t="s">
        <v>17</v>
      </c>
      <c r="F684" s="3">
        <v>45203</v>
      </c>
      <c r="G684" s="3">
        <v>45203</v>
      </c>
      <c r="H684">
        <v>8000</v>
      </c>
      <c r="I684" s="100" t="s">
        <v>64</v>
      </c>
      <c r="J684" s="100" t="s">
        <v>52</v>
      </c>
      <c r="K684">
        <v>16320</v>
      </c>
      <c r="L684">
        <v>0</v>
      </c>
      <c r="M684" t="s">
        <v>42</v>
      </c>
      <c r="N684" t="s">
        <v>43</v>
      </c>
      <c r="O684" s="100" t="s">
        <v>67</v>
      </c>
      <c r="P684" s="100" t="s">
        <v>53</v>
      </c>
      <c r="Q684" t="s">
        <v>38</v>
      </c>
      <c r="R684" t="s">
        <v>38</v>
      </c>
    </row>
    <row r="685" spans="1:18" ht="43.2" x14ac:dyDescent="0.3">
      <c r="A685" t="s">
        <v>1832</v>
      </c>
      <c r="B685" t="s">
        <v>1833</v>
      </c>
      <c r="C685" s="2">
        <v>138</v>
      </c>
      <c r="D685" t="s">
        <v>39</v>
      </c>
      <c r="E685" s="100" t="s">
        <v>5</v>
      </c>
      <c r="F685" s="3">
        <v>45205</v>
      </c>
      <c r="G685" s="3">
        <v>45205</v>
      </c>
      <c r="H685">
        <v>250</v>
      </c>
      <c r="I685" s="100" t="s">
        <v>64</v>
      </c>
      <c r="J685" s="100" t="s">
        <v>1834</v>
      </c>
      <c r="K685">
        <v>519</v>
      </c>
      <c r="L685">
        <v>0</v>
      </c>
      <c r="M685" t="s">
        <v>1835</v>
      </c>
      <c r="N685" t="s">
        <v>43</v>
      </c>
      <c r="O685" s="100" t="s">
        <v>67</v>
      </c>
      <c r="P685" s="100" t="s">
        <v>1836</v>
      </c>
      <c r="Q685" t="s">
        <v>38</v>
      </c>
      <c r="R685" t="s">
        <v>38</v>
      </c>
    </row>
    <row r="686" spans="1:18" ht="28.8" x14ac:dyDescent="0.3">
      <c r="A686" t="s">
        <v>1837</v>
      </c>
      <c r="B686" t="s">
        <v>1838</v>
      </c>
      <c r="C686" s="2">
        <v>290</v>
      </c>
      <c r="D686" t="s">
        <v>39</v>
      </c>
      <c r="E686" s="100" t="s">
        <v>7</v>
      </c>
      <c r="F686" s="3">
        <v>45208</v>
      </c>
      <c r="G686" s="3">
        <v>45208</v>
      </c>
      <c r="H686">
        <v>100</v>
      </c>
      <c r="I686" s="100" t="s">
        <v>160</v>
      </c>
      <c r="J686" s="100" t="s">
        <v>40</v>
      </c>
      <c r="K686">
        <v>320</v>
      </c>
      <c r="L686">
        <v>0</v>
      </c>
      <c r="M686" t="s">
        <v>42</v>
      </c>
      <c r="N686" t="s">
        <v>49</v>
      </c>
      <c r="O686" s="100" t="s">
        <v>161</v>
      </c>
      <c r="P686" s="100" t="s">
        <v>44</v>
      </c>
      <c r="Q686" t="s">
        <v>38</v>
      </c>
      <c r="R686" t="s">
        <v>38</v>
      </c>
    </row>
    <row r="687" spans="1:18" ht="43.2" x14ac:dyDescent="0.3">
      <c r="A687" t="s">
        <v>1839</v>
      </c>
      <c r="B687" t="s">
        <v>1840</v>
      </c>
      <c r="C687" s="2">
        <v>1248</v>
      </c>
      <c r="D687" t="s">
        <v>39</v>
      </c>
      <c r="E687" s="100" t="s">
        <v>16</v>
      </c>
      <c r="F687" s="3">
        <v>45209</v>
      </c>
      <c r="G687" s="3">
        <v>45208</v>
      </c>
      <c r="H687">
        <v>5950</v>
      </c>
      <c r="I687" s="100" t="s">
        <v>1457</v>
      </c>
      <c r="J687" s="100" t="s">
        <v>1139</v>
      </c>
      <c r="K687">
        <v>8823</v>
      </c>
      <c r="L687">
        <v>0</v>
      </c>
      <c r="M687" t="s">
        <v>1841</v>
      </c>
      <c r="N687" t="s">
        <v>43</v>
      </c>
      <c r="O687" s="100" t="s">
        <v>324</v>
      </c>
      <c r="P687" s="100" t="s">
        <v>1140</v>
      </c>
      <c r="Q687" t="s">
        <v>38</v>
      </c>
      <c r="R687" t="s">
        <v>38</v>
      </c>
    </row>
    <row r="688" spans="1:18" ht="43.2" x14ac:dyDescent="0.3">
      <c r="A688" t="s">
        <v>1842</v>
      </c>
      <c r="B688" t="s">
        <v>1843</v>
      </c>
      <c r="C688" s="2">
        <v>315</v>
      </c>
      <c r="D688" t="s">
        <v>39</v>
      </c>
      <c r="E688" s="100" t="s">
        <v>16</v>
      </c>
      <c r="F688" s="3">
        <v>45209</v>
      </c>
      <c r="G688" s="3">
        <v>45208</v>
      </c>
      <c r="H688">
        <v>750</v>
      </c>
      <c r="I688" s="100" t="s">
        <v>1457</v>
      </c>
      <c r="J688" s="100" t="s">
        <v>1245</v>
      </c>
      <c r="K688">
        <v>480</v>
      </c>
      <c r="L688">
        <v>0</v>
      </c>
      <c r="M688" t="s">
        <v>42</v>
      </c>
      <c r="N688" t="s">
        <v>43</v>
      </c>
      <c r="O688" s="100" t="s">
        <v>324</v>
      </c>
      <c r="P688" s="100" t="s">
        <v>1844</v>
      </c>
      <c r="Q688" t="s">
        <v>38</v>
      </c>
      <c r="R688" t="s">
        <v>38</v>
      </c>
    </row>
    <row r="689" spans="1:18" ht="57.6" x14ac:dyDescent="0.3">
      <c r="A689" t="s">
        <v>1845</v>
      </c>
      <c r="B689" t="s">
        <v>1846</v>
      </c>
      <c r="C689" s="2">
        <v>288</v>
      </c>
      <c r="D689" t="s">
        <v>39</v>
      </c>
      <c r="E689" s="100" t="s">
        <v>16</v>
      </c>
      <c r="F689" s="3">
        <v>45209</v>
      </c>
      <c r="G689" s="3">
        <v>45208</v>
      </c>
      <c r="H689">
        <v>100</v>
      </c>
      <c r="I689" s="100" t="s">
        <v>322</v>
      </c>
      <c r="J689" s="100" t="s">
        <v>1847</v>
      </c>
      <c r="K689">
        <v>160</v>
      </c>
      <c r="L689">
        <v>0</v>
      </c>
      <c r="M689" t="s">
        <v>42</v>
      </c>
      <c r="N689" t="s">
        <v>43</v>
      </c>
      <c r="O689" s="100" t="s">
        <v>324</v>
      </c>
      <c r="P689" s="100" t="s">
        <v>1848</v>
      </c>
      <c r="Q689" t="s">
        <v>38</v>
      </c>
      <c r="R689" t="s">
        <v>38</v>
      </c>
    </row>
    <row r="690" spans="1:18" ht="28.8" x14ac:dyDescent="0.3">
      <c r="A690" t="s">
        <v>1849</v>
      </c>
      <c r="B690" t="s">
        <v>1850</v>
      </c>
      <c r="C690" s="2">
        <v>340</v>
      </c>
      <c r="D690" t="s">
        <v>39</v>
      </c>
      <c r="E690" s="100" t="s">
        <v>10</v>
      </c>
      <c r="F690" s="3">
        <v>45209</v>
      </c>
      <c r="G690" s="3">
        <v>45209</v>
      </c>
      <c r="H690">
        <v>50</v>
      </c>
      <c r="I690" s="100" t="s">
        <v>232</v>
      </c>
      <c r="J690" s="100" t="s">
        <v>40</v>
      </c>
      <c r="K690">
        <v>320</v>
      </c>
      <c r="L690">
        <v>0</v>
      </c>
      <c r="M690" t="s">
        <v>42</v>
      </c>
      <c r="N690" t="s">
        <v>49</v>
      </c>
      <c r="O690" s="100" t="s">
        <v>233</v>
      </c>
      <c r="P690" s="100" t="s">
        <v>44</v>
      </c>
      <c r="Q690" t="s">
        <v>38</v>
      </c>
      <c r="R690" t="s">
        <v>38</v>
      </c>
    </row>
    <row r="691" spans="1:18" ht="43.2" x14ac:dyDescent="0.3">
      <c r="A691" t="s">
        <v>1851</v>
      </c>
      <c r="B691" t="s">
        <v>1852</v>
      </c>
      <c r="C691" s="2">
        <v>980</v>
      </c>
      <c r="D691" t="s">
        <v>39</v>
      </c>
      <c r="E691" s="100" t="s">
        <v>8</v>
      </c>
      <c r="F691" s="3">
        <v>45210</v>
      </c>
      <c r="G691" s="3">
        <v>45210</v>
      </c>
      <c r="H691">
        <v>12000</v>
      </c>
      <c r="I691" s="100" t="s">
        <v>395</v>
      </c>
      <c r="J691" s="100" t="s">
        <v>396</v>
      </c>
      <c r="K691">
        <v>3003.84</v>
      </c>
      <c r="L691">
        <v>0</v>
      </c>
      <c r="M691" t="s">
        <v>42</v>
      </c>
      <c r="N691" t="s">
        <v>43</v>
      </c>
      <c r="O691" s="100" t="s">
        <v>67</v>
      </c>
      <c r="P691" s="100" t="s">
        <v>397</v>
      </c>
      <c r="Q691" t="s">
        <v>1853</v>
      </c>
      <c r="R691" t="s">
        <v>38</v>
      </c>
    </row>
    <row r="692" spans="1:18" ht="43.2" x14ac:dyDescent="0.3">
      <c r="A692" t="s">
        <v>1854</v>
      </c>
      <c r="B692" t="s">
        <v>1855</v>
      </c>
      <c r="C692" s="2">
        <v>117</v>
      </c>
      <c r="D692" t="s">
        <v>39</v>
      </c>
      <c r="E692" s="100" t="s">
        <v>7</v>
      </c>
      <c r="F692" s="3">
        <v>45210</v>
      </c>
      <c r="G692" s="3">
        <v>45210</v>
      </c>
      <c r="H692">
        <v>239</v>
      </c>
      <c r="I692" s="100" t="s">
        <v>568</v>
      </c>
      <c r="J692" s="100" t="s">
        <v>40</v>
      </c>
      <c r="K692">
        <v>480</v>
      </c>
      <c r="L692">
        <v>0</v>
      </c>
      <c r="M692" t="s">
        <v>42</v>
      </c>
      <c r="N692" t="s">
        <v>49</v>
      </c>
      <c r="O692" s="100" t="s">
        <v>570</v>
      </c>
      <c r="P692" s="100" t="s">
        <v>44</v>
      </c>
      <c r="Q692" t="s">
        <v>38</v>
      </c>
      <c r="R692" t="s">
        <v>38</v>
      </c>
    </row>
    <row r="693" spans="1:18" ht="28.8" x14ac:dyDescent="0.3">
      <c r="A693" t="s">
        <v>1856</v>
      </c>
      <c r="B693" t="s">
        <v>1857</v>
      </c>
      <c r="C693" s="2">
        <v>297</v>
      </c>
      <c r="D693" t="s">
        <v>39</v>
      </c>
      <c r="E693" s="100" t="s">
        <v>7</v>
      </c>
      <c r="F693" s="3">
        <v>45215</v>
      </c>
      <c r="G693" s="3">
        <v>45212</v>
      </c>
      <c r="H693">
        <v>173</v>
      </c>
      <c r="I693" s="100" t="s">
        <v>575</v>
      </c>
      <c r="J693" s="100" t="s">
        <v>40</v>
      </c>
      <c r="K693">
        <v>320</v>
      </c>
      <c r="L693">
        <v>0</v>
      </c>
      <c r="M693" t="s">
        <v>42</v>
      </c>
      <c r="N693" t="s">
        <v>49</v>
      </c>
      <c r="O693" s="100" t="s">
        <v>576</v>
      </c>
      <c r="P693" s="100" t="s">
        <v>44</v>
      </c>
      <c r="Q693" t="s">
        <v>38</v>
      </c>
      <c r="R693" t="s">
        <v>38</v>
      </c>
    </row>
    <row r="694" spans="1:18" ht="57.6" x14ac:dyDescent="0.3">
      <c r="A694" t="s">
        <v>1858</v>
      </c>
      <c r="B694" t="s">
        <v>1859</v>
      </c>
      <c r="C694" s="2">
        <v>298</v>
      </c>
      <c r="D694" t="s">
        <v>39</v>
      </c>
      <c r="E694" s="100" t="s">
        <v>6</v>
      </c>
      <c r="F694" s="3">
        <v>45212</v>
      </c>
      <c r="G694" s="3">
        <v>45212</v>
      </c>
      <c r="H694">
        <v>300</v>
      </c>
      <c r="I694" s="100" t="s">
        <v>1341</v>
      </c>
      <c r="J694" s="100" t="s">
        <v>513</v>
      </c>
      <c r="K694">
        <v>400</v>
      </c>
      <c r="L694">
        <v>0</v>
      </c>
      <c r="M694" t="s">
        <v>1860</v>
      </c>
      <c r="N694" t="s">
        <v>43</v>
      </c>
      <c r="O694" s="100" t="s">
        <v>85</v>
      </c>
      <c r="P694" s="100" t="s">
        <v>117</v>
      </c>
      <c r="Q694" t="s">
        <v>1861</v>
      </c>
      <c r="R694" t="s">
        <v>38</v>
      </c>
    </row>
    <row r="695" spans="1:18" ht="43.2" x14ac:dyDescent="0.3">
      <c r="A695" t="s">
        <v>1862</v>
      </c>
      <c r="B695" t="s">
        <v>38</v>
      </c>
      <c r="C695" s="2">
        <v>1280</v>
      </c>
      <c r="D695" t="s">
        <v>39</v>
      </c>
      <c r="E695" s="100" t="s">
        <v>107</v>
      </c>
      <c r="F695" s="3">
        <v>44927</v>
      </c>
      <c r="G695" s="3">
        <v>44918</v>
      </c>
      <c r="H695">
        <v>24000</v>
      </c>
      <c r="I695" s="100" t="s">
        <v>40</v>
      </c>
      <c r="J695" s="100" t="s">
        <v>52</v>
      </c>
      <c r="K695">
        <v>16320</v>
      </c>
      <c r="L695">
        <v>0</v>
      </c>
      <c r="M695" t="s">
        <v>42</v>
      </c>
      <c r="N695" t="s">
        <v>43</v>
      </c>
      <c r="O695" s="100" t="s">
        <v>44</v>
      </c>
      <c r="P695" s="100" t="s">
        <v>53</v>
      </c>
      <c r="Q695" t="s">
        <v>38</v>
      </c>
      <c r="R695" t="s">
        <v>38</v>
      </c>
    </row>
    <row r="696" spans="1:18" ht="43.2" x14ac:dyDescent="0.3">
      <c r="A696" t="s">
        <v>1863</v>
      </c>
      <c r="B696" t="s">
        <v>38</v>
      </c>
      <c r="C696" s="2">
        <v>1320</v>
      </c>
      <c r="D696" t="s">
        <v>39</v>
      </c>
      <c r="E696" s="100" t="s">
        <v>107</v>
      </c>
      <c r="F696" s="3">
        <v>44928</v>
      </c>
      <c r="G696" s="3">
        <v>44918</v>
      </c>
      <c r="H696">
        <v>24000</v>
      </c>
      <c r="I696" s="100" t="s">
        <v>40</v>
      </c>
      <c r="J696" s="100" t="s">
        <v>52</v>
      </c>
      <c r="K696">
        <v>16320</v>
      </c>
      <c r="L696">
        <v>0</v>
      </c>
      <c r="M696" t="s">
        <v>42</v>
      </c>
      <c r="N696" t="s">
        <v>43</v>
      </c>
      <c r="O696" s="100" t="s">
        <v>44</v>
      </c>
      <c r="P696" s="100" t="s">
        <v>53</v>
      </c>
      <c r="Q696" t="s">
        <v>38</v>
      </c>
      <c r="R696" t="s">
        <v>38</v>
      </c>
    </row>
    <row r="697" spans="1:18" ht="43.2" x14ac:dyDescent="0.3">
      <c r="A697" t="s">
        <v>1864</v>
      </c>
      <c r="B697" t="s">
        <v>38</v>
      </c>
      <c r="C697" s="2">
        <v>1280</v>
      </c>
      <c r="D697" t="s">
        <v>39</v>
      </c>
      <c r="E697" s="100" t="s">
        <v>107</v>
      </c>
      <c r="F697" s="3">
        <v>44928</v>
      </c>
      <c r="G697" s="3">
        <v>44918</v>
      </c>
      <c r="H697">
        <v>24000</v>
      </c>
      <c r="I697" s="100" t="s">
        <v>40</v>
      </c>
      <c r="J697" s="100" t="s">
        <v>52</v>
      </c>
      <c r="K697">
        <v>16320</v>
      </c>
      <c r="L697">
        <v>0</v>
      </c>
      <c r="M697" t="s">
        <v>42</v>
      </c>
      <c r="N697" t="s">
        <v>43</v>
      </c>
      <c r="O697" s="100" t="s">
        <v>44</v>
      </c>
      <c r="P697" s="100" t="s">
        <v>53</v>
      </c>
      <c r="Q697" t="s">
        <v>38</v>
      </c>
      <c r="R697" t="s">
        <v>38</v>
      </c>
    </row>
    <row r="698" spans="1:18" ht="43.2" x14ac:dyDescent="0.3">
      <c r="A698" t="s">
        <v>1865</v>
      </c>
      <c r="B698" t="s">
        <v>38</v>
      </c>
      <c r="C698" s="2">
        <v>1240</v>
      </c>
      <c r="D698" t="s">
        <v>39</v>
      </c>
      <c r="E698" s="100" t="s">
        <v>107</v>
      </c>
      <c r="F698" s="3">
        <v>44928</v>
      </c>
      <c r="G698" s="3">
        <v>44918</v>
      </c>
      <c r="H698">
        <v>24000</v>
      </c>
      <c r="I698" s="100" t="s">
        <v>40</v>
      </c>
      <c r="J698" s="100" t="s">
        <v>52</v>
      </c>
      <c r="K698">
        <v>16320</v>
      </c>
      <c r="L698">
        <v>0</v>
      </c>
      <c r="M698" t="s">
        <v>42</v>
      </c>
      <c r="N698" t="s">
        <v>43</v>
      </c>
      <c r="O698" s="100" t="s">
        <v>44</v>
      </c>
      <c r="P698" s="100" t="s">
        <v>53</v>
      </c>
      <c r="Q698" t="s">
        <v>38</v>
      </c>
      <c r="R698" t="s">
        <v>38</v>
      </c>
    </row>
    <row r="699" spans="1:18" ht="43.2" x14ac:dyDescent="0.3">
      <c r="A699" t="s">
        <v>1866</v>
      </c>
      <c r="B699" t="s">
        <v>38</v>
      </c>
      <c r="C699" s="2">
        <v>1040</v>
      </c>
      <c r="D699" t="s">
        <v>39</v>
      </c>
      <c r="E699" s="100" t="s">
        <v>107</v>
      </c>
      <c r="F699" s="3">
        <v>44928</v>
      </c>
      <c r="G699" s="3">
        <v>44918</v>
      </c>
      <c r="H699">
        <v>24000</v>
      </c>
      <c r="I699" s="100" t="s">
        <v>40</v>
      </c>
      <c r="J699" s="100" t="s">
        <v>52</v>
      </c>
      <c r="K699">
        <v>16320</v>
      </c>
      <c r="L699">
        <v>0</v>
      </c>
      <c r="M699" t="s">
        <v>42</v>
      </c>
      <c r="N699" t="s">
        <v>43</v>
      </c>
      <c r="O699" s="100" t="s">
        <v>44</v>
      </c>
      <c r="P699" s="100" t="s">
        <v>53</v>
      </c>
      <c r="Q699" t="s">
        <v>38</v>
      </c>
      <c r="R699" t="s">
        <v>38</v>
      </c>
    </row>
    <row r="700" spans="1:18" ht="43.2" x14ac:dyDescent="0.3">
      <c r="A700" t="s">
        <v>1867</v>
      </c>
      <c r="B700" t="s">
        <v>38</v>
      </c>
      <c r="C700" s="2">
        <v>229</v>
      </c>
      <c r="D700" t="s">
        <v>39</v>
      </c>
      <c r="E700" s="100" t="s">
        <v>17</v>
      </c>
      <c r="F700" s="3">
        <v>44950</v>
      </c>
      <c r="G700" s="3">
        <v>44950</v>
      </c>
      <c r="H700">
        <v>1000</v>
      </c>
      <c r="I700" s="100" t="s">
        <v>40</v>
      </c>
      <c r="J700" s="100" t="s">
        <v>75</v>
      </c>
      <c r="K700">
        <v>2800</v>
      </c>
      <c r="L700">
        <v>0</v>
      </c>
      <c r="M700" t="s">
        <v>42</v>
      </c>
      <c r="N700" t="s">
        <v>43</v>
      </c>
      <c r="O700" s="100" t="s">
        <v>44</v>
      </c>
      <c r="P700" s="100" t="s">
        <v>76</v>
      </c>
      <c r="Q700" t="s">
        <v>38</v>
      </c>
      <c r="R700" t="s">
        <v>38</v>
      </c>
    </row>
    <row r="701" spans="1:18" ht="43.2" x14ac:dyDescent="0.3">
      <c r="A701" t="s">
        <v>1868</v>
      </c>
      <c r="B701" t="s">
        <v>38</v>
      </c>
      <c r="C701" s="2">
        <v>215</v>
      </c>
      <c r="D701" t="s">
        <v>39</v>
      </c>
      <c r="E701" s="100" t="s">
        <v>17</v>
      </c>
      <c r="F701" s="3">
        <v>44950</v>
      </c>
      <c r="G701" s="3">
        <v>44950</v>
      </c>
      <c r="H701">
        <v>1000</v>
      </c>
      <c r="I701" s="100" t="s">
        <v>40</v>
      </c>
      <c r="J701" s="100" t="s">
        <v>75</v>
      </c>
      <c r="K701">
        <v>2800</v>
      </c>
      <c r="L701">
        <v>0</v>
      </c>
      <c r="M701" t="s">
        <v>42</v>
      </c>
      <c r="N701" t="s">
        <v>43</v>
      </c>
      <c r="O701" s="100" t="s">
        <v>44</v>
      </c>
      <c r="P701" s="100" t="s">
        <v>76</v>
      </c>
      <c r="Q701" t="s">
        <v>38</v>
      </c>
      <c r="R701" t="s">
        <v>38</v>
      </c>
    </row>
    <row r="702" spans="1:18" ht="43.2" x14ac:dyDescent="0.3">
      <c r="A702" t="s">
        <v>1869</v>
      </c>
      <c r="B702" t="s">
        <v>38</v>
      </c>
      <c r="C702" s="2">
        <v>333</v>
      </c>
      <c r="D702" t="s">
        <v>39</v>
      </c>
      <c r="E702" s="100" t="s">
        <v>47</v>
      </c>
      <c r="F702" s="3">
        <v>44950</v>
      </c>
      <c r="G702" s="3">
        <v>44950</v>
      </c>
      <c r="H702">
        <v>2240</v>
      </c>
      <c r="I702" s="100" t="s">
        <v>40</v>
      </c>
      <c r="J702" s="100" t="s">
        <v>163</v>
      </c>
      <c r="K702">
        <v>4320</v>
      </c>
      <c r="L702">
        <v>0</v>
      </c>
      <c r="M702" t="s">
        <v>42</v>
      </c>
      <c r="N702" t="s">
        <v>43</v>
      </c>
      <c r="O702" s="100" t="s">
        <v>44</v>
      </c>
      <c r="P702" s="100" t="s">
        <v>164</v>
      </c>
      <c r="Q702" t="s">
        <v>38</v>
      </c>
      <c r="R702" t="s">
        <v>38</v>
      </c>
    </row>
    <row r="703" spans="1:18" ht="43.2" x14ac:dyDescent="0.3">
      <c r="A703" t="s">
        <v>1870</v>
      </c>
      <c r="B703" t="s">
        <v>38</v>
      </c>
      <c r="C703" s="2">
        <v>124</v>
      </c>
      <c r="D703" t="s">
        <v>39</v>
      </c>
      <c r="E703" s="100" t="s">
        <v>56</v>
      </c>
      <c r="F703" s="3">
        <v>44950</v>
      </c>
      <c r="G703" s="3">
        <v>44950</v>
      </c>
      <c r="H703">
        <v>1</v>
      </c>
      <c r="I703" s="100" t="s">
        <v>40</v>
      </c>
      <c r="J703" s="100" t="s">
        <v>291</v>
      </c>
      <c r="K703">
        <v>0.3</v>
      </c>
      <c r="L703">
        <v>0</v>
      </c>
      <c r="M703" t="s">
        <v>1871</v>
      </c>
      <c r="N703" t="s">
        <v>43</v>
      </c>
      <c r="O703" s="100" t="s">
        <v>44</v>
      </c>
      <c r="P703" s="100" t="s">
        <v>293</v>
      </c>
      <c r="Q703" t="s">
        <v>38</v>
      </c>
      <c r="R703" t="s">
        <v>38</v>
      </c>
    </row>
    <row r="704" spans="1:18" ht="43.2" x14ac:dyDescent="0.3">
      <c r="A704" t="s">
        <v>1872</v>
      </c>
      <c r="B704" t="s">
        <v>38</v>
      </c>
      <c r="C704" s="2">
        <v>1700</v>
      </c>
      <c r="D704" t="s">
        <v>39</v>
      </c>
      <c r="E704" s="100" t="s">
        <v>56</v>
      </c>
      <c r="F704" s="3">
        <v>44950</v>
      </c>
      <c r="G704" s="3">
        <v>44950</v>
      </c>
      <c r="H704">
        <v>185600</v>
      </c>
      <c r="I704" s="100" t="s">
        <v>40</v>
      </c>
      <c r="J704" s="100" t="s">
        <v>124</v>
      </c>
      <c r="K704">
        <v>27216</v>
      </c>
      <c r="L704">
        <v>0</v>
      </c>
      <c r="M704" t="s">
        <v>42</v>
      </c>
      <c r="N704" t="s">
        <v>43</v>
      </c>
      <c r="O704" s="100" t="s">
        <v>44</v>
      </c>
      <c r="P704" s="100" t="s">
        <v>68</v>
      </c>
      <c r="Q704" t="s">
        <v>38</v>
      </c>
      <c r="R704" t="s">
        <v>38</v>
      </c>
    </row>
    <row r="705" spans="1:18" ht="43.2" x14ac:dyDescent="0.3">
      <c r="A705" t="s">
        <v>1873</v>
      </c>
      <c r="B705" t="s">
        <v>38</v>
      </c>
      <c r="C705" s="2">
        <v>128</v>
      </c>
      <c r="D705" t="s">
        <v>39</v>
      </c>
      <c r="E705" s="100" t="s">
        <v>2</v>
      </c>
      <c r="F705" s="3">
        <v>44950</v>
      </c>
      <c r="G705" s="3">
        <v>44950</v>
      </c>
      <c r="H705">
        <v>6</v>
      </c>
      <c r="I705" s="100" t="s">
        <v>40</v>
      </c>
      <c r="J705" s="100" t="s">
        <v>456</v>
      </c>
      <c r="K705">
        <v>24</v>
      </c>
      <c r="L705">
        <v>0</v>
      </c>
      <c r="M705" t="s">
        <v>42</v>
      </c>
      <c r="N705" t="s">
        <v>43</v>
      </c>
      <c r="O705" s="100" t="s">
        <v>44</v>
      </c>
      <c r="P705" s="100" t="s">
        <v>457</v>
      </c>
      <c r="Q705" t="s">
        <v>38</v>
      </c>
      <c r="R705" t="s">
        <v>38</v>
      </c>
    </row>
    <row r="706" spans="1:18" ht="57.6" x14ac:dyDescent="0.3">
      <c r="A706" t="s">
        <v>1874</v>
      </c>
      <c r="B706" t="s">
        <v>1875</v>
      </c>
      <c r="C706" s="2">
        <v>1598</v>
      </c>
      <c r="D706" t="s">
        <v>39</v>
      </c>
      <c r="E706" s="100" t="s">
        <v>47</v>
      </c>
      <c r="F706" s="3">
        <v>44951</v>
      </c>
      <c r="G706" s="3">
        <v>44950</v>
      </c>
      <c r="H706">
        <v>1600</v>
      </c>
      <c r="I706" s="100" t="s">
        <v>237</v>
      </c>
      <c r="J706" s="100" t="s">
        <v>1876</v>
      </c>
      <c r="K706">
        <v>4160</v>
      </c>
      <c r="L706">
        <v>0</v>
      </c>
      <c r="M706" t="s">
        <v>1877</v>
      </c>
      <c r="N706" t="s">
        <v>43</v>
      </c>
      <c r="O706" s="100" t="s">
        <v>134</v>
      </c>
      <c r="P706" s="100" t="s">
        <v>1878</v>
      </c>
      <c r="Q706" t="s">
        <v>38</v>
      </c>
      <c r="R706" t="s">
        <v>38</v>
      </c>
    </row>
    <row r="707" spans="1:18" ht="43.2" x14ac:dyDescent="0.3">
      <c r="A707" t="s">
        <v>1879</v>
      </c>
      <c r="B707" t="s">
        <v>38</v>
      </c>
      <c r="C707" s="2">
        <v>630</v>
      </c>
      <c r="D707" t="s">
        <v>39</v>
      </c>
      <c r="E707" s="100" t="s">
        <v>2</v>
      </c>
      <c r="F707" s="3">
        <v>44951</v>
      </c>
      <c r="G707" s="3">
        <v>44950</v>
      </c>
      <c r="H707">
        <v>24000</v>
      </c>
      <c r="I707" s="100" t="s">
        <v>83</v>
      </c>
      <c r="J707" s="100" t="s">
        <v>40</v>
      </c>
      <c r="K707">
        <v>16320</v>
      </c>
      <c r="L707">
        <v>0</v>
      </c>
      <c r="M707" t="s">
        <v>42</v>
      </c>
      <c r="N707" t="s">
        <v>49</v>
      </c>
      <c r="O707" s="100" t="s">
        <v>85</v>
      </c>
      <c r="P707" s="100" t="s">
        <v>44</v>
      </c>
      <c r="Q707" t="s">
        <v>38</v>
      </c>
      <c r="R707" t="s">
        <v>38</v>
      </c>
    </row>
    <row r="708" spans="1:18" ht="43.2" x14ac:dyDescent="0.3">
      <c r="A708" t="s">
        <v>1880</v>
      </c>
      <c r="B708" t="s">
        <v>38</v>
      </c>
      <c r="C708" s="2">
        <v>274</v>
      </c>
      <c r="D708" t="s">
        <v>39</v>
      </c>
      <c r="E708" s="100" t="s">
        <v>47</v>
      </c>
      <c r="F708" s="3">
        <v>44951</v>
      </c>
      <c r="G708" s="3">
        <v>44951</v>
      </c>
      <c r="H708">
        <v>1960</v>
      </c>
      <c r="I708" s="100" t="s">
        <v>40</v>
      </c>
      <c r="J708" s="100" t="s">
        <v>163</v>
      </c>
      <c r="K708">
        <v>3780</v>
      </c>
      <c r="L708">
        <v>0</v>
      </c>
      <c r="M708" t="s">
        <v>1881</v>
      </c>
      <c r="N708" t="s">
        <v>43</v>
      </c>
      <c r="O708" s="100" t="s">
        <v>44</v>
      </c>
      <c r="P708" s="100" t="s">
        <v>164</v>
      </c>
      <c r="Q708" t="s">
        <v>38</v>
      </c>
      <c r="R708" t="s">
        <v>38</v>
      </c>
    </row>
    <row r="709" spans="1:18" ht="43.2" x14ac:dyDescent="0.3">
      <c r="A709" t="s">
        <v>1882</v>
      </c>
      <c r="B709" t="s">
        <v>38</v>
      </c>
      <c r="C709" s="2">
        <v>324</v>
      </c>
      <c r="D709" t="s">
        <v>39</v>
      </c>
      <c r="E709" s="100" t="s">
        <v>14</v>
      </c>
      <c r="F709" s="3">
        <v>44951</v>
      </c>
      <c r="G709" s="3">
        <v>44951</v>
      </c>
      <c r="H709">
        <v>2</v>
      </c>
      <c r="I709" s="100" t="s">
        <v>40</v>
      </c>
      <c r="J709" s="100" t="s">
        <v>1883</v>
      </c>
      <c r="K709">
        <v>3</v>
      </c>
      <c r="L709">
        <v>0</v>
      </c>
      <c r="M709" t="s">
        <v>1884</v>
      </c>
      <c r="N709" t="s">
        <v>43</v>
      </c>
      <c r="O709" s="100" t="s">
        <v>44</v>
      </c>
      <c r="P709" s="100" t="s">
        <v>709</v>
      </c>
      <c r="Q709" t="s">
        <v>1885</v>
      </c>
      <c r="R709" t="s">
        <v>38</v>
      </c>
    </row>
    <row r="710" spans="1:18" ht="43.2" x14ac:dyDescent="0.3">
      <c r="A710" t="s">
        <v>1886</v>
      </c>
      <c r="B710" t="s">
        <v>38</v>
      </c>
      <c r="C710" s="2">
        <v>184</v>
      </c>
      <c r="D710" t="s">
        <v>39</v>
      </c>
      <c r="E710" s="100" t="s">
        <v>96</v>
      </c>
      <c r="F710" s="3">
        <v>44951</v>
      </c>
      <c r="G710" s="3">
        <v>44951</v>
      </c>
      <c r="H710">
        <v>150</v>
      </c>
      <c r="I710" s="100" t="s">
        <v>40</v>
      </c>
      <c r="J710" s="100" t="s">
        <v>65</v>
      </c>
      <c r="K710">
        <v>480</v>
      </c>
      <c r="L710">
        <v>0</v>
      </c>
      <c r="M710" t="s">
        <v>42</v>
      </c>
      <c r="N710" t="s">
        <v>43</v>
      </c>
      <c r="O710" s="100" t="s">
        <v>44</v>
      </c>
      <c r="P710" s="100" t="s">
        <v>68</v>
      </c>
      <c r="Q710" t="s">
        <v>38</v>
      </c>
      <c r="R710" t="s">
        <v>38</v>
      </c>
    </row>
    <row r="711" spans="1:18" ht="43.2" x14ac:dyDescent="0.3">
      <c r="A711" t="s">
        <v>1887</v>
      </c>
      <c r="B711" t="s">
        <v>1888</v>
      </c>
      <c r="C711" s="2">
        <v>248</v>
      </c>
      <c r="D711" t="s">
        <v>39</v>
      </c>
      <c r="E711" s="100" t="s">
        <v>7</v>
      </c>
      <c r="F711" s="3">
        <v>44952</v>
      </c>
      <c r="G711" s="3">
        <v>44951</v>
      </c>
      <c r="H711">
        <v>290</v>
      </c>
      <c r="I711" s="100" t="s">
        <v>575</v>
      </c>
      <c r="J711" s="100" t="s">
        <v>64</v>
      </c>
      <c r="K711">
        <v>128</v>
      </c>
      <c r="L711">
        <v>0</v>
      </c>
      <c r="M711" t="s">
        <v>1889</v>
      </c>
      <c r="N711" t="s">
        <v>49</v>
      </c>
      <c r="O711" s="100" t="s">
        <v>576</v>
      </c>
      <c r="P711" s="100" t="s">
        <v>67</v>
      </c>
      <c r="Q711" t="s">
        <v>38</v>
      </c>
      <c r="R711" t="s">
        <v>38</v>
      </c>
    </row>
    <row r="712" spans="1:18" ht="28.8" x14ac:dyDescent="0.3">
      <c r="A712" t="s">
        <v>1890</v>
      </c>
      <c r="B712" t="s">
        <v>1891</v>
      </c>
      <c r="C712" s="2">
        <v>297</v>
      </c>
      <c r="D712" t="s">
        <v>39</v>
      </c>
      <c r="E712" s="100" t="s">
        <v>56</v>
      </c>
      <c r="F712" s="3">
        <v>44951</v>
      </c>
      <c r="G712" s="3">
        <v>44951</v>
      </c>
      <c r="H712">
        <v>62</v>
      </c>
      <c r="I712" s="100" t="s">
        <v>575</v>
      </c>
      <c r="J712" s="100" t="s">
        <v>40</v>
      </c>
      <c r="K712">
        <v>64</v>
      </c>
      <c r="L712">
        <v>0</v>
      </c>
      <c r="M712" t="s">
        <v>42</v>
      </c>
      <c r="N712" t="s">
        <v>49</v>
      </c>
      <c r="O712" s="100" t="s">
        <v>576</v>
      </c>
      <c r="P712" s="100" t="s">
        <v>44</v>
      </c>
      <c r="Q712" t="s">
        <v>38</v>
      </c>
      <c r="R712" t="s">
        <v>38</v>
      </c>
    </row>
    <row r="713" spans="1:18" ht="43.2" x14ac:dyDescent="0.3">
      <c r="A713" t="s">
        <v>1892</v>
      </c>
      <c r="B713" t="s">
        <v>38</v>
      </c>
      <c r="C713" s="2">
        <v>588</v>
      </c>
      <c r="D713" t="s">
        <v>39</v>
      </c>
      <c r="E713" s="100" t="s">
        <v>2</v>
      </c>
      <c r="F713" s="3">
        <v>44951</v>
      </c>
      <c r="G713" s="3">
        <v>44951</v>
      </c>
      <c r="H713">
        <v>24000</v>
      </c>
      <c r="I713" s="100" t="s">
        <v>40</v>
      </c>
      <c r="J713" s="100" t="s">
        <v>83</v>
      </c>
      <c r="K713">
        <v>16368</v>
      </c>
      <c r="L713">
        <v>0</v>
      </c>
      <c r="M713" t="s">
        <v>42</v>
      </c>
      <c r="N713" t="s">
        <v>43</v>
      </c>
      <c r="O713" s="100" t="s">
        <v>44</v>
      </c>
      <c r="P713" s="100" t="s">
        <v>85</v>
      </c>
      <c r="Q713" t="s">
        <v>38</v>
      </c>
      <c r="R713" t="s">
        <v>38</v>
      </c>
    </row>
    <row r="714" spans="1:18" ht="43.2" x14ac:dyDescent="0.3">
      <c r="A714" t="s">
        <v>1893</v>
      </c>
      <c r="B714" t="s">
        <v>38</v>
      </c>
      <c r="C714" s="2">
        <v>1280</v>
      </c>
      <c r="D714" t="s">
        <v>39</v>
      </c>
      <c r="E714" s="100" t="s">
        <v>96</v>
      </c>
      <c r="F714" s="3">
        <v>44952</v>
      </c>
      <c r="G714" s="3">
        <v>44951</v>
      </c>
      <c r="H714">
        <v>24000</v>
      </c>
      <c r="I714" s="100" t="s">
        <v>40</v>
      </c>
      <c r="J714" s="100" t="s">
        <v>166</v>
      </c>
      <c r="K714">
        <v>16368</v>
      </c>
      <c r="L714">
        <v>0</v>
      </c>
      <c r="M714" t="s">
        <v>42</v>
      </c>
      <c r="N714" t="s">
        <v>43</v>
      </c>
      <c r="O714" s="100" t="s">
        <v>44</v>
      </c>
      <c r="P714" s="100" t="s">
        <v>98</v>
      </c>
      <c r="Q714" t="s">
        <v>38</v>
      </c>
      <c r="R714" t="s">
        <v>38</v>
      </c>
    </row>
    <row r="715" spans="1:18" ht="43.2" x14ac:dyDescent="0.3">
      <c r="A715" t="s">
        <v>1894</v>
      </c>
      <c r="B715" t="s">
        <v>38</v>
      </c>
      <c r="C715" s="2">
        <v>942</v>
      </c>
      <c r="D715" t="s">
        <v>39</v>
      </c>
      <c r="E715" s="100" t="s">
        <v>96</v>
      </c>
      <c r="F715" s="3">
        <v>44953</v>
      </c>
      <c r="G715" s="3">
        <v>44951</v>
      </c>
      <c r="H715">
        <v>24000</v>
      </c>
      <c r="I715" s="100" t="s">
        <v>40</v>
      </c>
      <c r="J715" s="100" t="s">
        <v>166</v>
      </c>
      <c r="K715">
        <v>16368</v>
      </c>
      <c r="L715">
        <v>0</v>
      </c>
      <c r="M715" t="s">
        <v>42</v>
      </c>
      <c r="N715" t="s">
        <v>43</v>
      </c>
      <c r="O715" s="100" t="s">
        <v>44</v>
      </c>
      <c r="P715" s="100" t="s">
        <v>98</v>
      </c>
      <c r="Q715" t="s">
        <v>38</v>
      </c>
      <c r="R715" t="s">
        <v>38</v>
      </c>
    </row>
    <row r="716" spans="1:18" ht="43.2" x14ac:dyDescent="0.3">
      <c r="A716" t="s">
        <v>1895</v>
      </c>
      <c r="B716" t="s">
        <v>38</v>
      </c>
      <c r="C716" s="2">
        <v>999</v>
      </c>
      <c r="D716" t="s">
        <v>39</v>
      </c>
      <c r="E716" s="100" t="s">
        <v>96</v>
      </c>
      <c r="F716" s="3">
        <v>44955</v>
      </c>
      <c r="G716" s="3">
        <v>44951</v>
      </c>
      <c r="H716">
        <v>24000</v>
      </c>
      <c r="I716" s="100" t="s">
        <v>40</v>
      </c>
      <c r="J716" s="100" t="s">
        <v>166</v>
      </c>
      <c r="K716">
        <v>16368</v>
      </c>
      <c r="L716">
        <v>0</v>
      </c>
      <c r="M716" t="s">
        <v>42</v>
      </c>
      <c r="N716" t="s">
        <v>43</v>
      </c>
      <c r="O716" s="100" t="s">
        <v>44</v>
      </c>
      <c r="P716" s="100" t="s">
        <v>98</v>
      </c>
      <c r="Q716" t="s">
        <v>38</v>
      </c>
      <c r="R716" t="s">
        <v>38</v>
      </c>
    </row>
    <row r="717" spans="1:18" ht="43.2" x14ac:dyDescent="0.3">
      <c r="A717" t="s">
        <v>1896</v>
      </c>
      <c r="B717" t="s">
        <v>38</v>
      </c>
      <c r="C717" s="2">
        <v>890</v>
      </c>
      <c r="D717" t="s">
        <v>39</v>
      </c>
      <c r="E717" s="100" t="s">
        <v>96</v>
      </c>
      <c r="F717" s="3">
        <v>44956</v>
      </c>
      <c r="G717" s="3">
        <v>44951</v>
      </c>
      <c r="H717">
        <v>24000</v>
      </c>
      <c r="I717" s="100" t="s">
        <v>40</v>
      </c>
      <c r="J717" s="100" t="s">
        <v>166</v>
      </c>
      <c r="K717">
        <v>16368</v>
      </c>
      <c r="L717">
        <v>0</v>
      </c>
      <c r="M717" t="s">
        <v>42</v>
      </c>
      <c r="N717" t="s">
        <v>43</v>
      </c>
      <c r="O717" s="100" t="s">
        <v>44</v>
      </c>
      <c r="P717" s="100" t="s">
        <v>98</v>
      </c>
      <c r="Q717" t="s">
        <v>38</v>
      </c>
      <c r="R717" t="s">
        <v>38</v>
      </c>
    </row>
    <row r="718" spans="1:18" ht="43.2" x14ac:dyDescent="0.3">
      <c r="A718" t="s">
        <v>1897</v>
      </c>
      <c r="B718" t="s">
        <v>38</v>
      </c>
      <c r="C718" s="2">
        <v>999</v>
      </c>
      <c r="D718" t="s">
        <v>39</v>
      </c>
      <c r="E718" s="100" t="s">
        <v>96</v>
      </c>
      <c r="F718" s="3">
        <v>44955</v>
      </c>
      <c r="G718" s="3">
        <v>44951</v>
      </c>
      <c r="H718">
        <v>24000</v>
      </c>
      <c r="I718" s="100" t="s">
        <v>40</v>
      </c>
      <c r="J718" s="100" t="s">
        <v>166</v>
      </c>
      <c r="K718">
        <v>16368</v>
      </c>
      <c r="L718">
        <v>0</v>
      </c>
      <c r="M718" t="s">
        <v>42</v>
      </c>
      <c r="N718" t="s">
        <v>43</v>
      </c>
      <c r="O718" s="100" t="s">
        <v>44</v>
      </c>
      <c r="P718" s="100" t="s">
        <v>98</v>
      </c>
      <c r="Q718" t="s">
        <v>38</v>
      </c>
      <c r="R718" t="s">
        <v>38</v>
      </c>
    </row>
    <row r="719" spans="1:18" ht="43.2" x14ac:dyDescent="0.3">
      <c r="A719" t="s">
        <v>1898</v>
      </c>
      <c r="B719" t="s">
        <v>38</v>
      </c>
      <c r="C719" s="2">
        <v>1480</v>
      </c>
      <c r="D719" t="s">
        <v>39</v>
      </c>
      <c r="E719" s="100" t="s">
        <v>2</v>
      </c>
      <c r="F719" s="3">
        <v>44952</v>
      </c>
      <c r="G719" s="3">
        <v>44951</v>
      </c>
      <c r="H719">
        <v>24000</v>
      </c>
      <c r="I719" s="100" t="s">
        <v>40</v>
      </c>
      <c r="J719" s="100" t="s">
        <v>75</v>
      </c>
      <c r="K719">
        <v>16368</v>
      </c>
      <c r="L719">
        <v>0</v>
      </c>
      <c r="M719" t="s">
        <v>42</v>
      </c>
      <c r="N719" t="s">
        <v>43</v>
      </c>
      <c r="O719" s="100" t="s">
        <v>44</v>
      </c>
      <c r="P719" s="100" t="s">
        <v>76</v>
      </c>
      <c r="Q719" t="s">
        <v>38</v>
      </c>
      <c r="R719" t="s">
        <v>38</v>
      </c>
    </row>
    <row r="720" spans="1:18" ht="43.2" x14ac:dyDescent="0.3">
      <c r="A720" t="s">
        <v>1899</v>
      </c>
      <c r="B720" t="s">
        <v>38</v>
      </c>
      <c r="C720" s="2">
        <v>798</v>
      </c>
      <c r="D720" t="s">
        <v>39</v>
      </c>
      <c r="E720" s="100" t="s">
        <v>96</v>
      </c>
      <c r="F720" s="3">
        <v>44951</v>
      </c>
      <c r="G720" s="3">
        <v>44951</v>
      </c>
      <c r="H720">
        <v>2760</v>
      </c>
      <c r="I720" s="100" t="s">
        <v>40</v>
      </c>
      <c r="J720" s="100" t="s">
        <v>1900</v>
      </c>
      <c r="K720">
        <v>1440</v>
      </c>
      <c r="L720">
        <v>0</v>
      </c>
      <c r="M720" t="s">
        <v>1901</v>
      </c>
      <c r="N720" t="s">
        <v>43</v>
      </c>
      <c r="O720" s="100" t="s">
        <v>44</v>
      </c>
      <c r="P720" s="100" t="s">
        <v>109</v>
      </c>
      <c r="Q720" t="s">
        <v>38</v>
      </c>
      <c r="R720" t="s">
        <v>38</v>
      </c>
    </row>
    <row r="721" spans="1:18" ht="43.2" x14ac:dyDescent="0.3">
      <c r="A721" t="s">
        <v>1902</v>
      </c>
      <c r="B721" t="s">
        <v>38</v>
      </c>
      <c r="C721" s="2">
        <v>315</v>
      </c>
      <c r="D721" t="s">
        <v>39</v>
      </c>
      <c r="E721" s="100" t="s">
        <v>2</v>
      </c>
      <c r="F721" s="3">
        <v>44951</v>
      </c>
      <c r="G721" s="3">
        <v>44951</v>
      </c>
      <c r="H721">
        <v>1050</v>
      </c>
      <c r="I721" s="100" t="s">
        <v>40</v>
      </c>
      <c r="J721" s="100" t="s">
        <v>75</v>
      </c>
      <c r="K721">
        <v>1440</v>
      </c>
      <c r="L721">
        <v>0</v>
      </c>
      <c r="M721" t="s">
        <v>42</v>
      </c>
      <c r="N721" t="s">
        <v>43</v>
      </c>
      <c r="O721" s="100" t="s">
        <v>44</v>
      </c>
      <c r="P721" s="100" t="s">
        <v>76</v>
      </c>
      <c r="Q721" t="s">
        <v>38</v>
      </c>
      <c r="R721" t="s">
        <v>38</v>
      </c>
    </row>
    <row r="722" spans="1:18" ht="43.2" x14ac:dyDescent="0.3">
      <c r="A722" t="s">
        <v>1903</v>
      </c>
      <c r="B722" t="s">
        <v>38</v>
      </c>
      <c r="C722" s="2">
        <v>380</v>
      </c>
      <c r="D722" t="s">
        <v>39</v>
      </c>
      <c r="E722" s="100" t="s">
        <v>2</v>
      </c>
      <c r="F722" s="3">
        <v>44951</v>
      </c>
      <c r="G722" s="3">
        <v>44951</v>
      </c>
      <c r="H722">
        <v>1050</v>
      </c>
      <c r="I722" s="100" t="s">
        <v>40</v>
      </c>
      <c r="J722" s="100" t="s">
        <v>75</v>
      </c>
      <c r="K722">
        <v>1440</v>
      </c>
      <c r="L722">
        <v>0</v>
      </c>
      <c r="M722" t="s">
        <v>42</v>
      </c>
      <c r="N722" t="s">
        <v>43</v>
      </c>
      <c r="O722" s="100" t="s">
        <v>44</v>
      </c>
      <c r="P722" s="100" t="s">
        <v>76</v>
      </c>
      <c r="Q722" t="s">
        <v>38</v>
      </c>
      <c r="R722" t="s">
        <v>38</v>
      </c>
    </row>
    <row r="723" spans="1:18" ht="43.2" x14ac:dyDescent="0.3">
      <c r="A723" t="s">
        <v>1904</v>
      </c>
      <c r="B723" t="s">
        <v>38</v>
      </c>
      <c r="C723" s="2">
        <v>878</v>
      </c>
      <c r="D723" t="s">
        <v>39</v>
      </c>
      <c r="E723" s="100" t="s">
        <v>96</v>
      </c>
      <c r="F723" s="3">
        <v>44952</v>
      </c>
      <c r="G723" s="3">
        <v>44951</v>
      </c>
      <c r="H723">
        <v>2560</v>
      </c>
      <c r="I723" s="100" t="s">
        <v>40</v>
      </c>
      <c r="J723" s="100" t="s">
        <v>1900</v>
      </c>
      <c r="K723">
        <v>5120</v>
      </c>
      <c r="L723">
        <v>0</v>
      </c>
      <c r="M723" t="s">
        <v>42</v>
      </c>
      <c r="N723" t="s">
        <v>43</v>
      </c>
      <c r="O723" s="100" t="s">
        <v>44</v>
      </c>
      <c r="P723" s="100" t="s">
        <v>109</v>
      </c>
      <c r="Q723" t="s">
        <v>38</v>
      </c>
      <c r="R723" t="s">
        <v>38</v>
      </c>
    </row>
    <row r="724" spans="1:18" ht="43.2" x14ac:dyDescent="0.3">
      <c r="A724" t="s">
        <v>1905</v>
      </c>
      <c r="B724" t="s">
        <v>38</v>
      </c>
      <c r="C724" s="2">
        <v>238</v>
      </c>
      <c r="D724" t="s">
        <v>39</v>
      </c>
      <c r="E724" s="100" t="s">
        <v>2</v>
      </c>
      <c r="F724" s="3">
        <v>44952</v>
      </c>
      <c r="G724" s="3">
        <v>44951</v>
      </c>
      <c r="H724">
        <v>1000</v>
      </c>
      <c r="I724" s="100" t="s">
        <v>40</v>
      </c>
      <c r="J724" s="100" t="s">
        <v>171</v>
      </c>
      <c r="K724">
        <v>2800</v>
      </c>
      <c r="L724">
        <v>0</v>
      </c>
      <c r="M724" t="s">
        <v>1906</v>
      </c>
      <c r="N724" t="s">
        <v>43</v>
      </c>
      <c r="O724" s="100" t="s">
        <v>44</v>
      </c>
      <c r="P724" s="100" t="s">
        <v>172</v>
      </c>
      <c r="Q724" t="s">
        <v>38</v>
      </c>
      <c r="R724" t="s">
        <v>38</v>
      </c>
    </row>
    <row r="725" spans="1:18" ht="43.2" x14ac:dyDescent="0.3">
      <c r="A725" t="s">
        <v>1907</v>
      </c>
      <c r="B725" t="s">
        <v>38</v>
      </c>
      <c r="C725" s="2">
        <v>261</v>
      </c>
      <c r="D725" t="s">
        <v>39</v>
      </c>
      <c r="E725" s="100" t="s">
        <v>107</v>
      </c>
      <c r="F725" s="3">
        <v>44952</v>
      </c>
      <c r="G725" s="3">
        <v>44952</v>
      </c>
      <c r="H725">
        <v>1050</v>
      </c>
      <c r="I725" s="100" t="s">
        <v>40</v>
      </c>
      <c r="J725" s="100" t="s">
        <v>52</v>
      </c>
      <c r="K725">
        <v>1440</v>
      </c>
      <c r="L725">
        <v>0</v>
      </c>
      <c r="M725" t="s">
        <v>42</v>
      </c>
      <c r="N725" t="s">
        <v>43</v>
      </c>
      <c r="O725" s="100" t="s">
        <v>44</v>
      </c>
      <c r="P725" s="100" t="s">
        <v>53</v>
      </c>
      <c r="Q725" t="s">
        <v>38</v>
      </c>
      <c r="R725" t="s">
        <v>38</v>
      </c>
    </row>
    <row r="726" spans="1:18" ht="43.2" x14ac:dyDescent="0.3">
      <c r="A726" t="s">
        <v>1908</v>
      </c>
      <c r="B726" t="s">
        <v>38</v>
      </c>
      <c r="C726" s="2">
        <v>235</v>
      </c>
      <c r="D726" t="s">
        <v>39</v>
      </c>
      <c r="E726" s="100" t="s">
        <v>107</v>
      </c>
      <c r="F726" s="3">
        <v>44952</v>
      </c>
      <c r="G726" s="3">
        <v>44952</v>
      </c>
      <c r="H726">
        <v>1050</v>
      </c>
      <c r="I726" s="100" t="s">
        <v>40</v>
      </c>
      <c r="J726" s="100" t="s">
        <v>52</v>
      </c>
      <c r="K726">
        <v>1440</v>
      </c>
      <c r="L726">
        <v>0</v>
      </c>
      <c r="M726" t="s">
        <v>42</v>
      </c>
      <c r="N726" t="s">
        <v>43</v>
      </c>
      <c r="O726" s="100" t="s">
        <v>44</v>
      </c>
      <c r="P726" s="100" t="s">
        <v>53</v>
      </c>
      <c r="Q726" t="s">
        <v>38</v>
      </c>
      <c r="R726" t="s">
        <v>38</v>
      </c>
    </row>
    <row r="727" spans="1:18" ht="43.2" x14ac:dyDescent="0.3">
      <c r="A727" t="s">
        <v>1909</v>
      </c>
      <c r="B727" t="s">
        <v>38</v>
      </c>
      <c r="C727" s="2">
        <v>255</v>
      </c>
      <c r="D727" t="s">
        <v>39</v>
      </c>
      <c r="E727" s="100" t="s">
        <v>107</v>
      </c>
      <c r="F727" s="3">
        <v>44952</v>
      </c>
      <c r="G727" s="3">
        <v>44952</v>
      </c>
      <c r="H727">
        <v>1050</v>
      </c>
      <c r="I727" s="100" t="s">
        <v>40</v>
      </c>
      <c r="J727" s="100" t="s">
        <v>52</v>
      </c>
      <c r="K727">
        <v>1440</v>
      </c>
      <c r="L727">
        <v>0</v>
      </c>
      <c r="M727" t="s">
        <v>42</v>
      </c>
      <c r="N727" t="s">
        <v>43</v>
      </c>
      <c r="O727" s="100" t="s">
        <v>44</v>
      </c>
      <c r="P727" s="100" t="s">
        <v>53</v>
      </c>
      <c r="Q727" t="s">
        <v>38</v>
      </c>
      <c r="R727" t="s">
        <v>38</v>
      </c>
    </row>
    <row r="728" spans="1:18" ht="43.2" x14ac:dyDescent="0.3">
      <c r="A728" t="s">
        <v>1910</v>
      </c>
      <c r="B728" t="s">
        <v>38</v>
      </c>
      <c r="C728" s="2">
        <v>235</v>
      </c>
      <c r="D728" t="s">
        <v>39</v>
      </c>
      <c r="E728" s="100" t="s">
        <v>107</v>
      </c>
      <c r="F728" s="3">
        <v>44952</v>
      </c>
      <c r="G728" s="3">
        <v>44952</v>
      </c>
      <c r="H728">
        <v>1050</v>
      </c>
      <c r="I728" s="100" t="s">
        <v>40</v>
      </c>
      <c r="J728" s="100" t="s">
        <v>52</v>
      </c>
      <c r="K728">
        <v>1440</v>
      </c>
      <c r="L728">
        <v>0</v>
      </c>
      <c r="M728" t="s">
        <v>42</v>
      </c>
      <c r="N728" t="s">
        <v>43</v>
      </c>
      <c r="O728" s="100" t="s">
        <v>44</v>
      </c>
      <c r="P728" s="100" t="s">
        <v>53</v>
      </c>
      <c r="Q728" t="s">
        <v>38</v>
      </c>
      <c r="R728" t="s">
        <v>38</v>
      </c>
    </row>
    <row r="729" spans="1:18" ht="43.2" x14ac:dyDescent="0.3">
      <c r="A729" t="s">
        <v>1911</v>
      </c>
      <c r="B729" t="s">
        <v>38</v>
      </c>
      <c r="C729" s="2">
        <v>255</v>
      </c>
      <c r="D729" t="s">
        <v>39</v>
      </c>
      <c r="E729" s="100" t="s">
        <v>107</v>
      </c>
      <c r="F729" s="3">
        <v>44952</v>
      </c>
      <c r="G729" s="3">
        <v>44952</v>
      </c>
      <c r="H729">
        <v>1050</v>
      </c>
      <c r="I729" s="100" t="s">
        <v>40</v>
      </c>
      <c r="J729" s="100" t="s">
        <v>52</v>
      </c>
      <c r="K729">
        <v>1440</v>
      </c>
      <c r="L729">
        <v>0</v>
      </c>
      <c r="M729" t="s">
        <v>42</v>
      </c>
      <c r="N729" t="s">
        <v>43</v>
      </c>
      <c r="O729" s="100" t="s">
        <v>44</v>
      </c>
      <c r="P729" s="100" t="s">
        <v>53</v>
      </c>
      <c r="Q729" t="s">
        <v>38</v>
      </c>
      <c r="R729" t="s">
        <v>38</v>
      </c>
    </row>
    <row r="730" spans="1:18" ht="43.2" x14ac:dyDescent="0.3">
      <c r="A730" t="s">
        <v>1912</v>
      </c>
      <c r="B730" t="s">
        <v>38</v>
      </c>
      <c r="C730" s="2">
        <v>430</v>
      </c>
      <c r="D730" t="s">
        <v>39</v>
      </c>
      <c r="E730" s="100" t="s">
        <v>47</v>
      </c>
      <c r="F730" s="3">
        <v>44952</v>
      </c>
      <c r="G730" s="3">
        <v>44952</v>
      </c>
      <c r="H730">
        <v>1960</v>
      </c>
      <c r="I730" s="100" t="s">
        <v>40</v>
      </c>
      <c r="J730" s="100" t="s">
        <v>163</v>
      </c>
      <c r="K730">
        <v>3780</v>
      </c>
      <c r="L730">
        <v>0</v>
      </c>
      <c r="M730" t="s">
        <v>1913</v>
      </c>
      <c r="N730" t="s">
        <v>43</v>
      </c>
      <c r="O730" s="100" t="s">
        <v>44</v>
      </c>
      <c r="P730" s="100" t="s">
        <v>164</v>
      </c>
      <c r="Q730" t="s">
        <v>38</v>
      </c>
      <c r="R730" t="s">
        <v>38</v>
      </c>
    </row>
    <row r="731" spans="1:18" ht="28.8" x14ac:dyDescent="0.3">
      <c r="A731" t="s">
        <v>1914</v>
      </c>
      <c r="B731" t="s">
        <v>38</v>
      </c>
      <c r="C731" s="2">
        <v>228</v>
      </c>
      <c r="D731" t="s">
        <v>39</v>
      </c>
      <c r="E731" s="100" t="s">
        <v>2</v>
      </c>
      <c r="F731" s="3">
        <v>44952</v>
      </c>
      <c r="G731" s="3">
        <v>44952</v>
      </c>
      <c r="H731">
        <v>120</v>
      </c>
      <c r="I731" s="100" t="s">
        <v>1915</v>
      </c>
      <c r="J731" s="100" t="s">
        <v>40</v>
      </c>
      <c r="K731">
        <v>200</v>
      </c>
      <c r="L731">
        <v>0</v>
      </c>
      <c r="M731" t="s">
        <v>42</v>
      </c>
      <c r="N731" t="s">
        <v>49</v>
      </c>
      <c r="O731" s="100" t="s">
        <v>1916</v>
      </c>
      <c r="P731" s="100" t="s">
        <v>44</v>
      </c>
      <c r="Q731" t="s">
        <v>38</v>
      </c>
      <c r="R731" t="s">
        <v>38</v>
      </c>
    </row>
    <row r="732" spans="1:18" ht="43.2" x14ac:dyDescent="0.3">
      <c r="A732" t="s">
        <v>1917</v>
      </c>
      <c r="B732" t="s">
        <v>38</v>
      </c>
      <c r="C732" s="2">
        <v>748</v>
      </c>
      <c r="D732" t="s">
        <v>39</v>
      </c>
      <c r="E732" s="100" t="s">
        <v>2</v>
      </c>
      <c r="F732" s="3">
        <v>44952</v>
      </c>
      <c r="G732" s="3">
        <v>44952</v>
      </c>
      <c r="H732">
        <v>24000</v>
      </c>
      <c r="I732" s="100" t="s">
        <v>40</v>
      </c>
      <c r="J732" s="100" t="s">
        <v>171</v>
      </c>
      <c r="K732">
        <v>16368</v>
      </c>
      <c r="L732">
        <v>0</v>
      </c>
      <c r="M732" t="s">
        <v>1918</v>
      </c>
      <c r="N732" t="s">
        <v>43</v>
      </c>
      <c r="O732" s="100" t="s">
        <v>44</v>
      </c>
      <c r="P732" s="100" t="s">
        <v>172</v>
      </c>
      <c r="Q732" t="s">
        <v>38</v>
      </c>
      <c r="R732" t="s">
        <v>38</v>
      </c>
    </row>
    <row r="733" spans="1:18" ht="43.2" x14ac:dyDescent="0.3">
      <c r="A733" t="s">
        <v>1919</v>
      </c>
      <c r="B733" t="s">
        <v>38</v>
      </c>
      <c r="C733" s="2">
        <v>470</v>
      </c>
      <c r="D733" t="s">
        <v>39</v>
      </c>
      <c r="E733" s="100" t="s">
        <v>107</v>
      </c>
      <c r="F733" s="3">
        <v>44953</v>
      </c>
      <c r="G733" s="3">
        <v>44952</v>
      </c>
      <c r="H733">
        <v>480</v>
      </c>
      <c r="I733" s="100" t="s">
        <v>40</v>
      </c>
      <c r="J733" s="100" t="s">
        <v>1920</v>
      </c>
      <c r="K733">
        <v>1200</v>
      </c>
      <c r="L733">
        <v>0</v>
      </c>
      <c r="M733" t="s">
        <v>42</v>
      </c>
      <c r="N733" t="s">
        <v>43</v>
      </c>
      <c r="O733" s="100" t="s">
        <v>44</v>
      </c>
      <c r="P733" s="100" t="s">
        <v>1921</v>
      </c>
      <c r="Q733" t="s">
        <v>38</v>
      </c>
      <c r="R733" t="s">
        <v>38</v>
      </c>
    </row>
    <row r="734" spans="1:18" ht="43.2" x14ac:dyDescent="0.3">
      <c r="A734" t="s">
        <v>1922</v>
      </c>
      <c r="B734" t="s">
        <v>38</v>
      </c>
      <c r="C734" s="2">
        <v>274</v>
      </c>
      <c r="D734" t="s">
        <v>39</v>
      </c>
      <c r="E734" s="100" t="s">
        <v>2</v>
      </c>
      <c r="F734" s="3">
        <v>44952</v>
      </c>
      <c r="G734" s="3">
        <v>44952</v>
      </c>
      <c r="H734">
        <v>1050</v>
      </c>
      <c r="I734" s="100" t="s">
        <v>40</v>
      </c>
      <c r="J734" s="100" t="s">
        <v>52</v>
      </c>
      <c r="K734">
        <v>1440</v>
      </c>
      <c r="L734">
        <v>0</v>
      </c>
      <c r="M734" t="s">
        <v>1913</v>
      </c>
      <c r="N734" t="s">
        <v>43</v>
      </c>
      <c r="O734" s="100" t="s">
        <v>44</v>
      </c>
      <c r="P734" s="100" t="s">
        <v>53</v>
      </c>
      <c r="Q734" t="s">
        <v>38</v>
      </c>
      <c r="R734" t="s">
        <v>38</v>
      </c>
    </row>
    <row r="735" spans="1:18" ht="43.2" x14ac:dyDescent="0.3">
      <c r="A735" t="s">
        <v>1923</v>
      </c>
      <c r="B735" t="s">
        <v>38</v>
      </c>
      <c r="C735" s="2">
        <v>340</v>
      </c>
      <c r="D735" t="s">
        <v>39</v>
      </c>
      <c r="E735" s="100" t="s">
        <v>2</v>
      </c>
      <c r="F735" s="3">
        <v>44952</v>
      </c>
      <c r="G735" s="3">
        <v>44952</v>
      </c>
      <c r="H735">
        <v>1050</v>
      </c>
      <c r="I735" s="100" t="s">
        <v>40</v>
      </c>
      <c r="J735" s="100" t="s">
        <v>52</v>
      </c>
      <c r="K735">
        <v>1440</v>
      </c>
      <c r="L735">
        <v>0</v>
      </c>
      <c r="M735" t="s">
        <v>42</v>
      </c>
      <c r="N735" t="s">
        <v>43</v>
      </c>
      <c r="O735" s="100" t="s">
        <v>44</v>
      </c>
      <c r="P735" s="100" t="s">
        <v>53</v>
      </c>
      <c r="Q735" t="s">
        <v>38</v>
      </c>
      <c r="R735" t="s">
        <v>38</v>
      </c>
    </row>
    <row r="736" spans="1:18" ht="43.2" x14ac:dyDescent="0.3">
      <c r="A736" t="s">
        <v>1924</v>
      </c>
      <c r="B736" t="s">
        <v>38</v>
      </c>
      <c r="C736" s="2">
        <v>340</v>
      </c>
      <c r="D736" t="s">
        <v>39</v>
      </c>
      <c r="E736" s="100" t="s">
        <v>2</v>
      </c>
      <c r="F736" s="3">
        <v>44952</v>
      </c>
      <c r="G736" s="3">
        <v>44952</v>
      </c>
      <c r="H736">
        <v>1050</v>
      </c>
      <c r="I736" s="100" t="s">
        <v>40</v>
      </c>
      <c r="J736" s="100" t="s">
        <v>52</v>
      </c>
      <c r="K736">
        <v>1440</v>
      </c>
      <c r="L736">
        <v>0</v>
      </c>
      <c r="M736" t="s">
        <v>42</v>
      </c>
      <c r="N736" t="s">
        <v>43</v>
      </c>
      <c r="O736" s="100" t="s">
        <v>44</v>
      </c>
      <c r="P736" s="100" t="s">
        <v>53</v>
      </c>
      <c r="Q736" t="s">
        <v>38</v>
      </c>
      <c r="R736" t="s">
        <v>38</v>
      </c>
    </row>
    <row r="737" spans="1:18" ht="43.2" x14ac:dyDescent="0.3">
      <c r="A737" t="s">
        <v>1925</v>
      </c>
      <c r="B737" t="s">
        <v>38</v>
      </c>
      <c r="C737" s="2">
        <v>295</v>
      </c>
      <c r="D737" t="s">
        <v>39</v>
      </c>
      <c r="E737" s="100" t="s">
        <v>2</v>
      </c>
      <c r="F737" s="3">
        <v>44952</v>
      </c>
      <c r="G737" s="3">
        <v>44952</v>
      </c>
      <c r="H737">
        <v>1050</v>
      </c>
      <c r="I737" s="100" t="s">
        <v>40</v>
      </c>
      <c r="J737" s="100" t="s">
        <v>52</v>
      </c>
      <c r="K737">
        <v>1440</v>
      </c>
      <c r="L737">
        <v>0</v>
      </c>
      <c r="M737" t="s">
        <v>42</v>
      </c>
      <c r="N737" t="s">
        <v>43</v>
      </c>
      <c r="O737" s="100" t="s">
        <v>44</v>
      </c>
      <c r="P737" s="100" t="s">
        <v>53</v>
      </c>
      <c r="Q737" t="s">
        <v>38</v>
      </c>
      <c r="R737" t="s">
        <v>38</v>
      </c>
    </row>
    <row r="738" spans="1:18" ht="43.2" x14ac:dyDescent="0.3">
      <c r="A738" t="s">
        <v>1926</v>
      </c>
      <c r="B738" t="s">
        <v>38</v>
      </c>
      <c r="C738" s="2">
        <v>274</v>
      </c>
      <c r="D738" t="s">
        <v>39</v>
      </c>
      <c r="E738" s="100" t="s">
        <v>2</v>
      </c>
      <c r="F738" s="3">
        <v>44952</v>
      </c>
      <c r="G738" s="3">
        <v>44952</v>
      </c>
      <c r="H738">
        <v>1050</v>
      </c>
      <c r="I738" s="100" t="s">
        <v>40</v>
      </c>
      <c r="J738" s="100" t="s">
        <v>52</v>
      </c>
      <c r="K738">
        <v>1440</v>
      </c>
      <c r="L738">
        <v>0</v>
      </c>
      <c r="M738" t="s">
        <v>42</v>
      </c>
      <c r="N738" t="s">
        <v>43</v>
      </c>
      <c r="O738" s="100" t="s">
        <v>44</v>
      </c>
      <c r="P738" s="100" t="s">
        <v>53</v>
      </c>
      <c r="Q738" t="s">
        <v>38</v>
      </c>
      <c r="R738" t="s">
        <v>38</v>
      </c>
    </row>
    <row r="739" spans="1:18" ht="43.2" x14ac:dyDescent="0.3">
      <c r="A739" t="s">
        <v>1927</v>
      </c>
      <c r="B739" t="s">
        <v>38</v>
      </c>
      <c r="C739" s="2">
        <v>333</v>
      </c>
      <c r="D739" t="s">
        <v>39</v>
      </c>
      <c r="E739" s="100" t="s">
        <v>2</v>
      </c>
      <c r="F739" s="3">
        <v>44953</v>
      </c>
      <c r="G739" s="3">
        <v>44952</v>
      </c>
      <c r="H739">
        <v>1050</v>
      </c>
      <c r="I739" s="100" t="s">
        <v>40</v>
      </c>
      <c r="J739" s="100" t="s">
        <v>52</v>
      </c>
      <c r="K739">
        <v>1440</v>
      </c>
      <c r="L739">
        <v>0</v>
      </c>
      <c r="M739" t="s">
        <v>42</v>
      </c>
      <c r="N739" t="s">
        <v>43</v>
      </c>
      <c r="O739" s="100" t="s">
        <v>44</v>
      </c>
      <c r="P739" s="100" t="s">
        <v>53</v>
      </c>
      <c r="Q739" t="s">
        <v>38</v>
      </c>
      <c r="R739" t="s">
        <v>38</v>
      </c>
    </row>
    <row r="740" spans="1:18" ht="43.2" x14ac:dyDescent="0.3">
      <c r="A740" t="s">
        <v>1928</v>
      </c>
      <c r="B740" t="s">
        <v>38</v>
      </c>
      <c r="C740" s="2">
        <v>348</v>
      </c>
      <c r="D740" t="s">
        <v>39</v>
      </c>
      <c r="E740" s="100" t="s">
        <v>2</v>
      </c>
      <c r="F740" s="3">
        <v>44953</v>
      </c>
      <c r="G740" s="3">
        <v>44952</v>
      </c>
      <c r="H740">
        <v>1050</v>
      </c>
      <c r="I740" s="100" t="s">
        <v>40</v>
      </c>
      <c r="J740" s="100" t="s">
        <v>52</v>
      </c>
      <c r="K740">
        <v>1440</v>
      </c>
      <c r="L740">
        <v>0</v>
      </c>
      <c r="M740" t="s">
        <v>1929</v>
      </c>
      <c r="N740" t="s">
        <v>43</v>
      </c>
      <c r="O740" s="100" t="s">
        <v>44</v>
      </c>
      <c r="P740" s="100" t="s">
        <v>53</v>
      </c>
      <c r="Q740" t="s">
        <v>38</v>
      </c>
      <c r="R740" t="s">
        <v>38</v>
      </c>
    </row>
    <row r="741" spans="1:18" ht="43.2" x14ac:dyDescent="0.3">
      <c r="A741" t="s">
        <v>1930</v>
      </c>
      <c r="B741" t="s">
        <v>38</v>
      </c>
      <c r="C741" s="2">
        <v>288</v>
      </c>
      <c r="D741" t="s">
        <v>39</v>
      </c>
      <c r="E741" s="100" t="s">
        <v>2</v>
      </c>
      <c r="F741" s="3">
        <v>44953</v>
      </c>
      <c r="G741" s="3">
        <v>44952</v>
      </c>
      <c r="H741">
        <v>1050</v>
      </c>
      <c r="I741" s="100" t="s">
        <v>40</v>
      </c>
      <c r="J741" s="100" t="s">
        <v>52</v>
      </c>
      <c r="K741">
        <v>1440</v>
      </c>
      <c r="L741">
        <v>0</v>
      </c>
      <c r="M741" t="s">
        <v>42</v>
      </c>
      <c r="N741" t="s">
        <v>43</v>
      </c>
      <c r="O741" s="100" t="s">
        <v>44</v>
      </c>
      <c r="P741" s="100" t="s">
        <v>53</v>
      </c>
      <c r="Q741" t="s">
        <v>38</v>
      </c>
      <c r="R741" t="s">
        <v>38</v>
      </c>
    </row>
    <row r="742" spans="1:18" ht="43.2" x14ac:dyDescent="0.3">
      <c r="A742" t="s">
        <v>1931</v>
      </c>
      <c r="B742" t="s">
        <v>38</v>
      </c>
      <c r="C742" s="2">
        <v>305</v>
      </c>
      <c r="D742" t="s">
        <v>39</v>
      </c>
      <c r="E742" s="100" t="s">
        <v>2</v>
      </c>
      <c r="F742" s="3">
        <v>44953</v>
      </c>
      <c r="G742" s="3">
        <v>44952</v>
      </c>
      <c r="H742">
        <v>1050</v>
      </c>
      <c r="I742" s="100" t="s">
        <v>40</v>
      </c>
      <c r="J742" s="100" t="s">
        <v>52</v>
      </c>
      <c r="K742">
        <v>1440</v>
      </c>
      <c r="L742">
        <v>0</v>
      </c>
      <c r="M742" t="s">
        <v>42</v>
      </c>
      <c r="N742" t="s">
        <v>43</v>
      </c>
      <c r="O742" s="100" t="s">
        <v>44</v>
      </c>
      <c r="P742" s="100" t="s">
        <v>53</v>
      </c>
      <c r="Q742" t="s">
        <v>38</v>
      </c>
      <c r="R742" t="s">
        <v>38</v>
      </c>
    </row>
    <row r="743" spans="1:18" ht="43.2" x14ac:dyDescent="0.3">
      <c r="A743" t="s">
        <v>1932</v>
      </c>
      <c r="B743" t="s">
        <v>38</v>
      </c>
      <c r="C743" s="2">
        <v>305</v>
      </c>
      <c r="D743" t="s">
        <v>39</v>
      </c>
      <c r="E743" s="100" t="s">
        <v>2</v>
      </c>
      <c r="F743" s="3">
        <v>44953</v>
      </c>
      <c r="G743" s="3">
        <v>44952</v>
      </c>
      <c r="H743">
        <v>1050</v>
      </c>
      <c r="I743" s="100" t="s">
        <v>40</v>
      </c>
      <c r="J743" s="100" t="s">
        <v>52</v>
      </c>
      <c r="K743">
        <v>1440</v>
      </c>
      <c r="L743">
        <v>0</v>
      </c>
      <c r="M743" t="s">
        <v>42</v>
      </c>
      <c r="N743" t="s">
        <v>43</v>
      </c>
      <c r="O743" s="100" t="s">
        <v>44</v>
      </c>
      <c r="P743" s="100" t="s">
        <v>53</v>
      </c>
      <c r="Q743" t="s">
        <v>38</v>
      </c>
      <c r="R743" t="s">
        <v>38</v>
      </c>
    </row>
    <row r="744" spans="1:18" ht="43.2" x14ac:dyDescent="0.3">
      <c r="A744" t="s">
        <v>1933</v>
      </c>
      <c r="B744" t="s">
        <v>38</v>
      </c>
      <c r="C744" s="2">
        <v>270</v>
      </c>
      <c r="D744" t="s">
        <v>39</v>
      </c>
      <c r="E744" s="100" t="s">
        <v>2</v>
      </c>
      <c r="F744" s="3">
        <v>44953</v>
      </c>
      <c r="G744" s="3">
        <v>44952</v>
      </c>
      <c r="H744">
        <v>1050</v>
      </c>
      <c r="I744" s="100" t="s">
        <v>40</v>
      </c>
      <c r="J744" s="100" t="s">
        <v>52</v>
      </c>
      <c r="K744">
        <v>1440</v>
      </c>
      <c r="L744">
        <v>0</v>
      </c>
      <c r="M744" t="s">
        <v>42</v>
      </c>
      <c r="N744" t="s">
        <v>43</v>
      </c>
      <c r="O744" s="100" t="s">
        <v>44</v>
      </c>
      <c r="P744" s="100" t="s">
        <v>53</v>
      </c>
      <c r="Q744" t="s">
        <v>38</v>
      </c>
      <c r="R744" t="s">
        <v>38</v>
      </c>
    </row>
    <row r="745" spans="1:18" ht="43.2" x14ac:dyDescent="0.3">
      <c r="A745" t="s">
        <v>1934</v>
      </c>
      <c r="B745" t="s">
        <v>38</v>
      </c>
      <c r="C745" s="2">
        <v>314</v>
      </c>
      <c r="D745" t="s">
        <v>39</v>
      </c>
      <c r="E745" s="100" t="s">
        <v>2</v>
      </c>
      <c r="F745" s="3">
        <v>44953</v>
      </c>
      <c r="G745" s="3">
        <v>44952</v>
      </c>
      <c r="H745">
        <v>1050</v>
      </c>
      <c r="I745" s="100" t="s">
        <v>40</v>
      </c>
      <c r="J745" s="100" t="s">
        <v>52</v>
      </c>
      <c r="K745">
        <v>1440</v>
      </c>
      <c r="L745">
        <v>0</v>
      </c>
      <c r="M745" t="s">
        <v>42</v>
      </c>
      <c r="N745" t="s">
        <v>43</v>
      </c>
      <c r="O745" s="100" t="s">
        <v>44</v>
      </c>
      <c r="P745" s="100" t="s">
        <v>53</v>
      </c>
      <c r="Q745" t="s">
        <v>38</v>
      </c>
      <c r="R745" t="s">
        <v>38</v>
      </c>
    </row>
    <row r="746" spans="1:18" ht="43.2" x14ac:dyDescent="0.3">
      <c r="A746" t="s">
        <v>1935</v>
      </c>
      <c r="B746" t="s">
        <v>38</v>
      </c>
      <c r="C746" s="2">
        <v>305</v>
      </c>
      <c r="D746" t="s">
        <v>39</v>
      </c>
      <c r="E746" s="100" t="s">
        <v>2</v>
      </c>
      <c r="F746" s="3">
        <v>44953</v>
      </c>
      <c r="G746" s="3">
        <v>44952</v>
      </c>
      <c r="H746">
        <v>1050</v>
      </c>
      <c r="I746" s="100" t="s">
        <v>40</v>
      </c>
      <c r="J746" s="100" t="s">
        <v>52</v>
      </c>
      <c r="K746">
        <v>1440</v>
      </c>
      <c r="L746">
        <v>0</v>
      </c>
      <c r="M746" t="s">
        <v>42</v>
      </c>
      <c r="N746" t="s">
        <v>43</v>
      </c>
      <c r="O746" s="100" t="s">
        <v>44</v>
      </c>
      <c r="P746" s="100" t="s">
        <v>53</v>
      </c>
      <c r="Q746" t="s">
        <v>38</v>
      </c>
      <c r="R746" t="s">
        <v>38</v>
      </c>
    </row>
    <row r="747" spans="1:18" ht="43.2" x14ac:dyDescent="0.3">
      <c r="A747" t="s">
        <v>1936</v>
      </c>
      <c r="B747" t="s">
        <v>38</v>
      </c>
      <c r="C747" s="2">
        <v>314</v>
      </c>
      <c r="D747" t="s">
        <v>39</v>
      </c>
      <c r="E747" s="100" t="s">
        <v>2</v>
      </c>
      <c r="F747" s="3">
        <v>44953</v>
      </c>
      <c r="G747" s="3">
        <v>44952</v>
      </c>
      <c r="H747">
        <v>1050</v>
      </c>
      <c r="I747" s="100" t="s">
        <v>40</v>
      </c>
      <c r="J747" s="100" t="s">
        <v>52</v>
      </c>
      <c r="K747">
        <v>1440</v>
      </c>
      <c r="L747">
        <v>0</v>
      </c>
      <c r="M747" t="s">
        <v>42</v>
      </c>
      <c r="N747" t="s">
        <v>43</v>
      </c>
      <c r="O747" s="100" t="s">
        <v>44</v>
      </c>
      <c r="P747" s="100" t="s">
        <v>53</v>
      </c>
      <c r="Q747" t="s">
        <v>38</v>
      </c>
      <c r="R747" t="s">
        <v>38</v>
      </c>
    </row>
    <row r="748" spans="1:18" ht="43.2" x14ac:dyDescent="0.3">
      <c r="A748" t="s">
        <v>1937</v>
      </c>
      <c r="B748" t="s">
        <v>38</v>
      </c>
      <c r="C748" s="2">
        <v>301</v>
      </c>
      <c r="D748" t="s">
        <v>39</v>
      </c>
      <c r="E748" s="100" t="s">
        <v>2</v>
      </c>
      <c r="F748" s="3">
        <v>44953</v>
      </c>
      <c r="G748" s="3">
        <v>44952</v>
      </c>
      <c r="H748">
        <v>1050</v>
      </c>
      <c r="I748" s="100" t="s">
        <v>40</v>
      </c>
      <c r="J748" s="100" t="s">
        <v>52</v>
      </c>
      <c r="K748">
        <v>1440</v>
      </c>
      <c r="L748">
        <v>0</v>
      </c>
      <c r="M748" t="s">
        <v>42</v>
      </c>
      <c r="N748" t="s">
        <v>43</v>
      </c>
      <c r="O748" s="100" t="s">
        <v>44</v>
      </c>
      <c r="P748" s="100" t="s">
        <v>53</v>
      </c>
      <c r="Q748" t="s">
        <v>38</v>
      </c>
      <c r="R748" t="s">
        <v>38</v>
      </c>
    </row>
    <row r="749" spans="1:18" ht="43.2" x14ac:dyDescent="0.3">
      <c r="A749" t="s">
        <v>1938</v>
      </c>
      <c r="B749" t="s">
        <v>38</v>
      </c>
      <c r="C749" s="2">
        <v>294</v>
      </c>
      <c r="D749" t="s">
        <v>39</v>
      </c>
      <c r="E749" s="100" t="s">
        <v>2</v>
      </c>
      <c r="F749" s="3">
        <v>44953</v>
      </c>
      <c r="G749" s="3">
        <v>44952</v>
      </c>
      <c r="H749">
        <v>1050</v>
      </c>
      <c r="I749" s="100" t="s">
        <v>40</v>
      </c>
      <c r="J749" s="100" t="s">
        <v>52</v>
      </c>
      <c r="K749">
        <v>1440</v>
      </c>
      <c r="L749">
        <v>0</v>
      </c>
      <c r="M749" t="s">
        <v>42</v>
      </c>
      <c r="N749" t="s">
        <v>43</v>
      </c>
      <c r="O749" s="100" t="s">
        <v>44</v>
      </c>
      <c r="P749" s="100" t="s">
        <v>53</v>
      </c>
      <c r="Q749" t="s">
        <v>38</v>
      </c>
      <c r="R749" t="s">
        <v>38</v>
      </c>
    </row>
    <row r="750" spans="1:18" ht="43.2" x14ac:dyDescent="0.3">
      <c r="A750" t="s">
        <v>1939</v>
      </c>
      <c r="B750" t="s">
        <v>38</v>
      </c>
      <c r="C750" s="2">
        <v>318</v>
      </c>
      <c r="D750" t="s">
        <v>39</v>
      </c>
      <c r="E750" s="100" t="s">
        <v>2</v>
      </c>
      <c r="F750" s="3">
        <v>44953</v>
      </c>
      <c r="G750" s="3">
        <v>44952</v>
      </c>
      <c r="H750">
        <v>1050</v>
      </c>
      <c r="I750" s="100" t="s">
        <v>40</v>
      </c>
      <c r="J750" s="100" t="s">
        <v>52</v>
      </c>
      <c r="K750">
        <v>1440</v>
      </c>
      <c r="L750">
        <v>0</v>
      </c>
      <c r="M750" t="s">
        <v>42</v>
      </c>
      <c r="N750" t="s">
        <v>43</v>
      </c>
      <c r="O750" s="100" t="s">
        <v>44</v>
      </c>
      <c r="P750" s="100" t="s">
        <v>53</v>
      </c>
      <c r="Q750" t="s">
        <v>38</v>
      </c>
      <c r="R750" t="s">
        <v>38</v>
      </c>
    </row>
    <row r="751" spans="1:18" ht="43.2" x14ac:dyDescent="0.3">
      <c r="A751" t="s">
        <v>1940</v>
      </c>
      <c r="B751" t="s">
        <v>38</v>
      </c>
      <c r="C751" s="2">
        <v>874</v>
      </c>
      <c r="D751" t="s">
        <v>39</v>
      </c>
      <c r="E751" s="100" t="s">
        <v>96</v>
      </c>
      <c r="F751" s="3">
        <v>44953</v>
      </c>
      <c r="G751" s="3">
        <v>44953</v>
      </c>
      <c r="H751">
        <v>3300</v>
      </c>
      <c r="I751" s="100" t="s">
        <v>40</v>
      </c>
      <c r="J751" s="100" t="s">
        <v>65</v>
      </c>
      <c r="K751">
        <v>10626.6</v>
      </c>
      <c r="L751">
        <v>0</v>
      </c>
      <c r="M751" t="s">
        <v>42</v>
      </c>
      <c r="N751" t="s">
        <v>43</v>
      </c>
      <c r="O751" s="100" t="s">
        <v>44</v>
      </c>
      <c r="P751" s="100" t="s">
        <v>68</v>
      </c>
      <c r="Q751" t="s">
        <v>38</v>
      </c>
      <c r="R751" t="s">
        <v>38</v>
      </c>
    </row>
    <row r="752" spans="1:18" ht="43.2" x14ac:dyDescent="0.3">
      <c r="A752" t="s">
        <v>1941</v>
      </c>
      <c r="B752" t="s">
        <v>38</v>
      </c>
      <c r="C752" s="2">
        <v>1180</v>
      </c>
      <c r="D752" t="s">
        <v>39</v>
      </c>
      <c r="E752" s="100" t="s">
        <v>96</v>
      </c>
      <c r="F752" s="3">
        <v>44955</v>
      </c>
      <c r="G752" s="3">
        <v>44953</v>
      </c>
      <c r="H752">
        <v>24000</v>
      </c>
      <c r="I752" s="100" t="s">
        <v>40</v>
      </c>
      <c r="J752" s="100" t="s">
        <v>166</v>
      </c>
      <c r="K752">
        <v>16368</v>
      </c>
      <c r="L752">
        <v>0</v>
      </c>
      <c r="M752" t="s">
        <v>1942</v>
      </c>
      <c r="N752" t="s">
        <v>43</v>
      </c>
      <c r="O752" s="100" t="s">
        <v>44</v>
      </c>
      <c r="P752" s="100" t="s">
        <v>98</v>
      </c>
      <c r="Q752" t="s">
        <v>38</v>
      </c>
      <c r="R752" t="s">
        <v>38</v>
      </c>
    </row>
    <row r="753" spans="1:18" ht="43.2" x14ac:dyDescent="0.3">
      <c r="A753" t="s">
        <v>1943</v>
      </c>
      <c r="B753" t="s">
        <v>38</v>
      </c>
      <c r="C753" s="2">
        <v>1000</v>
      </c>
      <c r="D753" t="s">
        <v>39</v>
      </c>
      <c r="E753" s="100" t="s">
        <v>96</v>
      </c>
      <c r="F753" s="3">
        <v>44955</v>
      </c>
      <c r="G753" s="3">
        <v>44953</v>
      </c>
      <c r="H753">
        <v>24000</v>
      </c>
      <c r="I753" s="100" t="s">
        <v>40</v>
      </c>
      <c r="J753" s="100" t="s">
        <v>166</v>
      </c>
      <c r="K753">
        <v>16368</v>
      </c>
      <c r="L753">
        <v>0</v>
      </c>
      <c r="M753" t="s">
        <v>42</v>
      </c>
      <c r="N753" t="s">
        <v>43</v>
      </c>
      <c r="O753" s="100" t="s">
        <v>44</v>
      </c>
      <c r="P753" s="100" t="s">
        <v>98</v>
      </c>
      <c r="Q753" t="s">
        <v>38</v>
      </c>
      <c r="R753" t="s">
        <v>38</v>
      </c>
    </row>
    <row r="754" spans="1:18" ht="43.2" x14ac:dyDescent="0.3">
      <c r="A754" t="s">
        <v>1944</v>
      </c>
      <c r="B754" t="s">
        <v>38</v>
      </c>
      <c r="C754" s="2">
        <v>354</v>
      </c>
      <c r="D754" t="s">
        <v>39</v>
      </c>
      <c r="E754" s="100" t="s">
        <v>2</v>
      </c>
      <c r="F754" s="3">
        <v>44953</v>
      </c>
      <c r="G754" s="3">
        <v>44953</v>
      </c>
      <c r="H754">
        <v>1050</v>
      </c>
      <c r="I754" s="100" t="s">
        <v>40</v>
      </c>
      <c r="J754" s="100" t="s">
        <v>52</v>
      </c>
      <c r="K754">
        <v>1440</v>
      </c>
      <c r="L754">
        <v>0</v>
      </c>
      <c r="M754" t="s">
        <v>42</v>
      </c>
      <c r="N754" t="s">
        <v>43</v>
      </c>
      <c r="O754" s="100" t="s">
        <v>44</v>
      </c>
      <c r="P754" s="100" t="s">
        <v>53</v>
      </c>
      <c r="Q754" t="s">
        <v>38</v>
      </c>
      <c r="R754" t="s">
        <v>38</v>
      </c>
    </row>
    <row r="755" spans="1:18" ht="43.2" x14ac:dyDescent="0.3">
      <c r="A755" t="s">
        <v>1945</v>
      </c>
      <c r="B755" t="s">
        <v>38</v>
      </c>
      <c r="C755" s="2">
        <v>374</v>
      </c>
      <c r="D755" t="s">
        <v>39</v>
      </c>
      <c r="E755" s="100" t="s">
        <v>2</v>
      </c>
      <c r="F755" s="3">
        <v>44953</v>
      </c>
      <c r="G755" s="3">
        <v>44953</v>
      </c>
      <c r="H755">
        <v>1050</v>
      </c>
      <c r="I755" s="100" t="s">
        <v>40</v>
      </c>
      <c r="J755" s="100" t="s">
        <v>52</v>
      </c>
      <c r="K755">
        <v>1440</v>
      </c>
      <c r="L755">
        <v>0</v>
      </c>
      <c r="M755" t="s">
        <v>1946</v>
      </c>
      <c r="N755" t="s">
        <v>43</v>
      </c>
      <c r="O755" s="100" t="s">
        <v>44</v>
      </c>
      <c r="P755" s="100" t="s">
        <v>53</v>
      </c>
      <c r="Q755" t="s">
        <v>38</v>
      </c>
      <c r="R755" t="s">
        <v>38</v>
      </c>
    </row>
    <row r="756" spans="1:18" ht="43.2" x14ac:dyDescent="0.3">
      <c r="A756" t="s">
        <v>1947</v>
      </c>
      <c r="B756" t="s">
        <v>38</v>
      </c>
      <c r="C756" s="2">
        <v>477</v>
      </c>
      <c r="D756" t="s">
        <v>39</v>
      </c>
      <c r="E756" s="100" t="s">
        <v>2</v>
      </c>
      <c r="F756" s="3">
        <v>44953</v>
      </c>
      <c r="G756" s="3">
        <v>44953</v>
      </c>
      <c r="H756">
        <v>1050</v>
      </c>
      <c r="I756" s="100" t="s">
        <v>40</v>
      </c>
      <c r="J756" s="100" t="s">
        <v>52</v>
      </c>
      <c r="K756">
        <v>1440</v>
      </c>
      <c r="L756">
        <v>0</v>
      </c>
      <c r="M756" t="s">
        <v>42</v>
      </c>
      <c r="N756" t="s">
        <v>43</v>
      </c>
      <c r="O756" s="100" t="s">
        <v>44</v>
      </c>
      <c r="P756" s="100" t="s">
        <v>53</v>
      </c>
      <c r="Q756" t="s">
        <v>38</v>
      </c>
      <c r="R756" t="s">
        <v>38</v>
      </c>
    </row>
    <row r="757" spans="1:18" ht="43.2" x14ac:dyDescent="0.3">
      <c r="A757" t="s">
        <v>1948</v>
      </c>
      <c r="B757" t="s">
        <v>38</v>
      </c>
      <c r="C757" s="2">
        <v>374</v>
      </c>
      <c r="D757" t="s">
        <v>39</v>
      </c>
      <c r="E757" s="100" t="s">
        <v>2</v>
      </c>
      <c r="F757" s="3">
        <v>44953</v>
      </c>
      <c r="G757" s="3">
        <v>44953</v>
      </c>
      <c r="H757">
        <v>1050</v>
      </c>
      <c r="I757" s="100" t="s">
        <v>40</v>
      </c>
      <c r="J757" s="100" t="s">
        <v>52</v>
      </c>
      <c r="K757">
        <v>1440</v>
      </c>
      <c r="L757">
        <v>0</v>
      </c>
      <c r="M757" t="s">
        <v>1949</v>
      </c>
      <c r="N757" t="s">
        <v>43</v>
      </c>
      <c r="O757" s="100" t="s">
        <v>44</v>
      </c>
      <c r="P757" s="100" t="s">
        <v>53</v>
      </c>
      <c r="Q757" t="s">
        <v>38</v>
      </c>
      <c r="R757" t="s">
        <v>38</v>
      </c>
    </row>
    <row r="758" spans="1:18" ht="43.2" x14ac:dyDescent="0.3">
      <c r="A758" t="s">
        <v>1950</v>
      </c>
      <c r="B758" t="s">
        <v>38</v>
      </c>
      <c r="C758" s="2">
        <v>366</v>
      </c>
      <c r="D758" t="s">
        <v>39</v>
      </c>
      <c r="E758" s="100" t="s">
        <v>2</v>
      </c>
      <c r="F758" s="3">
        <v>44953</v>
      </c>
      <c r="G758" s="3">
        <v>44953</v>
      </c>
      <c r="H758">
        <v>1050</v>
      </c>
      <c r="I758" s="100" t="s">
        <v>40</v>
      </c>
      <c r="J758" s="100" t="s">
        <v>52</v>
      </c>
      <c r="K758">
        <v>1440</v>
      </c>
      <c r="L758">
        <v>0</v>
      </c>
      <c r="M758" t="s">
        <v>42</v>
      </c>
      <c r="N758" t="s">
        <v>43</v>
      </c>
      <c r="O758" s="100" t="s">
        <v>44</v>
      </c>
      <c r="P758" s="100" t="s">
        <v>53</v>
      </c>
      <c r="Q758" t="s">
        <v>38</v>
      </c>
      <c r="R758" t="s">
        <v>38</v>
      </c>
    </row>
    <row r="759" spans="1:18" ht="43.2" x14ac:dyDescent="0.3">
      <c r="A759" t="s">
        <v>1951</v>
      </c>
      <c r="B759" t="s">
        <v>38</v>
      </c>
      <c r="C759" s="2">
        <v>420</v>
      </c>
      <c r="D759" t="s">
        <v>39</v>
      </c>
      <c r="E759" s="100" t="s">
        <v>2</v>
      </c>
      <c r="F759" s="3">
        <v>44953</v>
      </c>
      <c r="G759" s="3">
        <v>44953</v>
      </c>
      <c r="H759">
        <v>1050</v>
      </c>
      <c r="I759" s="100" t="s">
        <v>40</v>
      </c>
      <c r="J759" s="100" t="s">
        <v>52</v>
      </c>
      <c r="K759">
        <v>1440</v>
      </c>
      <c r="L759">
        <v>0</v>
      </c>
      <c r="M759" t="s">
        <v>42</v>
      </c>
      <c r="N759" t="s">
        <v>43</v>
      </c>
      <c r="O759" s="100" t="s">
        <v>44</v>
      </c>
      <c r="P759" s="100" t="s">
        <v>53</v>
      </c>
      <c r="Q759" t="s">
        <v>38</v>
      </c>
      <c r="R759" t="s">
        <v>38</v>
      </c>
    </row>
    <row r="760" spans="1:18" ht="43.2" x14ac:dyDescent="0.3">
      <c r="A760" t="s">
        <v>1952</v>
      </c>
      <c r="B760" t="s">
        <v>38</v>
      </c>
      <c r="C760" s="2">
        <v>387</v>
      </c>
      <c r="D760" t="s">
        <v>39</v>
      </c>
      <c r="E760" s="100" t="s">
        <v>2</v>
      </c>
      <c r="F760" s="3">
        <v>44953</v>
      </c>
      <c r="G760" s="3">
        <v>44953</v>
      </c>
      <c r="H760">
        <v>1050</v>
      </c>
      <c r="I760" s="100" t="s">
        <v>40</v>
      </c>
      <c r="J760" s="100" t="s">
        <v>52</v>
      </c>
      <c r="K760">
        <v>1440</v>
      </c>
      <c r="L760">
        <v>0</v>
      </c>
      <c r="M760" t="s">
        <v>42</v>
      </c>
      <c r="N760" t="s">
        <v>43</v>
      </c>
      <c r="O760" s="100" t="s">
        <v>44</v>
      </c>
      <c r="P760" s="100" t="s">
        <v>53</v>
      </c>
      <c r="Q760" t="s">
        <v>38</v>
      </c>
      <c r="R760" t="s">
        <v>38</v>
      </c>
    </row>
    <row r="761" spans="1:18" ht="43.2" x14ac:dyDescent="0.3">
      <c r="A761" t="s">
        <v>1953</v>
      </c>
      <c r="B761" t="s">
        <v>38</v>
      </c>
      <c r="C761" s="2">
        <v>374</v>
      </c>
      <c r="D761" t="s">
        <v>39</v>
      </c>
      <c r="E761" s="100" t="s">
        <v>2</v>
      </c>
      <c r="F761" s="3">
        <v>44953</v>
      </c>
      <c r="G761" s="3">
        <v>44953</v>
      </c>
      <c r="H761">
        <v>1050</v>
      </c>
      <c r="I761" s="100" t="s">
        <v>40</v>
      </c>
      <c r="J761" s="100" t="s">
        <v>52</v>
      </c>
      <c r="K761">
        <v>1440</v>
      </c>
      <c r="L761">
        <v>0</v>
      </c>
      <c r="M761" t="s">
        <v>42</v>
      </c>
      <c r="N761" t="s">
        <v>43</v>
      </c>
      <c r="O761" s="100" t="s">
        <v>44</v>
      </c>
      <c r="P761" s="100" t="s">
        <v>53</v>
      </c>
      <c r="Q761" t="s">
        <v>38</v>
      </c>
      <c r="R761" t="s">
        <v>38</v>
      </c>
    </row>
    <row r="762" spans="1:18" ht="43.2" x14ac:dyDescent="0.3">
      <c r="A762" t="s">
        <v>1954</v>
      </c>
      <c r="B762" t="s">
        <v>38</v>
      </c>
      <c r="C762" s="2">
        <v>398</v>
      </c>
      <c r="D762" t="s">
        <v>39</v>
      </c>
      <c r="E762" s="100" t="s">
        <v>2</v>
      </c>
      <c r="F762" s="3">
        <v>44953</v>
      </c>
      <c r="G762" s="3">
        <v>44953</v>
      </c>
      <c r="H762">
        <v>1050</v>
      </c>
      <c r="I762" s="100" t="s">
        <v>40</v>
      </c>
      <c r="J762" s="100" t="s">
        <v>52</v>
      </c>
      <c r="K762">
        <v>1440</v>
      </c>
      <c r="L762">
        <v>0</v>
      </c>
      <c r="M762" t="s">
        <v>1955</v>
      </c>
      <c r="N762" t="s">
        <v>43</v>
      </c>
      <c r="O762" s="100" t="s">
        <v>44</v>
      </c>
      <c r="P762" s="100" t="s">
        <v>53</v>
      </c>
      <c r="Q762" t="s">
        <v>38</v>
      </c>
      <c r="R762" t="s">
        <v>38</v>
      </c>
    </row>
    <row r="763" spans="1:18" ht="43.2" x14ac:dyDescent="0.3">
      <c r="A763" t="s">
        <v>1956</v>
      </c>
      <c r="B763" t="s">
        <v>38</v>
      </c>
      <c r="C763" s="2">
        <v>398</v>
      </c>
      <c r="D763" t="s">
        <v>39</v>
      </c>
      <c r="E763" s="100" t="s">
        <v>2</v>
      </c>
      <c r="F763" s="3">
        <v>44953</v>
      </c>
      <c r="G763" s="3">
        <v>44953</v>
      </c>
      <c r="H763">
        <v>1050</v>
      </c>
      <c r="I763" s="100" t="s">
        <v>40</v>
      </c>
      <c r="J763" s="100" t="s">
        <v>52</v>
      </c>
      <c r="K763">
        <v>1440</v>
      </c>
      <c r="L763">
        <v>0</v>
      </c>
      <c r="M763" t="s">
        <v>1957</v>
      </c>
      <c r="N763" t="s">
        <v>43</v>
      </c>
      <c r="O763" s="100" t="s">
        <v>44</v>
      </c>
      <c r="P763" s="100" t="s">
        <v>53</v>
      </c>
      <c r="Q763" t="s">
        <v>38</v>
      </c>
      <c r="R763" t="s">
        <v>38</v>
      </c>
    </row>
    <row r="764" spans="1:18" ht="43.2" x14ac:dyDescent="0.3">
      <c r="A764" t="s">
        <v>1958</v>
      </c>
      <c r="B764" t="s">
        <v>38</v>
      </c>
      <c r="C764" s="2">
        <v>474</v>
      </c>
      <c r="D764" t="s">
        <v>39</v>
      </c>
      <c r="E764" s="100" t="s">
        <v>2</v>
      </c>
      <c r="F764" s="3">
        <v>44954</v>
      </c>
      <c r="G764" s="3">
        <v>44953</v>
      </c>
      <c r="H764">
        <v>1050</v>
      </c>
      <c r="I764" s="100" t="s">
        <v>40</v>
      </c>
      <c r="J764" s="100" t="s">
        <v>52</v>
      </c>
      <c r="K764">
        <v>1440</v>
      </c>
      <c r="L764">
        <v>0</v>
      </c>
      <c r="M764" t="s">
        <v>42</v>
      </c>
      <c r="N764" t="s">
        <v>43</v>
      </c>
      <c r="O764" s="100" t="s">
        <v>44</v>
      </c>
      <c r="P764" s="100" t="s">
        <v>53</v>
      </c>
      <c r="Q764" t="s">
        <v>38</v>
      </c>
      <c r="R764" t="s">
        <v>38</v>
      </c>
    </row>
    <row r="765" spans="1:18" ht="43.2" x14ac:dyDescent="0.3">
      <c r="A765" t="s">
        <v>1959</v>
      </c>
      <c r="B765" t="s">
        <v>38</v>
      </c>
      <c r="C765" s="2">
        <v>377</v>
      </c>
      <c r="D765" t="s">
        <v>39</v>
      </c>
      <c r="E765" s="100" t="s">
        <v>2</v>
      </c>
      <c r="F765" s="3">
        <v>44954</v>
      </c>
      <c r="G765" s="3">
        <v>44953</v>
      </c>
      <c r="H765">
        <v>1050</v>
      </c>
      <c r="I765" s="100" t="s">
        <v>40</v>
      </c>
      <c r="J765" s="100" t="s">
        <v>52</v>
      </c>
      <c r="K765">
        <v>1440</v>
      </c>
      <c r="L765">
        <v>0</v>
      </c>
      <c r="M765" t="s">
        <v>42</v>
      </c>
      <c r="N765" t="s">
        <v>43</v>
      </c>
      <c r="O765" s="100" t="s">
        <v>44</v>
      </c>
      <c r="P765" s="100" t="s">
        <v>53</v>
      </c>
      <c r="Q765" t="s">
        <v>38</v>
      </c>
      <c r="R765" t="s">
        <v>38</v>
      </c>
    </row>
    <row r="766" spans="1:18" ht="72" x14ac:dyDescent="0.3">
      <c r="A766" t="s">
        <v>1960</v>
      </c>
      <c r="B766" t="s">
        <v>1961</v>
      </c>
      <c r="C766" s="2">
        <v>33.61</v>
      </c>
      <c r="D766" t="s">
        <v>39</v>
      </c>
      <c r="E766" s="100" t="s">
        <v>12</v>
      </c>
      <c r="F766" s="3">
        <v>44959</v>
      </c>
      <c r="G766" s="3">
        <v>44953</v>
      </c>
      <c r="H766">
        <v>6</v>
      </c>
      <c r="I766" s="100" t="s">
        <v>304</v>
      </c>
      <c r="J766" s="100" t="s">
        <v>40</v>
      </c>
      <c r="K766">
        <v>6.4480000000000004</v>
      </c>
      <c r="L766">
        <v>0</v>
      </c>
      <c r="M766" t="s">
        <v>1962</v>
      </c>
      <c r="N766" t="s">
        <v>49</v>
      </c>
      <c r="O766" s="100" t="s">
        <v>306</v>
      </c>
      <c r="P766" s="100" t="s">
        <v>44</v>
      </c>
      <c r="Q766" t="s">
        <v>38</v>
      </c>
      <c r="R766" t="s">
        <v>38</v>
      </c>
    </row>
    <row r="767" spans="1:18" ht="43.2" x14ac:dyDescent="0.3">
      <c r="A767" t="s">
        <v>1963</v>
      </c>
      <c r="B767" t="s">
        <v>38</v>
      </c>
      <c r="C767" s="2">
        <v>624</v>
      </c>
      <c r="D767" t="s">
        <v>39</v>
      </c>
      <c r="E767" s="100" t="s">
        <v>56</v>
      </c>
      <c r="F767" s="3">
        <v>44956</v>
      </c>
      <c r="G767" s="3">
        <v>44953</v>
      </c>
      <c r="H767">
        <v>6000</v>
      </c>
      <c r="I767" s="100" t="s">
        <v>1964</v>
      </c>
      <c r="J767" s="100" t="s">
        <v>40</v>
      </c>
      <c r="K767">
        <v>269.01</v>
      </c>
      <c r="L767">
        <v>0</v>
      </c>
      <c r="M767" t="s">
        <v>1965</v>
      </c>
      <c r="N767" t="s">
        <v>49</v>
      </c>
      <c r="O767" s="100" t="s">
        <v>1966</v>
      </c>
      <c r="P767" s="100" t="s">
        <v>44</v>
      </c>
      <c r="Q767" t="s">
        <v>38</v>
      </c>
      <c r="R767" t="s">
        <v>38</v>
      </c>
    </row>
    <row r="768" spans="1:18" ht="43.2" x14ac:dyDescent="0.3">
      <c r="A768" t="s">
        <v>1967</v>
      </c>
      <c r="B768" t="s">
        <v>38</v>
      </c>
      <c r="C768" s="2">
        <v>174</v>
      </c>
      <c r="D768" t="s">
        <v>39</v>
      </c>
      <c r="E768" s="100" t="s">
        <v>56</v>
      </c>
      <c r="F768" s="3">
        <v>44956</v>
      </c>
      <c r="G768" s="3">
        <v>44953</v>
      </c>
      <c r="H768">
        <v>10</v>
      </c>
      <c r="I768" s="100" t="s">
        <v>40</v>
      </c>
      <c r="J768" s="100" t="s">
        <v>71</v>
      </c>
      <c r="K768">
        <v>135</v>
      </c>
      <c r="L768">
        <v>0</v>
      </c>
      <c r="M768" t="s">
        <v>1968</v>
      </c>
      <c r="N768" t="s">
        <v>43</v>
      </c>
      <c r="O768" s="100" t="s">
        <v>44</v>
      </c>
      <c r="P768" s="100" t="s">
        <v>72</v>
      </c>
      <c r="Q768" t="s">
        <v>38</v>
      </c>
      <c r="R768" t="s">
        <v>38</v>
      </c>
    </row>
    <row r="769" spans="1:18" ht="43.2" x14ac:dyDescent="0.3">
      <c r="A769" t="s">
        <v>1969</v>
      </c>
      <c r="B769" t="s">
        <v>38</v>
      </c>
      <c r="C769" s="2">
        <v>366</v>
      </c>
      <c r="D769" t="s">
        <v>39</v>
      </c>
      <c r="E769" s="100" t="s">
        <v>2</v>
      </c>
      <c r="F769" s="3">
        <v>44953</v>
      </c>
      <c r="G769" s="3">
        <v>44953</v>
      </c>
      <c r="H769">
        <v>1680</v>
      </c>
      <c r="I769" s="100" t="s">
        <v>40</v>
      </c>
      <c r="J769" s="100" t="s">
        <v>163</v>
      </c>
      <c r="K769">
        <v>3240</v>
      </c>
      <c r="L769">
        <v>0</v>
      </c>
      <c r="M769" t="s">
        <v>42</v>
      </c>
      <c r="N769" t="s">
        <v>43</v>
      </c>
      <c r="O769" s="100" t="s">
        <v>44</v>
      </c>
      <c r="P769" s="100" t="s">
        <v>164</v>
      </c>
      <c r="Q769" t="s">
        <v>38</v>
      </c>
      <c r="R769" t="s">
        <v>38</v>
      </c>
    </row>
    <row r="770" spans="1:18" ht="43.2" x14ac:dyDescent="0.3">
      <c r="A770" t="s">
        <v>1970</v>
      </c>
      <c r="B770" t="s">
        <v>38</v>
      </c>
      <c r="C770" s="2">
        <v>1250</v>
      </c>
      <c r="D770" t="s">
        <v>39</v>
      </c>
      <c r="E770" s="100" t="s">
        <v>2</v>
      </c>
      <c r="F770" s="3">
        <v>44956</v>
      </c>
      <c r="G770" s="3">
        <v>44953</v>
      </c>
      <c r="H770">
        <v>24000</v>
      </c>
      <c r="I770" s="100" t="s">
        <v>40</v>
      </c>
      <c r="J770" s="100" t="s">
        <v>52</v>
      </c>
      <c r="K770">
        <v>16368</v>
      </c>
      <c r="L770">
        <v>0</v>
      </c>
      <c r="M770" t="s">
        <v>42</v>
      </c>
      <c r="N770" t="s">
        <v>43</v>
      </c>
      <c r="O770" s="100" t="s">
        <v>44</v>
      </c>
      <c r="P770" s="100" t="s">
        <v>53</v>
      </c>
      <c r="Q770" t="s">
        <v>38</v>
      </c>
      <c r="R770" t="s">
        <v>38</v>
      </c>
    </row>
    <row r="771" spans="1:18" ht="43.2" x14ac:dyDescent="0.3">
      <c r="A771" t="s">
        <v>1971</v>
      </c>
      <c r="B771" t="s">
        <v>38</v>
      </c>
      <c r="C771" s="2">
        <v>1222</v>
      </c>
      <c r="D771" t="s">
        <v>39</v>
      </c>
      <c r="E771" s="100" t="s">
        <v>2</v>
      </c>
      <c r="F771" s="3">
        <v>44955</v>
      </c>
      <c r="G771" s="3">
        <v>44953</v>
      </c>
      <c r="H771">
        <v>24000</v>
      </c>
      <c r="I771" s="100" t="s">
        <v>40</v>
      </c>
      <c r="J771" s="100" t="s">
        <v>52</v>
      </c>
      <c r="K771">
        <v>16368</v>
      </c>
      <c r="L771">
        <v>0</v>
      </c>
      <c r="M771" t="s">
        <v>42</v>
      </c>
      <c r="N771" t="s">
        <v>43</v>
      </c>
      <c r="O771" s="100" t="s">
        <v>44</v>
      </c>
      <c r="P771" s="100" t="s">
        <v>53</v>
      </c>
      <c r="Q771" t="s">
        <v>38</v>
      </c>
      <c r="R771" t="s">
        <v>38</v>
      </c>
    </row>
    <row r="772" spans="1:18" ht="43.2" x14ac:dyDescent="0.3">
      <c r="A772" t="s">
        <v>1972</v>
      </c>
      <c r="B772" t="s">
        <v>38</v>
      </c>
      <c r="C772" s="2">
        <v>970</v>
      </c>
      <c r="D772" t="s">
        <v>39</v>
      </c>
      <c r="E772" s="100" t="s">
        <v>2</v>
      </c>
      <c r="F772" s="3">
        <v>44956</v>
      </c>
      <c r="G772" s="3">
        <v>44953</v>
      </c>
      <c r="H772">
        <v>24000</v>
      </c>
      <c r="I772" s="100" t="s">
        <v>40</v>
      </c>
      <c r="J772" s="100" t="s">
        <v>52</v>
      </c>
      <c r="K772">
        <v>16368</v>
      </c>
      <c r="L772">
        <v>0</v>
      </c>
      <c r="M772" t="s">
        <v>42</v>
      </c>
      <c r="N772" t="s">
        <v>43</v>
      </c>
      <c r="O772" s="100" t="s">
        <v>44</v>
      </c>
      <c r="P772" s="100" t="s">
        <v>53</v>
      </c>
      <c r="Q772" t="s">
        <v>38</v>
      </c>
      <c r="R772" t="s">
        <v>38</v>
      </c>
    </row>
    <row r="773" spans="1:18" ht="43.2" x14ac:dyDescent="0.3">
      <c r="A773" t="s">
        <v>1973</v>
      </c>
      <c r="B773" t="s">
        <v>38</v>
      </c>
      <c r="C773" s="2">
        <v>666</v>
      </c>
      <c r="D773" t="s">
        <v>39</v>
      </c>
      <c r="E773" s="100" t="s">
        <v>2</v>
      </c>
      <c r="F773" s="3">
        <v>44953</v>
      </c>
      <c r="G773" s="3">
        <v>44953</v>
      </c>
      <c r="H773">
        <v>24000</v>
      </c>
      <c r="I773" s="100" t="s">
        <v>83</v>
      </c>
      <c r="J773" s="100" t="s">
        <v>40</v>
      </c>
      <c r="K773">
        <v>16320</v>
      </c>
      <c r="L773">
        <v>0</v>
      </c>
      <c r="M773" t="s">
        <v>42</v>
      </c>
      <c r="N773" t="s">
        <v>49</v>
      </c>
      <c r="O773" s="100" t="s">
        <v>85</v>
      </c>
      <c r="P773" s="100" t="s">
        <v>44</v>
      </c>
      <c r="Q773" t="s">
        <v>38</v>
      </c>
      <c r="R773" t="s">
        <v>38</v>
      </c>
    </row>
    <row r="774" spans="1:18" ht="72" x14ac:dyDescent="0.3">
      <c r="A774" t="s">
        <v>1974</v>
      </c>
      <c r="B774" t="s">
        <v>1975</v>
      </c>
      <c r="C774" s="2">
        <v>570</v>
      </c>
      <c r="D774" t="s">
        <v>39</v>
      </c>
      <c r="E774" s="100" t="s">
        <v>1976</v>
      </c>
      <c r="F774" s="3">
        <v>44956</v>
      </c>
      <c r="G774" s="3">
        <v>44953</v>
      </c>
      <c r="H774">
        <v>340</v>
      </c>
      <c r="I774" s="100" t="s">
        <v>80</v>
      </c>
      <c r="J774" s="100" t="s">
        <v>40</v>
      </c>
      <c r="K774">
        <v>340</v>
      </c>
      <c r="L774">
        <v>0</v>
      </c>
      <c r="M774" t="s">
        <v>42</v>
      </c>
      <c r="N774" t="s">
        <v>49</v>
      </c>
      <c r="O774" s="100" t="s">
        <v>81</v>
      </c>
      <c r="P774" s="100" t="s">
        <v>44</v>
      </c>
      <c r="Q774" t="s">
        <v>38</v>
      </c>
      <c r="R774" t="s">
        <v>38</v>
      </c>
    </row>
    <row r="775" spans="1:18" ht="43.2" x14ac:dyDescent="0.3">
      <c r="A775" t="s">
        <v>1977</v>
      </c>
      <c r="B775" t="s">
        <v>38</v>
      </c>
      <c r="C775" s="2">
        <v>398</v>
      </c>
      <c r="D775" t="s">
        <v>39</v>
      </c>
      <c r="E775" s="100" t="s">
        <v>17</v>
      </c>
      <c r="F775" s="3">
        <v>44954</v>
      </c>
      <c r="G775" s="3">
        <v>44953</v>
      </c>
      <c r="H775">
        <v>1000</v>
      </c>
      <c r="I775" s="100" t="s">
        <v>40</v>
      </c>
      <c r="J775" s="100" t="s">
        <v>232</v>
      </c>
      <c r="K775">
        <v>2800</v>
      </c>
      <c r="L775">
        <v>0</v>
      </c>
      <c r="M775" t="s">
        <v>1978</v>
      </c>
      <c r="N775" t="s">
        <v>43</v>
      </c>
      <c r="O775" s="100" t="s">
        <v>44</v>
      </c>
      <c r="P775" s="100" t="s">
        <v>233</v>
      </c>
      <c r="Q775" t="s">
        <v>38</v>
      </c>
      <c r="R775" t="s">
        <v>38</v>
      </c>
    </row>
    <row r="776" spans="1:18" ht="43.2" x14ac:dyDescent="0.3">
      <c r="A776" t="s">
        <v>1979</v>
      </c>
      <c r="B776" t="s">
        <v>38</v>
      </c>
      <c r="C776" s="2">
        <v>1622</v>
      </c>
      <c r="D776" t="s">
        <v>39</v>
      </c>
      <c r="E776" s="100" t="s">
        <v>17</v>
      </c>
      <c r="F776" s="3">
        <v>44955</v>
      </c>
      <c r="G776" s="3">
        <v>44953</v>
      </c>
      <c r="H776">
        <v>24000</v>
      </c>
      <c r="I776" s="100" t="s">
        <v>40</v>
      </c>
      <c r="J776" s="100" t="s">
        <v>232</v>
      </c>
      <c r="K776">
        <v>16368</v>
      </c>
      <c r="L776">
        <v>0</v>
      </c>
      <c r="M776" t="s">
        <v>42</v>
      </c>
      <c r="N776" t="s">
        <v>43</v>
      </c>
      <c r="O776" s="100" t="s">
        <v>44</v>
      </c>
      <c r="P776" s="100" t="s">
        <v>233</v>
      </c>
      <c r="Q776" t="s">
        <v>38</v>
      </c>
      <c r="R776" t="s">
        <v>38</v>
      </c>
    </row>
    <row r="777" spans="1:18" ht="28.8" x14ac:dyDescent="0.3">
      <c r="A777" t="s">
        <v>1980</v>
      </c>
      <c r="B777" t="s">
        <v>38</v>
      </c>
      <c r="C777" s="2">
        <v>536</v>
      </c>
      <c r="D777" t="s">
        <v>39</v>
      </c>
      <c r="E777" s="100" t="s">
        <v>2</v>
      </c>
      <c r="F777" s="3">
        <v>44953</v>
      </c>
      <c r="G777" s="3">
        <v>44953</v>
      </c>
      <c r="H777">
        <v>240</v>
      </c>
      <c r="I777" s="100" t="s">
        <v>1915</v>
      </c>
      <c r="J777" s="100" t="s">
        <v>40</v>
      </c>
      <c r="K777">
        <v>400</v>
      </c>
      <c r="L777">
        <v>0</v>
      </c>
      <c r="M777" t="s">
        <v>42</v>
      </c>
      <c r="N777" t="s">
        <v>49</v>
      </c>
      <c r="O777" s="100" t="s">
        <v>1916</v>
      </c>
      <c r="P777" s="100" t="s">
        <v>44</v>
      </c>
      <c r="Q777" t="s">
        <v>38</v>
      </c>
      <c r="R777" t="s">
        <v>38</v>
      </c>
    </row>
    <row r="778" spans="1:18" ht="43.2" x14ac:dyDescent="0.3">
      <c r="A778" t="s">
        <v>1981</v>
      </c>
      <c r="B778" t="s">
        <v>38</v>
      </c>
      <c r="C778" s="2">
        <v>1274</v>
      </c>
      <c r="D778" t="s">
        <v>39</v>
      </c>
      <c r="E778" s="100" t="s">
        <v>15</v>
      </c>
      <c r="F778" s="3">
        <v>44955</v>
      </c>
      <c r="G778" s="3">
        <v>44953</v>
      </c>
      <c r="H778">
        <v>24000</v>
      </c>
      <c r="I778" s="100" t="s">
        <v>40</v>
      </c>
      <c r="J778" s="100" t="s">
        <v>41</v>
      </c>
      <c r="K778">
        <v>16368</v>
      </c>
      <c r="L778">
        <v>0</v>
      </c>
      <c r="M778" t="s">
        <v>42</v>
      </c>
      <c r="N778" t="s">
        <v>43</v>
      </c>
      <c r="O778" s="100" t="s">
        <v>44</v>
      </c>
      <c r="P778" s="100" t="s">
        <v>45</v>
      </c>
      <c r="Q778" t="s">
        <v>38</v>
      </c>
      <c r="R778" t="s">
        <v>38</v>
      </c>
    </row>
    <row r="779" spans="1:18" ht="43.2" x14ac:dyDescent="0.3">
      <c r="A779" t="s">
        <v>1982</v>
      </c>
      <c r="B779" t="s">
        <v>38</v>
      </c>
      <c r="C779" s="2">
        <v>1500</v>
      </c>
      <c r="D779" t="s">
        <v>39</v>
      </c>
      <c r="E779" s="100" t="s">
        <v>2</v>
      </c>
      <c r="F779" s="3">
        <v>44955</v>
      </c>
      <c r="G779" s="3">
        <v>44953</v>
      </c>
      <c r="H779">
        <v>24000</v>
      </c>
      <c r="I779" s="100" t="s">
        <v>40</v>
      </c>
      <c r="J779" s="100" t="s">
        <v>1983</v>
      </c>
      <c r="K779">
        <v>16368</v>
      </c>
      <c r="L779">
        <v>0</v>
      </c>
      <c r="M779" t="s">
        <v>42</v>
      </c>
      <c r="N779" t="s">
        <v>43</v>
      </c>
      <c r="O779" s="100" t="s">
        <v>44</v>
      </c>
      <c r="P779" s="100" t="s">
        <v>482</v>
      </c>
      <c r="Q779" t="s">
        <v>38</v>
      </c>
      <c r="R779" t="s">
        <v>38</v>
      </c>
    </row>
    <row r="780" spans="1:18" ht="43.2" x14ac:dyDescent="0.3">
      <c r="A780" t="s">
        <v>1984</v>
      </c>
      <c r="B780" t="s">
        <v>38</v>
      </c>
      <c r="C780" s="2">
        <v>999</v>
      </c>
      <c r="D780" t="s">
        <v>39</v>
      </c>
      <c r="E780" s="100" t="s">
        <v>2</v>
      </c>
      <c r="F780" s="3">
        <v>44956</v>
      </c>
      <c r="G780" s="3">
        <v>44956</v>
      </c>
      <c r="H780">
        <v>24000</v>
      </c>
      <c r="I780" s="100" t="s">
        <v>40</v>
      </c>
      <c r="J780" s="100" t="s">
        <v>1983</v>
      </c>
      <c r="K780">
        <v>16368</v>
      </c>
      <c r="L780">
        <v>0</v>
      </c>
      <c r="M780" t="s">
        <v>42</v>
      </c>
      <c r="N780" t="s">
        <v>43</v>
      </c>
      <c r="O780" s="100" t="s">
        <v>44</v>
      </c>
      <c r="P780" s="100" t="s">
        <v>482</v>
      </c>
      <c r="Q780" t="s">
        <v>38</v>
      </c>
      <c r="R780" t="s">
        <v>38</v>
      </c>
    </row>
    <row r="781" spans="1:18" ht="43.2" x14ac:dyDescent="0.3">
      <c r="A781" t="s">
        <v>1985</v>
      </c>
      <c r="B781" t="s">
        <v>38</v>
      </c>
      <c r="C781" s="2">
        <v>808</v>
      </c>
      <c r="D781" t="s">
        <v>39</v>
      </c>
      <c r="E781" s="100" t="s">
        <v>15</v>
      </c>
      <c r="F781" s="3">
        <v>44956</v>
      </c>
      <c r="G781" s="3">
        <v>44956</v>
      </c>
      <c r="H781">
        <v>24000</v>
      </c>
      <c r="I781" s="100" t="s">
        <v>40</v>
      </c>
      <c r="J781" s="100" t="s">
        <v>41</v>
      </c>
      <c r="K781">
        <v>16368</v>
      </c>
      <c r="L781">
        <v>0</v>
      </c>
      <c r="M781" t="s">
        <v>42</v>
      </c>
      <c r="N781" t="s">
        <v>43</v>
      </c>
      <c r="O781" s="100" t="s">
        <v>44</v>
      </c>
      <c r="P781" s="100" t="s">
        <v>45</v>
      </c>
      <c r="Q781" t="s">
        <v>38</v>
      </c>
      <c r="R781" t="s">
        <v>38</v>
      </c>
    </row>
    <row r="782" spans="1:18" ht="43.2" x14ac:dyDescent="0.3">
      <c r="A782" t="s">
        <v>1986</v>
      </c>
      <c r="B782" t="s">
        <v>38</v>
      </c>
      <c r="C782" s="2">
        <v>767</v>
      </c>
      <c r="D782" t="s">
        <v>39</v>
      </c>
      <c r="E782" s="100" t="s">
        <v>15</v>
      </c>
      <c r="F782" s="3">
        <v>44956</v>
      </c>
      <c r="G782" s="3">
        <v>44956</v>
      </c>
      <c r="H782">
        <v>24000</v>
      </c>
      <c r="I782" s="100" t="s">
        <v>40</v>
      </c>
      <c r="J782" s="100" t="s">
        <v>1987</v>
      </c>
      <c r="K782">
        <v>16368</v>
      </c>
      <c r="L782">
        <v>0</v>
      </c>
      <c r="M782" t="s">
        <v>42</v>
      </c>
      <c r="N782" t="s">
        <v>43</v>
      </c>
      <c r="O782" s="100" t="s">
        <v>44</v>
      </c>
      <c r="P782" s="100" t="s">
        <v>1988</v>
      </c>
      <c r="Q782" t="s">
        <v>38</v>
      </c>
      <c r="R782" t="s">
        <v>38</v>
      </c>
    </row>
    <row r="783" spans="1:18" ht="43.2" x14ac:dyDescent="0.3">
      <c r="A783" t="s">
        <v>1989</v>
      </c>
      <c r="B783" t="s">
        <v>38</v>
      </c>
      <c r="C783" s="2">
        <v>550</v>
      </c>
      <c r="D783" t="s">
        <v>39</v>
      </c>
      <c r="E783" s="100" t="s">
        <v>2</v>
      </c>
      <c r="F783" s="3">
        <v>44956</v>
      </c>
      <c r="G783" s="3">
        <v>44956</v>
      </c>
      <c r="H783">
        <v>24000</v>
      </c>
      <c r="I783" s="100" t="s">
        <v>40</v>
      </c>
      <c r="J783" s="100" t="s">
        <v>456</v>
      </c>
      <c r="K783">
        <v>16368</v>
      </c>
      <c r="L783">
        <v>0</v>
      </c>
      <c r="M783" t="s">
        <v>42</v>
      </c>
      <c r="N783" t="s">
        <v>43</v>
      </c>
      <c r="O783" s="100" t="s">
        <v>44</v>
      </c>
      <c r="P783" s="100" t="s">
        <v>457</v>
      </c>
      <c r="Q783" t="s">
        <v>38</v>
      </c>
      <c r="R783" t="s">
        <v>38</v>
      </c>
    </row>
    <row r="784" spans="1:18" ht="43.2" x14ac:dyDescent="0.3">
      <c r="A784" t="s">
        <v>1990</v>
      </c>
      <c r="B784" t="s">
        <v>38</v>
      </c>
      <c r="C784" s="2">
        <v>590</v>
      </c>
      <c r="D784" t="s">
        <v>39</v>
      </c>
      <c r="E784" s="100" t="s">
        <v>2</v>
      </c>
      <c r="F784" s="3">
        <v>44956</v>
      </c>
      <c r="G784" s="3">
        <v>44956</v>
      </c>
      <c r="H784">
        <v>24000</v>
      </c>
      <c r="I784" s="100" t="s">
        <v>40</v>
      </c>
      <c r="J784" s="100" t="s">
        <v>1991</v>
      </c>
      <c r="K784">
        <v>16368</v>
      </c>
      <c r="L784">
        <v>0</v>
      </c>
      <c r="M784" t="s">
        <v>42</v>
      </c>
      <c r="N784" t="s">
        <v>43</v>
      </c>
      <c r="O784" s="100" t="s">
        <v>44</v>
      </c>
      <c r="P784" s="100" t="s">
        <v>494</v>
      </c>
      <c r="Q784" t="s">
        <v>38</v>
      </c>
      <c r="R784" t="s">
        <v>38</v>
      </c>
    </row>
    <row r="785" spans="1:18" ht="43.2" x14ac:dyDescent="0.3">
      <c r="A785" t="s">
        <v>1992</v>
      </c>
      <c r="B785" t="s">
        <v>38</v>
      </c>
      <c r="C785" s="2">
        <v>845</v>
      </c>
      <c r="D785" t="s">
        <v>39</v>
      </c>
      <c r="E785" s="100" t="s">
        <v>12</v>
      </c>
      <c r="F785" s="3">
        <v>44958</v>
      </c>
      <c r="G785" s="3">
        <v>44956</v>
      </c>
      <c r="H785">
        <v>480</v>
      </c>
      <c r="I785" s="100" t="s">
        <v>100</v>
      </c>
      <c r="J785" s="100" t="s">
        <v>40</v>
      </c>
      <c r="K785">
        <v>1941.33</v>
      </c>
      <c r="L785">
        <v>0</v>
      </c>
      <c r="M785" t="s">
        <v>42</v>
      </c>
      <c r="N785" t="s">
        <v>49</v>
      </c>
      <c r="O785" s="100" t="s">
        <v>101</v>
      </c>
      <c r="P785" s="100" t="s">
        <v>44</v>
      </c>
      <c r="Q785" t="s">
        <v>38</v>
      </c>
      <c r="R785" t="s">
        <v>38</v>
      </c>
    </row>
    <row r="786" spans="1:18" ht="43.2" x14ac:dyDescent="0.3">
      <c r="A786" t="s">
        <v>1993</v>
      </c>
      <c r="B786" t="s">
        <v>38</v>
      </c>
      <c r="C786" s="2">
        <v>120</v>
      </c>
      <c r="D786" t="s">
        <v>39</v>
      </c>
      <c r="E786" s="100" t="s">
        <v>47</v>
      </c>
      <c r="F786" s="3">
        <v>44957</v>
      </c>
      <c r="G786" s="3">
        <v>44956</v>
      </c>
      <c r="H786">
        <v>50</v>
      </c>
      <c r="I786" s="100" t="s">
        <v>40</v>
      </c>
      <c r="J786" s="100" t="s">
        <v>1994</v>
      </c>
      <c r="K786">
        <v>200</v>
      </c>
      <c r="L786">
        <v>0</v>
      </c>
      <c r="M786" t="s">
        <v>42</v>
      </c>
      <c r="N786" t="s">
        <v>43</v>
      </c>
      <c r="O786" s="100" t="s">
        <v>44</v>
      </c>
      <c r="P786" s="100" t="s">
        <v>1995</v>
      </c>
      <c r="Q786" t="s">
        <v>38</v>
      </c>
      <c r="R786" t="s">
        <v>38</v>
      </c>
    </row>
    <row r="787" spans="1:18" ht="43.2" x14ac:dyDescent="0.3">
      <c r="A787" t="s">
        <v>1996</v>
      </c>
      <c r="B787" t="s">
        <v>38</v>
      </c>
      <c r="C787" s="2">
        <v>990</v>
      </c>
      <c r="D787" t="s">
        <v>39</v>
      </c>
      <c r="E787" s="100" t="s">
        <v>15</v>
      </c>
      <c r="F787" s="3">
        <v>44956</v>
      </c>
      <c r="G787" s="3">
        <v>44956</v>
      </c>
      <c r="H787">
        <v>24000</v>
      </c>
      <c r="I787" s="100" t="s">
        <v>40</v>
      </c>
      <c r="J787" s="100" t="s">
        <v>1997</v>
      </c>
      <c r="K787">
        <v>16368</v>
      </c>
      <c r="L787">
        <v>0</v>
      </c>
      <c r="M787" t="s">
        <v>42</v>
      </c>
      <c r="N787" t="s">
        <v>43</v>
      </c>
      <c r="O787" s="100" t="s">
        <v>44</v>
      </c>
      <c r="P787" s="100" t="s">
        <v>1998</v>
      </c>
      <c r="Q787" t="s">
        <v>38</v>
      </c>
      <c r="R787" t="s">
        <v>38</v>
      </c>
    </row>
    <row r="788" spans="1:18" ht="43.2" x14ac:dyDescent="0.3">
      <c r="A788" t="s">
        <v>1999</v>
      </c>
      <c r="B788" t="s">
        <v>38</v>
      </c>
      <c r="C788" s="2">
        <v>358</v>
      </c>
      <c r="D788" t="s">
        <v>39</v>
      </c>
      <c r="E788" s="100" t="s">
        <v>56</v>
      </c>
      <c r="F788" s="3">
        <v>44956</v>
      </c>
      <c r="G788" s="3">
        <v>44956</v>
      </c>
      <c r="H788">
        <v>1200</v>
      </c>
      <c r="I788" s="100" t="s">
        <v>40</v>
      </c>
      <c r="J788" s="100" t="s">
        <v>57</v>
      </c>
      <c r="K788">
        <v>1500</v>
      </c>
      <c r="L788">
        <v>0</v>
      </c>
      <c r="M788" t="s">
        <v>2000</v>
      </c>
      <c r="N788" t="s">
        <v>43</v>
      </c>
      <c r="O788" s="100" t="s">
        <v>44</v>
      </c>
      <c r="P788" s="100" t="s">
        <v>59</v>
      </c>
      <c r="Q788" t="s">
        <v>38</v>
      </c>
      <c r="R788" t="s">
        <v>38</v>
      </c>
    </row>
    <row r="789" spans="1:18" ht="28.8" x14ac:dyDescent="0.3">
      <c r="A789" t="s">
        <v>2001</v>
      </c>
      <c r="B789" t="s">
        <v>38</v>
      </c>
      <c r="C789" s="2">
        <v>1090</v>
      </c>
      <c r="D789" t="s">
        <v>39</v>
      </c>
      <c r="E789" s="100" t="s">
        <v>2</v>
      </c>
      <c r="F789" s="3">
        <v>44958</v>
      </c>
      <c r="G789" s="3">
        <v>44956</v>
      </c>
      <c r="H789">
        <v>22660</v>
      </c>
      <c r="I789" s="100" t="s">
        <v>2002</v>
      </c>
      <c r="J789" s="100" t="s">
        <v>40</v>
      </c>
      <c r="K789">
        <v>6336</v>
      </c>
      <c r="L789">
        <v>0</v>
      </c>
      <c r="M789" t="s">
        <v>42</v>
      </c>
      <c r="N789" t="s">
        <v>49</v>
      </c>
      <c r="O789" s="100" t="s">
        <v>2003</v>
      </c>
      <c r="P789" s="100" t="s">
        <v>44</v>
      </c>
      <c r="Q789" t="s">
        <v>38</v>
      </c>
      <c r="R789" t="s">
        <v>38</v>
      </c>
    </row>
    <row r="790" spans="1:18" ht="43.2" x14ac:dyDescent="0.3">
      <c r="A790" t="s">
        <v>2004</v>
      </c>
      <c r="B790" t="s">
        <v>38</v>
      </c>
      <c r="C790" s="2">
        <v>144</v>
      </c>
      <c r="D790" t="s">
        <v>39</v>
      </c>
      <c r="E790" s="100" t="s">
        <v>56</v>
      </c>
      <c r="F790" s="3">
        <v>44956</v>
      </c>
      <c r="G790" s="3">
        <v>44956</v>
      </c>
      <c r="H790">
        <v>960</v>
      </c>
      <c r="I790" s="100" t="s">
        <v>40</v>
      </c>
      <c r="J790" s="100" t="s">
        <v>2005</v>
      </c>
      <c r="K790">
        <v>1920</v>
      </c>
      <c r="L790">
        <v>0</v>
      </c>
      <c r="M790" t="s">
        <v>2006</v>
      </c>
      <c r="N790" t="s">
        <v>43</v>
      </c>
      <c r="O790" s="100" t="s">
        <v>44</v>
      </c>
      <c r="P790" s="100" t="s">
        <v>324</v>
      </c>
      <c r="Q790" t="s">
        <v>38</v>
      </c>
      <c r="R790" t="s">
        <v>38</v>
      </c>
    </row>
    <row r="791" spans="1:18" ht="43.2" x14ac:dyDescent="0.3">
      <c r="A791" t="s">
        <v>2007</v>
      </c>
      <c r="B791" t="s">
        <v>38</v>
      </c>
      <c r="C791" s="2">
        <v>105</v>
      </c>
      <c r="D791" t="s">
        <v>39</v>
      </c>
      <c r="E791" s="100" t="s">
        <v>47</v>
      </c>
      <c r="F791" s="3">
        <v>44956</v>
      </c>
      <c r="G791" s="3">
        <v>44956</v>
      </c>
      <c r="H791">
        <v>280</v>
      </c>
      <c r="I791" s="100" t="s">
        <v>40</v>
      </c>
      <c r="J791" s="100" t="s">
        <v>163</v>
      </c>
      <c r="K791">
        <v>540</v>
      </c>
      <c r="L791">
        <v>0</v>
      </c>
      <c r="M791" t="s">
        <v>42</v>
      </c>
      <c r="N791" t="s">
        <v>43</v>
      </c>
      <c r="O791" s="100" t="s">
        <v>44</v>
      </c>
      <c r="P791" s="100" t="s">
        <v>164</v>
      </c>
      <c r="Q791" t="s">
        <v>38</v>
      </c>
      <c r="R791" t="s">
        <v>38</v>
      </c>
    </row>
    <row r="792" spans="1:18" ht="43.2" x14ac:dyDescent="0.3">
      <c r="A792" t="s">
        <v>2008</v>
      </c>
      <c r="B792" t="s">
        <v>2009</v>
      </c>
      <c r="C792" s="2">
        <v>548</v>
      </c>
      <c r="D792" t="s">
        <v>39</v>
      </c>
      <c r="E792" s="100" t="s">
        <v>347</v>
      </c>
      <c r="F792" s="3">
        <v>44957</v>
      </c>
      <c r="G792" s="3">
        <v>44956</v>
      </c>
      <c r="H792">
        <v>3300</v>
      </c>
      <c r="I792" s="100" t="s">
        <v>2010</v>
      </c>
      <c r="J792" s="100" t="s">
        <v>40</v>
      </c>
      <c r="K792">
        <v>5280</v>
      </c>
      <c r="L792">
        <v>0</v>
      </c>
      <c r="M792" t="s">
        <v>2011</v>
      </c>
      <c r="N792" t="s">
        <v>49</v>
      </c>
      <c r="O792" s="100" t="s">
        <v>570</v>
      </c>
      <c r="P792" s="100" t="s">
        <v>44</v>
      </c>
      <c r="Q792" t="s">
        <v>38</v>
      </c>
      <c r="R792" t="s">
        <v>38</v>
      </c>
    </row>
    <row r="793" spans="1:18" ht="43.2" x14ac:dyDescent="0.3">
      <c r="A793" t="s">
        <v>2012</v>
      </c>
      <c r="B793" t="s">
        <v>38</v>
      </c>
      <c r="C793" s="2">
        <v>287</v>
      </c>
      <c r="D793" t="s">
        <v>39</v>
      </c>
      <c r="E793" s="100" t="s">
        <v>394</v>
      </c>
      <c r="F793" s="3">
        <v>44957</v>
      </c>
      <c r="G793" s="3">
        <v>44956</v>
      </c>
      <c r="H793">
        <v>840</v>
      </c>
      <c r="I793" s="100" t="s">
        <v>64</v>
      </c>
      <c r="J793" s="100" t="s">
        <v>124</v>
      </c>
      <c r="K793">
        <v>960</v>
      </c>
      <c r="L793">
        <v>0</v>
      </c>
      <c r="M793" t="s">
        <v>42</v>
      </c>
      <c r="N793" t="s">
        <v>43</v>
      </c>
      <c r="O793" s="100" t="s">
        <v>67</v>
      </c>
      <c r="P793" s="100" t="s">
        <v>109</v>
      </c>
      <c r="Q793" t="s">
        <v>38</v>
      </c>
      <c r="R793" t="s">
        <v>38</v>
      </c>
    </row>
    <row r="794" spans="1:18" ht="43.2" x14ac:dyDescent="0.3">
      <c r="A794" t="s">
        <v>2013</v>
      </c>
      <c r="B794" t="s">
        <v>38</v>
      </c>
      <c r="C794" s="2">
        <v>980</v>
      </c>
      <c r="D794" t="s">
        <v>39</v>
      </c>
      <c r="E794" s="100" t="s">
        <v>394</v>
      </c>
      <c r="F794" s="3">
        <v>44957</v>
      </c>
      <c r="G794" s="3">
        <v>44956</v>
      </c>
      <c r="H794">
        <v>3550</v>
      </c>
      <c r="I794" s="100" t="s">
        <v>64</v>
      </c>
      <c r="J794" s="100" t="s">
        <v>2014</v>
      </c>
      <c r="K794">
        <v>6240</v>
      </c>
      <c r="L794">
        <v>0</v>
      </c>
      <c r="M794" t="s">
        <v>42</v>
      </c>
      <c r="N794" t="s">
        <v>43</v>
      </c>
      <c r="O794" s="100" t="s">
        <v>67</v>
      </c>
      <c r="P794" s="100" t="s">
        <v>68</v>
      </c>
      <c r="Q794" t="s">
        <v>38</v>
      </c>
      <c r="R794" t="s">
        <v>38</v>
      </c>
    </row>
    <row r="795" spans="1:18" ht="43.2" x14ac:dyDescent="0.3">
      <c r="A795" t="s">
        <v>2015</v>
      </c>
      <c r="B795" t="s">
        <v>38</v>
      </c>
      <c r="C795" s="2">
        <v>774</v>
      </c>
      <c r="D795" t="s">
        <v>39</v>
      </c>
      <c r="E795" s="100" t="s">
        <v>47</v>
      </c>
      <c r="F795" s="3">
        <v>44956</v>
      </c>
      <c r="G795" s="3">
        <v>44956</v>
      </c>
      <c r="H795">
        <v>3920</v>
      </c>
      <c r="I795" s="100" t="s">
        <v>40</v>
      </c>
      <c r="J795" s="100" t="s">
        <v>163</v>
      </c>
      <c r="K795">
        <v>7560</v>
      </c>
      <c r="L795">
        <v>0</v>
      </c>
      <c r="M795" t="s">
        <v>2016</v>
      </c>
      <c r="N795" t="s">
        <v>43</v>
      </c>
      <c r="O795" s="100" t="s">
        <v>44</v>
      </c>
      <c r="P795" s="100" t="s">
        <v>164</v>
      </c>
      <c r="Q795" t="s">
        <v>38</v>
      </c>
      <c r="R795" t="s">
        <v>38</v>
      </c>
    </row>
    <row r="796" spans="1:18" ht="43.2" x14ac:dyDescent="0.3">
      <c r="A796" t="s">
        <v>2017</v>
      </c>
      <c r="B796" t="s">
        <v>38</v>
      </c>
      <c r="C796" s="2">
        <v>980</v>
      </c>
      <c r="D796" t="s">
        <v>39</v>
      </c>
      <c r="E796" s="100" t="s">
        <v>17</v>
      </c>
      <c r="F796" s="3">
        <v>44958</v>
      </c>
      <c r="G796" s="3">
        <v>44957</v>
      </c>
      <c r="H796">
        <v>640</v>
      </c>
      <c r="I796" s="100" t="s">
        <v>40</v>
      </c>
      <c r="J796" s="100" t="s">
        <v>2018</v>
      </c>
      <c r="K796">
        <v>4520</v>
      </c>
      <c r="L796">
        <v>0</v>
      </c>
      <c r="M796" t="s">
        <v>42</v>
      </c>
      <c r="N796" t="s">
        <v>43</v>
      </c>
      <c r="O796" s="100" t="s">
        <v>44</v>
      </c>
      <c r="P796" s="100" t="s">
        <v>1921</v>
      </c>
      <c r="Q796" t="s">
        <v>38</v>
      </c>
      <c r="R796" t="s">
        <v>38</v>
      </c>
    </row>
    <row r="797" spans="1:18" ht="43.2" x14ac:dyDescent="0.3">
      <c r="A797" t="s">
        <v>2019</v>
      </c>
      <c r="B797" t="s">
        <v>38</v>
      </c>
      <c r="C797" s="2">
        <v>548</v>
      </c>
      <c r="D797" t="s">
        <v>39</v>
      </c>
      <c r="E797" s="100" t="s">
        <v>56</v>
      </c>
      <c r="F797" s="3">
        <v>44957</v>
      </c>
      <c r="G797" s="3">
        <v>44957</v>
      </c>
      <c r="H797">
        <v>10</v>
      </c>
      <c r="I797" s="100" t="s">
        <v>40</v>
      </c>
      <c r="J797" s="100" t="s">
        <v>295</v>
      </c>
      <c r="K797">
        <v>1.875</v>
      </c>
      <c r="L797">
        <v>0</v>
      </c>
      <c r="M797" t="s">
        <v>2020</v>
      </c>
      <c r="N797" t="s">
        <v>43</v>
      </c>
      <c r="O797" s="100" t="s">
        <v>44</v>
      </c>
      <c r="P797" s="100" t="s">
        <v>297</v>
      </c>
      <c r="Q797" t="s">
        <v>38</v>
      </c>
      <c r="R797" t="s">
        <v>38</v>
      </c>
    </row>
    <row r="798" spans="1:18" ht="43.2" x14ac:dyDescent="0.3">
      <c r="A798" t="s">
        <v>2021</v>
      </c>
      <c r="B798" t="s">
        <v>38</v>
      </c>
      <c r="C798" s="2">
        <v>999</v>
      </c>
      <c r="D798" t="s">
        <v>39</v>
      </c>
      <c r="E798" s="100" t="s">
        <v>2</v>
      </c>
      <c r="F798" s="3">
        <v>44957</v>
      </c>
      <c r="G798" s="3">
        <v>44957</v>
      </c>
      <c r="H798">
        <v>24000</v>
      </c>
      <c r="I798" s="100" t="s">
        <v>40</v>
      </c>
      <c r="J798" s="100" t="s">
        <v>171</v>
      </c>
      <c r="K798">
        <v>16368</v>
      </c>
      <c r="L798">
        <v>0</v>
      </c>
      <c r="M798" t="s">
        <v>42</v>
      </c>
      <c r="N798" t="s">
        <v>43</v>
      </c>
      <c r="O798" s="100" t="s">
        <v>44</v>
      </c>
      <c r="P798" s="100" t="s">
        <v>172</v>
      </c>
      <c r="Q798" t="s">
        <v>38</v>
      </c>
      <c r="R798" t="s">
        <v>38</v>
      </c>
    </row>
    <row r="799" spans="1:18" ht="43.2" x14ac:dyDescent="0.3">
      <c r="A799" t="s">
        <v>2022</v>
      </c>
      <c r="B799" t="s">
        <v>38</v>
      </c>
      <c r="C799" s="2">
        <v>448</v>
      </c>
      <c r="D799" t="s">
        <v>39</v>
      </c>
      <c r="E799" s="100" t="s">
        <v>56</v>
      </c>
      <c r="F799" s="3">
        <v>44957</v>
      </c>
      <c r="G799" s="3">
        <v>44957</v>
      </c>
      <c r="H799">
        <v>15</v>
      </c>
      <c r="I799" s="100" t="s">
        <v>40</v>
      </c>
      <c r="J799" s="100" t="s">
        <v>116</v>
      </c>
      <c r="K799">
        <v>300</v>
      </c>
      <c r="L799">
        <v>0</v>
      </c>
      <c r="M799" t="s">
        <v>2023</v>
      </c>
      <c r="N799" t="s">
        <v>43</v>
      </c>
      <c r="O799" s="100" t="s">
        <v>44</v>
      </c>
      <c r="P799" s="100" t="s">
        <v>117</v>
      </c>
      <c r="Q799" t="s">
        <v>38</v>
      </c>
      <c r="R799" t="s">
        <v>38</v>
      </c>
    </row>
    <row r="800" spans="1:18" ht="43.2" x14ac:dyDescent="0.3">
      <c r="A800" t="s">
        <v>2024</v>
      </c>
      <c r="B800" t="s">
        <v>38</v>
      </c>
      <c r="C800" s="2">
        <v>666</v>
      </c>
      <c r="D800" t="s">
        <v>39</v>
      </c>
      <c r="E800" s="100" t="s">
        <v>47</v>
      </c>
      <c r="F800" s="3">
        <v>44957</v>
      </c>
      <c r="G800" s="3">
        <v>44957</v>
      </c>
      <c r="H800">
        <v>2800</v>
      </c>
      <c r="I800" s="100" t="s">
        <v>40</v>
      </c>
      <c r="J800" s="100" t="s">
        <v>163</v>
      </c>
      <c r="K800">
        <v>5400</v>
      </c>
      <c r="L800">
        <v>0</v>
      </c>
      <c r="M800" t="s">
        <v>2025</v>
      </c>
      <c r="N800" t="s">
        <v>43</v>
      </c>
      <c r="O800" s="100" t="s">
        <v>44</v>
      </c>
      <c r="P800" s="100" t="s">
        <v>164</v>
      </c>
      <c r="Q800" t="s">
        <v>38</v>
      </c>
      <c r="R800" t="s">
        <v>38</v>
      </c>
    </row>
    <row r="801" spans="1:18" ht="43.2" x14ac:dyDescent="0.3">
      <c r="A801" t="s">
        <v>2026</v>
      </c>
      <c r="B801" t="s">
        <v>38</v>
      </c>
      <c r="C801" s="2">
        <v>380</v>
      </c>
      <c r="D801" t="s">
        <v>39</v>
      </c>
      <c r="E801" s="100" t="s">
        <v>47</v>
      </c>
      <c r="F801" s="3">
        <v>44957</v>
      </c>
      <c r="G801" s="3">
        <v>44957</v>
      </c>
      <c r="H801">
        <v>2800</v>
      </c>
      <c r="I801" s="100" t="s">
        <v>40</v>
      </c>
      <c r="J801" s="100" t="s">
        <v>163</v>
      </c>
      <c r="K801">
        <v>5400</v>
      </c>
      <c r="L801">
        <v>0</v>
      </c>
      <c r="M801" t="s">
        <v>42</v>
      </c>
      <c r="N801" t="s">
        <v>43</v>
      </c>
      <c r="O801" s="100" t="s">
        <v>44</v>
      </c>
      <c r="P801" s="100" t="s">
        <v>164</v>
      </c>
      <c r="Q801" t="s">
        <v>38</v>
      </c>
      <c r="R801" t="s">
        <v>38</v>
      </c>
    </row>
    <row r="802" spans="1:18" ht="43.2" x14ac:dyDescent="0.3">
      <c r="A802" t="s">
        <v>2027</v>
      </c>
      <c r="B802" t="s">
        <v>38</v>
      </c>
      <c r="C802" s="2">
        <v>340</v>
      </c>
      <c r="D802" t="s">
        <v>39</v>
      </c>
      <c r="E802" s="100" t="s">
        <v>56</v>
      </c>
      <c r="F802" s="3">
        <v>44958</v>
      </c>
      <c r="G802" s="3">
        <v>44957</v>
      </c>
      <c r="H802">
        <v>240</v>
      </c>
      <c r="I802" s="100" t="s">
        <v>40</v>
      </c>
      <c r="J802" s="100" t="s">
        <v>116</v>
      </c>
      <c r="K802">
        <v>480</v>
      </c>
      <c r="L802">
        <v>0</v>
      </c>
      <c r="M802" t="s">
        <v>42</v>
      </c>
      <c r="N802" t="s">
        <v>43</v>
      </c>
      <c r="O802" s="100" t="s">
        <v>44</v>
      </c>
      <c r="P802" s="100" t="s">
        <v>117</v>
      </c>
      <c r="Q802" t="s">
        <v>38</v>
      </c>
      <c r="R802" t="s">
        <v>38</v>
      </c>
    </row>
    <row r="803" spans="1:18" ht="43.2" x14ac:dyDescent="0.3">
      <c r="A803" t="s">
        <v>2028</v>
      </c>
      <c r="B803" t="s">
        <v>38</v>
      </c>
      <c r="C803" s="2">
        <v>757</v>
      </c>
      <c r="D803" t="s">
        <v>39</v>
      </c>
      <c r="E803" s="100" t="s">
        <v>2</v>
      </c>
      <c r="F803" s="3">
        <v>44928</v>
      </c>
      <c r="G803" s="3">
        <v>44928</v>
      </c>
      <c r="H803">
        <v>24000</v>
      </c>
      <c r="I803" s="100" t="s">
        <v>40</v>
      </c>
      <c r="J803" s="100" t="s">
        <v>1983</v>
      </c>
      <c r="K803">
        <v>16368</v>
      </c>
      <c r="L803">
        <v>0</v>
      </c>
      <c r="M803" t="s">
        <v>42</v>
      </c>
      <c r="N803" t="s">
        <v>43</v>
      </c>
      <c r="O803" s="100" t="s">
        <v>44</v>
      </c>
      <c r="P803" s="100" t="s">
        <v>482</v>
      </c>
      <c r="Q803" t="s">
        <v>38</v>
      </c>
      <c r="R803" t="s">
        <v>38</v>
      </c>
    </row>
    <row r="804" spans="1:18" ht="43.2" x14ac:dyDescent="0.3">
      <c r="A804" t="s">
        <v>2029</v>
      </c>
      <c r="B804" t="s">
        <v>38</v>
      </c>
      <c r="C804" s="2">
        <v>1480</v>
      </c>
      <c r="D804" t="s">
        <v>39</v>
      </c>
      <c r="E804" s="100" t="s">
        <v>2</v>
      </c>
      <c r="F804" s="3">
        <v>44928</v>
      </c>
      <c r="G804" s="3">
        <v>44928</v>
      </c>
      <c r="H804">
        <v>24000</v>
      </c>
      <c r="I804" s="100" t="s">
        <v>40</v>
      </c>
      <c r="J804" s="100" t="s">
        <v>1983</v>
      </c>
      <c r="K804">
        <v>16368</v>
      </c>
      <c r="L804">
        <v>0</v>
      </c>
      <c r="M804" t="s">
        <v>42</v>
      </c>
      <c r="N804" t="s">
        <v>43</v>
      </c>
      <c r="O804" s="100" t="s">
        <v>44</v>
      </c>
      <c r="P804" s="100" t="s">
        <v>482</v>
      </c>
      <c r="Q804" t="s">
        <v>38</v>
      </c>
      <c r="R804" t="s">
        <v>38</v>
      </c>
    </row>
    <row r="805" spans="1:18" ht="72" x14ac:dyDescent="0.3">
      <c r="A805" t="s">
        <v>2030</v>
      </c>
      <c r="B805" t="s">
        <v>103</v>
      </c>
      <c r="C805" s="2">
        <v>1848</v>
      </c>
      <c r="D805" t="s">
        <v>39</v>
      </c>
      <c r="E805" s="100" t="s">
        <v>107</v>
      </c>
      <c r="F805" s="3">
        <v>44928</v>
      </c>
      <c r="G805" s="3">
        <v>44928</v>
      </c>
      <c r="H805">
        <v>24000</v>
      </c>
      <c r="I805" s="100" t="s">
        <v>52</v>
      </c>
      <c r="J805" s="100" t="s">
        <v>40</v>
      </c>
      <c r="K805">
        <v>16368</v>
      </c>
      <c r="L805">
        <v>0</v>
      </c>
      <c r="M805" t="s">
        <v>2031</v>
      </c>
      <c r="N805" t="s">
        <v>43</v>
      </c>
      <c r="O805" s="100" t="s">
        <v>53</v>
      </c>
      <c r="P805" s="100" t="s">
        <v>44</v>
      </c>
      <c r="Q805" t="s">
        <v>38</v>
      </c>
      <c r="R805" t="s">
        <v>38</v>
      </c>
    </row>
    <row r="806" spans="1:18" ht="43.2" x14ac:dyDescent="0.3">
      <c r="A806" t="s">
        <v>2032</v>
      </c>
      <c r="B806" t="s">
        <v>38</v>
      </c>
      <c r="C806" s="2">
        <v>1398</v>
      </c>
      <c r="D806" t="s">
        <v>39</v>
      </c>
      <c r="E806" s="100" t="s">
        <v>2</v>
      </c>
      <c r="F806" s="3">
        <v>44928</v>
      </c>
      <c r="G806" s="3">
        <v>44928</v>
      </c>
      <c r="H806">
        <v>11200</v>
      </c>
      <c r="I806" s="100" t="s">
        <v>40</v>
      </c>
      <c r="J806" s="100" t="s">
        <v>75</v>
      </c>
      <c r="K806">
        <v>15360</v>
      </c>
      <c r="L806">
        <v>0</v>
      </c>
      <c r="M806" t="s">
        <v>2033</v>
      </c>
      <c r="N806" t="s">
        <v>43</v>
      </c>
      <c r="O806" s="100" t="s">
        <v>44</v>
      </c>
      <c r="P806" s="100" t="s">
        <v>76</v>
      </c>
      <c r="Q806" t="s">
        <v>38</v>
      </c>
      <c r="R806" t="s">
        <v>38</v>
      </c>
    </row>
    <row r="807" spans="1:18" ht="43.2" x14ac:dyDescent="0.3">
      <c r="A807" t="s">
        <v>2034</v>
      </c>
      <c r="B807" t="s">
        <v>38</v>
      </c>
      <c r="C807" s="2">
        <v>1350</v>
      </c>
      <c r="D807" t="s">
        <v>39</v>
      </c>
      <c r="E807" s="100" t="s">
        <v>2</v>
      </c>
      <c r="F807" s="3">
        <v>44928</v>
      </c>
      <c r="G807" s="3">
        <v>44928</v>
      </c>
      <c r="H807">
        <v>11200</v>
      </c>
      <c r="I807" s="100" t="s">
        <v>40</v>
      </c>
      <c r="J807" s="100" t="s">
        <v>75</v>
      </c>
      <c r="K807">
        <v>15360</v>
      </c>
      <c r="L807">
        <v>0</v>
      </c>
      <c r="M807" t="s">
        <v>42</v>
      </c>
      <c r="N807" t="s">
        <v>43</v>
      </c>
      <c r="O807" s="100" t="s">
        <v>44</v>
      </c>
      <c r="P807" s="100" t="s">
        <v>76</v>
      </c>
      <c r="Q807" t="s">
        <v>38</v>
      </c>
      <c r="R807" t="s">
        <v>38</v>
      </c>
    </row>
    <row r="808" spans="1:18" ht="43.2" x14ac:dyDescent="0.3">
      <c r="A808" t="s">
        <v>2035</v>
      </c>
      <c r="B808" t="s">
        <v>38</v>
      </c>
      <c r="C808" s="2">
        <v>1848</v>
      </c>
      <c r="D808" t="s">
        <v>39</v>
      </c>
      <c r="E808" s="100" t="s">
        <v>2</v>
      </c>
      <c r="F808" s="3">
        <v>44929</v>
      </c>
      <c r="G808" s="3">
        <v>44928</v>
      </c>
      <c r="H808">
        <v>11200</v>
      </c>
      <c r="I808" s="100" t="s">
        <v>40</v>
      </c>
      <c r="J808" s="100" t="s">
        <v>75</v>
      </c>
      <c r="K808">
        <v>15360</v>
      </c>
      <c r="L808">
        <v>0</v>
      </c>
      <c r="M808" t="s">
        <v>2036</v>
      </c>
      <c r="N808" t="s">
        <v>43</v>
      </c>
      <c r="O808" s="100" t="s">
        <v>44</v>
      </c>
      <c r="P808" s="100" t="s">
        <v>76</v>
      </c>
      <c r="Q808" t="s">
        <v>38</v>
      </c>
      <c r="R808" t="s">
        <v>38</v>
      </c>
    </row>
    <row r="809" spans="1:18" ht="43.2" x14ac:dyDescent="0.3">
      <c r="A809" t="s">
        <v>2037</v>
      </c>
      <c r="B809" t="s">
        <v>38</v>
      </c>
      <c r="C809" s="2">
        <v>1850</v>
      </c>
      <c r="D809" t="s">
        <v>39</v>
      </c>
      <c r="E809" s="100" t="s">
        <v>2</v>
      </c>
      <c r="F809" s="3">
        <v>44929</v>
      </c>
      <c r="G809" s="3">
        <v>44928</v>
      </c>
      <c r="H809">
        <v>11200</v>
      </c>
      <c r="I809" s="100" t="s">
        <v>40</v>
      </c>
      <c r="J809" s="100" t="s">
        <v>75</v>
      </c>
      <c r="K809">
        <v>15360</v>
      </c>
      <c r="L809">
        <v>0</v>
      </c>
      <c r="M809" t="s">
        <v>42</v>
      </c>
      <c r="N809" t="s">
        <v>43</v>
      </c>
      <c r="O809" s="100" t="s">
        <v>44</v>
      </c>
      <c r="P809" s="100" t="s">
        <v>76</v>
      </c>
      <c r="Q809" t="s">
        <v>38</v>
      </c>
      <c r="R809" t="s">
        <v>38</v>
      </c>
    </row>
    <row r="810" spans="1:18" ht="72" x14ac:dyDescent="0.3">
      <c r="A810" t="s">
        <v>2038</v>
      </c>
      <c r="B810" t="s">
        <v>103</v>
      </c>
      <c r="C810" s="2">
        <v>980</v>
      </c>
      <c r="D810" t="s">
        <v>39</v>
      </c>
      <c r="E810" s="100" t="s">
        <v>107</v>
      </c>
      <c r="F810" s="3">
        <v>44928</v>
      </c>
      <c r="G810" s="3">
        <v>44928</v>
      </c>
      <c r="H810">
        <v>24000</v>
      </c>
      <c r="I810" s="100" t="s">
        <v>52</v>
      </c>
      <c r="J810" s="100" t="s">
        <v>40</v>
      </c>
      <c r="K810">
        <v>16368</v>
      </c>
      <c r="L810">
        <v>0</v>
      </c>
      <c r="M810" t="s">
        <v>42</v>
      </c>
      <c r="N810" t="s">
        <v>43</v>
      </c>
      <c r="O810" s="100" t="s">
        <v>53</v>
      </c>
      <c r="P810" s="100" t="s">
        <v>44</v>
      </c>
      <c r="Q810" t="s">
        <v>38</v>
      </c>
      <c r="R810" t="s">
        <v>38</v>
      </c>
    </row>
    <row r="811" spans="1:18" ht="72" x14ac:dyDescent="0.3">
      <c r="A811" t="s">
        <v>2039</v>
      </c>
      <c r="B811" t="s">
        <v>103</v>
      </c>
      <c r="C811" s="2">
        <v>1848</v>
      </c>
      <c r="D811" t="s">
        <v>39</v>
      </c>
      <c r="E811" s="100" t="s">
        <v>107</v>
      </c>
      <c r="F811" s="3">
        <v>44929</v>
      </c>
      <c r="G811" s="3">
        <v>44928</v>
      </c>
      <c r="H811">
        <v>24000</v>
      </c>
      <c r="I811" s="100" t="s">
        <v>52</v>
      </c>
      <c r="J811" s="100" t="s">
        <v>40</v>
      </c>
      <c r="K811">
        <v>16368</v>
      </c>
      <c r="L811">
        <v>0</v>
      </c>
      <c r="M811" t="s">
        <v>2040</v>
      </c>
      <c r="N811" t="s">
        <v>43</v>
      </c>
      <c r="O811" s="100" t="s">
        <v>53</v>
      </c>
      <c r="P811" s="100" t="s">
        <v>44</v>
      </c>
      <c r="Q811" t="s">
        <v>38</v>
      </c>
      <c r="R811" t="s">
        <v>38</v>
      </c>
    </row>
    <row r="812" spans="1:18" ht="72" x14ac:dyDescent="0.3">
      <c r="A812" t="s">
        <v>2041</v>
      </c>
      <c r="B812" t="s">
        <v>103</v>
      </c>
      <c r="C812" s="2">
        <v>970</v>
      </c>
      <c r="D812" t="s">
        <v>39</v>
      </c>
      <c r="E812" s="100" t="s">
        <v>107</v>
      </c>
      <c r="F812" s="3">
        <v>44929</v>
      </c>
      <c r="G812" s="3">
        <v>44928</v>
      </c>
      <c r="H812">
        <v>24000</v>
      </c>
      <c r="I812" s="100" t="s">
        <v>52</v>
      </c>
      <c r="J812" s="100" t="s">
        <v>40</v>
      </c>
      <c r="K812">
        <v>16368</v>
      </c>
      <c r="L812">
        <v>0</v>
      </c>
      <c r="M812" t="s">
        <v>42</v>
      </c>
      <c r="N812" t="s">
        <v>43</v>
      </c>
      <c r="O812" s="100" t="s">
        <v>53</v>
      </c>
      <c r="P812" s="100" t="s">
        <v>44</v>
      </c>
      <c r="Q812" t="s">
        <v>38</v>
      </c>
      <c r="R812" t="s">
        <v>38</v>
      </c>
    </row>
    <row r="813" spans="1:18" ht="43.2" x14ac:dyDescent="0.3">
      <c r="A813" t="s">
        <v>2042</v>
      </c>
      <c r="B813" t="s">
        <v>38</v>
      </c>
      <c r="C813" s="2">
        <v>335</v>
      </c>
      <c r="D813" t="s">
        <v>39</v>
      </c>
      <c r="E813" s="100" t="s">
        <v>2043</v>
      </c>
      <c r="F813" s="3">
        <v>44929</v>
      </c>
      <c r="G813" s="3">
        <v>44929</v>
      </c>
      <c r="H813">
        <v>5</v>
      </c>
      <c r="I813" s="100" t="s">
        <v>40</v>
      </c>
      <c r="J813" s="100" t="s">
        <v>2044</v>
      </c>
      <c r="K813">
        <v>3</v>
      </c>
      <c r="L813">
        <v>0</v>
      </c>
      <c r="M813" t="s">
        <v>42</v>
      </c>
      <c r="N813" t="s">
        <v>43</v>
      </c>
      <c r="O813" s="100" t="s">
        <v>44</v>
      </c>
      <c r="P813" s="100" t="s">
        <v>2045</v>
      </c>
      <c r="Q813" t="s">
        <v>38</v>
      </c>
      <c r="R813" t="s">
        <v>38</v>
      </c>
    </row>
    <row r="814" spans="1:18" ht="72" x14ac:dyDescent="0.3">
      <c r="A814" t="s">
        <v>2046</v>
      </c>
      <c r="B814" t="s">
        <v>2047</v>
      </c>
      <c r="C814" s="2">
        <v>374</v>
      </c>
      <c r="D814" t="s">
        <v>39</v>
      </c>
      <c r="E814" s="100" t="s">
        <v>12</v>
      </c>
      <c r="F814" s="3">
        <v>44931</v>
      </c>
      <c r="G814" s="3">
        <v>44929</v>
      </c>
      <c r="H814">
        <v>10</v>
      </c>
      <c r="I814" s="100" t="s">
        <v>304</v>
      </c>
      <c r="J814" s="100" t="s">
        <v>40</v>
      </c>
      <c r="K814">
        <v>7.2</v>
      </c>
      <c r="L814">
        <v>0</v>
      </c>
      <c r="M814" t="s">
        <v>2048</v>
      </c>
      <c r="N814" t="s">
        <v>49</v>
      </c>
      <c r="O814" s="100" t="s">
        <v>306</v>
      </c>
      <c r="P814" s="100" t="s">
        <v>44</v>
      </c>
      <c r="Q814" t="s">
        <v>557</v>
      </c>
      <c r="R814" t="s">
        <v>38</v>
      </c>
    </row>
    <row r="815" spans="1:18" ht="43.2" x14ac:dyDescent="0.3">
      <c r="A815" t="s">
        <v>2049</v>
      </c>
      <c r="B815" t="s">
        <v>38</v>
      </c>
      <c r="C815" s="2">
        <v>1080</v>
      </c>
      <c r="D815" t="s">
        <v>39</v>
      </c>
      <c r="E815" s="100" t="s">
        <v>15</v>
      </c>
      <c r="F815" s="3">
        <v>44929</v>
      </c>
      <c r="G815" s="3">
        <v>44929</v>
      </c>
      <c r="H815">
        <v>24000</v>
      </c>
      <c r="I815" s="100" t="s">
        <v>40</v>
      </c>
      <c r="J815" s="100" t="s">
        <v>2050</v>
      </c>
      <c r="K815">
        <v>16368</v>
      </c>
      <c r="L815">
        <v>0</v>
      </c>
      <c r="M815" t="s">
        <v>42</v>
      </c>
      <c r="N815" t="s">
        <v>43</v>
      </c>
      <c r="O815" s="100" t="s">
        <v>44</v>
      </c>
      <c r="P815" s="100" t="s">
        <v>2051</v>
      </c>
      <c r="Q815" t="s">
        <v>38</v>
      </c>
      <c r="R815" t="s">
        <v>38</v>
      </c>
    </row>
    <row r="816" spans="1:18" ht="57.6" x14ac:dyDescent="0.3">
      <c r="A816" t="s">
        <v>2052</v>
      </c>
      <c r="B816" t="s">
        <v>2053</v>
      </c>
      <c r="C816" s="2">
        <v>760</v>
      </c>
      <c r="D816" t="s">
        <v>39</v>
      </c>
      <c r="E816" s="100" t="s">
        <v>12</v>
      </c>
      <c r="F816" s="3">
        <v>44932</v>
      </c>
      <c r="G816" s="3">
        <v>44930</v>
      </c>
      <c r="H816">
        <v>1800</v>
      </c>
      <c r="I816" s="100" t="s">
        <v>146</v>
      </c>
      <c r="J816" s="100" t="s">
        <v>553</v>
      </c>
      <c r="K816">
        <v>4360</v>
      </c>
      <c r="L816">
        <v>0</v>
      </c>
      <c r="M816" t="s">
        <v>42</v>
      </c>
      <c r="N816" t="s">
        <v>49</v>
      </c>
      <c r="O816" s="100" t="s">
        <v>147</v>
      </c>
      <c r="P816" s="100" t="s">
        <v>44</v>
      </c>
      <c r="Q816" t="s">
        <v>38</v>
      </c>
      <c r="R816" t="s">
        <v>38</v>
      </c>
    </row>
    <row r="817" spans="1:18" ht="43.2" x14ac:dyDescent="0.3">
      <c r="A817" t="s">
        <v>2054</v>
      </c>
      <c r="B817" t="s">
        <v>38</v>
      </c>
      <c r="C817" s="2">
        <v>947</v>
      </c>
      <c r="D817" t="s">
        <v>39</v>
      </c>
      <c r="E817" s="100" t="s">
        <v>2043</v>
      </c>
      <c r="F817" s="3">
        <v>44931</v>
      </c>
      <c r="G817" s="3">
        <v>44931</v>
      </c>
      <c r="H817">
        <v>14260</v>
      </c>
      <c r="I817" s="100" t="s">
        <v>40</v>
      </c>
      <c r="J817" s="100" t="s">
        <v>61</v>
      </c>
      <c r="K817">
        <v>1170.1300000000001</v>
      </c>
      <c r="L817">
        <v>0</v>
      </c>
      <c r="M817" t="s">
        <v>42</v>
      </c>
      <c r="N817" t="s">
        <v>43</v>
      </c>
      <c r="O817" s="100" t="s">
        <v>44</v>
      </c>
      <c r="P817" s="100" t="s">
        <v>62</v>
      </c>
      <c r="Q817" t="s">
        <v>38</v>
      </c>
      <c r="R817" t="s">
        <v>38</v>
      </c>
    </row>
    <row r="818" spans="1:18" ht="43.2" x14ac:dyDescent="0.3">
      <c r="A818" t="s">
        <v>2055</v>
      </c>
      <c r="B818" t="s">
        <v>38</v>
      </c>
      <c r="C818" s="2">
        <v>874</v>
      </c>
      <c r="D818" t="s">
        <v>39</v>
      </c>
      <c r="E818" s="100" t="s">
        <v>2</v>
      </c>
      <c r="F818" s="3">
        <v>44931</v>
      </c>
      <c r="G818" s="3">
        <v>44931</v>
      </c>
      <c r="H818">
        <v>10</v>
      </c>
      <c r="I818" s="100" t="s">
        <v>40</v>
      </c>
      <c r="J818" s="100" t="s">
        <v>295</v>
      </c>
      <c r="K818">
        <v>4</v>
      </c>
      <c r="L818">
        <v>0</v>
      </c>
      <c r="M818" t="s">
        <v>42</v>
      </c>
      <c r="N818" t="s">
        <v>43</v>
      </c>
      <c r="O818" s="100" t="s">
        <v>44</v>
      </c>
      <c r="P818" s="100" t="s">
        <v>297</v>
      </c>
      <c r="Q818" t="s">
        <v>38</v>
      </c>
      <c r="R818" t="s">
        <v>38</v>
      </c>
    </row>
    <row r="819" spans="1:18" ht="43.2" x14ac:dyDescent="0.3">
      <c r="A819" t="s">
        <v>2056</v>
      </c>
      <c r="B819" t="s">
        <v>38</v>
      </c>
      <c r="C819" s="2">
        <v>133</v>
      </c>
      <c r="D819" t="s">
        <v>39</v>
      </c>
      <c r="E819" s="100" t="s">
        <v>13</v>
      </c>
      <c r="F819" s="3">
        <v>44931</v>
      </c>
      <c r="G819" s="3">
        <v>44931</v>
      </c>
      <c r="H819">
        <v>3</v>
      </c>
      <c r="I819" s="100" t="s">
        <v>40</v>
      </c>
      <c r="J819" s="100" t="s">
        <v>291</v>
      </c>
      <c r="K819">
        <v>1.875</v>
      </c>
      <c r="L819">
        <v>0</v>
      </c>
      <c r="M819" t="s">
        <v>42</v>
      </c>
      <c r="N819" t="s">
        <v>43</v>
      </c>
      <c r="O819" s="100" t="s">
        <v>44</v>
      </c>
      <c r="P819" s="100" t="s">
        <v>293</v>
      </c>
      <c r="Q819" t="s">
        <v>38</v>
      </c>
      <c r="R819" t="s">
        <v>38</v>
      </c>
    </row>
    <row r="820" spans="1:18" ht="43.2" x14ac:dyDescent="0.3">
      <c r="A820" t="s">
        <v>2057</v>
      </c>
      <c r="B820" t="s">
        <v>38</v>
      </c>
      <c r="C820" s="2">
        <v>66.17</v>
      </c>
      <c r="D820" t="s">
        <v>39</v>
      </c>
      <c r="E820" s="100" t="s">
        <v>13</v>
      </c>
      <c r="F820" s="3">
        <v>44931</v>
      </c>
      <c r="G820" s="3">
        <v>44931</v>
      </c>
      <c r="H820">
        <v>3</v>
      </c>
      <c r="I820" s="100" t="s">
        <v>40</v>
      </c>
      <c r="J820" s="100" t="s">
        <v>2058</v>
      </c>
      <c r="K820">
        <v>2.6041699999999999</v>
      </c>
      <c r="L820">
        <v>0</v>
      </c>
      <c r="M820" t="s">
        <v>2059</v>
      </c>
      <c r="N820" t="s">
        <v>43</v>
      </c>
      <c r="O820" s="100" t="s">
        <v>44</v>
      </c>
      <c r="P820" s="100" t="s">
        <v>2060</v>
      </c>
      <c r="Q820" t="s">
        <v>38</v>
      </c>
      <c r="R820" t="s">
        <v>38</v>
      </c>
    </row>
    <row r="821" spans="1:18" ht="43.2" x14ac:dyDescent="0.3">
      <c r="A821" t="s">
        <v>2061</v>
      </c>
      <c r="B821" t="s">
        <v>38</v>
      </c>
      <c r="C821" s="2">
        <v>250</v>
      </c>
      <c r="D821" t="s">
        <v>39</v>
      </c>
      <c r="E821" s="100" t="s">
        <v>2062</v>
      </c>
      <c r="F821" s="3">
        <v>44936</v>
      </c>
      <c r="G821" s="3">
        <v>44931</v>
      </c>
      <c r="H821">
        <v>1200</v>
      </c>
      <c r="I821" s="100" t="s">
        <v>40</v>
      </c>
      <c r="J821" s="100" t="s">
        <v>2063</v>
      </c>
      <c r="K821">
        <v>26.866700000000002</v>
      </c>
      <c r="L821">
        <v>0</v>
      </c>
      <c r="M821" t="s">
        <v>42</v>
      </c>
      <c r="N821" t="s">
        <v>43</v>
      </c>
      <c r="O821" s="100" t="s">
        <v>44</v>
      </c>
      <c r="P821" s="100" t="s">
        <v>2064</v>
      </c>
      <c r="Q821" t="s">
        <v>38</v>
      </c>
      <c r="R821" t="s">
        <v>38</v>
      </c>
    </row>
    <row r="822" spans="1:18" ht="43.2" x14ac:dyDescent="0.3">
      <c r="A822" t="s">
        <v>2065</v>
      </c>
      <c r="B822" t="s">
        <v>38</v>
      </c>
      <c r="C822" s="2">
        <v>324</v>
      </c>
      <c r="D822" t="s">
        <v>39</v>
      </c>
      <c r="E822" s="100" t="s">
        <v>2</v>
      </c>
      <c r="F822" s="3">
        <v>44931</v>
      </c>
      <c r="G822" s="3">
        <v>44931</v>
      </c>
      <c r="H822">
        <v>11200</v>
      </c>
      <c r="I822" s="100" t="s">
        <v>40</v>
      </c>
      <c r="J822" s="100" t="s">
        <v>75</v>
      </c>
      <c r="K822">
        <v>15360</v>
      </c>
      <c r="L822">
        <v>0</v>
      </c>
      <c r="M822" t="s">
        <v>2066</v>
      </c>
      <c r="N822" t="s">
        <v>43</v>
      </c>
      <c r="O822" s="100" t="s">
        <v>44</v>
      </c>
      <c r="P822" s="100" t="s">
        <v>76</v>
      </c>
      <c r="Q822" t="s">
        <v>38</v>
      </c>
      <c r="R822" t="s">
        <v>38</v>
      </c>
    </row>
    <row r="823" spans="1:18" ht="43.2" x14ac:dyDescent="0.3">
      <c r="A823" t="s">
        <v>2067</v>
      </c>
      <c r="B823" t="s">
        <v>38</v>
      </c>
      <c r="C823" s="2">
        <v>320</v>
      </c>
      <c r="D823" t="s">
        <v>39</v>
      </c>
      <c r="E823" s="100" t="s">
        <v>2</v>
      </c>
      <c r="F823" s="3">
        <v>44931</v>
      </c>
      <c r="G823" s="3">
        <v>44931</v>
      </c>
      <c r="H823">
        <v>1050</v>
      </c>
      <c r="I823" s="100" t="s">
        <v>40</v>
      </c>
      <c r="J823" s="100" t="s">
        <v>75</v>
      </c>
      <c r="K823">
        <v>1440</v>
      </c>
      <c r="L823">
        <v>0</v>
      </c>
      <c r="M823" t="s">
        <v>42</v>
      </c>
      <c r="N823" t="s">
        <v>43</v>
      </c>
      <c r="O823" s="100" t="s">
        <v>44</v>
      </c>
      <c r="P823" s="100" t="s">
        <v>76</v>
      </c>
      <c r="Q823" t="s">
        <v>38</v>
      </c>
      <c r="R823" t="s">
        <v>38</v>
      </c>
    </row>
    <row r="824" spans="1:18" ht="43.2" x14ac:dyDescent="0.3">
      <c r="A824" t="s">
        <v>2068</v>
      </c>
      <c r="B824" t="s">
        <v>38</v>
      </c>
      <c r="C824" s="2">
        <v>1422</v>
      </c>
      <c r="D824" t="s">
        <v>39</v>
      </c>
      <c r="E824" s="100" t="s">
        <v>2</v>
      </c>
      <c r="F824" s="3">
        <v>44931</v>
      </c>
      <c r="G824" s="3">
        <v>44931</v>
      </c>
      <c r="H824">
        <v>24000</v>
      </c>
      <c r="I824" s="100" t="s">
        <v>40</v>
      </c>
      <c r="J824" s="100" t="s">
        <v>75</v>
      </c>
      <c r="K824">
        <v>16368</v>
      </c>
      <c r="L824">
        <v>0</v>
      </c>
      <c r="M824" t="s">
        <v>42</v>
      </c>
      <c r="N824" t="s">
        <v>43</v>
      </c>
      <c r="O824" s="100" t="s">
        <v>44</v>
      </c>
      <c r="P824" s="100" t="s">
        <v>76</v>
      </c>
      <c r="Q824" t="s">
        <v>38</v>
      </c>
      <c r="R824" t="s">
        <v>38</v>
      </c>
    </row>
    <row r="825" spans="1:18" ht="43.2" x14ac:dyDescent="0.3">
      <c r="A825" t="s">
        <v>2069</v>
      </c>
      <c r="B825" t="s">
        <v>38</v>
      </c>
      <c r="C825" s="2">
        <v>400</v>
      </c>
      <c r="D825" t="s">
        <v>39</v>
      </c>
      <c r="E825" s="100" t="s">
        <v>2</v>
      </c>
      <c r="F825" s="3">
        <v>44932</v>
      </c>
      <c r="G825" s="3">
        <v>44932</v>
      </c>
      <c r="H825">
        <v>350</v>
      </c>
      <c r="I825" s="100" t="s">
        <v>40</v>
      </c>
      <c r="J825" s="100" t="s">
        <v>2070</v>
      </c>
      <c r="K825">
        <v>1120</v>
      </c>
      <c r="L825">
        <v>0</v>
      </c>
      <c r="M825" t="s">
        <v>2071</v>
      </c>
      <c r="N825" t="s">
        <v>43</v>
      </c>
      <c r="O825" s="100" t="s">
        <v>44</v>
      </c>
      <c r="P825" s="100" t="s">
        <v>2072</v>
      </c>
      <c r="Q825" t="s">
        <v>38</v>
      </c>
      <c r="R825" t="s">
        <v>38</v>
      </c>
    </row>
    <row r="826" spans="1:18" ht="43.2" x14ac:dyDescent="0.3">
      <c r="A826" t="s">
        <v>2073</v>
      </c>
      <c r="B826" t="s">
        <v>38</v>
      </c>
      <c r="C826" s="2">
        <v>774</v>
      </c>
      <c r="D826" t="s">
        <v>39</v>
      </c>
      <c r="E826" s="100" t="s">
        <v>15</v>
      </c>
      <c r="F826" s="3">
        <v>44932</v>
      </c>
      <c r="G826" s="3">
        <v>44932</v>
      </c>
      <c r="H826">
        <v>24000</v>
      </c>
      <c r="I826" s="100" t="s">
        <v>40</v>
      </c>
      <c r="J826" s="100" t="s">
        <v>280</v>
      </c>
      <c r="K826">
        <v>16368</v>
      </c>
      <c r="L826">
        <v>0</v>
      </c>
      <c r="M826" t="s">
        <v>2074</v>
      </c>
      <c r="N826" t="s">
        <v>43</v>
      </c>
      <c r="O826" s="100" t="s">
        <v>44</v>
      </c>
      <c r="P826" s="100" t="s">
        <v>85</v>
      </c>
      <c r="Q826" t="s">
        <v>38</v>
      </c>
      <c r="R826" t="s">
        <v>38</v>
      </c>
    </row>
    <row r="827" spans="1:18" ht="57.6" x14ac:dyDescent="0.3">
      <c r="A827" t="s">
        <v>2075</v>
      </c>
      <c r="B827" t="s">
        <v>38</v>
      </c>
      <c r="C827" s="2">
        <v>181</v>
      </c>
      <c r="D827" t="s">
        <v>39</v>
      </c>
      <c r="E827" s="100" t="s">
        <v>12</v>
      </c>
      <c r="F827" s="3">
        <v>44932</v>
      </c>
      <c r="G827" s="3">
        <v>44932</v>
      </c>
      <c r="H827">
        <v>100</v>
      </c>
      <c r="I827" s="100" t="s">
        <v>445</v>
      </c>
      <c r="J827" s="100" t="s">
        <v>40</v>
      </c>
      <c r="K827">
        <v>1066.67</v>
      </c>
      <c r="L827">
        <v>0</v>
      </c>
      <c r="M827" t="s">
        <v>42</v>
      </c>
      <c r="N827" t="s">
        <v>49</v>
      </c>
      <c r="O827" s="100" t="s">
        <v>324</v>
      </c>
      <c r="P827" s="100" t="s">
        <v>44</v>
      </c>
      <c r="Q827" t="s">
        <v>38</v>
      </c>
      <c r="R827" t="s">
        <v>38</v>
      </c>
    </row>
    <row r="828" spans="1:18" ht="43.2" x14ac:dyDescent="0.3">
      <c r="A828" t="s">
        <v>2076</v>
      </c>
      <c r="B828" t="s">
        <v>38</v>
      </c>
      <c r="C828" s="2">
        <v>278</v>
      </c>
      <c r="D828" t="s">
        <v>39</v>
      </c>
      <c r="E828" s="100" t="s">
        <v>2</v>
      </c>
      <c r="F828" s="3">
        <v>44932</v>
      </c>
      <c r="G828" s="3">
        <v>44932</v>
      </c>
      <c r="H828">
        <v>1050</v>
      </c>
      <c r="I828" s="100" t="s">
        <v>40</v>
      </c>
      <c r="J828" s="100" t="s">
        <v>75</v>
      </c>
      <c r="K828">
        <v>1440</v>
      </c>
      <c r="L828">
        <v>0</v>
      </c>
      <c r="M828" t="s">
        <v>42</v>
      </c>
      <c r="N828" t="s">
        <v>43</v>
      </c>
      <c r="O828" s="100" t="s">
        <v>44</v>
      </c>
      <c r="P828" s="100" t="s">
        <v>76</v>
      </c>
      <c r="Q828" t="s">
        <v>38</v>
      </c>
      <c r="R828" t="s">
        <v>38</v>
      </c>
    </row>
    <row r="829" spans="1:18" ht="43.2" x14ac:dyDescent="0.3">
      <c r="A829" t="s">
        <v>2077</v>
      </c>
      <c r="B829" t="s">
        <v>38</v>
      </c>
      <c r="C829" s="2">
        <v>350</v>
      </c>
      <c r="D829" t="s">
        <v>39</v>
      </c>
      <c r="E829" s="100" t="s">
        <v>2</v>
      </c>
      <c r="F829" s="3">
        <v>44932</v>
      </c>
      <c r="G829" s="3">
        <v>44932</v>
      </c>
      <c r="H829">
        <v>1050</v>
      </c>
      <c r="I829" s="100" t="s">
        <v>40</v>
      </c>
      <c r="J829" s="100" t="s">
        <v>75</v>
      </c>
      <c r="K829">
        <v>1440</v>
      </c>
      <c r="L829">
        <v>0</v>
      </c>
      <c r="M829" t="s">
        <v>42</v>
      </c>
      <c r="N829" t="s">
        <v>43</v>
      </c>
      <c r="O829" s="100" t="s">
        <v>44</v>
      </c>
      <c r="P829" s="100" t="s">
        <v>76</v>
      </c>
      <c r="Q829" t="s">
        <v>38</v>
      </c>
      <c r="R829" t="s">
        <v>38</v>
      </c>
    </row>
    <row r="830" spans="1:18" ht="43.2" x14ac:dyDescent="0.3">
      <c r="A830" t="s">
        <v>2078</v>
      </c>
      <c r="B830" t="s">
        <v>38</v>
      </c>
      <c r="C830" s="2">
        <v>280</v>
      </c>
      <c r="D830" t="s">
        <v>39</v>
      </c>
      <c r="E830" s="100" t="s">
        <v>2</v>
      </c>
      <c r="F830" s="3">
        <v>44932</v>
      </c>
      <c r="G830" s="3">
        <v>44932</v>
      </c>
      <c r="H830">
        <v>1000</v>
      </c>
      <c r="I830" s="100" t="s">
        <v>40</v>
      </c>
      <c r="J830" s="100" t="s">
        <v>75</v>
      </c>
      <c r="K830">
        <v>2940</v>
      </c>
      <c r="L830">
        <v>0</v>
      </c>
      <c r="M830" t="s">
        <v>42</v>
      </c>
      <c r="N830" t="s">
        <v>43</v>
      </c>
      <c r="O830" s="100" t="s">
        <v>44</v>
      </c>
      <c r="P830" s="100" t="s">
        <v>76</v>
      </c>
      <c r="Q830" t="s">
        <v>38</v>
      </c>
      <c r="R830" t="s">
        <v>38</v>
      </c>
    </row>
    <row r="831" spans="1:18" ht="43.2" x14ac:dyDescent="0.3">
      <c r="A831" t="s">
        <v>2079</v>
      </c>
      <c r="B831" t="s">
        <v>38</v>
      </c>
      <c r="C831" s="2">
        <v>267</v>
      </c>
      <c r="D831" t="s">
        <v>39</v>
      </c>
      <c r="E831" s="100" t="s">
        <v>107</v>
      </c>
      <c r="F831" s="3">
        <v>44932</v>
      </c>
      <c r="G831" s="3">
        <v>44932</v>
      </c>
      <c r="H831">
        <v>1050</v>
      </c>
      <c r="I831" s="100" t="s">
        <v>40</v>
      </c>
      <c r="J831" s="100" t="s">
        <v>52</v>
      </c>
      <c r="K831">
        <v>1440</v>
      </c>
      <c r="L831">
        <v>0</v>
      </c>
      <c r="M831" t="s">
        <v>42</v>
      </c>
      <c r="N831" t="s">
        <v>43</v>
      </c>
      <c r="O831" s="100" t="s">
        <v>44</v>
      </c>
      <c r="P831" s="100" t="s">
        <v>53</v>
      </c>
      <c r="Q831" t="s">
        <v>38</v>
      </c>
      <c r="R831" t="s">
        <v>38</v>
      </c>
    </row>
    <row r="832" spans="1:18" ht="43.2" x14ac:dyDescent="0.3">
      <c r="A832" t="s">
        <v>2080</v>
      </c>
      <c r="B832" t="s">
        <v>38</v>
      </c>
      <c r="C832" s="2">
        <v>288</v>
      </c>
      <c r="D832" t="s">
        <v>39</v>
      </c>
      <c r="E832" s="100" t="s">
        <v>107</v>
      </c>
      <c r="F832" s="3">
        <v>44932</v>
      </c>
      <c r="G832" s="3">
        <v>44932</v>
      </c>
      <c r="H832">
        <v>1050</v>
      </c>
      <c r="I832" s="100" t="s">
        <v>40</v>
      </c>
      <c r="J832" s="100" t="s">
        <v>52</v>
      </c>
      <c r="K832">
        <v>1440</v>
      </c>
      <c r="L832">
        <v>0</v>
      </c>
      <c r="M832" t="s">
        <v>42</v>
      </c>
      <c r="N832" t="s">
        <v>43</v>
      </c>
      <c r="O832" s="100" t="s">
        <v>44</v>
      </c>
      <c r="P832" s="100" t="s">
        <v>53</v>
      </c>
      <c r="Q832" t="s">
        <v>38</v>
      </c>
      <c r="R832" t="s">
        <v>38</v>
      </c>
    </row>
    <row r="833" spans="1:18" ht="43.2" x14ac:dyDescent="0.3">
      <c r="A833" t="s">
        <v>2081</v>
      </c>
      <c r="B833" t="s">
        <v>38</v>
      </c>
      <c r="C833" s="2">
        <v>1289</v>
      </c>
      <c r="D833" t="s">
        <v>39</v>
      </c>
      <c r="E833" s="100" t="s">
        <v>107</v>
      </c>
      <c r="F833" s="3">
        <v>44935</v>
      </c>
      <c r="G833" s="3">
        <v>44932</v>
      </c>
      <c r="H833">
        <v>11200</v>
      </c>
      <c r="I833" s="100" t="s">
        <v>40</v>
      </c>
      <c r="J833" s="100" t="s">
        <v>52</v>
      </c>
      <c r="K833">
        <v>15360</v>
      </c>
      <c r="L833">
        <v>0</v>
      </c>
      <c r="M833" t="s">
        <v>2082</v>
      </c>
      <c r="N833" t="s">
        <v>43</v>
      </c>
      <c r="O833" s="100" t="s">
        <v>44</v>
      </c>
      <c r="P833" s="100" t="s">
        <v>53</v>
      </c>
      <c r="Q833" t="s">
        <v>38</v>
      </c>
      <c r="R833" t="s">
        <v>38</v>
      </c>
    </row>
    <row r="834" spans="1:18" ht="28.8" x14ac:dyDescent="0.3">
      <c r="A834" t="s">
        <v>2083</v>
      </c>
      <c r="B834" t="s">
        <v>38</v>
      </c>
      <c r="C834" s="2">
        <v>367</v>
      </c>
      <c r="D834" t="s">
        <v>39</v>
      </c>
      <c r="E834" s="100" t="s">
        <v>7</v>
      </c>
      <c r="F834" s="3">
        <v>44932</v>
      </c>
      <c r="G834" s="3">
        <v>44932</v>
      </c>
      <c r="H834">
        <v>1000</v>
      </c>
      <c r="I834" s="100" t="s">
        <v>160</v>
      </c>
      <c r="J834" s="100" t="s">
        <v>40</v>
      </c>
      <c r="K834">
        <v>360</v>
      </c>
      <c r="L834">
        <v>0</v>
      </c>
      <c r="M834" t="s">
        <v>42</v>
      </c>
      <c r="N834" t="s">
        <v>49</v>
      </c>
      <c r="O834" s="100" t="s">
        <v>161</v>
      </c>
      <c r="P834" s="100" t="s">
        <v>44</v>
      </c>
      <c r="Q834" t="s">
        <v>38</v>
      </c>
      <c r="R834" t="s">
        <v>38</v>
      </c>
    </row>
    <row r="835" spans="1:18" ht="43.2" x14ac:dyDescent="0.3">
      <c r="A835" t="s">
        <v>2084</v>
      </c>
      <c r="B835" t="s">
        <v>38</v>
      </c>
      <c r="C835" s="2">
        <v>395</v>
      </c>
      <c r="D835" t="s">
        <v>39</v>
      </c>
      <c r="E835" s="100" t="s">
        <v>107</v>
      </c>
      <c r="F835" s="3">
        <v>44932</v>
      </c>
      <c r="G835" s="3">
        <v>44932</v>
      </c>
      <c r="H835">
        <v>150</v>
      </c>
      <c r="I835" s="100" t="s">
        <v>40</v>
      </c>
      <c r="J835" s="100" t="s">
        <v>108</v>
      </c>
      <c r="K835">
        <v>300</v>
      </c>
      <c r="L835">
        <v>0</v>
      </c>
      <c r="M835" t="s">
        <v>42</v>
      </c>
      <c r="N835" t="s">
        <v>43</v>
      </c>
      <c r="O835" s="100" t="s">
        <v>44</v>
      </c>
      <c r="P835" s="100" t="s">
        <v>109</v>
      </c>
      <c r="Q835" t="s">
        <v>38</v>
      </c>
      <c r="R835" t="s">
        <v>38</v>
      </c>
    </row>
    <row r="836" spans="1:18" ht="43.2" x14ac:dyDescent="0.3">
      <c r="A836" t="s">
        <v>2085</v>
      </c>
      <c r="B836" t="s">
        <v>38</v>
      </c>
      <c r="C836" s="2">
        <v>1335</v>
      </c>
      <c r="D836" t="s">
        <v>39</v>
      </c>
      <c r="E836" s="100" t="s">
        <v>107</v>
      </c>
      <c r="F836" s="3">
        <v>44935</v>
      </c>
      <c r="G836" s="3">
        <v>44932</v>
      </c>
      <c r="H836">
        <v>11200</v>
      </c>
      <c r="I836" s="100" t="s">
        <v>40</v>
      </c>
      <c r="J836" s="100" t="s">
        <v>52</v>
      </c>
      <c r="K836">
        <v>15360</v>
      </c>
      <c r="L836">
        <v>0</v>
      </c>
      <c r="M836" t="s">
        <v>2086</v>
      </c>
      <c r="N836" t="s">
        <v>43</v>
      </c>
      <c r="O836" s="100" t="s">
        <v>44</v>
      </c>
      <c r="P836" s="100" t="s">
        <v>53</v>
      </c>
      <c r="Q836" t="s">
        <v>38</v>
      </c>
      <c r="R836" t="s">
        <v>38</v>
      </c>
    </row>
    <row r="837" spans="1:18" ht="43.2" x14ac:dyDescent="0.3">
      <c r="A837" t="s">
        <v>2087</v>
      </c>
      <c r="B837" t="s">
        <v>38</v>
      </c>
      <c r="C837" s="2">
        <v>1498</v>
      </c>
      <c r="D837" t="s">
        <v>39</v>
      </c>
      <c r="E837" s="100" t="s">
        <v>107</v>
      </c>
      <c r="F837" s="3">
        <v>44934</v>
      </c>
      <c r="G837" s="3">
        <v>44932</v>
      </c>
      <c r="H837">
        <v>11200</v>
      </c>
      <c r="I837" s="100" t="s">
        <v>40</v>
      </c>
      <c r="J837" s="100" t="s">
        <v>52</v>
      </c>
      <c r="K837">
        <v>15360</v>
      </c>
      <c r="L837">
        <v>0</v>
      </c>
      <c r="M837" t="s">
        <v>2088</v>
      </c>
      <c r="N837" t="s">
        <v>43</v>
      </c>
      <c r="O837" s="100" t="s">
        <v>44</v>
      </c>
      <c r="P837" s="100" t="s">
        <v>53</v>
      </c>
      <c r="Q837" t="s">
        <v>38</v>
      </c>
      <c r="R837" t="s">
        <v>38</v>
      </c>
    </row>
    <row r="838" spans="1:18" ht="57.6" x14ac:dyDescent="0.3">
      <c r="A838" t="s">
        <v>2089</v>
      </c>
      <c r="B838" t="s">
        <v>38</v>
      </c>
      <c r="C838" s="2">
        <v>999</v>
      </c>
      <c r="D838" t="s">
        <v>39</v>
      </c>
      <c r="E838" s="100" t="s">
        <v>2043</v>
      </c>
      <c r="F838" s="3">
        <v>44935</v>
      </c>
      <c r="G838" s="3">
        <v>44935</v>
      </c>
      <c r="H838">
        <v>450</v>
      </c>
      <c r="I838" s="100" t="s">
        <v>2090</v>
      </c>
      <c r="J838" s="100" t="s">
        <v>40</v>
      </c>
      <c r="K838">
        <v>7200</v>
      </c>
      <c r="L838">
        <v>0</v>
      </c>
      <c r="M838" t="s">
        <v>2091</v>
      </c>
      <c r="N838" t="s">
        <v>49</v>
      </c>
      <c r="O838" s="100" t="s">
        <v>2092</v>
      </c>
      <c r="P838" s="100" t="s">
        <v>44</v>
      </c>
      <c r="Q838" t="s">
        <v>38</v>
      </c>
      <c r="R838" t="s">
        <v>38</v>
      </c>
    </row>
    <row r="839" spans="1:18" ht="57.6" x14ac:dyDescent="0.3">
      <c r="A839" t="s">
        <v>2093</v>
      </c>
      <c r="B839" t="s">
        <v>2094</v>
      </c>
      <c r="C839" s="2">
        <v>1500</v>
      </c>
      <c r="D839" t="s">
        <v>39</v>
      </c>
      <c r="E839" s="100" t="s">
        <v>7</v>
      </c>
      <c r="F839" s="3">
        <v>44935</v>
      </c>
      <c r="G839" s="3">
        <v>44935</v>
      </c>
      <c r="H839">
        <v>310</v>
      </c>
      <c r="I839" s="100" t="s">
        <v>119</v>
      </c>
      <c r="J839" s="100" t="s">
        <v>40</v>
      </c>
      <c r="K839">
        <v>588</v>
      </c>
      <c r="L839">
        <v>0</v>
      </c>
      <c r="M839" t="s">
        <v>42</v>
      </c>
      <c r="N839" t="s">
        <v>49</v>
      </c>
      <c r="O839" s="100" t="s">
        <v>121</v>
      </c>
      <c r="P839" s="100" t="s">
        <v>44</v>
      </c>
      <c r="Q839" t="s">
        <v>38</v>
      </c>
      <c r="R839" t="s">
        <v>38</v>
      </c>
    </row>
    <row r="840" spans="1:18" ht="43.2" x14ac:dyDescent="0.3">
      <c r="A840" t="s">
        <v>2095</v>
      </c>
      <c r="B840" t="s">
        <v>38</v>
      </c>
      <c r="C840" s="2">
        <v>348</v>
      </c>
      <c r="D840" t="s">
        <v>39</v>
      </c>
      <c r="E840" s="100" t="s">
        <v>2043</v>
      </c>
      <c r="F840" s="3">
        <v>44935</v>
      </c>
      <c r="G840" s="3">
        <v>44935</v>
      </c>
      <c r="H840">
        <v>1600</v>
      </c>
      <c r="I840" s="100" t="s">
        <v>40</v>
      </c>
      <c r="J840" s="100" t="s">
        <v>61</v>
      </c>
      <c r="K840">
        <v>320</v>
      </c>
      <c r="L840">
        <v>0</v>
      </c>
      <c r="M840" t="s">
        <v>2096</v>
      </c>
      <c r="N840" t="s">
        <v>43</v>
      </c>
      <c r="O840" s="100" t="s">
        <v>44</v>
      </c>
      <c r="P840" s="100" t="s">
        <v>62</v>
      </c>
      <c r="Q840" t="s">
        <v>38</v>
      </c>
      <c r="R840" t="s">
        <v>38</v>
      </c>
    </row>
    <row r="841" spans="1:18" ht="72" x14ac:dyDescent="0.3">
      <c r="A841" t="s">
        <v>2097</v>
      </c>
      <c r="B841" t="s">
        <v>38</v>
      </c>
      <c r="C841" s="2">
        <v>648</v>
      </c>
      <c r="D841" t="s">
        <v>39</v>
      </c>
      <c r="E841" s="100" t="s">
        <v>401</v>
      </c>
      <c r="F841" s="3">
        <v>44936</v>
      </c>
      <c r="G841" s="3">
        <v>44935</v>
      </c>
      <c r="H841">
        <v>11805</v>
      </c>
      <c r="I841" s="100" t="s">
        <v>40</v>
      </c>
      <c r="J841" s="100" t="s">
        <v>171</v>
      </c>
      <c r="K841">
        <v>605.24</v>
      </c>
      <c r="L841">
        <v>0</v>
      </c>
      <c r="M841" t="s">
        <v>2098</v>
      </c>
      <c r="N841" t="s">
        <v>43</v>
      </c>
      <c r="O841" s="100" t="s">
        <v>44</v>
      </c>
      <c r="P841" s="100" t="s">
        <v>172</v>
      </c>
      <c r="Q841" t="s">
        <v>38</v>
      </c>
      <c r="R841" t="s">
        <v>38</v>
      </c>
    </row>
    <row r="842" spans="1:18" ht="43.2" x14ac:dyDescent="0.3">
      <c r="A842" t="s">
        <v>2099</v>
      </c>
      <c r="B842" t="s">
        <v>38</v>
      </c>
      <c r="C842" s="2">
        <v>1145</v>
      </c>
      <c r="D842" t="s">
        <v>39</v>
      </c>
      <c r="E842" s="100" t="s">
        <v>2</v>
      </c>
      <c r="F842" s="3">
        <v>44936</v>
      </c>
      <c r="G842" s="3">
        <v>44935</v>
      </c>
      <c r="H842">
        <v>24000</v>
      </c>
      <c r="I842" s="100" t="s">
        <v>40</v>
      </c>
      <c r="J842" s="100" t="s">
        <v>52</v>
      </c>
      <c r="K842">
        <v>16368</v>
      </c>
      <c r="L842">
        <v>0</v>
      </c>
      <c r="M842" t="s">
        <v>42</v>
      </c>
      <c r="N842" t="s">
        <v>43</v>
      </c>
      <c r="O842" s="100" t="s">
        <v>44</v>
      </c>
      <c r="P842" s="100" t="s">
        <v>53</v>
      </c>
      <c r="Q842" t="s">
        <v>38</v>
      </c>
      <c r="R842" t="s">
        <v>38</v>
      </c>
    </row>
    <row r="843" spans="1:18" ht="43.2" x14ac:dyDescent="0.3">
      <c r="A843" t="s">
        <v>2100</v>
      </c>
      <c r="B843" t="s">
        <v>38</v>
      </c>
      <c r="C843" s="2">
        <v>1540</v>
      </c>
      <c r="D843" t="s">
        <v>39</v>
      </c>
      <c r="E843" s="100" t="s">
        <v>2</v>
      </c>
      <c r="F843" s="3">
        <v>44935</v>
      </c>
      <c r="G843" s="3">
        <v>44935</v>
      </c>
      <c r="H843">
        <v>24000</v>
      </c>
      <c r="I843" s="100" t="s">
        <v>40</v>
      </c>
      <c r="J843" s="100" t="s">
        <v>1983</v>
      </c>
      <c r="K843">
        <v>16368</v>
      </c>
      <c r="L843">
        <v>0</v>
      </c>
      <c r="M843" t="s">
        <v>42</v>
      </c>
      <c r="N843" t="s">
        <v>43</v>
      </c>
      <c r="O843" s="100" t="s">
        <v>44</v>
      </c>
      <c r="P843" s="100" t="s">
        <v>482</v>
      </c>
      <c r="Q843" t="s">
        <v>38</v>
      </c>
      <c r="R843" t="s">
        <v>38</v>
      </c>
    </row>
    <row r="844" spans="1:18" ht="43.2" x14ac:dyDescent="0.3">
      <c r="A844" t="s">
        <v>2101</v>
      </c>
      <c r="B844" t="s">
        <v>38</v>
      </c>
      <c r="C844" s="2">
        <v>340</v>
      </c>
      <c r="D844" t="s">
        <v>39</v>
      </c>
      <c r="E844" s="100" t="s">
        <v>2102</v>
      </c>
      <c r="F844" s="3">
        <v>44935</v>
      </c>
      <c r="G844" s="3">
        <v>44935</v>
      </c>
      <c r="H844">
        <v>1000</v>
      </c>
      <c r="I844" s="100" t="s">
        <v>40</v>
      </c>
      <c r="J844" s="100" t="s">
        <v>129</v>
      </c>
      <c r="K844">
        <v>2940</v>
      </c>
      <c r="L844">
        <v>0</v>
      </c>
      <c r="M844" t="s">
        <v>42</v>
      </c>
      <c r="N844" t="s">
        <v>43</v>
      </c>
      <c r="O844" s="100" t="s">
        <v>44</v>
      </c>
      <c r="P844" s="100" t="s">
        <v>62</v>
      </c>
      <c r="Q844" t="s">
        <v>38</v>
      </c>
      <c r="R844" t="s">
        <v>38</v>
      </c>
    </row>
    <row r="845" spans="1:18" ht="57.6" x14ac:dyDescent="0.3">
      <c r="A845" t="s">
        <v>2103</v>
      </c>
      <c r="B845" t="s">
        <v>38</v>
      </c>
      <c r="C845" s="2">
        <v>2200</v>
      </c>
      <c r="D845" t="s">
        <v>39</v>
      </c>
      <c r="E845" s="100" t="s">
        <v>7</v>
      </c>
      <c r="F845" s="3">
        <v>44936</v>
      </c>
      <c r="G845" s="3">
        <v>44935</v>
      </c>
      <c r="H845">
        <v>11000</v>
      </c>
      <c r="I845" s="100" t="s">
        <v>2104</v>
      </c>
      <c r="J845" s="100" t="s">
        <v>40</v>
      </c>
      <c r="K845">
        <v>3300</v>
      </c>
      <c r="L845">
        <v>0</v>
      </c>
      <c r="M845" t="s">
        <v>42</v>
      </c>
      <c r="N845" t="s">
        <v>49</v>
      </c>
      <c r="O845" s="100" t="s">
        <v>2105</v>
      </c>
      <c r="P845" s="100" t="s">
        <v>44</v>
      </c>
      <c r="Q845" t="s">
        <v>38</v>
      </c>
      <c r="R845" t="s">
        <v>38</v>
      </c>
    </row>
    <row r="846" spans="1:18" ht="43.2" x14ac:dyDescent="0.3">
      <c r="A846" t="s">
        <v>2106</v>
      </c>
      <c r="B846" t="s">
        <v>38</v>
      </c>
      <c r="C846" s="2">
        <v>1270</v>
      </c>
      <c r="D846" t="s">
        <v>39</v>
      </c>
      <c r="E846" s="100" t="s">
        <v>15</v>
      </c>
      <c r="F846" s="3">
        <v>44935</v>
      </c>
      <c r="G846" s="3">
        <v>44935</v>
      </c>
      <c r="H846">
        <v>24000</v>
      </c>
      <c r="I846" s="100" t="s">
        <v>40</v>
      </c>
      <c r="J846" s="100" t="s">
        <v>41</v>
      </c>
      <c r="K846">
        <v>16368</v>
      </c>
      <c r="L846">
        <v>0</v>
      </c>
      <c r="M846" t="s">
        <v>42</v>
      </c>
      <c r="N846" t="s">
        <v>43</v>
      </c>
      <c r="O846" s="100" t="s">
        <v>44</v>
      </c>
      <c r="P846" s="100" t="s">
        <v>45</v>
      </c>
      <c r="Q846" t="s">
        <v>38</v>
      </c>
      <c r="R846" t="s">
        <v>38</v>
      </c>
    </row>
    <row r="847" spans="1:18" ht="43.2" x14ac:dyDescent="0.3">
      <c r="A847" t="s">
        <v>2107</v>
      </c>
      <c r="B847" t="s">
        <v>38</v>
      </c>
      <c r="C847" s="2">
        <v>865</v>
      </c>
      <c r="D847" t="s">
        <v>39</v>
      </c>
      <c r="E847" s="100" t="s">
        <v>96</v>
      </c>
      <c r="F847" s="3">
        <v>44936</v>
      </c>
      <c r="G847" s="3">
        <v>44936</v>
      </c>
      <c r="H847">
        <v>104200</v>
      </c>
      <c r="I847" s="100" t="s">
        <v>40</v>
      </c>
      <c r="J847" s="100" t="s">
        <v>1900</v>
      </c>
      <c r="K847">
        <v>15000</v>
      </c>
      <c r="L847">
        <v>0</v>
      </c>
      <c r="M847" t="s">
        <v>42</v>
      </c>
      <c r="N847" t="s">
        <v>43</v>
      </c>
      <c r="O847" s="100" t="s">
        <v>44</v>
      </c>
      <c r="P847" s="100" t="s">
        <v>109</v>
      </c>
      <c r="Q847" t="s">
        <v>38</v>
      </c>
      <c r="R847" t="s">
        <v>38</v>
      </c>
    </row>
    <row r="848" spans="1:18" ht="43.2" x14ac:dyDescent="0.3">
      <c r="A848" t="s">
        <v>2108</v>
      </c>
      <c r="B848" t="s">
        <v>38</v>
      </c>
      <c r="C848" s="2">
        <v>1250</v>
      </c>
      <c r="D848" t="s">
        <v>39</v>
      </c>
      <c r="E848" s="100" t="s">
        <v>15</v>
      </c>
      <c r="F848" s="3">
        <v>44936</v>
      </c>
      <c r="G848" s="3">
        <v>44936</v>
      </c>
      <c r="H848">
        <v>2000</v>
      </c>
      <c r="I848" s="100" t="s">
        <v>40</v>
      </c>
      <c r="J848" s="100" t="s">
        <v>355</v>
      </c>
      <c r="K848">
        <v>4000</v>
      </c>
      <c r="L848">
        <v>0</v>
      </c>
      <c r="M848" t="s">
        <v>42</v>
      </c>
      <c r="N848" t="s">
        <v>43</v>
      </c>
      <c r="O848" s="100" t="s">
        <v>44</v>
      </c>
      <c r="P848" s="100" t="s">
        <v>356</v>
      </c>
      <c r="Q848" t="s">
        <v>38</v>
      </c>
      <c r="R848" t="s">
        <v>38</v>
      </c>
    </row>
    <row r="849" spans="1:18" ht="57.6" x14ac:dyDescent="0.3">
      <c r="A849" t="s">
        <v>2109</v>
      </c>
      <c r="B849" t="s">
        <v>38</v>
      </c>
      <c r="C849" s="2">
        <v>520</v>
      </c>
      <c r="D849" t="s">
        <v>39</v>
      </c>
      <c r="E849" s="100" t="s">
        <v>243</v>
      </c>
      <c r="F849" s="3">
        <v>44936</v>
      </c>
      <c r="G849" s="3">
        <v>44936</v>
      </c>
      <c r="H849">
        <v>1000</v>
      </c>
      <c r="I849" s="100" t="s">
        <v>2110</v>
      </c>
      <c r="J849" s="100" t="s">
        <v>40</v>
      </c>
      <c r="K849">
        <v>400</v>
      </c>
      <c r="L849">
        <v>0</v>
      </c>
      <c r="M849" t="s">
        <v>42</v>
      </c>
      <c r="N849" t="s">
        <v>49</v>
      </c>
      <c r="O849" s="100" t="s">
        <v>2111</v>
      </c>
      <c r="P849" s="100" t="s">
        <v>44</v>
      </c>
      <c r="Q849" t="s">
        <v>38</v>
      </c>
      <c r="R849" t="s">
        <v>38</v>
      </c>
    </row>
    <row r="850" spans="1:18" ht="43.2" x14ac:dyDescent="0.3">
      <c r="A850" t="s">
        <v>2112</v>
      </c>
      <c r="B850" t="s">
        <v>38</v>
      </c>
      <c r="C850" s="2">
        <v>1189</v>
      </c>
      <c r="D850" t="s">
        <v>39</v>
      </c>
      <c r="E850" s="100" t="s">
        <v>17</v>
      </c>
      <c r="F850" s="3">
        <v>44937</v>
      </c>
      <c r="G850" s="3">
        <v>44936</v>
      </c>
      <c r="H850">
        <v>24000</v>
      </c>
      <c r="I850" s="100" t="s">
        <v>40</v>
      </c>
      <c r="J850" s="100" t="s">
        <v>52</v>
      </c>
      <c r="K850">
        <v>16320</v>
      </c>
      <c r="L850">
        <v>0</v>
      </c>
      <c r="M850" t="s">
        <v>2113</v>
      </c>
      <c r="N850" t="s">
        <v>43</v>
      </c>
      <c r="O850" s="100" t="s">
        <v>44</v>
      </c>
      <c r="P850" s="100" t="s">
        <v>53</v>
      </c>
      <c r="Q850" t="s">
        <v>38</v>
      </c>
      <c r="R850" t="s">
        <v>38</v>
      </c>
    </row>
    <row r="851" spans="1:18" ht="43.2" x14ac:dyDescent="0.3">
      <c r="A851" t="s">
        <v>2114</v>
      </c>
      <c r="B851" t="s">
        <v>38</v>
      </c>
      <c r="C851" s="2">
        <v>648</v>
      </c>
      <c r="D851" t="s">
        <v>39</v>
      </c>
      <c r="E851" s="100" t="s">
        <v>2115</v>
      </c>
      <c r="F851" s="3">
        <v>44937</v>
      </c>
      <c r="G851" s="3">
        <v>44937</v>
      </c>
      <c r="H851">
        <v>4070</v>
      </c>
      <c r="I851" s="100" t="s">
        <v>64</v>
      </c>
      <c r="J851" s="100" t="s">
        <v>174</v>
      </c>
      <c r="K851">
        <v>6816</v>
      </c>
      <c r="L851">
        <v>0</v>
      </c>
      <c r="M851" t="s">
        <v>2098</v>
      </c>
      <c r="N851" t="s">
        <v>43</v>
      </c>
      <c r="O851" s="100" t="s">
        <v>67</v>
      </c>
      <c r="P851" s="100" t="s">
        <v>172</v>
      </c>
      <c r="Q851" t="s">
        <v>38</v>
      </c>
      <c r="R851" t="s">
        <v>38</v>
      </c>
    </row>
    <row r="852" spans="1:18" ht="43.2" x14ac:dyDescent="0.3">
      <c r="A852" t="s">
        <v>2116</v>
      </c>
      <c r="B852" t="s">
        <v>38</v>
      </c>
      <c r="C852" s="2">
        <v>255</v>
      </c>
      <c r="D852" t="s">
        <v>39</v>
      </c>
      <c r="E852" s="100" t="s">
        <v>15</v>
      </c>
      <c r="F852" s="3">
        <v>44937</v>
      </c>
      <c r="G852" s="3">
        <v>44937</v>
      </c>
      <c r="H852">
        <v>300</v>
      </c>
      <c r="I852" s="100" t="s">
        <v>40</v>
      </c>
      <c r="J852" s="100" t="s">
        <v>129</v>
      </c>
      <c r="K852">
        <v>480</v>
      </c>
      <c r="L852">
        <v>0</v>
      </c>
      <c r="M852" t="s">
        <v>42</v>
      </c>
      <c r="N852" t="s">
        <v>43</v>
      </c>
      <c r="O852" s="100" t="s">
        <v>44</v>
      </c>
      <c r="P852" s="100" t="s">
        <v>62</v>
      </c>
      <c r="Q852" t="s">
        <v>38</v>
      </c>
      <c r="R852" t="s">
        <v>38</v>
      </c>
    </row>
    <row r="853" spans="1:18" ht="43.2" x14ac:dyDescent="0.3">
      <c r="A853" t="s">
        <v>2117</v>
      </c>
      <c r="B853" t="s">
        <v>2118</v>
      </c>
      <c r="C853" s="2">
        <v>777</v>
      </c>
      <c r="D853" t="s">
        <v>39</v>
      </c>
      <c r="E853" s="100" t="s">
        <v>1976</v>
      </c>
      <c r="F853" s="3">
        <v>44937</v>
      </c>
      <c r="G853" s="3">
        <v>44937</v>
      </c>
      <c r="H853">
        <v>13500</v>
      </c>
      <c r="I853" s="100" t="s">
        <v>87</v>
      </c>
      <c r="J853" s="100" t="s">
        <v>40</v>
      </c>
      <c r="K853">
        <v>5040</v>
      </c>
      <c r="L853">
        <v>0</v>
      </c>
      <c r="M853" t="s">
        <v>42</v>
      </c>
      <c r="N853" t="s">
        <v>49</v>
      </c>
      <c r="O853" s="100" t="s">
        <v>88</v>
      </c>
      <c r="P853" s="100" t="s">
        <v>44</v>
      </c>
      <c r="Q853" t="s">
        <v>89</v>
      </c>
      <c r="R853" t="s">
        <v>38</v>
      </c>
    </row>
    <row r="854" spans="1:18" ht="28.8" x14ac:dyDescent="0.3">
      <c r="A854" t="s">
        <v>2119</v>
      </c>
      <c r="B854" t="s">
        <v>38</v>
      </c>
      <c r="C854" s="2">
        <v>185</v>
      </c>
      <c r="D854" t="s">
        <v>39</v>
      </c>
      <c r="E854" s="100" t="s">
        <v>2</v>
      </c>
      <c r="F854" s="3">
        <v>44938</v>
      </c>
      <c r="G854" s="3">
        <v>44937</v>
      </c>
      <c r="H854">
        <v>120</v>
      </c>
      <c r="I854" s="100" t="s">
        <v>1915</v>
      </c>
      <c r="J854" s="100" t="s">
        <v>40</v>
      </c>
      <c r="K854">
        <v>400</v>
      </c>
      <c r="L854">
        <v>0</v>
      </c>
      <c r="M854" t="s">
        <v>42</v>
      </c>
      <c r="N854" t="s">
        <v>49</v>
      </c>
      <c r="O854" s="100" t="s">
        <v>1916</v>
      </c>
      <c r="P854" s="100" t="s">
        <v>44</v>
      </c>
      <c r="Q854" t="s">
        <v>38</v>
      </c>
      <c r="R854" t="s">
        <v>38</v>
      </c>
    </row>
    <row r="855" spans="1:18" ht="43.2" x14ac:dyDescent="0.3">
      <c r="A855" t="s">
        <v>2120</v>
      </c>
      <c r="B855" t="s">
        <v>38</v>
      </c>
      <c r="C855" s="2">
        <v>559</v>
      </c>
      <c r="D855" t="s">
        <v>39</v>
      </c>
      <c r="E855" s="100" t="s">
        <v>14</v>
      </c>
      <c r="F855" s="3">
        <v>44937</v>
      </c>
      <c r="G855" s="3">
        <v>44937</v>
      </c>
      <c r="H855">
        <v>270</v>
      </c>
      <c r="I855" s="100" t="s">
        <v>40</v>
      </c>
      <c r="J855" s="100" t="s">
        <v>539</v>
      </c>
      <c r="K855">
        <v>648</v>
      </c>
      <c r="L855">
        <v>0</v>
      </c>
      <c r="M855" t="s">
        <v>42</v>
      </c>
      <c r="N855" t="s">
        <v>43</v>
      </c>
      <c r="O855" s="100" t="s">
        <v>44</v>
      </c>
      <c r="P855" s="100" t="s">
        <v>540</v>
      </c>
      <c r="Q855" t="s">
        <v>38</v>
      </c>
      <c r="R855" t="s">
        <v>38</v>
      </c>
    </row>
    <row r="856" spans="1:18" ht="43.2" x14ac:dyDescent="0.3">
      <c r="A856" t="s">
        <v>2121</v>
      </c>
      <c r="B856" t="s">
        <v>38</v>
      </c>
      <c r="C856" s="2">
        <v>1188</v>
      </c>
      <c r="D856" t="s">
        <v>39</v>
      </c>
      <c r="E856" s="100" t="s">
        <v>2</v>
      </c>
      <c r="F856" s="3">
        <v>44937</v>
      </c>
      <c r="G856" s="3">
        <v>44937</v>
      </c>
      <c r="H856">
        <v>24000</v>
      </c>
      <c r="I856" s="100" t="s">
        <v>40</v>
      </c>
      <c r="J856" s="100" t="s">
        <v>75</v>
      </c>
      <c r="K856">
        <v>16368</v>
      </c>
      <c r="L856">
        <v>0</v>
      </c>
      <c r="M856" t="s">
        <v>42</v>
      </c>
      <c r="N856" t="s">
        <v>43</v>
      </c>
      <c r="O856" s="100" t="s">
        <v>44</v>
      </c>
      <c r="P856" s="100" t="s">
        <v>76</v>
      </c>
      <c r="Q856" t="s">
        <v>38</v>
      </c>
      <c r="R856" t="s">
        <v>38</v>
      </c>
    </row>
    <row r="857" spans="1:18" ht="43.2" x14ac:dyDescent="0.3">
      <c r="A857" t="s">
        <v>2122</v>
      </c>
      <c r="B857" t="s">
        <v>38</v>
      </c>
      <c r="C857" s="2">
        <v>1180</v>
      </c>
      <c r="D857" t="s">
        <v>39</v>
      </c>
      <c r="E857" s="100" t="s">
        <v>2</v>
      </c>
      <c r="F857" s="3">
        <v>44938</v>
      </c>
      <c r="G857" s="3">
        <v>44937</v>
      </c>
      <c r="H857">
        <v>24000</v>
      </c>
      <c r="I857" s="100" t="s">
        <v>40</v>
      </c>
      <c r="J857" s="100" t="s">
        <v>75</v>
      </c>
      <c r="K857">
        <v>16368</v>
      </c>
      <c r="L857">
        <v>0</v>
      </c>
      <c r="M857" t="s">
        <v>42</v>
      </c>
      <c r="N857" t="s">
        <v>43</v>
      </c>
      <c r="O857" s="100" t="s">
        <v>44</v>
      </c>
      <c r="P857" s="100" t="s">
        <v>76</v>
      </c>
      <c r="Q857" t="s">
        <v>38</v>
      </c>
      <c r="R857" t="s">
        <v>38</v>
      </c>
    </row>
    <row r="858" spans="1:18" ht="72" x14ac:dyDescent="0.3">
      <c r="A858" t="s">
        <v>2123</v>
      </c>
      <c r="B858" t="s">
        <v>38</v>
      </c>
      <c r="C858" s="2">
        <v>824</v>
      </c>
      <c r="D858" t="s">
        <v>39</v>
      </c>
      <c r="E858" s="100" t="s">
        <v>401</v>
      </c>
      <c r="F858" s="3">
        <v>44937</v>
      </c>
      <c r="G858" s="3">
        <v>44937</v>
      </c>
      <c r="H858">
        <v>15100</v>
      </c>
      <c r="I858" s="100" t="s">
        <v>61</v>
      </c>
      <c r="J858" s="100" t="s">
        <v>40</v>
      </c>
      <c r="K858">
        <v>538.06299999999999</v>
      </c>
      <c r="L858">
        <v>0</v>
      </c>
      <c r="M858" t="s">
        <v>2124</v>
      </c>
      <c r="N858" t="s">
        <v>49</v>
      </c>
      <c r="O858" s="100" t="s">
        <v>62</v>
      </c>
      <c r="P858" s="100" t="s">
        <v>44</v>
      </c>
      <c r="Q858" t="s">
        <v>38</v>
      </c>
      <c r="R858" t="s">
        <v>38</v>
      </c>
    </row>
    <row r="859" spans="1:18" ht="72" x14ac:dyDescent="0.3">
      <c r="A859" t="s">
        <v>2125</v>
      </c>
      <c r="B859" t="s">
        <v>38</v>
      </c>
      <c r="C859" s="2">
        <v>950</v>
      </c>
      <c r="D859" t="s">
        <v>39</v>
      </c>
      <c r="E859" s="100" t="s">
        <v>401</v>
      </c>
      <c r="F859" s="3">
        <v>44937</v>
      </c>
      <c r="G859" s="3">
        <v>44937</v>
      </c>
      <c r="H859">
        <v>10000</v>
      </c>
      <c r="I859" s="100" t="s">
        <v>61</v>
      </c>
      <c r="J859" s="100" t="s">
        <v>40</v>
      </c>
      <c r="K859">
        <v>503.88299999999998</v>
      </c>
      <c r="L859">
        <v>0</v>
      </c>
      <c r="M859" t="s">
        <v>42</v>
      </c>
      <c r="N859" t="s">
        <v>49</v>
      </c>
      <c r="O859" s="100" t="s">
        <v>62</v>
      </c>
      <c r="P859" s="100" t="s">
        <v>44</v>
      </c>
      <c r="Q859" t="s">
        <v>38</v>
      </c>
      <c r="R859" t="s">
        <v>38</v>
      </c>
    </row>
    <row r="860" spans="1:18" ht="72" x14ac:dyDescent="0.3">
      <c r="A860" t="s">
        <v>2126</v>
      </c>
      <c r="B860" t="s">
        <v>38</v>
      </c>
      <c r="C860" s="2">
        <v>690</v>
      </c>
      <c r="D860" t="s">
        <v>39</v>
      </c>
      <c r="E860" s="100" t="s">
        <v>401</v>
      </c>
      <c r="F860" s="3">
        <v>44938</v>
      </c>
      <c r="G860" s="3">
        <v>44937</v>
      </c>
      <c r="H860">
        <v>15100</v>
      </c>
      <c r="I860" s="100" t="s">
        <v>40</v>
      </c>
      <c r="J860" s="100" t="s">
        <v>61</v>
      </c>
      <c r="K860">
        <v>538.06299999999999</v>
      </c>
      <c r="L860">
        <v>0</v>
      </c>
      <c r="M860" t="s">
        <v>2127</v>
      </c>
      <c r="N860" t="s">
        <v>43</v>
      </c>
      <c r="O860" s="100" t="s">
        <v>44</v>
      </c>
      <c r="P860" s="100" t="s">
        <v>62</v>
      </c>
      <c r="Q860" t="s">
        <v>38</v>
      </c>
      <c r="R860" t="s">
        <v>38</v>
      </c>
    </row>
    <row r="861" spans="1:18" ht="72" x14ac:dyDescent="0.3">
      <c r="A861" t="s">
        <v>2128</v>
      </c>
      <c r="B861" t="s">
        <v>38</v>
      </c>
      <c r="C861" s="2">
        <v>1080</v>
      </c>
      <c r="D861" t="s">
        <v>39</v>
      </c>
      <c r="E861" s="100" t="s">
        <v>401</v>
      </c>
      <c r="F861" s="3">
        <v>44938</v>
      </c>
      <c r="G861" s="3">
        <v>44937</v>
      </c>
      <c r="H861">
        <v>10000</v>
      </c>
      <c r="I861" s="100" t="s">
        <v>40</v>
      </c>
      <c r="J861" s="100" t="s">
        <v>61</v>
      </c>
      <c r="K861">
        <v>484.28300000000002</v>
      </c>
      <c r="L861">
        <v>0</v>
      </c>
      <c r="M861" t="s">
        <v>42</v>
      </c>
      <c r="N861" t="s">
        <v>43</v>
      </c>
      <c r="O861" s="100" t="s">
        <v>44</v>
      </c>
      <c r="P861" s="100" t="s">
        <v>62</v>
      </c>
      <c r="Q861" t="s">
        <v>38</v>
      </c>
      <c r="R861" t="s">
        <v>38</v>
      </c>
    </row>
    <row r="862" spans="1:18" ht="43.2" x14ac:dyDescent="0.3">
      <c r="A862" t="s">
        <v>2129</v>
      </c>
      <c r="B862" t="s">
        <v>38</v>
      </c>
      <c r="C862" s="2">
        <v>1950</v>
      </c>
      <c r="D862" t="s">
        <v>39</v>
      </c>
      <c r="E862" s="100" t="s">
        <v>47</v>
      </c>
      <c r="F862" s="3">
        <v>44937</v>
      </c>
      <c r="G862" s="3">
        <v>44937</v>
      </c>
      <c r="H862">
        <v>4100</v>
      </c>
      <c r="I862" s="100" t="s">
        <v>40</v>
      </c>
      <c r="J862" s="100" t="s">
        <v>513</v>
      </c>
      <c r="K862">
        <v>8200</v>
      </c>
      <c r="L862">
        <v>0</v>
      </c>
      <c r="M862" t="s">
        <v>42</v>
      </c>
      <c r="N862" t="s">
        <v>43</v>
      </c>
      <c r="O862" s="100" t="s">
        <v>44</v>
      </c>
      <c r="P862" s="100" t="s">
        <v>117</v>
      </c>
      <c r="Q862" t="s">
        <v>38</v>
      </c>
      <c r="R862" t="s">
        <v>38</v>
      </c>
    </row>
    <row r="863" spans="1:18" ht="43.2" x14ac:dyDescent="0.3">
      <c r="A863" t="s">
        <v>2130</v>
      </c>
      <c r="B863" t="s">
        <v>38</v>
      </c>
      <c r="C863" s="2">
        <v>235</v>
      </c>
      <c r="D863" t="s">
        <v>39</v>
      </c>
      <c r="E863" s="100" t="s">
        <v>2</v>
      </c>
      <c r="F863" s="3">
        <v>44937</v>
      </c>
      <c r="G863" s="3">
        <v>44937</v>
      </c>
      <c r="H863">
        <v>1000</v>
      </c>
      <c r="I863" s="100" t="s">
        <v>2131</v>
      </c>
      <c r="J863" s="100" t="s">
        <v>40</v>
      </c>
      <c r="K863">
        <v>1680</v>
      </c>
      <c r="L863">
        <v>0</v>
      </c>
      <c r="M863" t="s">
        <v>42</v>
      </c>
      <c r="N863" t="s">
        <v>49</v>
      </c>
      <c r="O863" s="100" t="s">
        <v>599</v>
      </c>
      <c r="P863" s="100" t="s">
        <v>44</v>
      </c>
      <c r="Q863" t="s">
        <v>38</v>
      </c>
      <c r="R863" t="s">
        <v>38</v>
      </c>
    </row>
    <row r="864" spans="1:18" ht="43.2" x14ac:dyDescent="0.3">
      <c r="A864" t="s">
        <v>2132</v>
      </c>
      <c r="B864" t="s">
        <v>38</v>
      </c>
      <c r="C864" s="2">
        <v>243</v>
      </c>
      <c r="D864" t="s">
        <v>39</v>
      </c>
      <c r="E864" s="100" t="s">
        <v>74</v>
      </c>
      <c r="F864" s="3">
        <v>44938</v>
      </c>
      <c r="G864" s="3">
        <v>44938</v>
      </c>
      <c r="H864">
        <v>1050</v>
      </c>
      <c r="I864" s="100" t="s">
        <v>40</v>
      </c>
      <c r="J864" s="100" t="s">
        <v>75</v>
      </c>
      <c r="K864">
        <v>1440</v>
      </c>
      <c r="L864">
        <v>0</v>
      </c>
      <c r="M864" t="s">
        <v>42</v>
      </c>
      <c r="N864" t="s">
        <v>43</v>
      </c>
      <c r="O864" s="100" t="s">
        <v>44</v>
      </c>
      <c r="P864" s="100" t="s">
        <v>76</v>
      </c>
      <c r="Q864" t="s">
        <v>38</v>
      </c>
      <c r="R864" t="s">
        <v>38</v>
      </c>
    </row>
    <row r="865" spans="1:18" ht="43.2" x14ac:dyDescent="0.3">
      <c r="A865" t="s">
        <v>2133</v>
      </c>
      <c r="B865" t="s">
        <v>38</v>
      </c>
      <c r="C865" s="2">
        <v>248</v>
      </c>
      <c r="D865" t="s">
        <v>39</v>
      </c>
      <c r="E865" s="100" t="s">
        <v>74</v>
      </c>
      <c r="F865" s="3">
        <v>44938</v>
      </c>
      <c r="G865" s="3">
        <v>44938</v>
      </c>
      <c r="H865">
        <v>1050</v>
      </c>
      <c r="I865" s="100" t="s">
        <v>40</v>
      </c>
      <c r="J865" s="100" t="s">
        <v>75</v>
      </c>
      <c r="K865">
        <v>1440</v>
      </c>
      <c r="L865">
        <v>0</v>
      </c>
      <c r="M865" t="s">
        <v>42</v>
      </c>
      <c r="N865" t="s">
        <v>43</v>
      </c>
      <c r="O865" s="100" t="s">
        <v>44</v>
      </c>
      <c r="P865" s="100" t="s">
        <v>76</v>
      </c>
      <c r="Q865" t="s">
        <v>38</v>
      </c>
      <c r="R865" t="s">
        <v>38</v>
      </c>
    </row>
    <row r="866" spans="1:18" ht="43.2" x14ac:dyDescent="0.3">
      <c r="A866" t="s">
        <v>2134</v>
      </c>
      <c r="B866" t="s">
        <v>38</v>
      </c>
      <c r="C866" s="2">
        <v>240</v>
      </c>
      <c r="D866" t="s">
        <v>39</v>
      </c>
      <c r="E866" s="100" t="s">
        <v>74</v>
      </c>
      <c r="F866" s="3">
        <v>44938</v>
      </c>
      <c r="G866" s="3">
        <v>44938</v>
      </c>
      <c r="H866">
        <v>1050</v>
      </c>
      <c r="I866" s="100" t="s">
        <v>40</v>
      </c>
      <c r="J866" s="100" t="s">
        <v>75</v>
      </c>
      <c r="K866">
        <v>1440</v>
      </c>
      <c r="L866">
        <v>0</v>
      </c>
      <c r="M866" t="s">
        <v>42</v>
      </c>
      <c r="N866" t="s">
        <v>43</v>
      </c>
      <c r="O866" s="100" t="s">
        <v>44</v>
      </c>
      <c r="P866" s="100" t="s">
        <v>76</v>
      </c>
      <c r="Q866" t="s">
        <v>38</v>
      </c>
      <c r="R866" t="s">
        <v>38</v>
      </c>
    </row>
    <row r="867" spans="1:18" ht="43.2" x14ac:dyDescent="0.3">
      <c r="A867" t="s">
        <v>2135</v>
      </c>
      <c r="B867" t="s">
        <v>38</v>
      </c>
      <c r="C867" s="2">
        <v>395</v>
      </c>
      <c r="D867" t="s">
        <v>39</v>
      </c>
      <c r="E867" s="100" t="s">
        <v>12</v>
      </c>
      <c r="F867" s="3">
        <v>44938</v>
      </c>
      <c r="G867" s="3">
        <v>44938</v>
      </c>
      <c r="H867">
        <v>120</v>
      </c>
      <c r="I867" s="100" t="s">
        <v>100</v>
      </c>
      <c r="J867" s="100" t="s">
        <v>237</v>
      </c>
      <c r="K867">
        <v>384</v>
      </c>
      <c r="L867">
        <v>0</v>
      </c>
      <c r="M867" t="s">
        <v>42</v>
      </c>
      <c r="N867" t="s">
        <v>49</v>
      </c>
      <c r="O867" s="100" t="s">
        <v>101</v>
      </c>
      <c r="P867" s="100" t="s">
        <v>44</v>
      </c>
      <c r="Q867" t="s">
        <v>38</v>
      </c>
      <c r="R867" t="s">
        <v>38</v>
      </c>
    </row>
    <row r="868" spans="1:18" ht="43.2" x14ac:dyDescent="0.3">
      <c r="A868" t="s">
        <v>2136</v>
      </c>
      <c r="B868" t="s">
        <v>38</v>
      </c>
      <c r="C868" s="2">
        <v>124</v>
      </c>
      <c r="D868" t="s">
        <v>39</v>
      </c>
      <c r="E868" s="100" t="s">
        <v>2062</v>
      </c>
      <c r="F868" s="3">
        <v>44938</v>
      </c>
      <c r="G868" s="3">
        <v>44938</v>
      </c>
      <c r="H868">
        <v>1200</v>
      </c>
      <c r="I868" s="100" t="s">
        <v>2063</v>
      </c>
      <c r="J868" s="100" t="s">
        <v>40</v>
      </c>
      <c r="K868">
        <v>26.866700000000002</v>
      </c>
      <c r="L868">
        <v>0</v>
      </c>
      <c r="M868" t="s">
        <v>2137</v>
      </c>
      <c r="N868" t="s">
        <v>49</v>
      </c>
      <c r="O868" s="100" t="s">
        <v>2064</v>
      </c>
      <c r="P868" s="100" t="s">
        <v>44</v>
      </c>
      <c r="Q868" t="s">
        <v>38</v>
      </c>
      <c r="R868" t="s">
        <v>38</v>
      </c>
    </row>
    <row r="869" spans="1:18" ht="28.8" x14ac:dyDescent="0.3">
      <c r="A869" t="s">
        <v>2138</v>
      </c>
      <c r="B869" t="s">
        <v>38</v>
      </c>
      <c r="C869" s="2">
        <v>231</v>
      </c>
      <c r="D869" t="s">
        <v>39</v>
      </c>
      <c r="E869" s="100" t="s">
        <v>13</v>
      </c>
      <c r="F869" s="3">
        <v>44938</v>
      </c>
      <c r="G869" s="3">
        <v>44938</v>
      </c>
      <c r="H869">
        <v>14</v>
      </c>
      <c r="I869" s="100" t="s">
        <v>2139</v>
      </c>
      <c r="J869" s="100" t="s">
        <v>40</v>
      </c>
      <c r="K869">
        <v>7.5</v>
      </c>
      <c r="L869">
        <v>0</v>
      </c>
      <c r="M869" t="s">
        <v>42</v>
      </c>
      <c r="N869" t="s">
        <v>49</v>
      </c>
      <c r="O869" s="100" t="s">
        <v>364</v>
      </c>
      <c r="P869" s="100" t="s">
        <v>44</v>
      </c>
      <c r="Q869" t="s">
        <v>38</v>
      </c>
      <c r="R869" t="s">
        <v>38</v>
      </c>
    </row>
    <row r="870" spans="1:18" ht="43.2" x14ac:dyDescent="0.3">
      <c r="A870" t="s">
        <v>2140</v>
      </c>
      <c r="B870" t="s">
        <v>38</v>
      </c>
      <c r="C870" s="2">
        <v>347</v>
      </c>
      <c r="D870" t="s">
        <v>39</v>
      </c>
      <c r="E870" s="100" t="s">
        <v>1976</v>
      </c>
      <c r="F870" s="3">
        <v>44938</v>
      </c>
      <c r="G870" s="3">
        <v>44938</v>
      </c>
      <c r="H870">
        <v>100</v>
      </c>
      <c r="I870" s="100" t="s">
        <v>651</v>
      </c>
      <c r="J870" s="100" t="s">
        <v>132</v>
      </c>
      <c r="K870">
        <v>128</v>
      </c>
      <c r="L870">
        <v>0</v>
      </c>
      <c r="M870" t="s">
        <v>42</v>
      </c>
      <c r="N870" t="s">
        <v>49</v>
      </c>
      <c r="O870" s="100" t="s">
        <v>652</v>
      </c>
      <c r="P870" s="100" t="s">
        <v>134</v>
      </c>
      <c r="Q870" t="s">
        <v>38</v>
      </c>
      <c r="R870" t="s">
        <v>38</v>
      </c>
    </row>
    <row r="871" spans="1:18" ht="43.2" x14ac:dyDescent="0.3">
      <c r="A871" t="s">
        <v>2141</v>
      </c>
      <c r="B871" t="s">
        <v>38</v>
      </c>
      <c r="C871" s="2">
        <v>288</v>
      </c>
      <c r="D871" t="s">
        <v>39</v>
      </c>
      <c r="E871" s="100" t="s">
        <v>74</v>
      </c>
      <c r="F871" s="3">
        <v>44938</v>
      </c>
      <c r="G871" s="3">
        <v>44938</v>
      </c>
      <c r="H871">
        <v>1050</v>
      </c>
      <c r="I871" s="100" t="s">
        <v>40</v>
      </c>
      <c r="J871" s="100" t="s">
        <v>75</v>
      </c>
      <c r="K871">
        <v>1440</v>
      </c>
      <c r="L871">
        <v>0</v>
      </c>
      <c r="M871" t="s">
        <v>42</v>
      </c>
      <c r="N871" t="s">
        <v>43</v>
      </c>
      <c r="O871" s="100" t="s">
        <v>44</v>
      </c>
      <c r="P871" s="100" t="s">
        <v>76</v>
      </c>
      <c r="Q871" t="s">
        <v>38</v>
      </c>
      <c r="R871" t="s">
        <v>38</v>
      </c>
    </row>
    <row r="872" spans="1:18" ht="43.2" x14ac:dyDescent="0.3">
      <c r="A872" t="s">
        <v>2142</v>
      </c>
      <c r="B872" t="s">
        <v>38</v>
      </c>
      <c r="C872" s="2">
        <v>284</v>
      </c>
      <c r="D872" t="s">
        <v>39</v>
      </c>
      <c r="E872" s="100" t="s">
        <v>74</v>
      </c>
      <c r="F872" s="3">
        <v>44938</v>
      </c>
      <c r="G872" s="3">
        <v>44938</v>
      </c>
      <c r="H872">
        <v>1050</v>
      </c>
      <c r="I872" s="100" t="s">
        <v>40</v>
      </c>
      <c r="J872" s="100" t="s">
        <v>75</v>
      </c>
      <c r="K872">
        <v>1440</v>
      </c>
      <c r="L872">
        <v>0</v>
      </c>
      <c r="M872" t="s">
        <v>42</v>
      </c>
      <c r="N872" t="s">
        <v>43</v>
      </c>
      <c r="O872" s="100" t="s">
        <v>44</v>
      </c>
      <c r="P872" s="100" t="s">
        <v>76</v>
      </c>
      <c r="Q872" t="s">
        <v>38</v>
      </c>
      <c r="R872" t="s">
        <v>38</v>
      </c>
    </row>
    <row r="873" spans="1:18" ht="43.2" x14ac:dyDescent="0.3">
      <c r="A873" t="s">
        <v>2143</v>
      </c>
      <c r="B873" t="s">
        <v>38</v>
      </c>
      <c r="C873" s="2">
        <v>348</v>
      </c>
      <c r="D873" t="s">
        <v>39</v>
      </c>
      <c r="E873" s="100" t="s">
        <v>74</v>
      </c>
      <c r="F873" s="3">
        <v>44938</v>
      </c>
      <c r="G873" s="3">
        <v>44938</v>
      </c>
      <c r="H873">
        <v>1050</v>
      </c>
      <c r="I873" s="100" t="s">
        <v>40</v>
      </c>
      <c r="J873" s="100" t="s">
        <v>75</v>
      </c>
      <c r="K873">
        <v>1440</v>
      </c>
      <c r="L873">
        <v>0</v>
      </c>
      <c r="M873" t="s">
        <v>2144</v>
      </c>
      <c r="N873" t="s">
        <v>43</v>
      </c>
      <c r="O873" s="100" t="s">
        <v>44</v>
      </c>
      <c r="P873" s="100" t="s">
        <v>76</v>
      </c>
      <c r="Q873" t="s">
        <v>38</v>
      </c>
      <c r="R873" t="s">
        <v>38</v>
      </c>
    </row>
    <row r="874" spans="1:18" ht="43.2" x14ac:dyDescent="0.3">
      <c r="A874" t="s">
        <v>2145</v>
      </c>
      <c r="B874" t="s">
        <v>38</v>
      </c>
      <c r="C874" s="2">
        <v>275</v>
      </c>
      <c r="D874" t="s">
        <v>39</v>
      </c>
      <c r="E874" s="100" t="s">
        <v>74</v>
      </c>
      <c r="F874" s="3">
        <v>44938</v>
      </c>
      <c r="G874" s="3">
        <v>44938</v>
      </c>
      <c r="H874">
        <v>1050</v>
      </c>
      <c r="I874" s="100" t="s">
        <v>40</v>
      </c>
      <c r="J874" s="100" t="s">
        <v>75</v>
      </c>
      <c r="K874">
        <v>1440</v>
      </c>
      <c r="L874">
        <v>0</v>
      </c>
      <c r="M874" t="s">
        <v>42</v>
      </c>
      <c r="N874" t="s">
        <v>43</v>
      </c>
      <c r="O874" s="100" t="s">
        <v>44</v>
      </c>
      <c r="P874" s="100" t="s">
        <v>76</v>
      </c>
      <c r="Q874" t="s">
        <v>38</v>
      </c>
      <c r="R874" t="s">
        <v>38</v>
      </c>
    </row>
    <row r="875" spans="1:18" ht="43.2" x14ac:dyDescent="0.3">
      <c r="A875" t="s">
        <v>2146</v>
      </c>
      <c r="B875" t="s">
        <v>38</v>
      </c>
      <c r="C875" s="2">
        <v>1100</v>
      </c>
      <c r="D875" t="s">
        <v>39</v>
      </c>
      <c r="E875" s="100" t="s">
        <v>2043</v>
      </c>
      <c r="F875" s="3">
        <v>44939</v>
      </c>
      <c r="G875" s="3">
        <v>44938</v>
      </c>
      <c r="H875">
        <v>10008</v>
      </c>
      <c r="I875" s="100" t="s">
        <v>40</v>
      </c>
      <c r="J875" s="100" t="s">
        <v>61</v>
      </c>
      <c r="K875">
        <v>5760</v>
      </c>
      <c r="L875">
        <v>0</v>
      </c>
      <c r="M875" t="s">
        <v>42</v>
      </c>
      <c r="N875" t="s">
        <v>43</v>
      </c>
      <c r="O875" s="100" t="s">
        <v>44</v>
      </c>
      <c r="P875" s="100" t="s">
        <v>62</v>
      </c>
      <c r="Q875" t="s">
        <v>38</v>
      </c>
      <c r="R875" t="s">
        <v>38</v>
      </c>
    </row>
    <row r="876" spans="1:18" ht="43.2" x14ac:dyDescent="0.3">
      <c r="A876" t="s">
        <v>2147</v>
      </c>
      <c r="B876" t="s">
        <v>38</v>
      </c>
      <c r="C876" s="2">
        <v>977</v>
      </c>
      <c r="D876" t="s">
        <v>39</v>
      </c>
      <c r="E876" s="100" t="s">
        <v>2</v>
      </c>
      <c r="F876" s="3">
        <v>44938</v>
      </c>
      <c r="G876" s="3">
        <v>44938</v>
      </c>
      <c r="H876">
        <v>10</v>
      </c>
      <c r="I876" s="100" t="s">
        <v>40</v>
      </c>
      <c r="J876" s="100" t="s">
        <v>295</v>
      </c>
      <c r="K876">
        <v>1.875</v>
      </c>
      <c r="L876">
        <v>0</v>
      </c>
      <c r="M876" t="s">
        <v>42</v>
      </c>
      <c r="N876" t="s">
        <v>43</v>
      </c>
      <c r="O876" s="100" t="s">
        <v>44</v>
      </c>
      <c r="P876" s="100" t="s">
        <v>297</v>
      </c>
      <c r="Q876" t="s">
        <v>38</v>
      </c>
      <c r="R876" t="s">
        <v>38</v>
      </c>
    </row>
    <row r="877" spans="1:18" ht="43.2" x14ac:dyDescent="0.3">
      <c r="A877" t="s">
        <v>2148</v>
      </c>
      <c r="B877" t="s">
        <v>38</v>
      </c>
      <c r="C877" s="2">
        <v>229</v>
      </c>
      <c r="D877" t="s">
        <v>39</v>
      </c>
      <c r="E877" s="100" t="s">
        <v>74</v>
      </c>
      <c r="F877" s="3">
        <v>44938</v>
      </c>
      <c r="G877" s="3">
        <v>44938</v>
      </c>
      <c r="H877">
        <v>1050</v>
      </c>
      <c r="I877" s="100" t="s">
        <v>40</v>
      </c>
      <c r="J877" s="100" t="s">
        <v>75</v>
      </c>
      <c r="K877">
        <v>1440</v>
      </c>
      <c r="L877">
        <v>0</v>
      </c>
      <c r="M877" t="s">
        <v>42</v>
      </c>
      <c r="N877" t="s">
        <v>43</v>
      </c>
      <c r="O877" s="100" t="s">
        <v>44</v>
      </c>
      <c r="P877" s="100" t="s">
        <v>76</v>
      </c>
      <c r="Q877" t="s">
        <v>38</v>
      </c>
      <c r="R877" t="s">
        <v>38</v>
      </c>
    </row>
    <row r="878" spans="1:18" ht="43.2" x14ac:dyDescent="0.3">
      <c r="A878" t="s">
        <v>2149</v>
      </c>
      <c r="B878" t="s">
        <v>38</v>
      </c>
      <c r="C878" s="2">
        <v>234</v>
      </c>
      <c r="D878" t="s">
        <v>39</v>
      </c>
      <c r="E878" s="100" t="s">
        <v>74</v>
      </c>
      <c r="F878" s="3">
        <v>44938</v>
      </c>
      <c r="G878" s="3">
        <v>44938</v>
      </c>
      <c r="H878">
        <v>1050</v>
      </c>
      <c r="I878" s="100" t="s">
        <v>40</v>
      </c>
      <c r="J878" s="100" t="s">
        <v>75</v>
      </c>
      <c r="K878">
        <v>1440</v>
      </c>
      <c r="L878">
        <v>0</v>
      </c>
      <c r="M878" t="s">
        <v>42</v>
      </c>
      <c r="N878" t="s">
        <v>43</v>
      </c>
      <c r="O878" s="100" t="s">
        <v>44</v>
      </c>
      <c r="P878" s="100" t="s">
        <v>76</v>
      </c>
      <c r="Q878" t="s">
        <v>38</v>
      </c>
      <c r="R878" t="s">
        <v>38</v>
      </c>
    </row>
    <row r="879" spans="1:18" ht="43.2" x14ac:dyDescent="0.3">
      <c r="A879" t="s">
        <v>2150</v>
      </c>
      <c r="B879" t="s">
        <v>38</v>
      </c>
      <c r="C879" s="2">
        <v>293</v>
      </c>
      <c r="D879" t="s">
        <v>39</v>
      </c>
      <c r="E879" s="100" t="s">
        <v>74</v>
      </c>
      <c r="F879" s="3">
        <v>44938</v>
      </c>
      <c r="G879" s="3">
        <v>44938</v>
      </c>
      <c r="H879">
        <v>1050</v>
      </c>
      <c r="I879" s="100" t="s">
        <v>40</v>
      </c>
      <c r="J879" s="100" t="s">
        <v>75</v>
      </c>
      <c r="K879">
        <v>1440</v>
      </c>
      <c r="L879">
        <v>0</v>
      </c>
      <c r="M879" t="s">
        <v>42</v>
      </c>
      <c r="N879" t="s">
        <v>43</v>
      </c>
      <c r="O879" s="100" t="s">
        <v>44</v>
      </c>
      <c r="P879" s="100" t="s">
        <v>76</v>
      </c>
      <c r="Q879" t="s">
        <v>38</v>
      </c>
      <c r="R879" t="s">
        <v>38</v>
      </c>
    </row>
    <row r="880" spans="1:18" ht="43.2" x14ac:dyDescent="0.3">
      <c r="A880" t="s">
        <v>2151</v>
      </c>
      <c r="B880" t="s">
        <v>38</v>
      </c>
      <c r="C880" s="2">
        <v>229</v>
      </c>
      <c r="D880" t="s">
        <v>39</v>
      </c>
      <c r="E880" s="100" t="s">
        <v>74</v>
      </c>
      <c r="F880" s="3">
        <v>44938</v>
      </c>
      <c r="G880" s="3">
        <v>44938</v>
      </c>
      <c r="H880">
        <v>1050</v>
      </c>
      <c r="I880" s="100" t="s">
        <v>40</v>
      </c>
      <c r="J880" s="100" t="s">
        <v>75</v>
      </c>
      <c r="K880">
        <v>1440</v>
      </c>
      <c r="L880">
        <v>0</v>
      </c>
      <c r="M880" t="s">
        <v>42</v>
      </c>
      <c r="N880" t="s">
        <v>43</v>
      </c>
      <c r="O880" s="100" t="s">
        <v>44</v>
      </c>
      <c r="P880" s="100" t="s">
        <v>76</v>
      </c>
      <c r="Q880" t="s">
        <v>38</v>
      </c>
      <c r="R880" t="s">
        <v>38</v>
      </c>
    </row>
    <row r="881" spans="1:18" ht="43.2" x14ac:dyDescent="0.3">
      <c r="A881" t="s">
        <v>2152</v>
      </c>
      <c r="B881" t="s">
        <v>38</v>
      </c>
      <c r="C881" s="2">
        <v>648</v>
      </c>
      <c r="D881" t="s">
        <v>39</v>
      </c>
      <c r="E881" s="100" t="s">
        <v>2043</v>
      </c>
      <c r="F881" s="3">
        <v>44939</v>
      </c>
      <c r="G881" s="3">
        <v>44938</v>
      </c>
      <c r="H881">
        <v>5370</v>
      </c>
      <c r="I881" s="100" t="s">
        <v>40</v>
      </c>
      <c r="J881" s="100" t="s">
        <v>171</v>
      </c>
      <c r="K881">
        <v>8568</v>
      </c>
      <c r="L881">
        <v>0</v>
      </c>
      <c r="M881" t="s">
        <v>2153</v>
      </c>
      <c r="N881" t="s">
        <v>43</v>
      </c>
      <c r="O881" s="100" t="s">
        <v>44</v>
      </c>
      <c r="P881" s="100" t="s">
        <v>172</v>
      </c>
      <c r="Q881" t="s">
        <v>38</v>
      </c>
      <c r="R881" t="s">
        <v>38</v>
      </c>
    </row>
    <row r="882" spans="1:18" ht="43.2" x14ac:dyDescent="0.3">
      <c r="A882" t="s">
        <v>2154</v>
      </c>
      <c r="B882" t="s">
        <v>38</v>
      </c>
      <c r="C882" s="2">
        <v>979</v>
      </c>
      <c r="D882" t="s">
        <v>39</v>
      </c>
      <c r="E882" s="100" t="s">
        <v>107</v>
      </c>
      <c r="F882" s="3">
        <v>44939</v>
      </c>
      <c r="G882" s="3">
        <v>44938</v>
      </c>
      <c r="H882">
        <v>14453</v>
      </c>
      <c r="I882" s="100" t="s">
        <v>40</v>
      </c>
      <c r="J882" s="100" t="s">
        <v>2155</v>
      </c>
      <c r="K882">
        <v>6720</v>
      </c>
      <c r="L882">
        <v>0</v>
      </c>
      <c r="M882" t="s">
        <v>42</v>
      </c>
      <c r="N882" t="s">
        <v>43</v>
      </c>
      <c r="O882" s="100" t="s">
        <v>44</v>
      </c>
      <c r="P882" s="100" t="s">
        <v>98</v>
      </c>
      <c r="Q882" t="s">
        <v>38</v>
      </c>
      <c r="R882" t="s">
        <v>38</v>
      </c>
    </row>
    <row r="883" spans="1:18" ht="43.2" x14ac:dyDescent="0.3">
      <c r="A883" t="s">
        <v>2156</v>
      </c>
      <c r="B883" t="s">
        <v>38</v>
      </c>
      <c r="C883" s="2">
        <v>322</v>
      </c>
      <c r="D883" t="s">
        <v>39</v>
      </c>
      <c r="E883" s="100" t="s">
        <v>74</v>
      </c>
      <c r="F883" s="3">
        <v>44938</v>
      </c>
      <c r="G883" s="3">
        <v>44938</v>
      </c>
      <c r="H883">
        <v>1050</v>
      </c>
      <c r="I883" s="100" t="s">
        <v>40</v>
      </c>
      <c r="J883" s="100" t="s">
        <v>75</v>
      </c>
      <c r="K883">
        <v>1440</v>
      </c>
      <c r="L883">
        <v>0</v>
      </c>
      <c r="M883" t="s">
        <v>42</v>
      </c>
      <c r="N883" t="s">
        <v>43</v>
      </c>
      <c r="O883" s="100" t="s">
        <v>44</v>
      </c>
      <c r="P883" s="100" t="s">
        <v>76</v>
      </c>
      <c r="Q883" t="s">
        <v>38</v>
      </c>
      <c r="R883" t="s">
        <v>38</v>
      </c>
    </row>
    <row r="884" spans="1:18" ht="43.2" x14ac:dyDescent="0.3">
      <c r="A884" t="s">
        <v>2157</v>
      </c>
      <c r="B884" t="s">
        <v>38</v>
      </c>
      <c r="C884" s="2">
        <v>338</v>
      </c>
      <c r="D884" t="s">
        <v>39</v>
      </c>
      <c r="E884" s="100" t="s">
        <v>74</v>
      </c>
      <c r="F884" s="3">
        <v>44939</v>
      </c>
      <c r="G884" s="3">
        <v>44938</v>
      </c>
      <c r="H884">
        <v>1050</v>
      </c>
      <c r="I884" s="100" t="s">
        <v>40</v>
      </c>
      <c r="J884" s="100" t="s">
        <v>75</v>
      </c>
      <c r="K884">
        <v>1440</v>
      </c>
      <c r="L884">
        <v>0</v>
      </c>
      <c r="M884" t="s">
        <v>42</v>
      </c>
      <c r="N884" t="s">
        <v>43</v>
      </c>
      <c r="O884" s="100" t="s">
        <v>44</v>
      </c>
      <c r="P884" s="100" t="s">
        <v>76</v>
      </c>
      <c r="Q884" t="s">
        <v>38</v>
      </c>
      <c r="R884" t="s">
        <v>38</v>
      </c>
    </row>
    <row r="885" spans="1:18" ht="43.2" x14ac:dyDescent="0.3">
      <c r="A885" t="s">
        <v>2158</v>
      </c>
      <c r="B885" t="s">
        <v>38</v>
      </c>
      <c r="C885" s="2">
        <v>344</v>
      </c>
      <c r="D885" t="s">
        <v>39</v>
      </c>
      <c r="E885" s="100" t="s">
        <v>74</v>
      </c>
      <c r="F885" s="3">
        <v>44939</v>
      </c>
      <c r="G885" s="3">
        <v>44938</v>
      </c>
      <c r="H885">
        <v>1050</v>
      </c>
      <c r="I885" s="100" t="s">
        <v>40</v>
      </c>
      <c r="J885" s="100" t="s">
        <v>75</v>
      </c>
      <c r="K885">
        <v>1440</v>
      </c>
      <c r="L885">
        <v>0</v>
      </c>
      <c r="M885" t="s">
        <v>42</v>
      </c>
      <c r="N885" t="s">
        <v>43</v>
      </c>
      <c r="O885" s="100" t="s">
        <v>44</v>
      </c>
      <c r="P885" s="100" t="s">
        <v>76</v>
      </c>
      <c r="Q885" t="s">
        <v>38</v>
      </c>
      <c r="R885" t="s">
        <v>38</v>
      </c>
    </row>
    <row r="886" spans="1:18" ht="43.2" x14ac:dyDescent="0.3">
      <c r="A886" t="s">
        <v>2159</v>
      </c>
      <c r="B886" t="s">
        <v>38</v>
      </c>
      <c r="C886" s="2">
        <v>378</v>
      </c>
      <c r="D886" t="s">
        <v>39</v>
      </c>
      <c r="E886" s="100" t="s">
        <v>74</v>
      </c>
      <c r="F886" s="3">
        <v>44939</v>
      </c>
      <c r="G886" s="3">
        <v>44938</v>
      </c>
      <c r="H886">
        <v>1050</v>
      </c>
      <c r="I886" s="100" t="s">
        <v>40</v>
      </c>
      <c r="J886" s="100" t="s">
        <v>75</v>
      </c>
      <c r="K886">
        <v>1440</v>
      </c>
      <c r="L886">
        <v>0</v>
      </c>
      <c r="M886" t="s">
        <v>42</v>
      </c>
      <c r="N886" t="s">
        <v>43</v>
      </c>
      <c r="O886" s="100" t="s">
        <v>44</v>
      </c>
      <c r="P886" s="100" t="s">
        <v>76</v>
      </c>
      <c r="Q886" t="s">
        <v>38</v>
      </c>
      <c r="R886" t="s">
        <v>38</v>
      </c>
    </row>
    <row r="887" spans="1:18" ht="43.2" x14ac:dyDescent="0.3">
      <c r="A887" t="s">
        <v>2160</v>
      </c>
      <c r="B887" t="s">
        <v>38</v>
      </c>
      <c r="C887" s="2">
        <v>344</v>
      </c>
      <c r="D887" t="s">
        <v>39</v>
      </c>
      <c r="E887" s="100" t="s">
        <v>74</v>
      </c>
      <c r="F887" s="3">
        <v>44939</v>
      </c>
      <c r="G887" s="3">
        <v>44938</v>
      </c>
      <c r="H887">
        <v>1050</v>
      </c>
      <c r="I887" s="100" t="s">
        <v>40</v>
      </c>
      <c r="J887" s="100" t="s">
        <v>75</v>
      </c>
      <c r="K887">
        <v>1440</v>
      </c>
      <c r="L887">
        <v>0</v>
      </c>
      <c r="M887" t="s">
        <v>42</v>
      </c>
      <c r="N887" t="s">
        <v>43</v>
      </c>
      <c r="O887" s="100" t="s">
        <v>44</v>
      </c>
      <c r="P887" s="100" t="s">
        <v>76</v>
      </c>
      <c r="Q887" t="s">
        <v>38</v>
      </c>
      <c r="R887" t="s">
        <v>38</v>
      </c>
    </row>
    <row r="888" spans="1:18" ht="43.2" x14ac:dyDescent="0.3">
      <c r="A888" t="s">
        <v>2161</v>
      </c>
      <c r="B888" t="s">
        <v>38</v>
      </c>
      <c r="C888" s="2">
        <v>333</v>
      </c>
      <c r="D888" t="s">
        <v>39</v>
      </c>
      <c r="E888" s="100" t="s">
        <v>74</v>
      </c>
      <c r="F888" s="3">
        <v>44939</v>
      </c>
      <c r="G888" s="3">
        <v>44938</v>
      </c>
      <c r="H888">
        <v>1050</v>
      </c>
      <c r="I888" s="100" t="s">
        <v>40</v>
      </c>
      <c r="J888" s="100" t="s">
        <v>75</v>
      </c>
      <c r="K888">
        <v>1440</v>
      </c>
      <c r="L888">
        <v>0</v>
      </c>
      <c r="M888" t="s">
        <v>42</v>
      </c>
      <c r="N888" t="s">
        <v>43</v>
      </c>
      <c r="O888" s="100" t="s">
        <v>44</v>
      </c>
      <c r="P888" s="100" t="s">
        <v>76</v>
      </c>
      <c r="Q888" t="s">
        <v>38</v>
      </c>
      <c r="R888" t="s">
        <v>38</v>
      </c>
    </row>
    <row r="889" spans="1:18" ht="43.2" x14ac:dyDescent="0.3">
      <c r="A889" t="s">
        <v>2162</v>
      </c>
      <c r="B889" t="s">
        <v>38</v>
      </c>
      <c r="C889" s="2">
        <v>288</v>
      </c>
      <c r="D889" t="s">
        <v>39</v>
      </c>
      <c r="E889" s="100" t="s">
        <v>74</v>
      </c>
      <c r="F889" s="3">
        <v>44939</v>
      </c>
      <c r="G889" s="3">
        <v>44938</v>
      </c>
      <c r="H889">
        <v>1050</v>
      </c>
      <c r="I889" s="100" t="s">
        <v>40</v>
      </c>
      <c r="J889" s="100" t="s">
        <v>75</v>
      </c>
      <c r="K889">
        <v>1440</v>
      </c>
      <c r="L889">
        <v>0</v>
      </c>
      <c r="M889" t="s">
        <v>42</v>
      </c>
      <c r="N889" t="s">
        <v>43</v>
      </c>
      <c r="O889" s="100" t="s">
        <v>44</v>
      </c>
      <c r="P889" s="100" t="s">
        <v>76</v>
      </c>
      <c r="Q889" t="s">
        <v>38</v>
      </c>
      <c r="R889" t="s">
        <v>38</v>
      </c>
    </row>
    <row r="890" spans="1:18" ht="43.2" x14ac:dyDescent="0.3">
      <c r="A890" t="s">
        <v>2163</v>
      </c>
      <c r="B890" t="s">
        <v>38</v>
      </c>
      <c r="C890" s="2">
        <v>293</v>
      </c>
      <c r="D890" t="s">
        <v>39</v>
      </c>
      <c r="E890" s="100" t="s">
        <v>74</v>
      </c>
      <c r="F890" s="3">
        <v>44939</v>
      </c>
      <c r="G890" s="3">
        <v>44938</v>
      </c>
      <c r="H890">
        <v>1050</v>
      </c>
      <c r="I890" s="100" t="s">
        <v>40</v>
      </c>
      <c r="J890" s="100" t="s">
        <v>75</v>
      </c>
      <c r="K890">
        <v>1440</v>
      </c>
      <c r="L890">
        <v>0</v>
      </c>
      <c r="M890" t="s">
        <v>42</v>
      </c>
      <c r="N890" t="s">
        <v>43</v>
      </c>
      <c r="O890" s="100" t="s">
        <v>44</v>
      </c>
      <c r="P890" s="100" t="s">
        <v>76</v>
      </c>
      <c r="Q890" t="s">
        <v>38</v>
      </c>
      <c r="R890" t="s">
        <v>38</v>
      </c>
    </row>
    <row r="891" spans="1:18" ht="43.2" x14ac:dyDescent="0.3">
      <c r="A891" t="s">
        <v>2164</v>
      </c>
      <c r="B891" t="s">
        <v>38</v>
      </c>
      <c r="C891" s="2">
        <v>229</v>
      </c>
      <c r="D891" t="s">
        <v>39</v>
      </c>
      <c r="E891" s="100" t="s">
        <v>74</v>
      </c>
      <c r="F891" s="3">
        <v>44939</v>
      </c>
      <c r="G891" s="3">
        <v>44938</v>
      </c>
      <c r="H891">
        <v>1050</v>
      </c>
      <c r="I891" s="100" t="s">
        <v>40</v>
      </c>
      <c r="J891" s="100" t="s">
        <v>75</v>
      </c>
      <c r="K891">
        <v>1440</v>
      </c>
      <c r="L891">
        <v>0</v>
      </c>
      <c r="M891" t="s">
        <v>42</v>
      </c>
      <c r="N891" t="s">
        <v>43</v>
      </c>
      <c r="O891" s="100" t="s">
        <v>44</v>
      </c>
      <c r="P891" s="100" t="s">
        <v>76</v>
      </c>
      <c r="Q891" t="s">
        <v>38</v>
      </c>
      <c r="R891" t="s">
        <v>38</v>
      </c>
    </row>
    <row r="892" spans="1:18" ht="43.2" x14ac:dyDescent="0.3">
      <c r="A892" t="s">
        <v>2165</v>
      </c>
      <c r="B892" t="s">
        <v>38</v>
      </c>
      <c r="C892" s="2">
        <v>283</v>
      </c>
      <c r="D892" t="s">
        <v>39</v>
      </c>
      <c r="E892" s="100" t="s">
        <v>74</v>
      </c>
      <c r="F892" s="3">
        <v>44939</v>
      </c>
      <c r="G892" s="3">
        <v>44938</v>
      </c>
      <c r="H892">
        <v>1050</v>
      </c>
      <c r="I892" s="100" t="s">
        <v>40</v>
      </c>
      <c r="J892" s="100" t="s">
        <v>75</v>
      </c>
      <c r="K892">
        <v>1440</v>
      </c>
      <c r="L892">
        <v>0</v>
      </c>
      <c r="M892" t="s">
        <v>42</v>
      </c>
      <c r="N892" t="s">
        <v>43</v>
      </c>
      <c r="O892" s="100" t="s">
        <v>44</v>
      </c>
      <c r="P892" s="100" t="s">
        <v>76</v>
      </c>
      <c r="Q892" t="s">
        <v>38</v>
      </c>
      <c r="R892" t="s">
        <v>38</v>
      </c>
    </row>
    <row r="893" spans="1:18" ht="43.2" x14ac:dyDescent="0.3">
      <c r="A893" t="s">
        <v>2166</v>
      </c>
      <c r="B893" t="s">
        <v>38</v>
      </c>
      <c r="C893" s="2">
        <v>460</v>
      </c>
      <c r="D893" t="s">
        <v>39</v>
      </c>
      <c r="E893" s="100" t="s">
        <v>1976</v>
      </c>
      <c r="F893" s="3">
        <v>44939</v>
      </c>
      <c r="G893" s="3">
        <v>44939</v>
      </c>
      <c r="H893">
        <v>100</v>
      </c>
      <c r="I893" s="100" t="s">
        <v>651</v>
      </c>
      <c r="J893" s="100" t="s">
        <v>132</v>
      </c>
      <c r="K893">
        <v>128</v>
      </c>
      <c r="L893">
        <v>0</v>
      </c>
      <c r="M893" t="s">
        <v>42</v>
      </c>
      <c r="N893" t="s">
        <v>49</v>
      </c>
      <c r="O893" s="100" t="s">
        <v>652</v>
      </c>
      <c r="P893" s="100" t="s">
        <v>134</v>
      </c>
      <c r="Q893" t="s">
        <v>38</v>
      </c>
      <c r="R893" t="s">
        <v>38</v>
      </c>
    </row>
    <row r="894" spans="1:18" ht="43.2" x14ac:dyDescent="0.3">
      <c r="A894" t="s">
        <v>2167</v>
      </c>
      <c r="B894" t="s">
        <v>2168</v>
      </c>
      <c r="C894" s="2">
        <v>348</v>
      </c>
      <c r="D894" t="s">
        <v>39</v>
      </c>
      <c r="E894" s="100" t="s">
        <v>1976</v>
      </c>
      <c r="F894" s="3">
        <v>44939</v>
      </c>
      <c r="G894" s="3">
        <v>44939</v>
      </c>
      <c r="H894">
        <v>6000</v>
      </c>
      <c r="I894" s="100" t="s">
        <v>87</v>
      </c>
      <c r="J894" s="100" t="s">
        <v>40</v>
      </c>
      <c r="K894">
        <v>180</v>
      </c>
      <c r="L894">
        <v>0</v>
      </c>
      <c r="M894" t="s">
        <v>2169</v>
      </c>
      <c r="N894" t="s">
        <v>49</v>
      </c>
      <c r="O894" s="100" t="s">
        <v>88</v>
      </c>
      <c r="P894" s="100" t="s">
        <v>44</v>
      </c>
      <c r="Q894" t="s">
        <v>89</v>
      </c>
      <c r="R894" t="s">
        <v>38</v>
      </c>
    </row>
    <row r="895" spans="1:18" ht="43.2" x14ac:dyDescent="0.3">
      <c r="A895" t="s">
        <v>2170</v>
      </c>
      <c r="B895" t="s">
        <v>38</v>
      </c>
      <c r="C895" s="2">
        <v>323</v>
      </c>
      <c r="D895" t="s">
        <v>39</v>
      </c>
      <c r="E895" s="100" t="s">
        <v>2</v>
      </c>
      <c r="F895" s="3">
        <v>44939</v>
      </c>
      <c r="G895" s="3">
        <v>44939</v>
      </c>
      <c r="H895">
        <v>1050</v>
      </c>
      <c r="I895" s="100" t="s">
        <v>40</v>
      </c>
      <c r="J895" s="100" t="s">
        <v>75</v>
      </c>
      <c r="K895">
        <v>1440</v>
      </c>
      <c r="L895">
        <v>0</v>
      </c>
      <c r="M895" t="s">
        <v>42</v>
      </c>
      <c r="N895" t="s">
        <v>43</v>
      </c>
      <c r="O895" s="100" t="s">
        <v>44</v>
      </c>
      <c r="P895" s="100" t="s">
        <v>76</v>
      </c>
      <c r="Q895" t="s">
        <v>38</v>
      </c>
      <c r="R895" t="s">
        <v>38</v>
      </c>
    </row>
    <row r="896" spans="1:18" ht="43.2" x14ac:dyDescent="0.3">
      <c r="A896" t="s">
        <v>2171</v>
      </c>
      <c r="B896" t="s">
        <v>38</v>
      </c>
      <c r="C896" s="2">
        <v>324</v>
      </c>
      <c r="D896" t="s">
        <v>39</v>
      </c>
      <c r="E896" s="100" t="s">
        <v>2</v>
      </c>
      <c r="F896" s="3">
        <v>44939</v>
      </c>
      <c r="G896" s="3">
        <v>44939</v>
      </c>
      <c r="H896">
        <v>1050</v>
      </c>
      <c r="I896" s="100" t="s">
        <v>40</v>
      </c>
      <c r="J896" s="100" t="s">
        <v>75</v>
      </c>
      <c r="K896">
        <v>1440</v>
      </c>
      <c r="L896">
        <v>0</v>
      </c>
      <c r="M896" t="s">
        <v>42</v>
      </c>
      <c r="N896" t="s">
        <v>43</v>
      </c>
      <c r="O896" s="100" t="s">
        <v>44</v>
      </c>
      <c r="P896" s="100" t="s">
        <v>76</v>
      </c>
      <c r="Q896" t="s">
        <v>38</v>
      </c>
      <c r="R896" t="s">
        <v>38</v>
      </c>
    </row>
    <row r="897" spans="1:18" ht="43.2" x14ac:dyDescent="0.3">
      <c r="A897" t="s">
        <v>2172</v>
      </c>
      <c r="B897" t="s">
        <v>38</v>
      </c>
      <c r="C897" s="2">
        <v>312</v>
      </c>
      <c r="D897" t="s">
        <v>39</v>
      </c>
      <c r="E897" s="100" t="s">
        <v>2</v>
      </c>
      <c r="F897" s="3">
        <v>44939</v>
      </c>
      <c r="G897" s="3">
        <v>44939</v>
      </c>
      <c r="H897">
        <v>1050</v>
      </c>
      <c r="I897" s="100" t="s">
        <v>40</v>
      </c>
      <c r="J897" s="100" t="s">
        <v>75</v>
      </c>
      <c r="K897">
        <v>1440</v>
      </c>
      <c r="L897">
        <v>0</v>
      </c>
      <c r="M897" t="s">
        <v>42</v>
      </c>
      <c r="N897" t="s">
        <v>43</v>
      </c>
      <c r="O897" s="100" t="s">
        <v>44</v>
      </c>
      <c r="P897" s="100" t="s">
        <v>76</v>
      </c>
      <c r="Q897" t="s">
        <v>38</v>
      </c>
      <c r="R897" t="s">
        <v>38</v>
      </c>
    </row>
    <row r="898" spans="1:18" ht="43.2" x14ac:dyDescent="0.3">
      <c r="A898" t="s">
        <v>2173</v>
      </c>
      <c r="B898" t="s">
        <v>38</v>
      </c>
      <c r="C898" s="2">
        <v>299</v>
      </c>
      <c r="D898" t="s">
        <v>39</v>
      </c>
      <c r="E898" s="100" t="s">
        <v>2</v>
      </c>
      <c r="F898" s="3">
        <v>44939</v>
      </c>
      <c r="G898" s="3">
        <v>44939</v>
      </c>
      <c r="H898">
        <v>1050</v>
      </c>
      <c r="I898" s="100" t="s">
        <v>40</v>
      </c>
      <c r="J898" s="100" t="s">
        <v>75</v>
      </c>
      <c r="K898">
        <v>1440</v>
      </c>
      <c r="L898">
        <v>0</v>
      </c>
      <c r="M898" t="s">
        <v>42</v>
      </c>
      <c r="N898" t="s">
        <v>43</v>
      </c>
      <c r="O898" s="100" t="s">
        <v>44</v>
      </c>
      <c r="P898" s="100" t="s">
        <v>76</v>
      </c>
      <c r="Q898" t="s">
        <v>38</v>
      </c>
      <c r="R898" t="s">
        <v>38</v>
      </c>
    </row>
    <row r="899" spans="1:18" ht="43.2" x14ac:dyDescent="0.3">
      <c r="A899" t="s">
        <v>2174</v>
      </c>
      <c r="B899" t="s">
        <v>38</v>
      </c>
      <c r="C899" s="2">
        <v>297</v>
      </c>
      <c r="D899" t="s">
        <v>39</v>
      </c>
      <c r="E899" s="100" t="s">
        <v>2</v>
      </c>
      <c r="F899" s="3">
        <v>44939</v>
      </c>
      <c r="G899" s="3">
        <v>44939</v>
      </c>
      <c r="H899">
        <v>1050</v>
      </c>
      <c r="I899" s="100" t="s">
        <v>40</v>
      </c>
      <c r="J899" s="100" t="s">
        <v>75</v>
      </c>
      <c r="K899">
        <v>1440</v>
      </c>
      <c r="L899">
        <v>0</v>
      </c>
      <c r="M899" t="s">
        <v>42</v>
      </c>
      <c r="N899" t="s">
        <v>43</v>
      </c>
      <c r="O899" s="100" t="s">
        <v>44</v>
      </c>
      <c r="P899" s="100" t="s">
        <v>76</v>
      </c>
      <c r="Q899" t="s">
        <v>38</v>
      </c>
      <c r="R899" t="s">
        <v>38</v>
      </c>
    </row>
    <row r="900" spans="1:18" ht="43.2" x14ac:dyDescent="0.3">
      <c r="A900" t="s">
        <v>2175</v>
      </c>
      <c r="B900" t="s">
        <v>38</v>
      </c>
      <c r="C900" s="2">
        <v>323</v>
      </c>
      <c r="D900" t="s">
        <v>39</v>
      </c>
      <c r="E900" s="100" t="s">
        <v>2</v>
      </c>
      <c r="F900" s="3">
        <v>44939</v>
      </c>
      <c r="G900" s="3">
        <v>44939</v>
      </c>
      <c r="H900">
        <v>1050</v>
      </c>
      <c r="I900" s="100" t="s">
        <v>40</v>
      </c>
      <c r="J900" s="100" t="s">
        <v>75</v>
      </c>
      <c r="K900">
        <v>1440</v>
      </c>
      <c r="L900">
        <v>0</v>
      </c>
      <c r="M900" t="s">
        <v>42</v>
      </c>
      <c r="N900" t="s">
        <v>43</v>
      </c>
      <c r="O900" s="100" t="s">
        <v>44</v>
      </c>
      <c r="P900" s="100" t="s">
        <v>76</v>
      </c>
      <c r="Q900" t="s">
        <v>38</v>
      </c>
      <c r="R900" t="s">
        <v>38</v>
      </c>
    </row>
    <row r="901" spans="1:18" ht="43.2" x14ac:dyDescent="0.3">
      <c r="A901" t="s">
        <v>2176</v>
      </c>
      <c r="B901" t="s">
        <v>38</v>
      </c>
      <c r="C901" s="2">
        <v>398</v>
      </c>
      <c r="D901" t="s">
        <v>39</v>
      </c>
      <c r="E901" s="100" t="s">
        <v>2</v>
      </c>
      <c r="F901" s="3">
        <v>44939</v>
      </c>
      <c r="G901" s="3">
        <v>44939</v>
      </c>
      <c r="H901">
        <v>1050</v>
      </c>
      <c r="I901" s="100" t="s">
        <v>40</v>
      </c>
      <c r="J901" s="100" t="s">
        <v>75</v>
      </c>
      <c r="K901">
        <v>1440</v>
      </c>
      <c r="L901">
        <v>0</v>
      </c>
      <c r="M901" t="s">
        <v>2177</v>
      </c>
      <c r="N901" t="s">
        <v>43</v>
      </c>
      <c r="O901" s="100" t="s">
        <v>44</v>
      </c>
      <c r="P901" s="100" t="s">
        <v>76</v>
      </c>
      <c r="Q901" t="s">
        <v>38</v>
      </c>
      <c r="R901" t="s">
        <v>38</v>
      </c>
    </row>
    <row r="902" spans="1:18" ht="43.2" x14ac:dyDescent="0.3">
      <c r="A902" t="s">
        <v>2178</v>
      </c>
      <c r="B902" t="s">
        <v>38</v>
      </c>
      <c r="C902" s="2">
        <v>288</v>
      </c>
      <c r="D902" t="s">
        <v>39</v>
      </c>
      <c r="E902" s="100" t="s">
        <v>2</v>
      </c>
      <c r="F902" s="3">
        <v>44939</v>
      </c>
      <c r="G902" s="3">
        <v>44939</v>
      </c>
      <c r="H902">
        <v>1050</v>
      </c>
      <c r="I902" s="100" t="s">
        <v>40</v>
      </c>
      <c r="J902" s="100" t="s">
        <v>75</v>
      </c>
      <c r="K902">
        <v>1440</v>
      </c>
      <c r="L902">
        <v>0</v>
      </c>
      <c r="M902" t="s">
        <v>42</v>
      </c>
      <c r="N902" t="s">
        <v>43</v>
      </c>
      <c r="O902" s="100" t="s">
        <v>44</v>
      </c>
      <c r="P902" s="100" t="s">
        <v>76</v>
      </c>
      <c r="Q902" t="s">
        <v>38</v>
      </c>
      <c r="R902" t="s">
        <v>38</v>
      </c>
    </row>
    <row r="903" spans="1:18" ht="43.2" x14ac:dyDescent="0.3">
      <c r="A903" t="s">
        <v>2179</v>
      </c>
      <c r="B903" t="s">
        <v>38</v>
      </c>
      <c r="C903" s="2">
        <v>301</v>
      </c>
      <c r="D903" t="s">
        <v>39</v>
      </c>
      <c r="E903" s="100" t="s">
        <v>2</v>
      </c>
      <c r="F903" s="3">
        <v>44939</v>
      </c>
      <c r="G903" s="3">
        <v>44939</v>
      </c>
      <c r="H903">
        <v>1050</v>
      </c>
      <c r="I903" s="100" t="s">
        <v>40</v>
      </c>
      <c r="J903" s="100" t="s">
        <v>75</v>
      </c>
      <c r="K903">
        <v>1440</v>
      </c>
      <c r="L903">
        <v>0</v>
      </c>
      <c r="M903" t="s">
        <v>42</v>
      </c>
      <c r="N903" t="s">
        <v>43</v>
      </c>
      <c r="O903" s="100" t="s">
        <v>44</v>
      </c>
      <c r="P903" s="100" t="s">
        <v>76</v>
      </c>
      <c r="Q903" t="s">
        <v>38</v>
      </c>
      <c r="R903" t="s">
        <v>38</v>
      </c>
    </row>
    <row r="904" spans="1:18" ht="72" x14ac:dyDescent="0.3">
      <c r="A904" t="s">
        <v>2180</v>
      </c>
      <c r="B904" t="s">
        <v>38</v>
      </c>
      <c r="C904" s="2">
        <v>1000</v>
      </c>
      <c r="D904" t="s">
        <v>39</v>
      </c>
      <c r="E904" s="100" t="s">
        <v>401</v>
      </c>
      <c r="F904" s="3">
        <v>44939</v>
      </c>
      <c r="G904" s="3">
        <v>44939</v>
      </c>
      <c r="H904">
        <v>12240</v>
      </c>
      <c r="I904" s="100" t="s">
        <v>61</v>
      </c>
      <c r="J904" s="100" t="s">
        <v>40</v>
      </c>
      <c r="K904">
        <v>880</v>
      </c>
      <c r="L904">
        <v>0</v>
      </c>
      <c r="M904" t="s">
        <v>42</v>
      </c>
      <c r="N904" t="s">
        <v>49</v>
      </c>
      <c r="O904" s="100" t="s">
        <v>62</v>
      </c>
      <c r="P904" s="100" t="s">
        <v>44</v>
      </c>
      <c r="Q904" t="s">
        <v>38</v>
      </c>
      <c r="R904" t="s">
        <v>38</v>
      </c>
    </row>
    <row r="905" spans="1:18" ht="72" x14ac:dyDescent="0.3">
      <c r="A905" t="s">
        <v>2181</v>
      </c>
      <c r="B905" t="s">
        <v>38</v>
      </c>
      <c r="C905" s="2">
        <v>797</v>
      </c>
      <c r="D905" t="s">
        <v>39</v>
      </c>
      <c r="E905" s="100" t="s">
        <v>401</v>
      </c>
      <c r="F905" s="3">
        <v>44939</v>
      </c>
      <c r="G905" s="3">
        <v>44939</v>
      </c>
      <c r="H905">
        <v>18160</v>
      </c>
      <c r="I905" s="100" t="s">
        <v>61</v>
      </c>
      <c r="J905" s="100" t="s">
        <v>40</v>
      </c>
      <c r="K905">
        <v>1236.3599999999999</v>
      </c>
      <c r="L905">
        <v>0</v>
      </c>
      <c r="M905" t="s">
        <v>42</v>
      </c>
      <c r="N905" t="s">
        <v>49</v>
      </c>
      <c r="O905" s="100" t="s">
        <v>62</v>
      </c>
      <c r="P905" s="100" t="s">
        <v>44</v>
      </c>
      <c r="Q905" t="s">
        <v>38</v>
      </c>
      <c r="R905" t="s">
        <v>38</v>
      </c>
    </row>
    <row r="906" spans="1:18" ht="72" x14ac:dyDescent="0.3">
      <c r="A906" t="s">
        <v>2182</v>
      </c>
      <c r="B906" t="s">
        <v>38</v>
      </c>
      <c r="C906" s="2">
        <v>676</v>
      </c>
      <c r="D906" t="s">
        <v>39</v>
      </c>
      <c r="E906" s="100" t="s">
        <v>401</v>
      </c>
      <c r="F906" s="3">
        <v>44942</v>
      </c>
      <c r="G906" s="3">
        <v>44939</v>
      </c>
      <c r="H906">
        <v>11805</v>
      </c>
      <c r="I906" s="100" t="s">
        <v>40</v>
      </c>
      <c r="J906" s="100" t="s">
        <v>171</v>
      </c>
      <c r="K906">
        <v>605.24</v>
      </c>
      <c r="L906">
        <v>0</v>
      </c>
      <c r="M906" t="s">
        <v>2183</v>
      </c>
      <c r="N906" t="s">
        <v>43</v>
      </c>
      <c r="O906" s="100" t="s">
        <v>44</v>
      </c>
      <c r="P906" s="100" t="s">
        <v>172</v>
      </c>
      <c r="Q906" t="s">
        <v>38</v>
      </c>
      <c r="R906" t="s">
        <v>38</v>
      </c>
    </row>
    <row r="907" spans="1:18" ht="43.2" x14ac:dyDescent="0.3">
      <c r="A907" t="s">
        <v>2184</v>
      </c>
      <c r="B907" t="s">
        <v>38</v>
      </c>
      <c r="C907" s="2">
        <v>425</v>
      </c>
      <c r="D907" t="s">
        <v>39</v>
      </c>
      <c r="E907" s="100" t="s">
        <v>107</v>
      </c>
      <c r="F907" s="3">
        <v>44939</v>
      </c>
      <c r="G907" s="3">
        <v>44939</v>
      </c>
      <c r="H907">
        <v>24000</v>
      </c>
      <c r="I907" s="100" t="s">
        <v>83</v>
      </c>
      <c r="J907" s="100" t="s">
        <v>40</v>
      </c>
      <c r="K907">
        <v>16320</v>
      </c>
      <c r="L907">
        <v>0</v>
      </c>
      <c r="M907" t="s">
        <v>42</v>
      </c>
      <c r="N907" t="s">
        <v>49</v>
      </c>
      <c r="O907" s="100" t="s">
        <v>85</v>
      </c>
      <c r="P907" s="100" t="s">
        <v>44</v>
      </c>
      <c r="Q907" t="s">
        <v>38</v>
      </c>
      <c r="R907" t="s">
        <v>38</v>
      </c>
    </row>
    <row r="908" spans="1:18" ht="43.2" x14ac:dyDescent="0.3">
      <c r="A908" t="s">
        <v>2185</v>
      </c>
      <c r="B908" t="s">
        <v>38</v>
      </c>
      <c r="C908" s="2">
        <v>494</v>
      </c>
      <c r="D908" t="s">
        <v>39</v>
      </c>
      <c r="E908" s="100" t="s">
        <v>12</v>
      </c>
      <c r="F908" s="3">
        <v>44942</v>
      </c>
      <c r="G908" s="3">
        <v>44939</v>
      </c>
      <c r="H908">
        <v>360</v>
      </c>
      <c r="I908" s="100" t="s">
        <v>100</v>
      </c>
      <c r="J908" s="100" t="s">
        <v>237</v>
      </c>
      <c r="K908">
        <v>1248</v>
      </c>
      <c r="L908">
        <v>0</v>
      </c>
      <c r="M908" t="s">
        <v>42</v>
      </c>
      <c r="N908" t="s">
        <v>49</v>
      </c>
      <c r="O908" s="100" t="s">
        <v>101</v>
      </c>
      <c r="P908" s="100" t="s">
        <v>44</v>
      </c>
      <c r="Q908" t="s">
        <v>38</v>
      </c>
      <c r="R908" t="s">
        <v>38</v>
      </c>
    </row>
    <row r="909" spans="1:18" ht="43.2" x14ac:dyDescent="0.3">
      <c r="A909" t="s">
        <v>2186</v>
      </c>
      <c r="B909" t="s">
        <v>38</v>
      </c>
      <c r="C909" s="2">
        <v>855</v>
      </c>
      <c r="D909" t="s">
        <v>39</v>
      </c>
      <c r="E909" s="100" t="s">
        <v>47</v>
      </c>
      <c r="F909" s="3">
        <v>44939</v>
      </c>
      <c r="G909" s="3">
        <v>44939</v>
      </c>
      <c r="H909">
        <v>100</v>
      </c>
      <c r="I909" s="100" t="s">
        <v>395</v>
      </c>
      <c r="J909" s="100" t="s">
        <v>2187</v>
      </c>
      <c r="K909">
        <v>200</v>
      </c>
      <c r="L909">
        <v>0</v>
      </c>
      <c r="M909" t="s">
        <v>42</v>
      </c>
      <c r="N909" t="s">
        <v>43</v>
      </c>
      <c r="O909" s="100" t="s">
        <v>67</v>
      </c>
      <c r="P909" s="100" t="s">
        <v>2188</v>
      </c>
      <c r="Q909" t="s">
        <v>38</v>
      </c>
      <c r="R909" t="s">
        <v>38</v>
      </c>
    </row>
    <row r="910" spans="1:18" ht="43.2" x14ac:dyDescent="0.3">
      <c r="A910" t="s">
        <v>2189</v>
      </c>
      <c r="B910" t="s">
        <v>38</v>
      </c>
      <c r="C910" s="2">
        <v>1874</v>
      </c>
      <c r="D910" t="s">
        <v>39</v>
      </c>
      <c r="E910" s="100" t="s">
        <v>2</v>
      </c>
      <c r="F910" s="3">
        <v>44939</v>
      </c>
      <c r="G910" s="3">
        <v>44939</v>
      </c>
      <c r="H910">
        <v>24000</v>
      </c>
      <c r="I910" s="100" t="s">
        <v>40</v>
      </c>
      <c r="J910" s="100" t="s">
        <v>1983</v>
      </c>
      <c r="K910">
        <v>16368</v>
      </c>
      <c r="L910">
        <v>0</v>
      </c>
      <c r="M910" t="s">
        <v>42</v>
      </c>
      <c r="N910" t="s">
        <v>43</v>
      </c>
      <c r="O910" s="100" t="s">
        <v>44</v>
      </c>
      <c r="P910" s="100" t="s">
        <v>482</v>
      </c>
      <c r="Q910" t="s">
        <v>38</v>
      </c>
      <c r="R910" t="s">
        <v>38</v>
      </c>
    </row>
    <row r="911" spans="1:18" ht="43.2" x14ac:dyDescent="0.3">
      <c r="A911" t="s">
        <v>2190</v>
      </c>
      <c r="B911" t="s">
        <v>38</v>
      </c>
      <c r="C911" s="2">
        <v>1437</v>
      </c>
      <c r="D911" t="s">
        <v>39</v>
      </c>
      <c r="E911" s="100" t="s">
        <v>15</v>
      </c>
      <c r="F911" s="3">
        <v>44939</v>
      </c>
      <c r="G911" s="3">
        <v>44939</v>
      </c>
      <c r="H911">
        <v>24000</v>
      </c>
      <c r="I911" s="100" t="s">
        <v>40</v>
      </c>
      <c r="J911" s="100" t="s">
        <v>41</v>
      </c>
      <c r="K911">
        <v>16368</v>
      </c>
      <c r="L911">
        <v>0</v>
      </c>
      <c r="M911" t="s">
        <v>42</v>
      </c>
      <c r="N911" t="s">
        <v>43</v>
      </c>
      <c r="O911" s="100" t="s">
        <v>44</v>
      </c>
      <c r="P911" s="100" t="s">
        <v>45</v>
      </c>
      <c r="Q911" t="s">
        <v>38</v>
      </c>
      <c r="R911" t="s">
        <v>38</v>
      </c>
    </row>
    <row r="912" spans="1:18" ht="43.2" x14ac:dyDescent="0.3">
      <c r="A912" t="s">
        <v>2191</v>
      </c>
      <c r="B912" t="s">
        <v>38</v>
      </c>
      <c r="C912" s="2">
        <v>1390</v>
      </c>
      <c r="D912" t="s">
        <v>39</v>
      </c>
      <c r="E912" s="100" t="s">
        <v>2</v>
      </c>
      <c r="F912" s="3">
        <v>44940</v>
      </c>
      <c r="G912" s="3">
        <v>44939</v>
      </c>
      <c r="H912">
        <v>24000</v>
      </c>
      <c r="I912" s="100" t="s">
        <v>40</v>
      </c>
      <c r="J912" s="100" t="s">
        <v>75</v>
      </c>
      <c r="K912">
        <v>16368</v>
      </c>
      <c r="L912">
        <v>0</v>
      </c>
      <c r="M912" t="s">
        <v>2192</v>
      </c>
      <c r="N912" t="s">
        <v>43</v>
      </c>
      <c r="O912" s="100" t="s">
        <v>44</v>
      </c>
      <c r="P912" s="100" t="s">
        <v>76</v>
      </c>
      <c r="Q912" t="s">
        <v>38</v>
      </c>
      <c r="R912" t="s">
        <v>38</v>
      </c>
    </row>
    <row r="913" spans="1:18" ht="43.2" x14ac:dyDescent="0.3">
      <c r="A913" t="s">
        <v>2193</v>
      </c>
      <c r="B913" t="s">
        <v>38</v>
      </c>
      <c r="C913" s="2">
        <v>1351</v>
      </c>
      <c r="D913" t="s">
        <v>39</v>
      </c>
      <c r="E913" s="100" t="s">
        <v>2</v>
      </c>
      <c r="F913" s="3">
        <v>44941</v>
      </c>
      <c r="G913" s="3">
        <v>44939</v>
      </c>
      <c r="H913">
        <v>24000</v>
      </c>
      <c r="I913" s="100" t="s">
        <v>40</v>
      </c>
      <c r="J913" s="100" t="s">
        <v>75</v>
      </c>
      <c r="K913">
        <v>16368</v>
      </c>
      <c r="L913">
        <v>0</v>
      </c>
      <c r="M913" t="s">
        <v>42</v>
      </c>
      <c r="N913" t="s">
        <v>43</v>
      </c>
      <c r="O913" s="100" t="s">
        <v>44</v>
      </c>
      <c r="P913" s="100" t="s">
        <v>76</v>
      </c>
      <c r="Q913" t="s">
        <v>38</v>
      </c>
      <c r="R913" t="s">
        <v>38</v>
      </c>
    </row>
    <row r="914" spans="1:18" ht="43.2" x14ac:dyDescent="0.3">
      <c r="A914" t="s">
        <v>2194</v>
      </c>
      <c r="B914" t="s">
        <v>38</v>
      </c>
      <c r="C914" s="2">
        <v>1350</v>
      </c>
      <c r="D914" t="s">
        <v>39</v>
      </c>
      <c r="E914" s="100" t="s">
        <v>2</v>
      </c>
      <c r="F914" s="3">
        <v>44942</v>
      </c>
      <c r="G914" s="3">
        <v>44939</v>
      </c>
      <c r="H914">
        <v>24000</v>
      </c>
      <c r="I914" s="100" t="s">
        <v>40</v>
      </c>
      <c r="J914" s="100" t="s">
        <v>75</v>
      </c>
      <c r="K914">
        <v>15168</v>
      </c>
      <c r="L914">
        <v>0</v>
      </c>
      <c r="M914" t="s">
        <v>42</v>
      </c>
      <c r="N914" t="s">
        <v>43</v>
      </c>
      <c r="O914" s="100" t="s">
        <v>44</v>
      </c>
      <c r="P914" s="100" t="s">
        <v>76</v>
      </c>
      <c r="Q914" t="s">
        <v>38</v>
      </c>
      <c r="R914" t="s">
        <v>38</v>
      </c>
    </row>
    <row r="915" spans="1:18" ht="43.2" x14ac:dyDescent="0.3">
      <c r="A915" t="s">
        <v>2195</v>
      </c>
      <c r="B915" t="s">
        <v>38</v>
      </c>
      <c r="C915" s="2">
        <v>1048</v>
      </c>
      <c r="D915" t="s">
        <v>39</v>
      </c>
      <c r="E915" s="100" t="s">
        <v>2</v>
      </c>
      <c r="F915" s="3">
        <v>44942</v>
      </c>
      <c r="G915" s="3">
        <v>44939</v>
      </c>
      <c r="H915">
        <v>24000</v>
      </c>
      <c r="I915" s="100" t="s">
        <v>40</v>
      </c>
      <c r="J915" s="100" t="s">
        <v>75</v>
      </c>
      <c r="K915">
        <v>16368</v>
      </c>
      <c r="L915">
        <v>0</v>
      </c>
      <c r="M915" t="s">
        <v>2196</v>
      </c>
      <c r="N915" t="s">
        <v>43</v>
      </c>
      <c r="O915" s="100" t="s">
        <v>44</v>
      </c>
      <c r="P915" s="100" t="s">
        <v>76</v>
      </c>
      <c r="Q915" t="s">
        <v>38</v>
      </c>
      <c r="R915" t="s">
        <v>38</v>
      </c>
    </row>
    <row r="916" spans="1:18" ht="43.2" x14ac:dyDescent="0.3">
      <c r="A916" t="s">
        <v>2197</v>
      </c>
      <c r="B916" t="s">
        <v>38</v>
      </c>
      <c r="C916" s="2">
        <v>374</v>
      </c>
      <c r="D916" t="s">
        <v>39</v>
      </c>
      <c r="E916" s="100" t="s">
        <v>96</v>
      </c>
      <c r="F916" s="3">
        <v>44939</v>
      </c>
      <c r="G916" s="3">
        <v>44939</v>
      </c>
      <c r="H916">
        <v>250</v>
      </c>
      <c r="I916" s="100" t="s">
        <v>40</v>
      </c>
      <c r="J916" s="100" t="s">
        <v>2198</v>
      </c>
      <c r="K916">
        <v>160</v>
      </c>
      <c r="L916">
        <v>0</v>
      </c>
      <c r="M916" t="s">
        <v>2199</v>
      </c>
      <c r="N916" t="s">
        <v>43</v>
      </c>
      <c r="O916" s="100" t="s">
        <v>44</v>
      </c>
      <c r="P916" s="100" t="s">
        <v>652</v>
      </c>
      <c r="Q916" t="s">
        <v>38</v>
      </c>
      <c r="R916" t="s">
        <v>38</v>
      </c>
    </row>
    <row r="917" spans="1:18" ht="28.8" x14ac:dyDescent="0.3">
      <c r="A917" t="s">
        <v>2200</v>
      </c>
      <c r="B917" t="s">
        <v>38</v>
      </c>
      <c r="C917" s="2">
        <v>267</v>
      </c>
      <c r="D917" t="s">
        <v>39</v>
      </c>
      <c r="E917" s="100" t="s">
        <v>13</v>
      </c>
      <c r="F917" s="3">
        <v>44939</v>
      </c>
      <c r="G917" s="3">
        <v>44939</v>
      </c>
      <c r="H917">
        <v>2</v>
      </c>
      <c r="I917" s="100" t="s">
        <v>2139</v>
      </c>
      <c r="J917" s="100" t="s">
        <v>40</v>
      </c>
      <c r="K917">
        <v>1.3333299999999999</v>
      </c>
      <c r="L917">
        <v>0</v>
      </c>
      <c r="M917" t="s">
        <v>42</v>
      </c>
      <c r="N917" t="s">
        <v>49</v>
      </c>
      <c r="O917" s="100" t="s">
        <v>364</v>
      </c>
      <c r="P917" s="100" t="s">
        <v>44</v>
      </c>
      <c r="Q917" t="s">
        <v>38</v>
      </c>
      <c r="R917" t="s">
        <v>38</v>
      </c>
    </row>
    <row r="918" spans="1:18" ht="43.2" x14ac:dyDescent="0.3">
      <c r="A918" t="s">
        <v>2201</v>
      </c>
      <c r="B918" t="s">
        <v>38</v>
      </c>
      <c r="C918" s="2">
        <v>350</v>
      </c>
      <c r="D918" t="s">
        <v>39</v>
      </c>
      <c r="E918" s="100" t="s">
        <v>394</v>
      </c>
      <c r="F918" s="3">
        <v>44942</v>
      </c>
      <c r="G918" s="3">
        <v>44939</v>
      </c>
      <c r="H918">
        <v>570</v>
      </c>
      <c r="I918" s="100" t="s">
        <v>40</v>
      </c>
      <c r="J918" s="100" t="s">
        <v>65</v>
      </c>
      <c r="K918">
        <v>1008</v>
      </c>
      <c r="L918">
        <v>0</v>
      </c>
      <c r="M918" t="s">
        <v>42</v>
      </c>
      <c r="N918" t="s">
        <v>43</v>
      </c>
      <c r="O918" s="100" t="s">
        <v>44</v>
      </c>
      <c r="P918" s="100" t="s">
        <v>68</v>
      </c>
      <c r="Q918" t="s">
        <v>38</v>
      </c>
      <c r="R918" t="s">
        <v>38</v>
      </c>
    </row>
    <row r="919" spans="1:18" ht="28.8" x14ac:dyDescent="0.3">
      <c r="A919" t="s">
        <v>2202</v>
      </c>
      <c r="B919" t="s">
        <v>38</v>
      </c>
      <c r="C919" s="2">
        <v>348</v>
      </c>
      <c r="D919" t="s">
        <v>39</v>
      </c>
      <c r="E919" s="100" t="s">
        <v>107</v>
      </c>
      <c r="F919" s="3">
        <v>44942</v>
      </c>
      <c r="G919" s="3">
        <v>44942</v>
      </c>
      <c r="H919">
        <v>100</v>
      </c>
      <c r="I919" s="100" t="s">
        <v>232</v>
      </c>
      <c r="J919" s="100" t="s">
        <v>40</v>
      </c>
      <c r="K919">
        <v>250</v>
      </c>
      <c r="L919">
        <v>0</v>
      </c>
      <c r="M919" t="s">
        <v>2203</v>
      </c>
      <c r="N919" t="s">
        <v>49</v>
      </c>
      <c r="O919" s="100" t="s">
        <v>233</v>
      </c>
      <c r="P919" s="100" t="s">
        <v>44</v>
      </c>
      <c r="Q919" t="s">
        <v>2204</v>
      </c>
      <c r="R919" t="s">
        <v>38</v>
      </c>
    </row>
    <row r="920" spans="1:18" ht="43.2" x14ac:dyDescent="0.3">
      <c r="A920" t="s">
        <v>2205</v>
      </c>
      <c r="B920" t="s">
        <v>38</v>
      </c>
      <c r="C920" s="2">
        <v>1360</v>
      </c>
      <c r="D920" t="s">
        <v>39</v>
      </c>
      <c r="E920" s="100" t="s">
        <v>2</v>
      </c>
      <c r="F920" s="3">
        <v>44942</v>
      </c>
      <c r="G920" s="3">
        <v>44942</v>
      </c>
      <c r="H920">
        <v>24000</v>
      </c>
      <c r="I920" s="100" t="s">
        <v>40</v>
      </c>
      <c r="J920" s="100" t="s">
        <v>1983</v>
      </c>
      <c r="K920">
        <v>16368</v>
      </c>
      <c r="L920">
        <v>0</v>
      </c>
      <c r="M920" t="s">
        <v>42</v>
      </c>
      <c r="N920" t="s">
        <v>43</v>
      </c>
      <c r="O920" s="100" t="s">
        <v>44</v>
      </c>
      <c r="P920" s="100" t="s">
        <v>482</v>
      </c>
      <c r="Q920" t="s">
        <v>38</v>
      </c>
      <c r="R920" t="s">
        <v>38</v>
      </c>
    </row>
    <row r="921" spans="1:18" ht="43.2" x14ac:dyDescent="0.3">
      <c r="A921" t="s">
        <v>2206</v>
      </c>
      <c r="B921" t="s">
        <v>38</v>
      </c>
      <c r="C921" s="2">
        <v>761</v>
      </c>
      <c r="D921" t="s">
        <v>39</v>
      </c>
      <c r="E921" s="100" t="s">
        <v>15</v>
      </c>
      <c r="F921" s="3">
        <v>44942</v>
      </c>
      <c r="G921" s="3">
        <v>44942</v>
      </c>
      <c r="H921">
        <v>24000</v>
      </c>
      <c r="I921" s="100" t="s">
        <v>40</v>
      </c>
      <c r="J921" s="100" t="s">
        <v>41</v>
      </c>
      <c r="K921">
        <v>16368</v>
      </c>
      <c r="L921">
        <v>0</v>
      </c>
      <c r="M921" t="s">
        <v>42</v>
      </c>
      <c r="N921" t="s">
        <v>43</v>
      </c>
      <c r="O921" s="100" t="s">
        <v>44</v>
      </c>
      <c r="P921" s="100" t="s">
        <v>45</v>
      </c>
      <c r="Q921" t="s">
        <v>38</v>
      </c>
      <c r="R921" t="s">
        <v>38</v>
      </c>
    </row>
    <row r="922" spans="1:18" ht="72" x14ac:dyDescent="0.3">
      <c r="A922" t="s">
        <v>2207</v>
      </c>
      <c r="B922" t="s">
        <v>38</v>
      </c>
      <c r="C922" s="2">
        <v>780</v>
      </c>
      <c r="D922" t="s">
        <v>39</v>
      </c>
      <c r="E922" s="100" t="s">
        <v>401</v>
      </c>
      <c r="F922" s="3">
        <v>44943</v>
      </c>
      <c r="G922" s="3">
        <v>44942</v>
      </c>
      <c r="H922">
        <v>6000</v>
      </c>
      <c r="I922" s="100" t="s">
        <v>40</v>
      </c>
      <c r="J922" s="100" t="s">
        <v>2208</v>
      </c>
      <c r="K922">
        <v>269.01</v>
      </c>
      <c r="L922">
        <v>0</v>
      </c>
      <c r="M922" t="s">
        <v>2209</v>
      </c>
      <c r="N922" t="s">
        <v>43</v>
      </c>
      <c r="O922" s="100" t="s">
        <v>44</v>
      </c>
      <c r="P922" s="100" t="s">
        <v>1966</v>
      </c>
      <c r="Q922" t="s">
        <v>38</v>
      </c>
      <c r="R922" t="s">
        <v>38</v>
      </c>
    </row>
    <row r="923" spans="1:18" ht="43.2" x14ac:dyDescent="0.3">
      <c r="A923" t="s">
        <v>2210</v>
      </c>
      <c r="B923" t="s">
        <v>38</v>
      </c>
      <c r="C923" s="2">
        <v>460</v>
      </c>
      <c r="D923" t="s">
        <v>39</v>
      </c>
      <c r="E923" s="100" t="s">
        <v>107</v>
      </c>
      <c r="F923" s="3">
        <v>44942</v>
      </c>
      <c r="G923" s="3">
        <v>44942</v>
      </c>
      <c r="H923">
        <v>24000</v>
      </c>
      <c r="I923" s="100" t="s">
        <v>83</v>
      </c>
      <c r="J923" s="100" t="s">
        <v>40</v>
      </c>
      <c r="K923">
        <v>16320</v>
      </c>
      <c r="L923">
        <v>0</v>
      </c>
      <c r="M923" t="s">
        <v>2211</v>
      </c>
      <c r="N923" t="s">
        <v>49</v>
      </c>
      <c r="O923" s="100" t="s">
        <v>85</v>
      </c>
      <c r="P923" s="100" t="s">
        <v>44</v>
      </c>
      <c r="Q923" t="s">
        <v>38</v>
      </c>
      <c r="R923" t="s">
        <v>38</v>
      </c>
    </row>
    <row r="924" spans="1:18" ht="43.2" x14ac:dyDescent="0.3">
      <c r="A924" t="s">
        <v>2212</v>
      </c>
      <c r="B924" t="s">
        <v>38</v>
      </c>
      <c r="C924" s="2">
        <v>980</v>
      </c>
      <c r="D924" t="s">
        <v>39</v>
      </c>
      <c r="E924" s="100" t="s">
        <v>96</v>
      </c>
      <c r="F924" s="3">
        <v>44942</v>
      </c>
      <c r="G924" s="3">
        <v>44942</v>
      </c>
      <c r="H924">
        <v>54105</v>
      </c>
      <c r="I924" s="100" t="s">
        <v>40</v>
      </c>
      <c r="J924" s="100" t="s">
        <v>166</v>
      </c>
      <c r="K924">
        <v>3040</v>
      </c>
      <c r="L924">
        <v>0</v>
      </c>
      <c r="M924" t="s">
        <v>42</v>
      </c>
      <c r="N924" t="s">
        <v>43</v>
      </c>
      <c r="O924" s="100" t="s">
        <v>44</v>
      </c>
      <c r="P924" s="100" t="s">
        <v>98</v>
      </c>
      <c r="Q924" t="s">
        <v>38</v>
      </c>
      <c r="R924" t="s">
        <v>38</v>
      </c>
    </row>
    <row r="925" spans="1:18" ht="43.2" x14ac:dyDescent="0.3">
      <c r="A925" t="s">
        <v>2213</v>
      </c>
      <c r="B925" t="s">
        <v>38</v>
      </c>
      <c r="C925" s="2">
        <v>1404</v>
      </c>
      <c r="D925" t="s">
        <v>39</v>
      </c>
      <c r="E925" s="100" t="s">
        <v>17</v>
      </c>
      <c r="F925" s="3">
        <v>44942</v>
      </c>
      <c r="G925" s="3">
        <v>44942</v>
      </c>
      <c r="H925">
        <v>2000</v>
      </c>
      <c r="I925" s="100" t="s">
        <v>40</v>
      </c>
      <c r="J925" s="100" t="s">
        <v>300</v>
      </c>
      <c r="K925">
        <v>6000</v>
      </c>
      <c r="L925">
        <v>0</v>
      </c>
      <c r="M925" t="s">
        <v>42</v>
      </c>
      <c r="N925" t="s">
        <v>43</v>
      </c>
      <c r="O925" s="100" t="s">
        <v>44</v>
      </c>
      <c r="P925" s="100" t="s">
        <v>233</v>
      </c>
      <c r="Q925" t="s">
        <v>38</v>
      </c>
      <c r="R925" t="s">
        <v>38</v>
      </c>
    </row>
    <row r="926" spans="1:18" ht="43.2" x14ac:dyDescent="0.3">
      <c r="A926" t="s">
        <v>2214</v>
      </c>
      <c r="B926" t="s">
        <v>38</v>
      </c>
      <c r="C926" s="2">
        <v>245</v>
      </c>
      <c r="D926" t="s">
        <v>39</v>
      </c>
      <c r="E926" s="100" t="s">
        <v>2</v>
      </c>
      <c r="F926" s="3">
        <v>44942</v>
      </c>
      <c r="G926" s="3">
        <v>44942</v>
      </c>
      <c r="H926">
        <v>1050</v>
      </c>
      <c r="I926" s="100" t="s">
        <v>40</v>
      </c>
      <c r="J926" s="100" t="s">
        <v>75</v>
      </c>
      <c r="K926">
        <v>1440</v>
      </c>
      <c r="L926">
        <v>0</v>
      </c>
      <c r="M926" t="s">
        <v>42</v>
      </c>
      <c r="N926" t="s">
        <v>43</v>
      </c>
      <c r="O926" s="100" t="s">
        <v>44</v>
      </c>
      <c r="P926" s="100" t="s">
        <v>76</v>
      </c>
      <c r="Q926" t="s">
        <v>38</v>
      </c>
      <c r="R926" t="s">
        <v>38</v>
      </c>
    </row>
    <row r="927" spans="1:18" ht="57.6" x14ac:dyDescent="0.3">
      <c r="A927" t="s">
        <v>2215</v>
      </c>
      <c r="B927" t="s">
        <v>38</v>
      </c>
      <c r="C927" s="2">
        <v>224</v>
      </c>
      <c r="D927" t="s">
        <v>39</v>
      </c>
      <c r="E927" s="100" t="s">
        <v>12</v>
      </c>
      <c r="F927" s="3">
        <v>44942</v>
      </c>
      <c r="G927" s="3">
        <v>44942</v>
      </c>
      <c r="H927">
        <v>1500</v>
      </c>
      <c r="I927" s="100" t="s">
        <v>445</v>
      </c>
      <c r="J927" s="100" t="s">
        <v>40</v>
      </c>
      <c r="K927">
        <v>3200</v>
      </c>
      <c r="L927">
        <v>0</v>
      </c>
      <c r="M927" t="s">
        <v>2216</v>
      </c>
      <c r="N927" t="s">
        <v>49</v>
      </c>
      <c r="O927" s="100" t="s">
        <v>324</v>
      </c>
      <c r="P927" s="100" t="s">
        <v>44</v>
      </c>
      <c r="Q927" t="s">
        <v>38</v>
      </c>
      <c r="R927" t="s">
        <v>38</v>
      </c>
    </row>
    <row r="928" spans="1:18" ht="43.2" x14ac:dyDescent="0.3">
      <c r="A928" t="s">
        <v>2217</v>
      </c>
      <c r="B928" t="s">
        <v>2218</v>
      </c>
      <c r="C928" s="2">
        <v>574</v>
      </c>
      <c r="D928" t="s">
        <v>39</v>
      </c>
      <c r="E928" s="100" t="s">
        <v>1976</v>
      </c>
      <c r="F928" s="3">
        <v>44942</v>
      </c>
      <c r="G928" s="3">
        <v>44942</v>
      </c>
      <c r="H928">
        <v>7000</v>
      </c>
      <c r="I928" s="100" t="s">
        <v>87</v>
      </c>
      <c r="J928" s="100" t="s">
        <v>40</v>
      </c>
      <c r="K928">
        <v>2520</v>
      </c>
      <c r="L928">
        <v>0</v>
      </c>
      <c r="M928" t="s">
        <v>2219</v>
      </c>
      <c r="N928" t="s">
        <v>49</v>
      </c>
      <c r="O928" s="100" t="s">
        <v>88</v>
      </c>
      <c r="P928" s="100" t="s">
        <v>44</v>
      </c>
      <c r="Q928" t="s">
        <v>89</v>
      </c>
      <c r="R928" t="s">
        <v>38</v>
      </c>
    </row>
    <row r="929" spans="1:18" ht="72" x14ac:dyDescent="0.3">
      <c r="A929" t="s">
        <v>2220</v>
      </c>
      <c r="B929" t="s">
        <v>38</v>
      </c>
      <c r="C929" s="2">
        <v>1368.75</v>
      </c>
      <c r="D929" t="s">
        <v>39</v>
      </c>
      <c r="E929" s="100" t="s">
        <v>401</v>
      </c>
      <c r="F929" s="3">
        <v>44943</v>
      </c>
      <c r="G929" s="3">
        <v>44942</v>
      </c>
      <c r="H929">
        <v>12240</v>
      </c>
      <c r="I929" s="100" t="s">
        <v>40</v>
      </c>
      <c r="J929" s="100" t="s">
        <v>61</v>
      </c>
      <c r="K929">
        <v>880</v>
      </c>
      <c r="L929">
        <v>0</v>
      </c>
      <c r="M929" t="s">
        <v>42</v>
      </c>
      <c r="N929" t="s">
        <v>43</v>
      </c>
      <c r="O929" s="100" t="s">
        <v>44</v>
      </c>
      <c r="P929" s="100" t="s">
        <v>62</v>
      </c>
      <c r="Q929" t="s">
        <v>38</v>
      </c>
      <c r="R929" t="s">
        <v>38</v>
      </c>
    </row>
    <row r="930" spans="1:18" ht="72" x14ac:dyDescent="0.3">
      <c r="A930" t="s">
        <v>2221</v>
      </c>
      <c r="B930" t="s">
        <v>38</v>
      </c>
      <c r="C930" s="2">
        <v>1180</v>
      </c>
      <c r="D930" t="s">
        <v>39</v>
      </c>
      <c r="E930" s="100" t="s">
        <v>401</v>
      </c>
      <c r="F930" s="3">
        <v>44943</v>
      </c>
      <c r="G930" s="3">
        <v>44942</v>
      </c>
      <c r="H930">
        <v>18280</v>
      </c>
      <c r="I930" s="100" t="s">
        <v>40</v>
      </c>
      <c r="J930" s="100" t="s">
        <v>61</v>
      </c>
      <c r="K930">
        <v>1420.12</v>
      </c>
      <c r="L930">
        <v>0</v>
      </c>
      <c r="M930" t="s">
        <v>42</v>
      </c>
      <c r="N930" t="s">
        <v>43</v>
      </c>
      <c r="O930" s="100" t="s">
        <v>44</v>
      </c>
      <c r="P930" s="100" t="s">
        <v>62</v>
      </c>
      <c r="Q930" t="s">
        <v>38</v>
      </c>
      <c r="R930" t="s">
        <v>38</v>
      </c>
    </row>
    <row r="931" spans="1:18" ht="43.2" x14ac:dyDescent="0.3">
      <c r="A931" t="s">
        <v>2222</v>
      </c>
      <c r="B931" t="s">
        <v>227</v>
      </c>
      <c r="C931" s="2">
        <v>840</v>
      </c>
      <c r="D931" t="s">
        <v>39</v>
      </c>
      <c r="E931" s="100" t="s">
        <v>47</v>
      </c>
      <c r="F931" s="3">
        <v>44942</v>
      </c>
      <c r="G931" s="3">
        <v>44942</v>
      </c>
      <c r="H931">
        <v>300</v>
      </c>
      <c r="I931" s="100" t="s">
        <v>395</v>
      </c>
      <c r="J931" s="100" t="s">
        <v>2187</v>
      </c>
      <c r="K931">
        <v>624</v>
      </c>
      <c r="L931">
        <v>0</v>
      </c>
      <c r="M931" t="s">
        <v>42</v>
      </c>
      <c r="N931" t="s">
        <v>43</v>
      </c>
      <c r="O931" s="100" t="s">
        <v>67</v>
      </c>
      <c r="P931" s="100" t="s">
        <v>2188</v>
      </c>
      <c r="Q931" t="s">
        <v>38</v>
      </c>
      <c r="R931" t="s">
        <v>38</v>
      </c>
    </row>
    <row r="932" spans="1:18" ht="43.2" x14ac:dyDescent="0.3">
      <c r="A932" t="s">
        <v>2223</v>
      </c>
      <c r="B932" t="s">
        <v>38</v>
      </c>
      <c r="C932" s="2">
        <v>230</v>
      </c>
      <c r="D932" t="s">
        <v>39</v>
      </c>
      <c r="E932" s="100" t="s">
        <v>96</v>
      </c>
      <c r="F932" s="3">
        <v>44942</v>
      </c>
      <c r="G932" s="3">
        <v>44942</v>
      </c>
      <c r="H932">
        <v>150</v>
      </c>
      <c r="I932" s="100" t="s">
        <v>40</v>
      </c>
      <c r="J932" s="100" t="s">
        <v>65</v>
      </c>
      <c r="K932">
        <v>504</v>
      </c>
      <c r="L932">
        <v>0</v>
      </c>
      <c r="M932" t="s">
        <v>42</v>
      </c>
      <c r="N932" t="s">
        <v>43</v>
      </c>
      <c r="O932" s="100" t="s">
        <v>44</v>
      </c>
      <c r="P932" s="100" t="s">
        <v>68</v>
      </c>
      <c r="Q932" t="s">
        <v>38</v>
      </c>
      <c r="R932" t="s">
        <v>38</v>
      </c>
    </row>
    <row r="933" spans="1:18" ht="43.2" x14ac:dyDescent="0.3">
      <c r="A933" t="s">
        <v>2224</v>
      </c>
      <c r="B933" t="s">
        <v>2225</v>
      </c>
      <c r="C933" s="2">
        <v>345</v>
      </c>
      <c r="D933" t="s">
        <v>39</v>
      </c>
      <c r="E933" s="100" t="s">
        <v>1976</v>
      </c>
      <c r="F933" s="3">
        <v>44942</v>
      </c>
      <c r="G933" s="3">
        <v>44942</v>
      </c>
      <c r="H933">
        <v>7</v>
      </c>
      <c r="I933" s="100" t="s">
        <v>651</v>
      </c>
      <c r="J933" s="100" t="s">
        <v>132</v>
      </c>
      <c r="K933">
        <v>10.666700000000001</v>
      </c>
      <c r="L933">
        <v>0</v>
      </c>
      <c r="M933" t="s">
        <v>42</v>
      </c>
      <c r="N933" t="s">
        <v>49</v>
      </c>
      <c r="O933" s="100" t="s">
        <v>652</v>
      </c>
      <c r="P933" s="100" t="s">
        <v>134</v>
      </c>
      <c r="Q933" t="s">
        <v>38</v>
      </c>
      <c r="R933" t="s">
        <v>38</v>
      </c>
    </row>
    <row r="934" spans="1:18" ht="43.2" x14ac:dyDescent="0.3">
      <c r="A934" t="s">
        <v>2226</v>
      </c>
      <c r="B934" t="s">
        <v>38</v>
      </c>
      <c r="C934" s="2">
        <v>730</v>
      </c>
      <c r="D934" t="s">
        <v>39</v>
      </c>
      <c r="E934" s="100" t="s">
        <v>96</v>
      </c>
      <c r="F934" s="3">
        <v>44942</v>
      </c>
      <c r="G934" s="3">
        <v>44942</v>
      </c>
      <c r="H934">
        <v>8330</v>
      </c>
      <c r="I934" s="100" t="s">
        <v>40</v>
      </c>
      <c r="J934" s="100" t="s">
        <v>1900</v>
      </c>
      <c r="K934">
        <v>5400</v>
      </c>
      <c r="L934">
        <v>0</v>
      </c>
      <c r="M934" t="s">
        <v>42</v>
      </c>
      <c r="N934" t="s">
        <v>43</v>
      </c>
      <c r="O934" s="100" t="s">
        <v>44</v>
      </c>
      <c r="P934" s="100" t="s">
        <v>109</v>
      </c>
      <c r="Q934" t="s">
        <v>38</v>
      </c>
      <c r="R934" t="s">
        <v>38</v>
      </c>
    </row>
    <row r="935" spans="1:18" ht="57.6" x14ac:dyDescent="0.3">
      <c r="A935" t="s">
        <v>2227</v>
      </c>
      <c r="B935" t="s">
        <v>38</v>
      </c>
      <c r="C935" s="2">
        <v>198</v>
      </c>
      <c r="D935" t="s">
        <v>39</v>
      </c>
      <c r="E935" s="100" t="s">
        <v>12</v>
      </c>
      <c r="F935" s="3">
        <v>44943</v>
      </c>
      <c r="G935" s="3">
        <v>44942</v>
      </c>
      <c r="H935">
        <v>1500</v>
      </c>
      <c r="I935" s="100" t="s">
        <v>445</v>
      </c>
      <c r="J935" s="100" t="s">
        <v>40</v>
      </c>
      <c r="K935">
        <v>3200</v>
      </c>
      <c r="L935">
        <v>0</v>
      </c>
      <c r="M935" t="s">
        <v>42</v>
      </c>
      <c r="N935" t="s">
        <v>49</v>
      </c>
      <c r="O935" s="100" t="s">
        <v>324</v>
      </c>
      <c r="P935" s="100" t="s">
        <v>44</v>
      </c>
      <c r="Q935" t="s">
        <v>38</v>
      </c>
      <c r="R935" t="s">
        <v>38</v>
      </c>
    </row>
    <row r="936" spans="1:18" ht="43.2" x14ac:dyDescent="0.3">
      <c r="A936" t="s">
        <v>2228</v>
      </c>
      <c r="B936" t="s">
        <v>38</v>
      </c>
      <c r="C936" s="2">
        <v>445</v>
      </c>
      <c r="D936" t="s">
        <v>39</v>
      </c>
      <c r="E936" s="100" t="s">
        <v>17</v>
      </c>
      <c r="F936" s="3">
        <v>44943</v>
      </c>
      <c r="G936" s="3">
        <v>44943</v>
      </c>
      <c r="H936">
        <v>600</v>
      </c>
      <c r="I936" s="100" t="s">
        <v>40</v>
      </c>
      <c r="J936" s="100" t="s">
        <v>2018</v>
      </c>
      <c r="K936">
        <v>3450</v>
      </c>
      <c r="L936">
        <v>0</v>
      </c>
      <c r="M936" t="s">
        <v>42</v>
      </c>
      <c r="N936" t="s">
        <v>43</v>
      </c>
      <c r="O936" s="100" t="s">
        <v>44</v>
      </c>
      <c r="P936" s="100" t="s">
        <v>1921</v>
      </c>
      <c r="Q936" t="s">
        <v>38</v>
      </c>
      <c r="R936" t="s">
        <v>38</v>
      </c>
    </row>
    <row r="937" spans="1:18" ht="28.8" x14ac:dyDescent="0.3">
      <c r="A937" t="s">
        <v>2229</v>
      </c>
      <c r="B937" t="s">
        <v>38</v>
      </c>
      <c r="C937" s="2">
        <v>208</v>
      </c>
      <c r="D937" t="s">
        <v>39</v>
      </c>
      <c r="E937" s="100" t="s">
        <v>2</v>
      </c>
      <c r="F937" s="3">
        <v>44943</v>
      </c>
      <c r="G937" s="3">
        <v>44943</v>
      </c>
      <c r="H937">
        <v>200</v>
      </c>
      <c r="I937" s="100" t="s">
        <v>1915</v>
      </c>
      <c r="J937" s="100" t="s">
        <v>40</v>
      </c>
      <c r="K937">
        <v>400</v>
      </c>
      <c r="L937">
        <v>0</v>
      </c>
      <c r="M937" t="s">
        <v>2230</v>
      </c>
      <c r="N937" t="s">
        <v>49</v>
      </c>
      <c r="O937" s="100" t="s">
        <v>1916</v>
      </c>
      <c r="P937" s="100" t="s">
        <v>44</v>
      </c>
      <c r="Q937" t="s">
        <v>38</v>
      </c>
      <c r="R937" t="s">
        <v>38</v>
      </c>
    </row>
    <row r="938" spans="1:18" ht="28.8" x14ac:dyDescent="0.3">
      <c r="A938" t="s">
        <v>2231</v>
      </c>
      <c r="B938" t="s">
        <v>38</v>
      </c>
      <c r="C938" s="2">
        <v>474</v>
      </c>
      <c r="D938" t="s">
        <v>39</v>
      </c>
      <c r="E938" s="100" t="s">
        <v>13</v>
      </c>
      <c r="F938" s="3">
        <v>44943</v>
      </c>
      <c r="G938" s="3">
        <v>44943</v>
      </c>
      <c r="H938">
        <v>40</v>
      </c>
      <c r="I938" s="100" t="s">
        <v>2232</v>
      </c>
      <c r="J938" s="100" t="s">
        <v>40</v>
      </c>
      <c r="K938">
        <v>34.979999999999997</v>
      </c>
      <c r="L938">
        <v>0</v>
      </c>
      <c r="M938" t="s">
        <v>2233</v>
      </c>
      <c r="N938" t="s">
        <v>49</v>
      </c>
      <c r="O938" s="100" t="s">
        <v>2234</v>
      </c>
      <c r="P938" s="100" t="s">
        <v>44</v>
      </c>
      <c r="Q938" t="s">
        <v>38</v>
      </c>
      <c r="R938" t="s">
        <v>38</v>
      </c>
    </row>
    <row r="939" spans="1:18" ht="43.2" x14ac:dyDescent="0.3">
      <c r="A939" t="s">
        <v>2235</v>
      </c>
      <c r="B939" t="s">
        <v>38</v>
      </c>
      <c r="C939" s="2">
        <v>860</v>
      </c>
      <c r="D939" t="s">
        <v>39</v>
      </c>
      <c r="E939" s="100" t="s">
        <v>17</v>
      </c>
      <c r="F939" s="3">
        <v>44944</v>
      </c>
      <c r="G939" s="3">
        <v>44943</v>
      </c>
      <c r="H939">
        <v>490</v>
      </c>
      <c r="I939" s="100" t="s">
        <v>40</v>
      </c>
      <c r="J939" s="100" t="s">
        <v>2236</v>
      </c>
      <c r="K939">
        <v>2962.5</v>
      </c>
      <c r="L939">
        <v>0</v>
      </c>
      <c r="M939" t="s">
        <v>42</v>
      </c>
      <c r="N939" t="s">
        <v>43</v>
      </c>
      <c r="O939" s="100" t="s">
        <v>44</v>
      </c>
      <c r="P939" s="100" t="s">
        <v>2237</v>
      </c>
      <c r="Q939" t="s">
        <v>38</v>
      </c>
      <c r="R939" t="s">
        <v>38</v>
      </c>
    </row>
    <row r="940" spans="1:18" ht="43.2" x14ac:dyDescent="0.3">
      <c r="A940" t="s">
        <v>2238</v>
      </c>
      <c r="B940" t="s">
        <v>2239</v>
      </c>
      <c r="C940" s="2">
        <v>345</v>
      </c>
      <c r="D940" t="s">
        <v>39</v>
      </c>
      <c r="E940" s="100" t="s">
        <v>1976</v>
      </c>
      <c r="F940" s="3">
        <v>44943</v>
      </c>
      <c r="G940" s="3">
        <v>44943</v>
      </c>
      <c r="H940">
        <v>120</v>
      </c>
      <c r="I940" s="100" t="s">
        <v>651</v>
      </c>
      <c r="J940" s="100" t="s">
        <v>132</v>
      </c>
      <c r="K940">
        <v>256</v>
      </c>
      <c r="L940">
        <v>0</v>
      </c>
      <c r="M940" t="s">
        <v>42</v>
      </c>
      <c r="N940" t="s">
        <v>49</v>
      </c>
      <c r="O940" s="100" t="s">
        <v>652</v>
      </c>
      <c r="P940" s="100" t="s">
        <v>134</v>
      </c>
      <c r="Q940" t="s">
        <v>38</v>
      </c>
      <c r="R940" t="s">
        <v>38</v>
      </c>
    </row>
    <row r="941" spans="1:18" ht="43.2" x14ac:dyDescent="0.3">
      <c r="A941" t="s">
        <v>2240</v>
      </c>
      <c r="B941" t="s">
        <v>227</v>
      </c>
      <c r="C941" s="2">
        <v>840</v>
      </c>
      <c r="D941" t="s">
        <v>39</v>
      </c>
      <c r="E941" s="100" t="s">
        <v>47</v>
      </c>
      <c r="F941" s="3">
        <v>44943</v>
      </c>
      <c r="G941" s="3">
        <v>44943</v>
      </c>
      <c r="H941">
        <v>800</v>
      </c>
      <c r="I941" s="100" t="s">
        <v>395</v>
      </c>
      <c r="J941" s="100" t="s">
        <v>2187</v>
      </c>
      <c r="K941">
        <v>2000</v>
      </c>
      <c r="L941">
        <v>0</v>
      </c>
      <c r="M941" t="s">
        <v>42</v>
      </c>
      <c r="N941" t="s">
        <v>43</v>
      </c>
      <c r="O941" s="100" t="s">
        <v>67</v>
      </c>
      <c r="P941" s="100" t="s">
        <v>2188</v>
      </c>
      <c r="Q941" t="s">
        <v>38</v>
      </c>
      <c r="R941" t="s">
        <v>38</v>
      </c>
    </row>
    <row r="942" spans="1:18" ht="43.2" x14ac:dyDescent="0.3">
      <c r="A942" t="s">
        <v>2241</v>
      </c>
      <c r="B942" t="s">
        <v>2242</v>
      </c>
      <c r="C942" s="2">
        <v>365</v>
      </c>
      <c r="D942" t="s">
        <v>39</v>
      </c>
      <c r="E942" s="100" t="s">
        <v>1976</v>
      </c>
      <c r="F942" s="3">
        <v>44944</v>
      </c>
      <c r="G942" s="3">
        <v>44943</v>
      </c>
      <c r="H942">
        <v>120</v>
      </c>
      <c r="I942" s="100" t="s">
        <v>651</v>
      </c>
      <c r="J942" s="100" t="s">
        <v>132</v>
      </c>
      <c r="K942">
        <v>18</v>
      </c>
      <c r="L942">
        <v>0</v>
      </c>
      <c r="M942" t="s">
        <v>2243</v>
      </c>
      <c r="N942" t="s">
        <v>49</v>
      </c>
      <c r="O942" s="100" t="s">
        <v>652</v>
      </c>
      <c r="P942" s="100" t="s">
        <v>134</v>
      </c>
      <c r="Q942" t="s">
        <v>38</v>
      </c>
      <c r="R942" t="s">
        <v>38</v>
      </c>
    </row>
    <row r="943" spans="1:18" ht="43.2" x14ac:dyDescent="0.3">
      <c r="A943" t="s">
        <v>2244</v>
      </c>
      <c r="B943" t="s">
        <v>38</v>
      </c>
      <c r="C943" s="2">
        <v>990</v>
      </c>
      <c r="D943" t="s">
        <v>39</v>
      </c>
      <c r="E943" s="100" t="s">
        <v>107</v>
      </c>
      <c r="F943" s="3">
        <v>44944</v>
      </c>
      <c r="G943" s="3">
        <v>44944</v>
      </c>
      <c r="H943">
        <v>2860</v>
      </c>
      <c r="I943" s="100" t="s">
        <v>40</v>
      </c>
      <c r="J943" s="100" t="s">
        <v>155</v>
      </c>
      <c r="K943">
        <v>8528</v>
      </c>
      <c r="L943">
        <v>0</v>
      </c>
      <c r="M943" t="s">
        <v>42</v>
      </c>
      <c r="N943" t="s">
        <v>43</v>
      </c>
      <c r="O943" s="100" t="s">
        <v>44</v>
      </c>
      <c r="P943" s="100" t="s">
        <v>157</v>
      </c>
      <c r="Q943" t="s">
        <v>38</v>
      </c>
      <c r="R943" t="s">
        <v>38</v>
      </c>
    </row>
    <row r="944" spans="1:18" ht="43.2" x14ac:dyDescent="0.3">
      <c r="A944" t="s">
        <v>2245</v>
      </c>
      <c r="B944" t="s">
        <v>38</v>
      </c>
      <c r="C944" s="2">
        <v>177</v>
      </c>
      <c r="D944" t="s">
        <v>39</v>
      </c>
      <c r="E944" s="100" t="s">
        <v>409</v>
      </c>
      <c r="F944" s="3">
        <v>44944</v>
      </c>
      <c r="G944" s="3">
        <v>44944</v>
      </c>
      <c r="H944">
        <v>40</v>
      </c>
      <c r="I944" s="100" t="s">
        <v>40</v>
      </c>
      <c r="J944" s="100" t="s">
        <v>2246</v>
      </c>
      <c r="K944">
        <v>80</v>
      </c>
      <c r="L944">
        <v>0</v>
      </c>
      <c r="M944" t="s">
        <v>42</v>
      </c>
      <c r="N944" t="s">
        <v>43</v>
      </c>
      <c r="O944" s="100" t="s">
        <v>44</v>
      </c>
      <c r="P944" s="100" t="s">
        <v>2247</v>
      </c>
      <c r="Q944" t="s">
        <v>38</v>
      </c>
      <c r="R944" t="s">
        <v>38</v>
      </c>
    </row>
    <row r="945" spans="1:18" ht="57.6" x14ac:dyDescent="0.3">
      <c r="A945" t="s">
        <v>2248</v>
      </c>
      <c r="B945" t="s">
        <v>38</v>
      </c>
      <c r="C945" s="2">
        <v>625</v>
      </c>
      <c r="D945" t="s">
        <v>39</v>
      </c>
      <c r="E945" s="100" t="s">
        <v>47</v>
      </c>
      <c r="F945" s="3">
        <v>44944</v>
      </c>
      <c r="G945" s="3">
        <v>44944</v>
      </c>
      <c r="H945">
        <v>160</v>
      </c>
      <c r="I945" s="100" t="s">
        <v>237</v>
      </c>
      <c r="J945" s="100" t="s">
        <v>1876</v>
      </c>
      <c r="K945">
        <v>416</v>
      </c>
      <c r="L945">
        <v>0</v>
      </c>
      <c r="M945" t="s">
        <v>42</v>
      </c>
      <c r="N945" t="s">
        <v>43</v>
      </c>
      <c r="O945" s="100" t="s">
        <v>134</v>
      </c>
      <c r="P945" s="100" t="s">
        <v>1878</v>
      </c>
      <c r="Q945" t="s">
        <v>38</v>
      </c>
      <c r="R945" t="s">
        <v>38</v>
      </c>
    </row>
    <row r="946" spans="1:18" ht="72" x14ac:dyDescent="0.3">
      <c r="A946" t="s">
        <v>2249</v>
      </c>
      <c r="B946" t="s">
        <v>2250</v>
      </c>
      <c r="C946" s="2">
        <v>562.5</v>
      </c>
      <c r="D946" t="s">
        <v>39</v>
      </c>
      <c r="E946" s="100" t="s">
        <v>7</v>
      </c>
      <c r="F946" s="3">
        <v>44944</v>
      </c>
      <c r="G946" s="3">
        <v>44944</v>
      </c>
      <c r="H946">
        <v>2340</v>
      </c>
      <c r="I946" s="100" t="s">
        <v>129</v>
      </c>
      <c r="J946" s="100" t="s">
        <v>132</v>
      </c>
      <c r="K946">
        <v>2880</v>
      </c>
      <c r="L946">
        <v>0</v>
      </c>
      <c r="M946" t="s">
        <v>42</v>
      </c>
      <c r="N946" t="s">
        <v>49</v>
      </c>
      <c r="O946" s="100" t="s">
        <v>62</v>
      </c>
      <c r="P946" s="100" t="s">
        <v>134</v>
      </c>
      <c r="Q946" t="s">
        <v>38</v>
      </c>
      <c r="R946" t="s">
        <v>38</v>
      </c>
    </row>
    <row r="947" spans="1:18" ht="43.2" x14ac:dyDescent="0.3">
      <c r="A947" t="s">
        <v>2251</v>
      </c>
      <c r="B947" t="s">
        <v>38</v>
      </c>
      <c r="C947" s="2">
        <v>1080</v>
      </c>
      <c r="D947" t="s">
        <v>39</v>
      </c>
      <c r="E947" s="100" t="s">
        <v>2252</v>
      </c>
      <c r="F947" s="3">
        <v>44945</v>
      </c>
      <c r="G947" s="3">
        <v>44944</v>
      </c>
      <c r="H947">
        <v>3500</v>
      </c>
      <c r="I947" s="100" t="s">
        <v>40</v>
      </c>
      <c r="J947" s="100" t="s">
        <v>166</v>
      </c>
      <c r="K947">
        <v>4800</v>
      </c>
      <c r="L947">
        <v>0</v>
      </c>
      <c r="M947" t="s">
        <v>42</v>
      </c>
      <c r="N947" t="s">
        <v>43</v>
      </c>
      <c r="O947" s="100" t="s">
        <v>44</v>
      </c>
      <c r="P947" s="100" t="s">
        <v>98</v>
      </c>
      <c r="Q947" t="s">
        <v>38</v>
      </c>
      <c r="R947" t="s">
        <v>38</v>
      </c>
    </row>
    <row r="948" spans="1:18" ht="28.8" x14ac:dyDescent="0.3">
      <c r="A948" t="s">
        <v>2253</v>
      </c>
      <c r="B948" t="s">
        <v>38</v>
      </c>
      <c r="C948" s="2">
        <v>369</v>
      </c>
      <c r="D948" t="s">
        <v>39</v>
      </c>
      <c r="E948" s="100" t="s">
        <v>107</v>
      </c>
      <c r="F948" s="3">
        <v>44945</v>
      </c>
      <c r="G948" s="3">
        <v>44945</v>
      </c>
      <c r="H948">
        <v>100</v>
      </c>
      <c r="I948" s="100" t="s">
        <v>232</v>
      </c>
      <c r="J948" s="100" t="s">
        <v>40</v>
      </c>
      <c r="K948">
        <v>250</v>
      </c>
      <c r="L948">
        <v>0</v>
      </c>
      <c r="M948" t="s">
        <v>42</v>
      </c>
      <c r="N948" t="s">
        <v>49</v>
      </c>
      <c r="O948" s="100" t="s">
        <v>233</v>
      </c>
      <c r="P948" s="100" t="s">
        <v>44</v>
      </c>
      <c r="Q948" t="s">
        <v>2204</v>
      </c>
      <c r="R948" t="s">
        <v>38</v>
      </c>
    </row>
    <row r="949" spans="1:18" ht="43.2" x14ac:dyDescent="0.3">
      <c r="A949" t="s">
        <v>2254</v>
      </c>
      <c r="B949" t="s">
        <v>38</v>
      </c>
      <c r="C949" s="2">
        <v>189</v>
      </c>
      <c r="D949" t="s">
        <v>39</v>
      </c>
      <c r="E949" s="100" t="s">
        <v>2</v>
      </c>
      <c r="F949" s="3">
        <v>44945</v>
      </c>
      <c r="G949" s="3">
        <v>44945</v>
      </c>
      <c r="H949">
        <v>3</v>
      </c>
      <c r="I949" s="100" t="s">
        <v>40</v>
      </c>
      <c r="J949" s="100" t="s">
        <v>2255</v>
      </c>
      <c r="K949">
        <v>3</v>
      </c>
      <c r="L949">
        <v>0</v>
      </c>
      <c r="M949" t="s">
        <v>42</v>
      </c>
      <c r="N949" t="s">
        <v>43</v>
      </c>
      <c r="O949" s="100" t="s">
        <v>44</v>
      </c>
      <c r="P949" s="100" t="s">
        <v>2256</v>
      </c>
      <c r="Q949" t="s">
        <v>38</v>
      </c>
      <c r="R949" t="s">
        <v>38</v>
      </c>
    </row>
    <row r="950" spans="1:18" ht="43.2" x14ac:dyDescent="0.3">
      <c r="A950" t="s">
        <v>2257</v>
      </c>
      <c r="B950" t="s">
        <v>38</v>
      </c>
      <c r="C950" s="2">
        <v>385</v>
      </c>
      <c r="D950" t="s">
        <v>39</v>
      </c>
      <c r="E950" s="100" t="s">
        <v>17</v>
      </c>
      <c r="F950" s="3">
        <v>44945</v>
      </c>
      <c r="G950" s="3">
        <v>44945</v>
      </c>
      <c r="H950">
        <v>800</v>
      </c>
      <c r="I950" s="100" t="s">
        <v>40</v>
      </c>
      <c r="J950" s="100" t="s">
        <v>300</v>
      </c>
      <c r="K950">
        <v>2400</v>
      </c>
      <c r="L950">
        <v>0</v>
      </c>
      <c r="M950" t="s">
        <v>42</v>
      </c>
      <c r="N950" t="s">
        <v>43</v>
      </c>
      <c r="O950" s="100" t="s">
        <v>44</v>
      </c>
      <c r="P950" s="100" t="s">
        <v>233</v>
      </c>
      <c r="Q950" t="s">
        <v>38</v>
      </c>
      <c r="R950" t="s">
        <v>38</v>
      </c>
    </row>
    <row r="951" spans="1:18" ht="43.2" x14ac:dyDescent="0.3">
      <c r="A951" t="s">
        <v>2258</v>
      </c>
      <c r="B951" t="s">
        <v>38</v>
      </c>
      <c r="C951" s="2">
        <v>850</v>
      </c>
      <c r="D951" t="s">
        <v>39</v>
      </c>
      <c r="E951" s="100" t="s">
        <v>96</v>
      </c>
      <c r="F951" s="3">
        <v>44945</v>
      </c>
      <c r="G951" s="3">
        <v>44945</v>
      </c>
      <c r="H951">
        <v>8250</v>
      </c>
      <c r="I951" s="100" t="s">
        <v>40</v>
      </c>
      <c r="J951" s="100" t="s">
        <v>166</v>
      </c>
      <c r="K951">
        <v>4000</v>
      </c>
      <c r="L951">
        <v>0</v>
      </c>
      <c r="M951" t="s">
        <v>42</v>
      </c>
      <c r="N951" t="s">
        <v>43</v>
      </c>
      <c r="O951" s="100" t="s">
        <v>44</v>
      </c>
      <c r="P951" s="100" t="s">
        <v>98</v>
      </c>
      <c r="Q951" t="s">
        <v>38</v>
      </c>
      <c r="R951" t="s">
        <v>38</v>
      </c>
    </row>
    <row r="952" spans="1:18" ht="43.2" x14ac:dyDescent="0.3">
      <c r="A952" t="s">
        <v>2259</v>
      </c>
      <c r="B952" t="s">
        <v>38</v>
      </c>
      <c r="C952" s="2">
        <v>234</v>
      </c>
      <c r="D952" t="s">
        <v>39</v>
      </c>
      <c r="E952" s="100" t="s">
        <v>2</v>
      </c>
      <c r="F952" s="3">
        <v>44945</v>
      </c>
      <c r="G952" s="3">
        <v>44945</v>
      </c>
      <c r="H952">
        <v>1050</v>
      </c>
      <c r="I952" s="100" t="s">
        <v>40</v>
      </c>
      <c r="J952" s="100" t="s">
        <v>75</v>
      </c>
      <c r="K952">
        <v>1440</v>
      </c>
      <c r="L952">
        <v>0</v>
      </c>
      <c r="M952" t="s">
        <v>42</v>
      </c>
      <c r="N952" t="s">
        <v>43</v>
      </c>
      <c r="O952" s="100" t="s">
        <v>44</v>
      </c>
      <c r="P952" s="100" t="s">
        <v>76</v>
      </c>
      <c r="Q952" t="s">
        <v>38</v>
      </c>
      <c r="R952" t="s">
        <v>38</v>
      </c>
    </row>
    <row r="953" spans="1:18" ht="43.2" x14ac:dyDescent="0.3">
      <c r="A953" t="s">
        <v>2260</v>
      </c>
      <c r="B953" t="s">
        <v>38</v>
      </c>
      <c r="C953" s="2">
        <v>250</v>
      </c>
      <c r="D953" t="s">
        <v>39</v>
      </c>
      <c r="E953" s="100" t="s">
        <v>2</v>
      </c>
      <c r="F953" s="3">
        <v>44945</v>
      </c>
      <c r="G953" s="3">
        <v>44945</v>
      </c>
      <c r="H953">
        <v>1050</v>
      </c>
      <c r="I953" s="100" t="s">
        <v>40</v>
      </c>
      <c r="J953" s="100" t="s">
        <v>75</v>
      </c>
      <c r="K953">
        <v>1440</v>
      </c>
      <c r="L953">
        <v>0</v>
      </c>
      <c r="M953" t="s">
        <v>42</v>
      </c>
      <c r="N953" t="s">
        <v>43</v>
      </c>
      <c r="O953" s="100" t="s">
        <v>44</v>
      </c>
      <c r="P953" s="100" t="s">
        <v>76</v>
      </c>
      <c r="Q953" t="s">
        <v>38</v>
      </c>
      <c r="R953" t="s">
        <v>38</v>
      </c>
    </row>
    <row r="954" spans="1:18" ht="43.2" x14ac:dyDescent="0.3">
      <c r="A954" t="s">
        <v>2261</v>
      </c>
      <c r="B954" t="s">
        <v>38</v>
      </c>
      <c r="C954" s="2">
        <v>250</v>
      </c>
      <c r="D954" t="s">
        <v>39</v>
      </c>
      <c r="E954" s="100" t="s">
        <v>2</v>
      </c>
      <c r="F954" s="3">
        <v>44945</v>
      </c>
      <c r="G954" s="3">
        <v>44945</v>
      </c>
      <c r="H954">
        <v>1050</v>
      </c>
      <c r="I954" s="100" t="s">
        <v>40</v>
      </c>
      <c r="J954" s="100" t="s">
        <v>75</v>
      </c>
      <c r="K954">
        <v>1440</v>
      </c>
      <c r="L954">
        <v>0</v>
      </c>
      <c r="M954" t="s">
        <v>42</v>
      </c>
      <c r="N954" t="s">
        <v>43</v>
      </c>
      <c r="O954" s="100" t="s">
        <v>44</v>
      </c>
      <c r="P954" s="100" t="s">
        <v>76</v>
      </c>
      <c r="Q954" t="s">
        <v>38</v>
      </c>
      <c r="R954" t="s">
        <v>38</v>
      </c>
    </row>
    <row r="955" spans="1:18" ht="43.2" x14ac:dyDescent="0.3">
      <c r="A955" t="s">
        <v>2262</v>
      </c>
      <c r="B955" t="s">
        <v>38</v>
      </c>
      <c r="C955" s="2">
        <v>230</v>
      </c>
      <c r="D955" t="s">
        <v>39</v>
      </c>
      <c r="E955" s="100" t="s">
        <v>2</v>
      </c>
      <c r="F955" s="3">
        <v>44945</v>
      </c>
      <c r="G955" s="3">
        <v>44945</v>
      </c>
      <c r="H955">
        <v>1050</v>
      </c>
      <c r="I955" s="100" t="s">
        <v>40</v>
      </c>
      <c r="J955" s="100" t="s">
        <v>75</v>
      </c>
      <c r="K955">
        <v>1440</v>
      </c>
      <c r="L955">
        <v>0</v>
      </c>
      <c r="M955" t="s">
        <v>42</v>
      </c>
      <c r="N955" t="s">
        <v>43</v>
      </c>
      <c r="O955" s="100" t="s">
        <v>44</v>
      </c>
      <c r="P955" s="100" t="s">
        <v>76</v>
      </c>
      <c r="Q955" t="s">
        <v>38</v>
      </c>
      <c r="R955" t="s">
        <v>38</v>
      </c>
    </row>
    <row r="956" spans="1:18" ht="43.2" x14ac:dyDescent="0.3">
      <c r="A956" t="s">
        <v>2263</v>
      </c>
      <c r="B956" t="s">
        <v>38</v>
      </c>
      <c r="C956" s="2">
        <v>233</v>
      </c>
      <c r="D956" t="s">
        <v>39</v>
      </c>
      <c r="E956" s="100" t="s">
        <v>2</v>
      </c>
      <c r="F956" s="3">
        <v>44945</v>
      </c>
      <c r="G956" s="3">
        <v>44945</v>
      </c>
      <c r="H956">
        <v>1050</v>
      </c>
      <c r="I956" s="100" t="s">
        <v>40</v>
      </c>
      <c r="J956" s="100" t="s">
        <v>75</v>
      </c>
      <c r="K956">
        <v>1440</v>
      </c>
      <c r="L956">
        <v>0</v>
      </c>
      <c r="M956" t="s">
        <v>42</v>
      </c>
      <c r="N956" t="s">
        <v>43</v>
      </c>
      <c r="O956" s="100" t="s">
        <v>44</v>
      </c>
      <c r="P956" s="100" t="s">
        <v>76</v>
      </c>
      <c r="Q956" t="s">
        <v>38</v>
      </c>
      <c r="R956" t="s">
        <v>38</v>
      </c>
    </row>
    <row r="957" spans="1:18" ht="72" x14ac:dyDescent="0.3">
      <c r="A957" t="s">
        <v>2264</v>
      </c>
      <c r="B957" t="s">
        <v>38</v>
      </c>
      <c r="C957" s="2">
        <v>228</v>
      </c>
      <c r="D957" t="s">
        <v>39</v>
      </c>
      <c r="E957" s="100" t="s">
        <v>107</v>
      </c>
      <c r="F957" s="3">
        <v>44945</v>
      </c>
      <c r="G957" s="3">
        <v>44945</v>
      </c>
      <c r="H957">
        <v>360</v>
      </c>
      <c r="I957" s="100" t="s">
        <v>2265</v>
      </c>
      <c r="J957" s="100" t="s">
        <v>40</v>
      </c>
      <c r="K957">
        <v>960</v>
      </c>
      <c r="L957">
        <v>0</v>
      </c>
      <c r="M957" t="s">
        <v>2266</v>
      </c>
      <c r="N957" t="s">
        <v>49</v>
      </c>
      <c r="O957" s="100" t="s">
        <v>2267</v>
      </c>
      <c r="P957" s="100" t="s">
        <v>44</v>
      </c>
      <c r="Q957" t="s">
        <v>38</v>
      </c>
      <c r="R957" t="s">
        <v>38</v>
      </c>
    </row>
    <row r="958" spans="1:18" ht="43.2" x14ac:dyDescent="0.3">
      <c r="A958" t="s">
        <v>2268</v>
      </c>
      <c r="B958" t="s">
        <v>38</v>
      </c>
      <c r="C958" s="2">
        <v>324</v>
      </c>
      <c r="D958" t="s">
        <v>39</v>
      </c>
      <c r="E958" s="100" t="s">
        <v>409</v>
      </c>
      <c r="F958" s="3">
        <v>44945</v>
      </c>
      <c r="G958" s="3">
        <v>44945</v>
      </c>
      <c r="H958">
        <v>40</v>
      </c>
      <c r="I958" s="100" t="s">
        <v>40</v>
      </c>
      <c r="J958" s="100" t="s">
        <v>2246</v>
      </c>
      <c r="K958">
        <v>80</v>
      </c>
      <c r="L958">
        <v>0</v>
      </c>
      <c r="M958" t="s">
        <v>2269</v>
      </c>
      <c r="N958" t="s">
        <v>43</v>
      </c>
      <c r="O958" s="100" t="s">
        <v>44</v>
      </c>
      <c r="P958" s="100" t="s">
        <v>2247</v>
      </c>
      <c r="Q958" t="s">
        <v>38</v>
      </c>
      <c r="R958" t="s">
        <v>38</v>
      </c>
    </row>
    <row r="959" spans="1:18" ht="43.2" x14ac:dyDescent="0.3">
      <c r="A959" t="s">
        <v>2270</v>
      </c>
      <c r="B959" t="s">
        <v>38</v>
      </c>
      <c r="C959" s="2">
        <v>480</v>
      </c>
      <c r="D959" t="s">
        <v>39</v>
      </c>
      <c r="E959" s="100" t="s">
        <v>47</v>
      </c>
      <c r="F959" s="3">
        <v>44945</v>
      </c>
      <c r="G959" s="3">
        <v>44945</v>
      </c>
      <c r="H959">
        <v>1960</v>
      </c>
      <c r="I959" s="100" t="s">
        <v>40</v>
      </c>
      <c r="J959" s="100" t="s">
        <v>163</v>
      </c>
      <c r="K959">
        <v>3780</v>
      </c>
      <c r="L959">
        <v>0</v>
      </c>
      <c r="M959" t="s">
        <v>42</v>
      </c>
      <c r="N959" t="s">
        <v>43</v>
      </c>
      <c r="O959" s="100" t="s">
        <v>44</v>
      </c>
      <c r="P959" s="100" t="s">
        <v>164</v>
      </c>
      <c r="Q959" t="s">
        <v>38</v>
      </c>
      <c r="R959" t="s">
        <v>38</v>
      </c>
    </row>
    <row r="960" spans="1:18" ht="43.2" x14ac:dyDescent="0.3">
      <c r="A960" t="s">
        <v>2271</v>
      </c>
      <c r="B960" t="s">
        <v>38</v>
      </c>
      <c r="C960" s="2">
        <v>290</v>
      </c>
      <c r="D960" t="s">
        <v>39</v>
      </c>
      <c r="E960" s="100" t="s">
        <v>2</v>
      </c>
      <c r="F960" s="3">
        <v>44945</v>
      </c>
      <c r="G960" s="3">
        <v>44945</v>
      </c>
      <c r="H960">
        <v>1050</v>
      </c>
      <c r="I960" s="100" t="s">
        <v>40</v>
      </c>
      <c r="J960" s="100" t="s">
        <v>75</v>
      </c>
      <c r="K960">
        <v>1440</v>
      </c>
      <c r="L960">
        <v>0</v>
      </c>
      <c r="M960" t="s">
        <v>42</v>
      </c>
      <c r="N960" t="s">
        <v>43</v>
      </c>
      <c r="O960" s="100" t="s">
        <v>44</v>
      </c>
      <c r="P960" s="100" t="s">
        <v>76</v>
      </c>
      <c r="Q960" t="s">
        <v>38</v>
      </c>
      <c r="R960" t="s">
        <v>38</v>
      </c>
    </row>
    <row r="961" spans="1:18" ht="43.2" x14ac:dyDescent="0.3">
      <c r="A961" t="s">
        <v>2272</v>
      </c>
      <c r="B961" t="s">
        <v>38</v>
      </c>
      <c r="C961" s="2">
        <v>1498</v>
      </c>
      <c r="D961" t="s">
        <v>39</v>
      </c>
      <c r="E961" s="100" t="s">
        <v>2</v>
      </c>
      <c r="F961" s="3">
        <v>44946</v>
      </c>
      <c r="G961" s="3">
        <v>44945</v>
      </c>
      <c r="H961">
        <v>10500</v>
      </c>
      <c r="I961" s="100" t="s">
        <v>40</v>
      </c>
      <c r="J961" s="100" t="s">
        <v>75</v>
      </c>
      <c r="K961">
        <v>14400</v>
      </c>
      <c r="L961">
        <v>0</v>
      </c>
      <c r="M961" t="s">
        <v>2273</v>
      </c>
      <c r="N961" t="s">
        <v>43</v>
      </c>
      <c r="O961" s="100" t="s">
        <v>44</v>
      </c>
      <c r="P961" s="100" t="s">
        <v>76</v>
      </c>
      <c r="Q961" t="s">
        <v>38</v>
      </c>
      <c r="R961" t="s">
        <v>38</v>
      </c>
    </row>
    <row r="962" spans="1:18" ht="43.2" x14ac:dyDescent="0.3">
      <c r="A962" t="s">
        <v>2274</v>
      </c>
      <c r="B962" t="s">
        <v>38</v>
      </c>
      <c r="C962" s="2">
        <v>188</v>
      </c>
      <c r="D962" t="s">
        <v>39</v>
      </c>
      <c r="E962" s="100" t="s">
        <v>107</v>
      </c>
      <c r="F962" s="3">
        <v>44946</v>
      </c>
      <c r="G962" s="3">
        <v>44945</v>
      </c>
      <c r="H962">
        <v>720</v>
      </c>
      <c r="I962" s="100" t="s">
        <v>64</v>
      </c>
      <c r="J962" s="100" t="s">
        <v>445</v>
      </c>
      <c r="K962">
        <v>864</v>
      </c>
      <c r="L962">
        <v>0</v>
      </c>
      <c r="M962" t="s">
        <v>2275</v>
      </c>
      <c r="N962" t="s">
        <v>43</v>
      </c>
      <c r="O962" s="100" t="s">
        <v>67</v>
      </c>
      <c r="P962" s="100" t="s">
        <v>324</v>
      </c>
      <c r="Q962" t="s">
        <v>38</v>
      </c>
      <c r="R962" t="s">
        <v>38</v>
      </c>
    </row>
    <row r="963" spans="1:18" ht="43.2" x14ac:dyDescent="0.3">
      <c r="A963" t="s">
        <v>2276</v>
      </c>
      <c r="B963" t="s">
        <v>38</v>
      </c>
      <c r="C963" s="2">
        <v>292</v>
      </c>
      <c r="D963" t="s">
        <v>39</v>
      </c>
      <c r="E963" s="100" t="s">
        <v>2</v>
      </c>
      <c r="F963" s="3">
        <v>44946</v>
      </c>
      <c r="G963" s="3">
        <v>44946</v>
      </c>
      <c r="H963">
        <v>1050</v>
      </c>
      <c r="I963" s="100" t="s">
        <v>40</v>
      </c>
      <c r="J963" s="100" t="s">
        <v>75</v>
      </c>
      <c r="K963">
        <v>1440</v>
      </c>
      <c r="L963">
        <v>0</v>
      </c>
      <c r="M963" t="s">
        <v>42</v>
      </c>
      <c r="N963" t="s">
        <v>43</v>
      </c>
      <c r="O963" s="100" t="s">
        <v>44</v>
      </c>
      <c r="P963" s="100" t="s">
        <v>76</v>
      </c>
      <c r="Q963" t="s">
        <v>38</v>
      </c>
      <c r="R963" t="s">
        <v>38</v>
      </c>
    </row>
    <row r="964" spans="1:18" ht="43.2" x14ac:dyDescent="0.3">
      <c r="A964" t="s">
        <v>2277</v>
      </c>
      <c r="B964" t="s">
        <v>38</v>
      </c>
      <c r="C964" s="2">
        <v>424</v>
      </c>
      <c r="D964" t="s">
        <v>39</v>
      </c>
      <c r="E964" s="100" t="s">
        <v>2</v>
      </c>
      <c r="F964" s="3">
        <v>44946</v>
      </c>
      <c r="G964" s="3">
        <v>44946</v>
      </c>
      <c r="H964">
        <v>3000</v>
      </c>
      <c r="I964" s="100" t="s">
        <v>87</v>
      </c>
      <c r="J964" s="100" t="s">
        <v>40</v>
      </c>
      <c r="K964">
        <v>1080</v>
      </c>
      <c r="L964">
        <v>0</v>
      </c>
      <c r="M964" t="s">
        <v>2278</v>
      </c>
      <c r="N964" t="s">
        <v>49</v>
      </c>
      <c r="O964" s="100" t="s">
        <v>88</v>
      </c>
      <c r="P964" s="100" t="s">
        <v>44</v>
      </c>
      <c r="Q964" t="s">
        <v>89</v>
      </c>
      <c r="R964" t="s">
        <v>38</v>
      </c>
    </row>
    <row r="965" spans="1:18" ht="43.2" x14ac:dyDescent="0.3">
      <c r="A965" t="s">
        <v>2279</v>
      </c>
      <c r="B965" t="s">
        <v>38</v>
      </c>
      <c r="C965" s="2">
        <v>231</v>
      </c>
      <c r="D965" t="s">
        <v>39</v>
      </c>
      <c r="E965" s="100" t="s">
        <v>2</v>
      </c>
      <c r="F965" s="3">
        <v>44946</v>
      </c>
      <c r="G965" s="3">
        <v>44946</v>
      </c>
      <c r="H965">
        <v>1050</v>
      </c>
      <c r="I965" s="100" t="s">
        <v>40</v>
      </c>
      <c r="J965" s="100" t="s">
        <v>75</v>
      </c>
      <c r="K965">
        <v>1440</v>
      </c>
      <c r="L965">
        <v>0</v>
      </c>
      <c r="M965" t="s">
        <v>42</v>
      </c>
      <c r="N965" t="s">
        <v>43</v>
      </c>
      <c r="O965" s="100" t="s">
        <v>44</v>
      </c>
      <c r="P965" s="100" t="s">
        <v>76</v>
      </c>
      <c r="Q965" t="s">
        <v>38</v>
      </c>
      <c r="R965" t="s">
        <v>38</v>
      </c>
    </row>
    <row r="966" spans="1:18" ht="43.2" x14ac:dyDescent="0.3">
      <c r="A966" t="s">
        <v>2280</v>
      </c>
      <c r="B966" t="s">
        <v>38</v>
      </c>
      <c r="C966" s="2">
        <v>217</v>
      </c>
      <c r="D966" t="s">
        <v>39</v>
      </c>
      <c r="E966" s="100" t="s">
        <v>2</v>
      </c>
      <c r="F966" s="3">
        <v>44946</v>
      </c>
      <c r="G966" s="3">
        <v>44946</v>
      </c>
      <c r="H966">
        <v>1050</v>
      </c>
      <c r="I966" s="100" t="s">
        <v>40</v>
      </c>
      <c r="J966" s="100" t="s">
        <v>75</v>
      </c>
      <c r="K966">
        <v>1440</v>
      </c>
      <c r="L966">
        <v>0</v>
      </c>
      <c r="M966" t="s">
        <v>42</v>
      </c>
      <c r="N966" t="s">
        <v>43</v>
      </c>
      <c r="O966" s="100" t="s">
        <v>44</v>
      </c>
      <c r="P966" s="100" t="s">
        <v>76</v>
      </c>
      <c r="Q966" t="s">
        <v>38</v>
      </c>
      <c r="R966" t="s">
        <v>38</v>
      </c>
    </row>
    <row r="967" spans="1:18" ht="43.2" x14ac:dyDescent="0.3">
      <c r="A967" t="s">
        <v>2281</v>
      </c>
      <c r="B967" t="s">
        <v>38</v>
      </c>
      <c r="C967" s="2">
        <v>547</v>
      </c>
      <c r="D967" t="s">
        <v>39</v>
      </c>
      <c r="E967" s="100" t="s">
        <v>2</v>
      </c>
      <c r="F967" s="3">
        <v>44946</v>
      </c>
      <c r="G967" s="3">
        <v>44946</v>
      </c>
      <c r="H967">
        <v>24000</v>
      </c>
      <c r="I967" s="100" t="s">
        <v>40</v>
      </c>
      <c r="J967" s="100" t="s">
        <v>2282</v>
      </c>
      <c r="K967">
        <v>14731.2</v>
      </c>
      <c r="L967">
        <v>0</v>
      </c>
      <c r="M967" t="s">
        <v>42</v>
      </c>
      <c r="N967" t="s">
        <v>43</v>
      </c>
      <c r="O967" s="100" t="s">
        <v>44</v>
      </c>
      <c r="P967" s="100" t="s">
        <v>67</v>
      </c>
      <c r="Q967" t="s">
        <v>38</v>
      </c>
      <c r="R967" t="s">
        <v>38</v>
      </c>
    </row>
    <row r="968" spans="1:18" ht="57.6" x14ac:dyDescent="0.3">
      <c r="A968" t="s">
        <v>2283</v>
      </c>
      <c r="B968" t="s">
        <v>38</v>
      </c>
      <c r="C968" s="2">
        <v>310</v>
      </c>
      <c r="D968" t="s">
        <v>39</v>
      </c>
      <c r="E968" s="100" t="s">
        <v>13</v>
      </c>
      <c r="F968" s="3">
        <v>44946</v>
      </c>
      <c r="G968" s="3">
        <v>44946</v>
      </c>
      <c r="H968">
        <v>20</v>
      </c>
      <c r="I968" s="100" t="s">
        <v>40</v>
      </c>
      <c r="J968" s="100" t="s">
        <v>2284</v>
      </c>
      <c r="K968">
        <v>29.166699999999999</v>
      </c>
      <c r="L968">
        <v>0</v>
      </c>
      <c r="M968" t="s">
        <v>42</v>
      </c>
      <c r="N968" t="s">
        <v>43</v>
      </c>
      <c r="O968" s="100" t="s">
        <v>44</v>
      </c>
      <c r="P968" s="100" t="s">
        <v>2285</v>
      </c>
      <c r="Q968" t="s">
        <v>38</v>
      </c>
      <c r="R968" t="s">
        <v>38</v>
      </c>
    </row>
    <row r="969" spans="1:18" ht="43.2" x14ac:dyDescent="0.3">
      <c r="A969" t="s">
        <v>2286</v>
      </c>
      <c r="B969" t="s">
        <v>38</v>
      </c>
      <c r="C969" s="2">
        <v>248</v>
      </c>
      <c r="D969" t="s">
        <v>39</v>
      </c>
      <c r="E969" s="100" t="s">
        <v>2</v>
      </c>
      <c r="F969" s="3">
        <v>44946</v>
      </c>
      <c r="G969" s="3">
        <v>44946</v>
      </c>
      <c r="H969">
        <v>24</v>
      </c>
      <c r="I969" s="100" t="s">
        <v>40</v>
      </c>
      <c r="J969" s="100" t="s">
        <v>2287</v>
      </c>
      <c r="K969">
        <v>51.75</v>
      </c>
      <c r="L969">
        <v>0</v>
      </c>
      <c r="M969" t="s">
        <v>2288</v>
      </c>
      <c r="N969" t="s">
        <v>43</v>
      </c>
      <c r="O969" s="100" t="s">
        <v>44</v>
      </c>
      <c r="P969" s="100" t="s">
        <v>2289</v>
      </c>
      <c r="Q969" t="s">
        <v>38</v>
      </c>
      <c r="R969" t="s">
        <v>38</v>
      </c>
    </row>
    <row r="970" spans="1:18" ht="57.6" x14ac:dyDescent="0.3">
      <c r="A970" t="s">
        <v>2290</v>
      </c>
      <c r="B970" t="s">
        <v>38</v>
      </c>
      <c r="C970" s="2">
        <v>424</v>
      </c>
      <c r="D970" t="s">
        <v>39</v>
      </c>
      <c r="E970" s="100" t="s">
        <v>2</v>
      </c>
      <c r="F970" s="3">
        <v>44946</v>
      </c>
      <c r="G970" s="3">
        <v>44946</v>
      </c>
      <c r="H970">
        <v>6400</v>
      </c>
      <c r="I970" s="100" t="s">
        <v>445</v>
      </c>
      <c r="J970" s="100" t="s">
        <v>40</v>
      </c>
      <c r="K970">
        <v>2880</v>
      </c>
      <c r="L970">
        <v>0</v>
      </c>
      <c r="M970" t="s">
        <v>2291</v>
      </c>
      <c r="N970" t="s">
        <v>49</v>
      </c>
      <c r="O970" s="100" t="s">
        <v>324</v>
      </c>
      <c r="P970" s="100" t="s">
        <v>44</v>
      </c>
      <c r="Q970" t="s">
        <v>38</v>
      </c>
      <c r="R970" t="s">
        <v>38</v>
      </c>
    </row>
    <row r="971" spans="1:18" ht="43.2" x14ac:dyDescent="0.3">
      <c r="A971" t="s">
        <v>2292</v>
      </c>
      <c r="B971" t="s">
        <v>2293</v>
      </c>
      <c r="C971" s="2">
        <v>274</v>
      </c>
      <c r="D971" t="s">
        <v>39</v>
      </c>
      <c r="E971" s="100" t="s">
        <v>1976</v>
      </c>
      <c r="F971" s="3">
        <v>44946</v>
      </c>
      <c r="G971" s="3">
        <v>44946</v>
      </c>
      <c r="H971">
        <v>100</v>
      </c>
      <c r="I971" s="100" t="s">
        <v>2294</v>
      </c>
      <c r="J971" s="100" t="s">
        <v>132</v>
      </c>
      <c r="K971">
        <v>100</v>
      </c>
      <c r="L971">
        <v>0</v>
      </c>
      <c r="M971" t="s">
        <v>2295</v>
      </c>
      <c r="N971" t="s">
        <v>49</v>
      </c>
      <c r="O971" s="100" t="s">
        <v>2296</v>
      </c>
      <c r="P971" s="100" t="s">
        <v>134</v>
      </c>
      <c r="Q971" t="s">
        <v>38</v>
      </c>
      <c r="R971" t="s">
        <v>38</v>
      </c>
    </row>
    <row r="972" spans="1:18" ht="43.2" x14ac:dyDescent="0.3">
      <c r="A972" t="s">
        <v>2297</v>
      </c>
      <c r="B972" t="s">
        <v>38</v>
      </c>
      <c r="C972" s="2">
        <v>188</v>
      </c>
      <c r="D972" t="s">
        <v>39</v>
      </c>
      <c r="E972" s="100" t="s">
        <v>16</v>
      </c>
      <c r="F972" s="3">
        <v>44946</v>
      </c>
      <c r="G972" s="3">
        <v>44946</v>
      </c>
      <c r="H972">
        <v>960</v>
      </c>
      <c r="I972" s="100" t="s">
        <v>40</v>
      </c>
      <c r="J972" s="100" t="s">
        <v>445</v>
      </c>
      <c r="K972">
        <v>1920</v>
      </c>
      <c r="L972">
        <v>0</v>
      </c>
      <c r="M972" t="s">
        <v>2298</v>
      </c>
      <c r="N972" t="s">
        <v>43</v>
      </c>
      <c r="O972" s="100" t="s">
        <v>44</v>
      </c>
      <c r="P972" s="100" t="s">
        <v>324</v>
      </c>
      <c r="Q972" t="s">
        <v>38</v>
      </c>
      <c r="R972" t="s">
        <v>38</v>
      </c>
    </row>
    <row r="973" spans="1:18" ht="43.2" x14ac:dyDescent="0.3">
      <c r="A973" t="s">
        <v>2299</v>
      </c>
      <c r="B973" t="s">
        <v>38</v>
      </c>
      <c r="C973" s="2">
        <v>188</v>
      </c>
      <c r="D973" t="s">
        <v>39</v>
      </c>
      <c r="E973" s="100" t="s">
        <v>16</v>
      </c>
      <c r="F973" s="3">
        <v>44947</v>
      </c>
      <c r="G973" s="3">
        <v>44946</v>
      </c>
      <c r="H973">
        <v>960</v>
      </c>
      <c r="I973" s="100" t="s">
        <v>40</v>
      </c>
      <c r="J973" s="100" t="s">
        <v>445</v>
      </c>
      <c r="K973">
        <v>1920</v>
      </c>
      <c r="L973">
        <v>0</v>
      </c>
      <c r="M973" t="s">
        <v>2300</v>
      </c>
      <c r="N973" t="s">
        <v>43</v>
      </c>
      <c r="O973" s="100" t="s">
        <v>44</v>
      </c>
      <c r="P973" s="100" t="s">
        <v>324</v>
      </c>
      <c r="Q973" t="s">
        <v>38</v>
      </c>
      <c r="R973" t="s">
        <v>38</v>
      </c>
    </row>
    <row r="974" spans="1:18" ht="43.2" x14ac:dyDescent="0.3">
      <c r="A974" t="s">
        <v>2301</v>
      </c>
      <c r="B974" t="s">
        <v>38</v>
      </c>
      <c r="C974" s="2">
        <v>195</v>
      </c>
      <c r="D974" t="s">
        <v>39</v>
      </c>
      <c r="E974" s="100" t="s">
        <v>16</v>
      </c>
      <c r="F974" s="3">
        <v>44948</v>
      </c>
      <c r="G974" s="3">
        <v>44946</v>
      </c>
      <c r="H974">
        <v>960</v>
      </c>
      <c r="I974" s="100" t="s">
        <v>40</v>
      </c>
      <c r="J974" s="100" t="s">
        <v>445</v>
      </c>
      <c r="K974">
        <v>1920</v>
      </c>
      <c r="L974">
        <v>0</v>
      </c>
      <c r="M974" t="s">
        <v>42</v>
      </c>
      <c r="N974" t="s">
        <v>43</v>
      </c>
      <c r="O974" s="100" t="s">
        <v>44</v>
      </c>
      <c r="P974" s="100" t="s">
        <v>324</v>
      </c>
      <c r="Q974" t="s">
        <v>38</v>
      </c>
      <c r="R974" t="s">
        <v>38</v>
      </c>
    </row>
    <row r="975" spans="1:18" ht="43.2" x14ac:dyDescent="0.3">
      <c r="A975" t="s">
        <v>2302</v>
      </c>
      <c r="B975" t="s">
        <v>38</v>
      </c>
      <c r="C975" s="2">
        <v>1498</v>
      </c>
      <c r="D975" t="s">
        <v>39</v>
      </c>
      <c r="E975" s="100" t="s">
        <v>2</v>
      </c>
      <c r="F975" s="3">
        <v>44949</v>
      </c>
      <c r="G975" s="3">
        <v>44946</v>
      </c>
      <c r="H975">
        <v>24000</v>
      </c>
      <c r="I975" s="100" t="s">
        <v>40</v>
      </c>
      <c r="J975" s="100" t="s">
        <v>75</v>
      </c>
      <c r="K975">
        <v>16368</v>
      </c>
      <c r="L975">
        <v>0</v>
      </c>
      <c r="M975" t="s">
        <v>2303</v>
      </c>
      <c r="N975" t="s">
        <v>43</v>
      </c>
      <c r="O975" s="100" t="s">
        <v>44</v>
      </c>
      <c r="P975" s="100" t="s">
        <v>76</v>
      </c>
      <c r="Q975" t="s">
        <v>38</v>
      </c>
      <c r="R975" t="s">
        <v>38</v>
      </c>
    </row>
    <row r="976" spans="1:18" ht="43.2" x14ac:dyDescent="0.3">
      <c r="A976" t="s">
        <v>2304</v>
      </c>
      <c r="B976" t="s">
        <v>38</v>
      </c>
      <c r="C976" s="2">
        <v>1748</v>
      </c>
      <c r="D976" t="s">
        <v>39</v>
      </c>
      <c r="E976" s="100" t="s">
        <v>2</v>
      </c>
      <c r="F976" s="3">
        <v>44947</v>
      </c>
      <c r="G976" s="3">
        <v>44946</v>
      </c>
      <c r="H976">
        <v>24000</v>
      </c>
      <c r="I976" s="100" t="s">
        <v>40</v>
      </c>
      <c r="J976" s="100" t="s">
        <v>75</v>
      </c>
      <c r="K976">
        <v>16368</v>
      </c>
      <c r="L976">
        <v>0</v>
      </c>
      <c r="M976" t="s">
        <v>2305</v>
      </c>
      <c r="N976" t="s">
        <v>43</v>
      </c>
      <c r="O976" s="100" t="s">
        <v>44</v>
      </c>
      <c r="P976" s="100" t="s">
        <v>76</v>
      </c>
      <c r="Q976" t="s">
        <v>38</v>
      </c>
      <c r="R976" t="s">
        <v>38</v>
      </c>
    </row>
    <row r="977" spans="1:18" ht="43.2" x14ac:dyDescent="0.3">
      <c r="A977" t="s">
        <v>2306</v>
      </c>
      <c r="B977" t="s">
        <v>38</v>
      </c>
      <c r="C977" s="2">
        <v>288</v>
      </c>
      <c r="D977" t="s">
        <v>39</v>
      </c>
      <c r="E977" s="100" t="s">
        <v>2</v>
      </c>
      <c r="F977" s="3">
        <v>44946</v>
      </c>
      <c r="G977" s="3">
        <v>44946</v>
      </c>
      <c r="H977">
        <v>1050</v>
      </c>
      <c r="I977" s="100" t="s">
        <v>40</v>
      </c>
      <c r="J977" s="100" t="s">
        <v>75</v>
      </c>
      <c r="K977">
        <v>1440</v>
      </c>
      <c r="L977">
        <v>0</v>
      </c>
      <c r="M977" t="s">
        <v>42</v>
      </c>
      <c r="N977" t="s">
        <v>43</v>
      </c>
      <c r="O977" s="100" t="s">
        <v>44</v>
      </c>
      <c r="P977" s="100" t="s">
        <v>76</v>
      </c>
      <c r="Q977" t="s">
        <v>38</v>
      </c>
      <c r="R977" t="s">
        <v>38</v>
      </c>
    </row>
    <row r="978" spans="1:18" ht="43.2" x14ac:dyDescent="0.3">
      <c r="A978" t="s">
        <v>2307</v>
      </c>
      <c r="B978" t="s">
        <v>38</v>
      </c>
      <c r="C978" s="2">
        <v>1424</v>
      </c>
      <c r="D978" t="s">
        <v>39</v>
      </c>
      <c r="E978" s="100" t="s">
        <v>2</v>
      </c>
      <c r="F978" s="3">
        <v>44948</v>
      </c>
      <c r="G978" s="3">
        <v>44946</v>
      </c>
      <c r="H978">
        <v>24000</v>
      </c>
      <c r="I978" s="100" t="s">
        <v>40</v>
      </c>
      <c r="J978" s="100" t="s">
        <v>75</v>
      </c>
      <c r="K978">
        <v>16368</v>
      </c>
      <c r="L978">
        <v>0</v>
      </c>
      <c r="M978" t="s">
        <v>42</v>
      </c>
      <c r="N978" t="s">
        <v>43</v>
      </c>
      <c r="O978" s="100" t="s">
        <v>44</v>
      </c>
      <c r="P978" s="100" t="s">
        <v>76</v>
      </c>
      <c r="Q978" t="s">
        <v>38</v>
      </c>
      <c r="R978" t="s">
        <v>38</v>
      </c>
    </row>
    <row r="979" spans="1:18" ht="43.2" x14ac:dyDescent="0.3">
      <c r="A979" t="s">
        <v>2308</v>
      </c>
      <c r="B979" t="s">
        <v>38</v>
      </c>
      <c r="C979" s="2">
        <v>1800</v>
      </c>
      <c r="D979" t="s">
        <v>39</v>
      </c>
      <c r="E979" s="100" t="s">
        <v>17</v>
      </c>
      <c r="F979" s="3">
        <v>44948</v>
      </c>
      <c r="G979" s="3">
        <v>44946</v>
      </c>
      <c r="H979">
        <v>24000</v>
      </c>
      <c r="I979" s="100" t="s">
        <v>40</v>
      </c>
      <c r="J979" s="100" t="s">
        <v>232</v>
      </c>
      <c r="K979">
        <v>16320</v>
      </c>
      <c r="L979">
        <v>0</v>
      </c>
      <c r="M979" t="s">
        <v>42</v>
      </c>
      <c r="N979" t="s">
        <v>43</v>
      </c>
      <c r="O979" s="100" t="s">
        <v>44</v>
      </c>
      <c r="P979" s="100" t="s">
        <v>233</v>
      </c>
      <c r="Q979" t="s">
        <v>38</v>
      </c>
      <c r="R979" t="s">
        <v>38</v>
      </c>
    </row>
    <row r="980" spans="1:18" ht="43.2" x14ac:dyDescent="0.3">
      <c r="A980" t="s">
        <v>2309</v>
      </c>
      <c r="B980" t="s">
        <v>38</v>
      </c>
      <c r="C980" s="2">
        <v>1880</v>
      </c>
      <c r="D980" t="s">
        <v>39</v>
      </c>
      <c r="E980" s="100" t="s">
        <v>96</v>
      </c>
      <c r="F980" s="3">
        <v>44946</v>
      </c>
      <c r="G980" s="3">
        <v>44946</v>
      </c>
      <c r="H980">
        <v>24000</v>
      </c>
      <c r="I980" s="100" t="s">
        <v>40</v>
      </c>
      <c r="J980" s="100" t="s">
        <v>65</v>
      </c>
      <c r="K980">
        <v>16368</v>
      </c>
      <c r="L980">
        <v>0</v>
      </c>
      <c r="M980" t="s">
        <v>42</v>
      </c>
      <c r="N980" t="s">
        <v>43</v>
      </c>
      <c r="O980" s="100" t="s">
        <v>44</v>
      </c>
      <c r="P980" s="100" t="s">
        <v>68</v>
      </c>
      <c r="Q980" t="s">
        <v>38</v>
      </c>
      <c r="R980" t="s">
        <v>38</v>
      </c>
    </row>
    <row r="981" spans="1:18" ht="43.2" x14ac:dyDescent="0.3">
      <c r="A981" t="s">
        <v>2310</v>
      </c>
      <c r="B981" t="s">
        <v>38</v>
      </c>
      <c r="C981" s="2">
        <v>1980</v>
      </c>
      <c r="D981" t="s">
        <v>39</v>
      </c>
      <c r="E981" s="100" t="s">
        <v>96</v>
      </c>
      <c r="F981" s="3">
        <v>44946</v>
      </c>
      <c r="G981" s="3">
        <v>44946</v>
      </c>
      <c r="H981">
        <v>24000</v>
      </c>
      <c r="I981" s="100" t="s">
        <v>40</v>
      </c>
      <c r="J981" s="100" t="s">
        <v>65</v>
      </c>
      <c r="K981">
        <v>16368</v>
      </c>
      <c r="L981">
        <v>0</v>
      </c>
      <c r="M981" t="s">
        <v>42</v>
      </c>
      <c r="N981" t="s">
        <v>43</v>
      </c>
      <c r="O981" s="100" t="s">
        <v>44</v>
      </c>
      <c r="P981" s="100" t="s">
        <v>68</v>
      </c>
      <c r="Q981" t="s">
        <v>38</v>
      </c>
      <c r="R981" t="s">
        <v>38</v>
      </c>
    </row>
    <row r="982" spans="1:18" ht="43.2" x14ac:dyDescent="0.3">
      <c r="A982" t="s">
        <v>2311</v>
      </c>
      <c r="B982" t="s">
        <v>38</v>
      </c>
      <c r="C982" s="2">
        <v>2048</v>
      </c>
      <c r="D982" t="s">
        <v>39</v>
      </c>
      <c r="E982" s="100" t="s">
        <v>96</v>
      </c>
      <c r="F982" s="3">
        <v>44946</v>
      </c>
      <c r="G982" s="3">
        <v>44946</v>
      </c>
      <c r="H982">
        <v>24000</v>
      </c>
      <c r="I982" s="100" t="s">
        <v>40</v>
      </c>
      <c r="J982" s="100" t="s">
        <v>65</v>
      </c>
      <c r="K982">
        <v>16368</v>
      </c>
      <c r="L982">
        <v>0</v>
      </c>
      <c r="M982" t="s">
        <v>2312</v>
      </c>
      <c r="N982" t="s">
        <v>43</v>
      </c>
      <c r="O982" s="100" t="s">
        <v>44</v>
      </c>
      <c r="P982" s="100" t="s">
        <v>68</v>
      </c>
      <c r="Q982" t="s">
        <v>38</v>
      </c>
      <c r="R982" t="s">
        <v>38</v>
      </c>
    </row>
    <row r="983" spans="1:18" ht="43.2" x14ac:dyDescent="0.3">
      <c r="A983" t="s">
        <v>2313</v>
      </c>
      <c r="B983" t="s">
        <v>38</v>
      </c>
      <c r="C983" s="2">
        <v>1330</v>
      </c>
      <c r="D983" t="s">
        <v>39</v>
      </c>
      <c r="E983" s="100" t="s">
        <v>96</v>
      </c>
      <c r="F983" s="3">
        <v>44948</v>
      </c>
      <c r="G983" s="3">
        <v>44946</v>
      </c>
      <c r="H983">
        <v>3055</v>
      </c>
      <c r="I983" s="100" t="s">
        <v>40</v>
      </c>
      <c r="J983" s="100" t="s">
        <v>108</v>
      </c>
      <c r="K983">
        <v>14100</v>
      </c>
      <c r="L983">
        <v>0</v>
      </c>
      <c r="M983" t="s">
        <v>42</v>
      </c>
      <c r="N983" t="s">
        <v>43</v>
      </c>
      <c r="O983" s="100" t="s">
        <v>44</v>
      </c>
      <c r="P983" s="100" t="s">
        <v>109</v>
      </c>
      <c r="Q983" t="s">
        <v>38</v>
      </c>
      <c r="R983" t="s">
        <v>38</v>
      </c>
    </row>
    <row r="984" spans="1:18" ht="43.2" x14ac:dyDescent="0.3">
      <c r="A984" t="s">
        <v>2314</v>
      </c>
      <c r="B984" t="s">
        <v>38</v>
      </c>
      <c r="C984" s="2">
        <v>1220</v>
      </c>
      <c r="D984" t="s">
        <v>39</v>
      </c>
      <c r="E984" s="100" t="s">
        <v>96</v>
      </c>
      <c r="F984" s="3">
        <v>44949</v>
      </c>
      <c r="G984" s="3">
        <v>44949</v>
      </c>
      <c r="H984">
        <v>8840</v>
      </c>
      <c r="I984" s="100" t="s">
        <v>40</v>
      </c>
      <c r="J984" s="100" t="s">
        <v>166</v>
      </c>
      <c r="K984">
        <v>13016.6</v>
      </c>
      <c r="L984">
        <v>0</v>
      </c>
      <c r="M984" t="s">
        <v>42</v>
      </c>
      <c r="N984" t="s">
        <v>43</v>
      </c>
      <c r="O984" s="100" t="s">
        <v>44</v>
      </c>
      <c r="P984" s="100" t="s">
        <v>98</v>
      </c>
      <c r="Q984" t="s">
        <v>38</v>
      </c>
      <c r="R984" t="s">
        <v>38</v>
      </c>
    </row>
    <row r="985" spans="1:18" ht="43.2" x14ac:dyDescent="0.3">
      <c r="A985" t="s">
        <v>2315</v>
      </c>
      <c r="B985" t="s">
        <v>38</v>
      </c>
      <c r="C985" s="2">
        <v>611</v>
      </c>
      <c r="D985" t="s">
        <v>39</v>
      </c>
      <c r="E985" s="100" t="s">
        <v>2</v>
      </c>
      <c r="F985" s="3">
        <v>44949</v>
      </c>
      <c r="G985" s="3">
        <v>44949</v>
      </c>
      <c r="H985">
        <v>2800</v>
      </c>
      <c r="I985" s="100" t="s">
        <v>40</v>
      </c>
      <c r="J985" s="100" t="s">
        <v>163</v>
      </c>
      <c r="K985">
        <v>5400</v>
      </c>
      <c r="L985">
        <v>0</v>
      </c>
      <c r="M985" t="s">
        <v>42</v>
      </c>
      <c r="N985" t="s">
        <v>43</v>
      </c>
      <c r="O985" s="100" t="s">
        <v>44</v>
      </c>
      <c r="P985" s="100" t="s">
        <v>164</v>
      </c>
      <c r="Q985" t="s">
        <v>38</v>
      </c>
      <c r="R985" t="s">
        <v>38</v>
      </c>
    </row>
    <row r="986" spans="1:18" ht="43.2" x14ac:dyDescent="0.3">
      <c r="A986" t="s">
        <v>2316</v>
      </c>
      <c r="B986" t="s">
        <v>38</v>
      </c>
      <c r="C986" s="2">
        <v>1166</v>
      </c>
      <c r="D986" t="s">
        <v>39</v>
      </c>
      <c r="E986" s="100" t="s">
        <v>2</v>
      </c>
      <c r="F986" s="3">
        <v>44949</v>
      </c>
      <c r="G986" s="3">
        <v>44949</v>
      </c>
      <c r="H986">
        <v>24000</v>
      </c>
      <c r="I986" s="100" t="s">
        <v>40</v>
      </c>
      <c r="J986" s="100" t="s">
        <v>1983</v>
      </c>
      <c r="K986">
        <v>16368</v>
      </c>
      <c r="L986">
        <v>0</v>
      </c>
      <c r="M986" t="s">
        <v>42</v>
      </c>
      <c r="N986" t="s">
        <v>43</v>
      </c>
      <c r="O986" s="100" t="s">
        <v>44</v>
      </c>
      <c r="P986" s="100" t="s">
        <v>482</v>
      </c>
      <c r="Q986" t="s">
        <v>38</v>
      </c>
      <c r="R986" t="s">
        <v>38</v>
      </c>
    </row>
    <row r="987" spans="1:18" ht="43.2" x14ac:dyDescent="0.3">
      <c r="A987" t="s">
        <v>2317</v>
      </c>
      <c r="B987" t="s">
        <v>38</v>
      </c>
      <c r="C987" s="2">
        <v>784</v>
      </c>
      <c r="D987" t="s">
        <v>39</v>
      </c>
      <c r="E987" s="100" t="s">
        <v>15</v>
      </c>
      <c r="F987" s="3">
        <v>44949</v>
      </c>
      <c r="G987" s="3">
        <v>44949</v>
      </c>
      <c r="H987">
        <v>24000</v>
      </c>
      <c r="I987" s="100" t="s">
        <v>40</v>
      </c>
      <c r="J987" s="100" t="s">
        <v>41</v>
      </c>
      <c r="K987">
        <v>16368</v>
      </c>
      <c r="L987">
        <v>0</v>
      </c>
      <c r="M987" t="s">
        <v>42</v>
      </c>
      <c r="N987" t="s">
        <v>43</v>
      </c>
      <c r="O987" s="100" t="s">
        <v>44</v>
      </c>
      <c r="P987" s="100" t="s">
        <v>45</v>
      </c>
      <c r="Q987" t="s">
        <v>38</v>
      </c>
      <c r="R987" t="s">
        <v>38</v>
      </c>
    </row>
    <row r="988" spans="1:18" ht="43.2" x14ac:dyDescent="0.3">
      <c r="A988" t="s">
        <v>2318</v>
      </c>
      <c r="B988" t="s">
        <v>38</v>
      </c>
      <c r="C988" s="2">
        <v>193</v>
      </c>
      <c r="D988" t="s">
        <v>39</v>
      </c>
      <c r="E988" s="100" t="s">
        <v>96</v>
      </c>
      <c r="F988" s="3">
        <v>44949</v>
      </c>
      <c r="G988" s="3">
        <v>44949</v>
      </c>
      <c r="H988">
        <v>400</v>
      </c>
      <c r="I988" s="100" t="s">
        <v>40</v>
      </c>
      <c r="J988" s="100" t="s">
        <v>108</v>
      </c>
      <c r="K988">
        <v>600</v>
      </c>
      <c r="L988">
        <v>0</v>
      </c>
      <c r="M988" t="s">
        <v>42</v>
      </c>
      <c r="N988" t="s">
        <v>43</v>
      </c>
      <c r="O988" s="100" t="s">
        <v>44</v>
      </c>
      <c r="P988" s="100" t="s">
        <v>109</v>
      </c>
      <c r="Q988" t="s">
        <v>38</v>
      </c>
      <c r="R988" t="s">
        <v>38</v>
      </c>
    </row>
    <row r="989" spans="1:18" ht="43.2" x14ac:dyDescent="0.3">
      <c r="A989" t="s">
        <v>2319</v>
      </c>
      <c r="B989" t="s">
        <v>38</v>
      </c>
      <c r="C989" s="2">
        <v>254</v>
      </c>
      <c r="D989" t="s">
        <v>39</v>
      </c>
      <c r="E989" s="100" t="s">
        <v>96</v>
      </c>
      <c r="F989" s="3">
        <v>44949</v>
      </c>
      <c r="G989" s="3">
        <v>44949</v>
      </c>
      <c r="H989">
        <v>300</v>
      </c>
      <c r="I989" s="100" t="s">
        <v>40</v>
      </c>
      <c r="J989" s="100" t="s">
        <v>65</v>
      </c>
      <c r="K989">
        <v>1008</v>
      </c>
      <c r="L989">
        <v>0</v>
      </c>
      <c r="M989" t="s">
        <v>42</v>
      </c>
      <c r="N989" t="s">
        <v>43</v>
      </c>
      <c r="O989" s="100" t="s">
        <v>44</v>
      </c>
      <c r="P989" s="100" t="s">
        <v>68</v>
      </c>
      <c r="Q989" t="s">
        <v>38</v>
      </c>
      <c r="R989" t="s">
        <v>38</v>
      </c>
    </row>
    <row r="990" spans="1:18" ht="43.2" x14ac:dyDescent="0.3">
      <c r="A990" t="s">
        <v>2320</v>
      </c>
      <c r="B990" t="s">
        <v>38</v>
      </c>
      <c r="C990" s="2">
        <v>208</v>
      </c>
      <c r="D990" t="s">
        <v>39</v>
      </c>
      <c r="E990" s="100" t="s">
        <v>13</v>
      </c>
      <c r="F990" s="3">
        <v>44950</v>
      </c>
      <c r="G990" s="3">
        <v>44949</v>
      </c>
      <c r="H990">
        <v>30</v>
      </c>
      <c r="I990" s="100" t="s">
        <v>40</v>
      </c>
      <c r="J990" s="100" t="s">
        <v>335</v>
      </c>
      <c r="K990">
        <v>12</v>
      </c>
      <c r="L990">
        <v>0</v>
      </c>
      <c r="M990" t="s">
        <v>2321</v>
      </c>
      <c r="N990" t="s">
        <v>43</v>
      </c>
      <c r="O990" s="100" t="s">
        <v>44</v>
      </c>
      <c r="P990" s="100" t="s">
        <v>337</v>
      </c>
      <c r="Q990" t="s">
        <v>38</v>
      </c>
      <c r="R990" t="s">
        <v>38</v>
      </c>
    </row>
    <row r="991" spans="1:18" ht="57.6" x14ac:dyDescent="0.3">
      <c r="A991" t="s">
        <v>2322</v>
      </c>
      <c r="B991" t="s">
        <v>38</v>
      </c>
      <c r="C991" s="2">
        <v>348</v>
      </c>
      <c r="D991" t="s">
        <v>39</v>
      </c>
      <c r="E991" s="100" t="s">
        <v>2323</v>
      </c>
      <c r="F991" s="3">
        <v>44950</v>
      </c>
      <c r="G991" s="3">
        <v>44950</v>
      </c>
      <c r="H991">
        <v>500</v>
      </c>
      <c r="I991" s="100" t="s">
        <v>2324</v>
      </c>
      <c r="J991" s="100" t="s">
        <v>40</v>
      </c>
      <c r="K991">
        <v>1171.5999999999999</v>
      </c>
      <c r="L991">
        <v>0</v>
      </c>
      <c r="M991" t="s">
        <v>42</v>
      </c>
      <c r="N991" t="s">
        <v>49</v>
      </c>
      <c r="O991" s="100" t="s">
        <v>968</v>
      </c>
      <c r="P991" s="100" t="s">
        <v>44</v>
      </c>
      <c r="Q991" t="s">
        <v>38</v>
      </c>
      <c r="R991" t="s">
        <v>38</v>
      </c>
    </row>
    <row r="992" spans="1:18" ht="43.2" x14ac:dyDescent="0.3">
      <c r="A992" t="s">
        <v>2325</v>
      </c>
      <c r="B992" t="s">
        <v>38</v>
      </c>
      <c r="C992" s="2">
        <v>990</v>
      </c>
      <c r="D992" t="s">
        <v>39</v>
      </c>
      <c r="E992" s="100" t="s">
        <v>16</v>
      </c>
      <c r="F992" s="3">
        <v>44958</v>
      </c>
      <c r="G992" s="3">
        <v>44958</v>
      </c>
      <c r="H992">
        <v>4000</v>
      </c>
      <c r="I992" s="100" t="s">
        <v>40</v>
      </c>
      <c r="J992" s="100" t="s">
        <v>57</v>
      </c>
      <c r="K992">
        <v>5000</v>
      </c>
      <c r="L992">
        <v>0</v>
      </c>
      <c r="M992" t="s">
        <v>42</v>
      </c>
      <c r="N992" t="s">
        <v>43</v>
      </c>
      <c r="O992" s="100" t="s">
        <v>44</v>
      </c>
      <c r="P992" s="100" t="s">
        <v>59</v>
      </c>
      <c r="Q992" t="s">
        <v>38</v>
      </c>
      <c r="R992" t="s">
        <v>38</v>
      </c>
    </row>
    <row r="993" spans="1:18" ht="57.6" x14ac:dyDescent="0.3">
      <c r="A993" t="s">
        <v>2326</v>
      </c>
      <c r="B993" t="s">
        <v>2327</v>
      </c>
      <c r="C993" s="2">
        <v>185</v>
      </c>
      <c r="D993" t="s">
        <v>39</v>
      </c>
      <c r="E993" s="100" t="s">
        <v>12</v>
      </c>
      <c r="F993" s="3">
        <v>44959</v>
      </c>
      <c r="G993" s="3">
        <v>44958</v>
      </c>
      <c r="H993">
        <v>960</v>
      </c>
      <c r="I993" s="100" t="s">
        <v>146</v>
      </c>
      <c r="J993" s="100" t="s">
        <v>237</v>
      </c>
      <c r="K993">
        <v>2000</v>
      </c>
      <c r="L993">
        <v>0</v>
      </c>
      <c r="M993" t="s">
        <v>42</v>
      </c>
      <c r="N993" t="s">
        <v>49</v>
      </c>
      <c r="O993" s="100" t="s">
        <v>147</v>
      </c>
      <c r="P993" s="100" t="s">
        <v>239</v>
      </c>
      <c r="Q993" t="s">
        <v>38</v>
      </c>
      <c r="R993" t="s">
        <v>38</v>
      </c>
    </row>
    <row r="994" spans="1:18" ht="43.2" x14ac:dyDescent="0.3">
      <c r="A994" t="s">
        <v>2328</v>
      </c>
      <c r="B994" t="s">
        <v>38</v>
      </c>
      <c r="C994" s="2">
        <v>283</v>
      </c>
      <c r="D994" t="s">
        <v>39</v>
      </c>
      <c r="E994" s="100" t="s">
        <v>2</v>
      </c>
      <c r="F994" s="3">
        <v>44958</v>
      </c>
      <c r="G994" s="3">
        <v>44958</v>
      </c>
      <c r="H994">
        <v>1050</v>
      </c>
      <c r="I994" s="100" t="s">
        <v>40</v>
      </c>
      <c r="J994" s="100" t="s">
        <v>52</v>
      </c>
      <c r="K994">
        <v>1440</v>
      </c>
      <c r="L994">
        <v>0</v>
      </c>
      <c r="M994" t="s">
        <v>42</v>
      </c>
      <c r="N994" t="s">
        <v>43</v>
      </c>
      <c r="O994" s="100" t="s">
        <v>44</v>
      </c>
      <c r="P994" s="100" t="s">
        <v>53</v>
      </c>
      <c r="Q994" t="s">
        <v>38</v>
      </c>
      <c r="R994" t="s">
        <v>38</v>
      </c>
    </row>
    <row r="995" spans="1:18" ht="43.2" x14ac:dyDescent="0.3">
      <c r="A995" t="s">
        <v>2329</v>
      </c>
      <c r="B995" t="s">
        <v>38</v>
      </c>
      <c r="C995" s="2">
        <v>300</v>
      </c>
      <c r="D995" t="s">
        <v>39</v>
      </c>
      <c r="E995" s="100" t="s">
        <v>2</v>
      </c>
      <c r="F995" s="3">
        <v>44958</v>
      </c>
      <c r="G995" s="3">
        <v>44958</v>
      </c>
      <c r="H995">
        <v>1050</v>
      </c>
      <c r="I995" s="100" t="s">
        <v>40</v>
      </c>
      <c r="J995" s="100" t="s">
        <v>52</v>
      </c>
      <c r="K995">
        <v>1440</v>
      </c>
      <c r="L995">
        <v>0</v>
      </c>
      <c r="M995" t="s">
        <v>42</v>
      </c>
      <c r="N995" t="s">
        <v>43</v>
      </c>
      <c r="O995" s="100" t="s">
        <v>44</v>
      </c>
      <c r="P995" s="100" t="s">
        <v>53</v>
      </c>
      <c r="Q995" t="s">
        <v>38</v>
      </c>
      <c r="R995" t="s">
        <v>38</v>
      </c>
    </row>
    <row r="996" spans="1:18" ht="43.2" x14ac:dyDescent="0.3">
      <c r="A996" t="s">
        <v>2330</v>
      </c>
      <c r="B996" t="s">
        <v>38</v>
      </c>
      <c r="C996" s="2">
        <v>283</v>
      </c>
      <c r="D996" t="s">
        <v>39</v>
      </c>
      <c r="E996" s="100" t="s">
        <v>2</v>
      </c>
      <c r="F996" s="3">
        <v>44958</v>
      </c>
      <c r="G996" s="3">
        <v>44958</v>
      </c>
      <c r="H996">
        <v>1050</v>
      </c>
      <c r="I996" s="100" t="s">
        <v>40</v>
      </c>
      <c r="J996" s="100" t="s">
        <v>52</v>
      </c>
      <c r="K996">
        <v>1440</v>
      </c>
      <c r="L996">
        <v>0</v>
      </c>
      <c r="M996" t="s">
        <v>42</v>
      </c>
      <c r="N996" t="s">
        <v>43</v>
      </c>
      <c r="O996" s="100" t="s">
        <v>44</v>
      </c>
      <c r="P996" s="100" t="s">
        <v>53</v>
      </c>
      <c r="Q996" t="s">
        <v>38</v>
      </c>
      <c r="R996" t="s">
        <v>38</v>
      </c>
    </row>
    <row r="997" spans="1:18" ht="43.2" x14ac:dyDescent="0.3">
      <c r="A997" t="s">
        <v>2331</v>
      </c>
      <c r="B997" t="s">
        <v>38</v>
      </c>
      <c r="C997" s="2">
        <v>274</v>
      </c>
      <c r="D997" t="s">
        <v>39</v>
      </c>
      <c r="E997" s="100" t="s">
        <v>2</v>
      </c>
      <c r="F997" s="3">
        <v>44958</v>
      </c>
      <c r="G997" s="3">
        <v>44958</v>
      </c>
      <c r="H997">
        <v>1050</v>
      </c>
      <c r="I997" s="100" t="s">
        <v>40</v>
      </c>
      <c r="J997" s="100" t="s">
        <v>52</v>
      </c>
      <c r="K997">
        <v>1440</v>
      </c>
      <c r="L997">
        <v>0</v>
      </c>
      <c r="M997" t="s">
        <v>42</v>
      </c>
      <c r="N997" t="s">
        <v>43</v>
      </c>
      <c r="O997" s="100" t="s">
        <v>44</v>
      </c>
      <c r="P997" s="100" t="s">
        <v>53</v>
      </c>
      <c r="Q997" t="s">
        <v>38</v>
      </c>
      <c r="R997" t="s">
        <v>38</v>
      </c>
    </row>
    <row r="998" spans="1:18" ht="43.2" x14ac:dyDescent="0.3">
      <c r="A998" t="s">
        <v>2332</v>
      </c>
      <c r="B998" t="s">
        <v>38</v>
      </c>
      <c r="C998" s="2">
        <v>269</v>
      </c>
      <c r="D998" t="s">
        <v>39</v>
      </c>
      <c r="E998" s="100" t="s">
        <v>2</v>
      </c>
      <c r="F998" s="3">
        <v>44958</v>
      </c>
      <c r="G998" s="3">
        <v>44958</v>
      </c>
      <c r="H998">
        <v>1050</v>
      </c>
      <c r="I998" s="100" t="s">
        <v>40</v>
      </c>
      <c r="J998" s="100" t="s">
        <v>52</v>
      </c>
      <c r="K998">
        <v>1440</v>
      </c>
      <c r="L998">
        <v>0</v>
      </c>
      <c r="M998" t="s">
        <v>42</v>
      </c>
      <c r="N998" t="s">
        <v>43</v>
      </c>
      <c r="O998" s="100" t="s">
        <v>44</v>
      </c>
      <c r="P998" s="100" t="s">
        <v>53</v>
      </c>
      <c r="Q998" t="s">
        <v>38</v>
      </c>
      <c r="R998" t="s">
        <v>38</v>
      </c>
    </row>
    <row r="999" spans="1:18" ht="43.2" x14ac:dyDescent="0.3">
      <c r="A999" t="s">
        <v>2333</v>
      </c>
      <c r="B999" t="s">
        <v>38</v>
      </c>
      <c r="C999" s="2">
        <v>350</v>
      </c>
      <c r="D999" t="s">
        <v>39</v>
      </c>
      <c r="E999" s="100" t="s">
        <v>2</v>
      </c>
      <c r="F999" s="3">
        <v>44959</v>
      </c>
      <c r="G999" s="3">
        <v>44958</v>
      </c>
      <c r="H999">
        <v>1050</v>
      </c>
      <c r="I999" s="100" t="s">
        <v>40</v>
      </c>
      <c r="J999" s="100" t="s">
        <v>52</v>
      </c>
      <c r="K999">
        <v>1440</v>
      </c>
      <c r="L999">
        <v>0</v>
      </c>
      <c r="M999" t="s">
        <v>42</v>
      </c>
      <c r="N999" t="s">
        <v>43</v>
      </c>
      <c r="O999" s="100" t="s">
        <v>44</v>
      </c>
      <c r="P999" s="100" t="s">
        <v>53</v>
      </c>
      <c r="Q999" t="s">
        <v>38</v>
      </c>
      <c r="R999" t="s">
        <v>38</v>
      </c>
    </row>
    <row r="1000" spans="1:18" ht="43.2" x14ac:dyDescent="0.3">
      <c r="A1000" t="s">
        <v>2334</v>
      </c>
      <c r="B1000" t="s">
        <v>38</v>
      </c>
      <c r="C1000" s="2">
        <v>333</v>
      </c>
      <c r="D1000" t="s">
        <v>39</v>
      </c>
      <c r="E1000" s="100" t="s">
        <v>2</v>
      </c>
      <c r="F1000" s="3">
        <v>44959</v>
      </c>
      <c r="G1000" s="3">
        <v>44958</v>
      </c>
      <c r="H1000">
        <v>1050</v>
      </c>
      <c r="I1000" s="100" t="s">
        <v>40</v>
      </c>
      <c r="J1000" s="100" t="s">
        <v>52</v>
      </c>
      <c r="K1000">
        <v>1440</v>
      </c>
      <c r="L1000">
        <v>0</v>
      </c>
      <c r="M1000" t="s">
        <v>42</v>
      </c>
      <c r="N1000" t="s">
        <v>43</v>
      </c>
      <c r="O1000" s="100" t="s">
        <v>44</v>
      </c>
      <c r="P1000" s="100" t="s">
        <v>53</v>
      </c>
      <c r="Q1000" t="s">
        <v>38</v>
      </c>
      <c r="R1000" t="s">
        <v>38</v>
      </c>
    </row>
    <row r="1001" spans="1:18" ht="43.2" x14ac:dyDescent="0.3">
      <c r="A1001" t="s">
        <v>2335</v>
      </c>
      <c r="B1001" t="s">
        <v>38</v>
      </c>
      <c r="C1001" s="2">
        <v>295</v>
      </c>
      <c r="D1001" t="s">
        <v>39</v>
      </c>
      <c r="E1001" s="100" t="s">
        <v>2</v>
      </c>
      <c r="F1001" s="3">
        <v>44959</v>
      </c>
      <c r="G1001" s="3">
        <v>44958</v>
      </c>
      <c r="H1001">
        <v>1050</v>
      </c>
      <c r="I1001" s="100" t="s">
        <v>40</v>
      </c>
      <c r="J1001" s="100" t="s">
        <v>52</v>
      </c>
      <c r="K1001">
        <v>1440</v>
      </c>
      <c r="L1001">
        <v>0</v>
      </c>
      <c r="M1001" t="s">
        <v>42</v>
      </c>
      <c r="N1001" t="s">
        <v>43</v>
      </c>
      <c r="O1001" s="100" t="s">
        <v>44</v>
      </c>
      <c r="P1001" s="100" t="s">
        <v>53</v>
      </c>
      <c r="Q1001" t="s">
        <v>38</v>
      </c>
      <c r="R1001" t="s">
        <v>38</v>
      </c>
    </row>
    <row r="1002" spans="1:18" ht="43.2" x14ac:dyDescent="0.3">
      <c r="A1002" t="s">
        <v>2336</v>
      </c>
      <c r="B1002" t="s">
        <v>38</v>
      </c>
      <c r="C1002" s="2">
        <v>350</v>
      </c>
      <c r="D1002" t="s">
        <v>39</v>
      </c>
      <c r="E1002" s="100" t="s">
        <v>2</v>
      </c>
      <c r="F1002" s="3">
        <v>44959</v>
      </c>
      <c r="G1002" s="3">
        <v>44958</v>
      </c>
      <c r="H1002">
        <v>1050</v>
      </c>
      <c r="I1002" s="100" t="s">
        <v>40</v>
      </c>
      <c r="J1002" s="100" t="s">
        <v>52</v>
      </c>
      <c r="K1002">
        <v>1440</v>
      </c>
      <c r="L1002">
        <v>0</v>
      </c>
      <c r="M1002" t="s">
        <v>42</v>
      </c>
      <c r="N1002" t="s">
        <v>43</v>
      </c>
      <c r="O1002" s="100" t="s">
        <v>44</v>
      </c>
      <c r="P1002" s="100" t="s">
        <v>53</v>
      </c>
      <c r="Q1002" t="s">
        <v>38</v>
      </c>
      <c r="R1002" t="s">
        <v>38</v>
      </c>
    </row>
    <row r="1003" spans="1:18" ht="28.8" x14ac:dyDescent="0.3">
      <c r="A1003" t="s">
        <v>2337</v>
      </c>
      <c r="B1003" t="s">
        <v>2338</v>
      </c>
      <c r="C1003" s="2">
        <v>648</v>
      </c>
      <c r="D1003" t="s">
        <v>39</v>
      </c>
      <c r="E1003" s="100" t="s">
        <v>9</v>
      </c>
      <c r="F1003" s="3">
        <v>44965</v>
      </c>
      <c r="G1003" s="3">
        <v>44958</v>
      </c>
      <c r="H1003">
        <v>1700</v>
      </c>
      <c r="I1003" s="100" t="s">
        <v>1078</v>
      </c>
      <c r="J1003" s="100" t="s">
        <v>2339</v>
      </c>
      <c r="K1003">
        <v>3638</v>
      </c>
      <c r="L1003">
        <v>0</v>
      </c>
      <c r="M1003" t="s">
        <v>2340</v>
      </c>
      <c r="N1003" t="s">
        <v>49</v>
      </c>
      <c r="O1003" s="100" t="s">
        <v>1079</v>
      </c>
      <c r="P1003" s="100" t="s">
        <v>2341</v>
      </c>
      <c r="Q1003" t="s">
        <v>38</v>
      </c>
      <c r="R1003" t="s">
        <v>38</v>
      </c>
    </row>
    <row r="1004" spans="1:18" ht="43.2" x14ac:dyDescent="0.3">
      <c r="A1004" t="s">
        <v>2342</v>
      </c>
      <c r="B1004" t="s">
        <v>38</v>
      </c>
      <c r="C1004" s="2">
        <v>344</v>
      </c>
      <c r="D1004" t="s">
        <v>39</v>
      </c>
      <c r="E1004" s="100" t="s">
        <v>16</v>
      </c>
      <c r="F1004" s="3">
        <v>44958</v>
      </c>
      <c r="G1004" s="3">
        <v>44958</v>
      </c>
      <c r="H1004">
        <v>800</v>
      </c>
      <c r="I1004" s="100" t="s">
        <v>40</v>
      </c>
      <c r="J1004" s="100" t="s">
        <v>57</v>
      </c>
      <c r="K1004">
        <v>1000</v>
      </c>
      <c r="L1004">
        <v>0</v>
      </c>
      <c r="M1004" t="s">
        <v>42</v>
      </c>
      <c r="N1004" t="s">
        <v>43</v>
      </c>
      <c r="O1004" s="100" t="s">
        <v>44</v>
      </c>
      <c r="P1004" s="100" t="s">
        <v>59</v>
      </c>
      <c r="Q1004" t="s">
        <v>38</v>
      </c>
      <c r="R1004" t="s">
        <v>38</v>
      </c>
    </row>
    <row r="1005" spans="1:18" ht="43.2" x14ac:dyDescent="0.3">
      <c r="A1005" t="s">
        <v>2343</v>
      </c>
      <c r="B1005" t="s">
        <v>38</v>
      </c>
      <c r="C1005" s="2">
        <v>344</v>
      </c>
      <c r="D1005" t="s">
        <v>39</v>
      </c>
      <c r="E1005" s="100" t="s">
        <v>16</v>
      </c>
      <c r="F1005" s="3">
        <v>44958</v>
      </c>
      <c r="G1005" s="3">
        <v>44958</v>
      </c>
      <c r="H1005">
        <v>800</v>
      </c>
      <c r="I1005" s="100" t="s">
        <v>40</v>
      </c>
      <c r="J1005" s="100" t="s">
        <v>57</v>
      </c>
      <c r="K1005">
        <v>1000</v>
      </c>
      <c r="L1005">
        <v>0</v>
      </c>
      <c r="M1005" t="s">
        <v>42</v>
      </c>
      <c r="N1005" t="s">
        <v>43</v>
      </c>
      <c r="O1005" s="100" t="s">
        <v>44</v>
      </c>
      <c r="P1005" s="100" t="s">
        <v>59</v>
      </c>
      <c r="Q1005" t="s">
        <v>38</v>
      </c>
      <c r="R1005" t="s">
        <v>38</v>
      </c>
    </row>
    <row r="1006" spans="1:18" ht="43.2" x14ac:dyDescent="0.3">
      <c r="A1006" t="s">
        <v>2344</v>
      </c>
      <c r="B1006" t="s">
        <v>38</v>
      </c>
      <c r="C1006" s="2">
        <v>309</v>
      </c>
      <c r="D1006" t="s">
        <v>39</v>
      </c>
      <c r="E1006" s="100" t="s">
        <v>16</v>
      </c>
      <c r="F1006" s="3">
        <v>44958</v>
      </c>
      <c r="G1006" s="3">
        <v>44958</v>
      </c>
      <c r="H1006">
        <v>800</v>
      </c>
      <c r="I1006" s="100" t="s">
        <v>40</v>
      </c>
      <c r="J1006" s="100" t="s">
        <v>57</v>
      </c>
      <c r="K1006">
        <v>1000</v>
      </c>
      <c r="L1006">
        <v>0</v>
      </c>
      <c r="M1006" t="s">
        <v>42</v>
      </c>
      <c r="N1006" t="s">
        <v>43</v>
      </c>
      <c r="O1006" s="100" t="s">
        <v>44</v>
      </c>
      <c r="P1006" s="100" t="s">
        <v>59</v>
      </c>
      <c r="Q1006" t="s">
        <v>38</v>
      </c>
      <c r="R1006" t="s">
        <v>38</v>
      </c>
    </row>
    <row r="1007" spans="1:18" ht="43.2" x14ac:dyDescent="0.3">
      <c r="A1007" t="s">
        <v>2345</v>
      </c>
      <c r="B1007" t="s">
        <v>38</v>
      </c>
      <c r="C1007" s="2">
        <v>522</v>
      </c>
      <c r="D1007" t="s">
        <v>39</v>
      </c>
      <c r="E1007" s="100" t="s">
        <v>16</v>
      </c>
      <c r="F1007" s="3">
        <v>44958</v>
      </c>
      <c r="G1007" s="3">
        <v>44958</v>
      </c>
      <c r="H1007">
        <v>800</v>
      </c>
      <c r="I1007" s="100" t="s">
        <v>40</v>
      </c>
      <c r="J1007" s="100" t="s">
        <v>57</v>
      </c>
      <c r="K1007">
        <v>1000</v>
      </c>
      <c r="L1007">
        <v>0</v>
      </c>
      <c r="M1007" t="s">
        <v>42</v>
      </c>
      <c r="N1007" t="s">
        <v>43</v>
      </c>
      <c r="O1007" s="100" t="s">
        <v>44</v>
      </c>
      <c r="P1007" s="100" t="s">
        <v>59</v>
      </c>
      <c r="Q1007" t="s">
        <v>38</v>
      </c>
      <c r="R1007" t="s">
        <v>38</v>
      </c>
    </row>
    <row r="1008" spans="1:18" ht="43.2" x14ac:dyDescent="0.3">
      <c r="A1008" t="s">
        <v>2346</v>
      </c>
      <c r="B1008" t="s">
        <v>38</v>
      </c>
      <c r="C1008" s="2">
        <v>307</v>
      </c>
      <c r="D1008" t="s">
        <v>39</v>
      </c>
      <c r="E1008" s="100" t="s">
        <v>16</v>
      </c>
      <c r="F1008" s="3">
        <v>44958</v>
      </c>
      <c r="G1008" s="3">
        <v>44958</v>
      </c>
      <c r="H1008">
        <v>800</v>
      </c>
      <c r="I1008" s="100" t="s">
        <v>40</v>
      </c>
      <c r="J1008" s="100" t="s">
        <v>57</v>
      </c>
      <c r="K1008">
        <v>1000</v>
      </c>
      <c r="L1008">
        <v>0</v>
      </c>
      <c r="M1008" t="s">
        <v>42</v>
      </c>
      <c r="N1008" t="s">
        <v>43</v>
      </c>
      <c r="O1008" s="100" t="s">
        <v>44</v>
      </c>
      <c r="P1008" s="100" t="s">
        <v>59</v>
      </c>
      <c r="Q1008" t="s">
        <v>38</v>
      </c>
      <c r="R1008" t="s">
        <v>38</v>
      </c>
    </row>
    <row r="1009" spans="1:18" ht="43.2" x14ac:dyDescent="0.3">
      <c r="A1009" t="s">
        <v>2347</v>
      </c>
      <c r="B1009" t="s">
        <v>38</v>
      </c>
      <c r="C1009" s="2">
        <v>1398</v>
      </c>
      <c r="D1009" t="s">
        <v>39</v>
      </c>
      <c r="E1009" s="100" t="s">
        <v>107</v>
      </c>
      <c r="F1009" s="3">
        <v>44958</v>
      </c>
      <c r="G1009" s="3">
        <v>44958</v>
      </c>
      <c r="H1009">
        <v>2640</v>
      </c>
      <c r="I1009" s="100" t="s">
        <v>64</v>
      </c>
      <c r="J1009" s="100" t="s">
        <v>65</v>
      </c>
      <c r="K1009">
        <v>5760</v>
      </c>
      <c r="L1009">
        <v>0</v>
      </c>
      <c r="M1009" t="s">
        <v>2348</v>
      </c>
      <c r="N1009" t="s">
        <v>43</v>
      </c>
      <c r="O1009" s="100" t="s">
        <v>67</v>
      </c>
      <c r="P1009" s="100" t="s">
        <v>68</v>
      </c>
      <c r="Q1009" t="s">
        <v>38</v>
      </c>
      <c r="R1009" t="s">
        <v>38</v>
      </c>
    </row>
    <row r="1010" spans="1:18" ht="43.2" x14ac:dyDescent="0.3">
      <c r="A1010" t="s">
        <v>2349</v>
      </c>
      <c r="B1010" t="s">
        <v>38</v>
      </c>
      <c r="C1010" s="2">
        <v>374</v>
      </c>
      <c r="D1010" t="s">
        <v>39</v>
      </c>
      <c r="E1010" s="100" t="s">
        <v>2</v>
      </c>
      <c r="F1010" s="3">
        <v>44959</v>
      </c>
      <c r="G1010" s="3">
        <v>44958</v>
      </c>
      <c r="H1010">
        <v>1050</v>
      </c>
      <c r="I1010" s="100" t="s">
        <v>40</v>
      </c>
      <c r="J1010" s="100" t="s">
        <v>52</v>
      </c>
      <c r="K1010">
        <v>1440</v>
      </c>
      <c r="L1010">
        <v>0</v>
      </c>
      <c r="M1010" t="s">
        <v>2350</v>
      </c>
      <c r="N1010" t="s">
        <v>43</v>
      </c>
      <c r="O1010" s="100" t="s">
        <v>44</v>
      </c>
      <c r="P1010" s="100" t="s">
        <v>53</v>
      </c>
      <c r="Q1010" t="s">
        <v>38</v>
      </c>
      <c r="R1010" t="s">
        <v>38</v>
      </c>
    </row>
    <row r="1011" spans="1:18" ht="43.2" x14ac:dyDescent="0.3">
      <c r="A1011" t="s">
        <v>2351</v>
      </c>
      <c r="B1011" t="s">
        <v>38</v>
      </c>
      <c r="C1011" s="2">
        <v>374</v>
      </c>
      <c r="D1011" t="s">
        <v>39</v>
      </c>
      <c r="E1011" s="100" t="s">
        <v>2</v>
      </c>
      <c r="F1011" s="3">
        <v>44959</v>
      </c>
      <c r="G1011" s="3">
        <v>44958</v>
      </c>
      <c r="H1011">
        <v>1050</v>
      </c>
      <c r="I1011" s="100" t="s">
        <v>40</v>
      </c>
      <c r="J1011" s="100" t="s">
        <v>52</v>
      </c>
      <c r="K1011">
        <v>1440</v>
      </c>
      <c r="L1011">
        <v>0</v>
      </c>
      <c r="M1011" t="s">
        <v>2352</v>
      </c>
      <c r="N1011" t="s">
        <v>43</v>
      </c>
      <c r="O1011" s="100" t="s">
        <v>44</v>
      </c>
      <c r="P1011" s="100" t="s">
        <v>53</v>
      </c>
      <c r="Q1011" t="s">
        <v>38</v>
      </c>
      <c r="R1011" t="s">
        <v>38</v>
      </c>
    </row>
    <row r="1012" spans="1:18" ht="43.2" x14ac:dyDescent="0.3">
      <c r="A1012" t="s">
        <v>2353</v>
      </c>
      <c r="B1012" t="s">
        <v>38</v>
      </c>
      <c r="C1012" s="2">
        <v>790</v>
      </c>
      <c r="D1012" t="s">
        <v>39</v>
      </c>
      <c r="E1012" s="100" t="s">
        <v>107</v>
      </c>
      <c r="F1012" s="3">
        <v>44958</v>
      </c>
      <c r="G1012" s="3">
        <v>44958</v>
      </c>
      <c r="H1012">
        <v>800</v>
      </c>
      <c r="I1012" s="100" t="s">
        <v>40</v>
      </c>
      <c r="J1012" s="100" t="s">
        <v>2354</v>
      </c>
      <c r="K1012">
        <v>1280</v>
      </c>
      <c r="L1012">
        <v>0</v>
      </c>
      <c r="M1012" t="s">
        <v>42</v>
      </c>
      <c r="N1012" t="s">
        <v>43</v>
      </c>
      <c r="O1012" s="100" t="s">
        <v>44</v>
      </c>
      <c r="P1012" s="100" t="s">
        <v>233</v>
      </c>
      <c r="Q1012" t="s">
        <v>38</v>
      </c>
      <c r="R1012" t="s">
        <v>38</v>
      </c>
    </row>
    <row r="1013" spans="1:18" ht="43.2" x14ac:dyDescent="0.3">
      <c r="A1013" t="s">
        <v>2355</v>
      </c>
      <c r="B1013" t="s">
        <v>38</v>
      </c>
      <c r="C1013" s="2">
        <v>222</v>
      </c>
      <c r="D1013" t="s">
        <v>39</v>
      </c>
      <c r="E1013" s="100" t="s">
        <v>2</v>
      </c>
      <c r="F1013" s="3">
        <v>44959</v>
      </c>
      <c r="G1013" s="3">
        <v>44959</v>
      </c>
      <c r="H1013">
        <v>1050</v>
      </c>
      <c r="I1013" s="100" t="s">
        <v>40</v>
      </c>
      <c r="J1013" s="100" t="s">
        <v>52</v>
      </c>
      <c r="K1013">
        <v>1440</v>
      </c>
      <c r="L1013">
        <v>0</v>
      </c>
      <c r="M1013" t="s">
        <v>42</v>
      </c>
      <c r="N1013" t="s">
        <v>43</v>
      </c>
      <c r="O1013" s="100" t="s">
        <v>44</v>
      </c>
      <c r="P1013" s="100" t="s">
        <v>53</v>
      </c>
      <c r="Q1013" t="s">
        <v>38</v>
      </c>
      <c r="R1013" t="s">
        <v>38</v>
      </c>
    </row>
    <row r="1014" spans="1:18" ht="43.2" x14ac:dyDescent="0.3">
      <c r="A1014" t="s">
        <v>2356</v>
      </c>
      <c r="B1014" t="s">
        <v>38</v>
      </c>
      <c r="C1014" s="2">
        <v>217</v>
      </c>
      <c r="D1014" t="s">
        <v>39</v>
      </c>
      <c r="E1014" s="100" t="s">
        <v>2</v>
      </c>
      <c r="F1014" s="3">
        <v>44959</v>
      </c>
      <c r="G1014" s="3">
        <v>44959</v>
      </c>
      <c r="H1014">
        <v>1050</v>
      </c>
      <c r="I1014" s="100" t="s">
        <v>40</v>
      </c>
      <c r="J1014" s="100" t="s">
        <v>52</v>
      </c>
      <c r="K1014">
        <v>1440</v>
      </c>
      <c r="L1014">
        <v>0</v>
      </c>
      <c r="M1014" t="s">
        <v>42</v>
      </c>
      <c r="N1014" t="s">
        <v>43</v>
      </c>
      <c r="O1014" s="100" t="s">
        <v>44</v>
      </c>
      <c r="P1014" s="100" t="s">
        <v>53</v>
      </c>
      <c r="Q1014" t="s">
        <v>38</v>
      </c>
      <c r="R1014" t="s">
        <v>38</v>
      </c>
    </row>
    <row r="1015" spans="1:18" ht="43.2" x14ac:dyDescent="0.3">
      <c r="A1015" t="s">
        <v>2357</v>
      </c>
      <c r="B1015" t="s">
        <v>38</v>
      </c>
      <c r="C1015" s="2">
        <v>288</v>
      </c>
      <c r="D1015" t="s">
        <v>39</v>
      </c>
      <c r="E1015" s="100" t="s">
        <v>2</v>
      </c>
      <c r="F1015" s="3">
        <v>44959</v>
      </c>
      <c r="G1015" s="3">
        <v>44959</v>
      </c>
      <c r="H1015">
        <v>1050</v>
      </c>
      <c r="I1015" s="100" t="s">
        <v>40</v>
      </c>
      <c r="J1015" s="100" t="s">
        <v>52</v>
      </c>
      <c r="K1015">
        <v>1440</v>
      </c>
      <c r="L1015">
        <v>0</v>
      </c>
      <c r="M1015" t="s">
        <v>42</v>
      </c>
      <c r="N1015" t="s">
        <v>43</v>
      </c>
      <c r="O1015" s="100" t="s">
        <v>44</v>
      </c>
      <c r="P1015" s="100" t="s">
        <v>53</v>
      </c>
      <c r="Q1015" t="s">
        <v>38</v>
      </c>
      <c r="R1015" t="s">
        <v>38</v>
      </c>
    </row>
    <row r="1016" spans="1:18" ht="43.2" x14ac:dyDescent="0.3">
      <c r="A1016" t="s">
        <v>2358</v>
      </c>
      <c r="B1016" t="s">
        <v>38</v>
      </c>
      <c r="C1016" s="2">
        <v>266</v>
      </c>
      <c r="D1016" t="s">
        <v>39</v>
      </c>
      <c r="E1016" s="100" t="s">
        <v>2</v>
      </c>
      <c r="F1016" s="3">
        <v>44959</v>
      </c>
      <c r="G1016" s="3">
        <v>44959</v>
      </c>
      <c r="H1016">
        <v>1050</v>
      </c>
      <c r="I1016" s="100" t="s">
        <v>40</v>
      </c>
      <c r="J1016" s="100" t="s">
        <v>52</v>
      </c>
      <c r="K1016">
        <v>1440</v>
      </c>
      <c r="L1016">
        <v>0</v>
      </c>
      <c r="M1016" t="s">
        <v>42</v>
      </c>
      <c r="N1016" t="s">
        <v>43</v>
      </c>
      <c r="O1016" s="100" t="s">
        <v>44</v>
      </c>
      <c r="P1016" s="100" t="s">
        <v>53</v>
      </c>
      <c r="Q1016" t="s">
        <v>38</v>
      </c>
      <c r="R1016" t="s">
        <v>38</v>
      </c>
    </row>
    <row r="1017" spans="1:18" ht="43.2" x14ac:dyDescent="0.3">
      <c r="A1017" t="s">
        <v>2359</v>
      </c>
      <c r="B1017" t="s">
        <v>38</v>
      </c>
      <c r="C1017" s="2">
        <v>254</v>
      </c>
      <c r="D1017" t="s">
        <v>39</v>
      </c>
      <c r="E1017" s="100" t="s">
        <v>2</v>
      </c>
      <c r="F1017" s="3">
        <v>44959</v>
      </c>
      <c r="G1017" s="3">
        <v>44959</v>
      </c>
      <c r="H1017">
        <v>1050</v>
      </c>
      <c r="I1017" s="100" t="s">
        <v>40</v>
      </c>
      <c r="J1017" s="100" t="s">
        <v>52</v>
      </c>
      <c r="K1017">
        <v>1440</v>
      </c>
      <c r="L1017">
        <v>0</v>
      </c>
      <c r="M1017" t="s">
        <v>42</v>
      </c>
      <c r="N1017" t="s">
        <v>43</v>
      </c>
      <c r="O1017" s="100" t="s">
        <v>44</v>
      </c>
      <c r="P1017" s="100" t="s">
        <v>53</v>
      </c>
      <c r="Q1017" t="s">
        <v>38</v>
      </c>
      <c r="R1017" t="s">
        <v>38</v>
      </c>
    </row>
    <row r="1018" spans="1:18" ht="43.2" x14ac:dyDescent="0.3">
      <c r="A1018" t="s">
        <v>2360</v>
      </c>
      <c r="B1018" t="s">
        <v>38</v>
      </c>
      <c r="C1018" s="2">
        <v>264</v>
      </c>
      <c r="D1018" t="s">
        <v>39</v>
      </c>
      <c r="E1018" s="100" t="s">
        <v>2</v>
      </c>
      <c r="F1018" s="3">
        <v>44959</v>
      </c>
      <c r="G1018" s="3">
        <v>44959</v>
      </c>
      <c r="H1018">
        <v>1050</v>
      </c>
      <c r="I1018" s="100" t="s">
        <v>40</v>
      </c>
      <c r="J1018" s="100" t="s">
        <v>52</v>
      </c>
      <c r="K1018">
        <v>1440</v>
      </c>
      <c r="L1018">
        <v>0</v>
      </c>
      <c r="M1018" t="s">
        <v>42</v>
      </c>
      <c r="N1018" t="s">
        <v>43</v>
      </c>
      <c r="O1018" s="100" t="s">
        <v>44</v>
      </c>
      <c r="P1018" s="100" t="s">
        <v>53</v>
      </c>
      <c r="Q1018" t="s">
        <v>38</v>
      </c>
      <c r="R1018" t="s">
        <v>38</v>
      </c>
    </row>
    <row r="1019" spans="1:18" ht="43.2" x14ac:dyDescent="0.3">
      <c r="A1019" t="s">
        <v>2361</v>
      </c>
      <c r="B1019" t="s">
        <v>38</v>
      </c>
      <c r="C1019" s="2">
        <v>240</v>
      </c>
      <c r="D1019" t="s">
        <v>39</v>
      </c>
      <c r="E1019" s="100" t="s">
        <v>2</v>
      </c>
      <c r="F1019" s="3">
        <v>44959</v>
      </c>
      <c r="G1019" s="3">
        <v>44959</v>
      </c>
      <c r="H1019">
        <v>1050</v>
      </c>
      <c r="I1019" s="100" t="s">
        <v>40</v>
      </c>
      <c r="J1019" s="100" t="s">
        <v>52</v>
      </c>
      <c r="K1019">
        <v>1440</v>
      </c>
      <c r="L1019">
        <v>0</v>
      </c>
      <c r="M1019" t="s">
        <v>42</v>
      </c>
      <c r="N1019" t="s">
        <v>43</v>
      </c>
      <c r="O1019" s="100" t="s">
        <v>44</v>
      </c>
      <c r="P1019" s="100" t="s">
        <v>53</v>
      </c>
      <c r="Q1019" t="s">
        <v>38</v>
      </c>
      <c r="R1019" t="s">
        <v>38</v>
      </c>
    </row>
    <row r="1020" spans="1:18" ht="43.2" x14ac:dyDescent="0.3">
      <c r="A1020" t="s">
        <v>2362</v>
      </c>
      <c r="B1020" t="s">
        <v>38</v>
      </c>
      <c r="C1020" s="2">
        <v>260</v>
      </c>
      <c r="D1020" t="s">
        <v>39</v>
      </c>
      <c r="E1020" s="100" t="s">
        <v>2</v>
      </c>
      <c r="F1020" s="3">
        <v>44959</v>
      </c>
      <c r="G1020" s="3">
        <v>44959</v>
      </c>
      <c r="H1020">
        <v>1050</v>
      </c>
      <c r="I1020" s="100" t="s">
        <v>40</v>
      </c>
      <c r="J1020" s="100" t="s">
        <v>52</v>
      </c>
      <c r="K1020">
        <v>1440</v>
      </c>
      <c r="L1020">
        <v>0</v>
      </c>
      <c r="M1020" t="s">
        <v>42</v>
      </c>
      <c r="N1020" t="s">
        <v>43</v>
      </c>
      <c r="O1020" s="100" t="s">
        <v>44</v>
      </c>
      <c r="P1020" s="100" t="s">
        <v>53</v>
      </c>
      <c r="Q1020" t="s">
        <v>38</v>
      </c>
      <c r="R1020" t="s">
        <v>38</v>
      </c>
    </row>
    <row r="1021" spans="1:18" ht="43.2" x14ac:dyDescent="0.3">
      <c r="A1021" t="s">
        <v>2363</v>
      </c>
      <c r="B1021" t="s">
        <v>38</v>
      </c>
      <c r="C1021" s="2">
        <v>240</v>
      </c>
      <c r="D1021" t="s">
        <v>39</v>
      </c>
      <c r="E1021" s="100" t="s">
        <v>2</v>
      </c>
      <c r="F1021" s="3">
        <v>44959</v>
      </c>
      <c r="G1021" s="3">
        <v>44959</v>
      </c>
      <c r="H1021">
        <v>1050</v>
      </c>
      <c r="I1021" s="100" t="s">
        <v>40</v>
      </c>
      <c r="J1021" s="100" t="s">
        <v>52</v>
      </c>
      <c r="K1021">
        <v>1440</v>
      </c>
      <c r="L1021">
        <v>0</v>
      </c>
      <c r="M1021" t="s">
        <v>42</v>
      </c>
      <c r="N1021" t="s">
        <v>43</v>
      </c>
      <c r="O1021" s="100" t="s">
        <v>44</v>
      </c>
      <c r="P1021" s="100" t="s">
        <v>53</v>
      </c>
      <c r="Q1021" t="s">
        <v>38</v>
      </c>
      <c r="R1021" t="s">
        <v>38</v>
      </c>
    </row>
    <row r="1022" spans="1:18" ht="43.2" x14ac:dyDescent="0.3">
      <c r="A1022" t="s">
        <v>2364</v>
      </c>
      <c r="B1022" t="s">
        <v>38</v>
      </c>
      <c r="C1022" s="2">
        <v>267</v>
      </c>
      <c r="D1022" t="s">
        <v>39</v>
      </c>
      <c r="E1022" s="100" t="s">
        <v>2</v>
      </c>
      <c r="F1022" s="3">
        <v>44959</v>
      </c>
      <c r="G1022" s="3">
        <v>44959</v>
      </c>
      <c r="H1022">
        <v>1050</v>
      </c>
      <c r="I1022" s="100" t="s">
        <v>40</v>
      </c>
      <c r="J1022" s="100" t="s">
        <v>52</v>
      </c>
      <c r="K1022">
        <v>1440</v>
      </c>
      <c r="L1022">
        <v>0</v>
      </c>
      <c r="M1022" t="s">
        <v>42</v>
      </c>
      <c r="N1022" t="s">
        <v>43</v>
      </c>
      <c r="O1022" s="100" t="s">
        <v>44</v>
      </c>
      <c r="P1022" s="100" t="s">
        <v>53</v>
      </c>
      <c r="Q1022" t="s">
        <v>38</v>
      </c>
      <c r="R1022" t="s">
        <v>38</v>
      </c>
    </row>
    <row r="1023" spans="1:18" ht="43.2" x14ac:dyDescent="0.3">
      <c r="A1023" t="s">
        <v>2365</v>
      </c>
      <c r="B1023" t="s">
        <v>38</v>
      </c>
      <c r="C1023" s="2">
        <v>569</v>
      </c>
      <c r="D1023" t="s">
        <v>39</v>
      </c>
      <c r="E1023" s="100" t="s">
        <v>107</v>
      </c>
      <c r="F1023" s="3">
        <v>44959</v>
      </c>
      <c r="G1023" s="3">
        <v>44959</v>
      </c>
      <c r="H1023">
        <v>2100</v>
      </c>
      <c r="I1023" s="100" t="s">
        <v>40</v>
      </c>
      <c r="J1023" s="100" t="s">
        <v>108</v>
      </c>
      <c r="K1023">
        <v>2880</v>
      </c>
      <c r="L1023">
        <v>0</v>
      </c>
      <c r="M1023" t="s">
        <v>42</v>
      </c>
      <c r="N1023" t="s">
        <v>43</v>
      </c>
      <c r="O1023" s="100" t="s">
        <v>44</v>
      </c>
      <c r="P1023" s="100" t="s">
        <v>109</v>
      </c>
      <c r="Q1023" t="s">
        <v>38</v>
      </c>
      <c r="R1023" t="s">
        <v>38</v>
      </c>
    </row>
    <row r="1024" spans="1:18" ht="43.2" x14ac:dyDescent="0.3">
      <c r="A1024" t="s">
        <v>2366</v>
      </c>
      <c r="B1024" t="s">
        <v>38</v>
      </c>
      <c r="C1024" s="2">
        <v>642</v>
      </c>
      <c r="D1024" t="s">
        <v>39</v>
      </c>
      <c r="E1024" s="100" t="s">
        <v>16</v>
      </c>
      <c r="F1024" s="3">
        <v>44959</v>
      </c>
      <c r="G1024" s="3">
        <v>44959</v>
      </c>
      <c r="H1024">
        <v>4800</v>
      </c>
      <c r="I1024" s="100" t="s">
        <v>259</v>
      </c>
      <c r="J1024" s="100" t="s">
        <v>40</v>
      </c>
      <c r="K1024">
        <v>12000</v>
      </c>
      <c r="L1024">
        <v>0</v>
      </c>
      <c r="M1024" t="s">
        <v>42</v>
      </c>
      <c r="N1024" t="s">
        <v>49</v>
      </c>
      <c r="O1024" s="100" t="s">
        <v>260</v>
      </c>
      <c r="P1024" s="100" t="s">
        <v>44</v>
      </c>
      <c r="Q1024" t="s">
        <v>38</v>
      </c>
      <c r="R1024" t="s">
        <v>38</v>
      </c>
    </row>
    <row r="1025" spans="1:18" ht="43.2" x14ac:dyDescent="0.3">
      <c r="A1025" t="s">
        <v>2367</v>
      </c>
      <c r="B1025" t="s">
        <v>38</v>
      </c>
      <c r="C1025" s="2">
        <v>296</v>
      </c>
      <c r="D1025" t="s">
        <v>39</v>
      </c>
      <c r="E1025" s="100" t="s">
        <v>47</v>
      </c>
      <c r="F1025" s="3">
        <v>44959</v>
      </c>
      <c r="G1025" s="3">
        <v>44959</v>
      </c>
      <c r="H1025">
        <v>3640</v>
      </c>
      <c r="I1025" s="100" t="s">
        <v>40</v>
      </c>
      <c r="J1025" s="100" t="s">
        <v>163</v>
      </c>
      <c r="K1025">
        <v>7020</v>
      </c>
      <c r="L1025">
        <v>0</v>
      </c>
      <c r="M1025" t="s">
        <v>42</v>
      </c>
      <c r="N1025" t="s">
        <v>43</v>
      </c>
      <c r="O1025" s="100" t="s">
        <v>44</v>
      </c>
      <c r="P1025" s="100" t="s">
        <v>164</v>
      </c>
      <c r="Q1025" t="s">
        <v>38</v>
      </c>
      <c r="R1025" t="s">
        <v>38</v>
      </c>
    </row>
    <row r="1026" spans="1:18" ht="43.2" x14ac:dyDescent="0.3">
      <c r="A1026" t="s">
        <v>2368</v>
      </c>
      <c r="B1026" t="s">
        <v>38</v>
      </c>
      <c r="C1026" s="2">
        <v>440</v>
      </c>
      <c r="D1026" t="s">
        <v>39</v>
      </c>
      <c r="E1026" s="100" t="s">
        <v>16</v>
      </c>
      <c r="F1026" s="3">
        <v>44959</v>
      </c>
      <c r="G1026" s="3">
        <v>44959</v>
      </c>
      <c r="H1026">
        <v>800</v>
      </c>
      <c r="I1026" s="100" t="s">
        <v>40</v>
      </c>
      <c r="J1026" s="100" t="s">
        <v>191</v>
      </c>
      <c r="K1026">
        <v>1000</v>
      </c>
      <c r="L1026">
        <v>0</v>
      </c>
      <c r="M1026" t="s">
        <v>42</v>
      </c>
      <c r="N1026" t="s">
        <v>43</v>
      </c>
      <c r="O1026" s="100" t="s">
        <v>44</v>
      </c>
      <c r="P1026" s="100" t="s">
        <v>192</v>
      </c>
      <c r="Q1026" t="s">
        <v>38</v>
      </c>
      <c r="R1026" t="s">
        <v>38</v>
      </c>
    </row>
    <row r="1027" spans="1:18" ht="43.2" x14ac:dyDescent="0.3">
      <c r="A1027" t="s">
        <v>2369</v>
      </c>
      <c r="B1027" t="s">
        <v>38</v>
      </c>
      <c r="C1027" s="2">
        <v>750</v>
      </c>
      <c r="D1027" t="s">
        <v>39</v>
      </c>
      <c r="E1027" s="100" t="s">
        <v>16</v>
      </c>
      <c r="F1027" s="3">
        <v>44959</v>
      </c>
      <c r="G1027" s="3">
        <v>44959</v>
      </c>
      <c r="H1027">
        <v>800</v>
      </c>
      <c r="I1027" s="100" t="s">
        <v>40</v>
      </c>
      <c r="J1027" s="100" t="s">
        <v>191</v>
      </c>
      <c r="K1027">
        <v>1000</v>
      </c>
      <c r="L1027">
        <v>0</v>
      </c>
      <c r="M1027" t="s">
        <v>42</v>
      </c>
      <c r="N1027" t="s">
        <v>43</v>
      </c>
      <c r="O1027" s="100" t="s">
        <v>44</v>
      </c>
      <c r="P1027" s="100" t="s">
        <v>192</v>
      </c>
      <c r="Q1027" t="s">
        <v>38</v>
      </c>
      <c r="R1027" t="s">
        <v>38</v>
      </c>
    </row>
    <row r="1028" spans="1:18" ht="43.2" x14ac:dyDescent="0.3">
      <c r="A1028" t="s">
        <v>2370</v>
      </c>
      <c r="B1028" t="s">
        <v>38</v>
      </c>
      <c r="C1028" s="2">
        <v>548</v>
      </c>
      <c r="D1028" t="s">
        <v>39</v>
      </c>
      <c r="E1028" s="100" t="s">
        <v>16</v>
      </c>
      <c r="F1028" s="3">
        <v>44959</v>
      </c>
      <c r="G1028" s="3">
        <v>44959</v>
      </c>
      <c r="H1028">
        <v>800</v>
      </c>
      <c r="I1028" s="100" t="s">
        <v>40</v>
      </c>
      <c r="J1028" s="100" t="s">
        <v>191</v>
      </c>
      <c r="K1028">
        <v>1000</v>
      </c>
      <c r="L1028">
        <v>0</v>
      </c>
      <c r="M1028" t="s">
        <v>2371</v>
      </c>
      <c r="N1028" t="s">
        <v>43</v>
      </c>
      <c r="O1028" s="100" t="s">
        <v>44</v>
      </c>
      <c r="P1028" s="100" t="s">
        <v>192</v>
      </c>
      <c r="Q1028" t="s">
        <v>38</v>
      </c>
      <c r="R1028" t="s">
        <v>38</v>
      </c>
    </row>
    <row r="1029" spans="1:18" ht="43.2" x14ac:dyDescent="0.3">
      <c r="A1029" t="s">
        <v>2372</v>
      </c>
      <c r="B1029" t="s">
        <v>38</v>
      </c>
      <c r="C1029" s="2">
        <v>548</v>
      </c>
      <c r="D1029" t="s">
        <v>39</v>
      </c>
      <c r="E1029" s="100" t="s">
        <v>16</v>
      </c>
      <c r="F1029" s="3">
        <v>44959</v>
      </c>
      <c r="G1029" s="3">
        <v>44959</v>
      </c>
      <c r="H1029">
        <v>800</v>
      </c>
      <c r="I1029" s="100" t="s">
        <v>40</v>
      </c>
      <c r="J1029" s="100" t="s">
        <v>191</v>
      </c>
      <c r="K1029">
        <v>1000</v>
      </c>
      <c r="L1029">
        <v>0</v>
      </c>
      <c r="M1029" t="s">
        <v>2373</v>
      </c>
      <c r="N1029" t="s">
        <v>43</v>
      </c>
      <c r="O1029" s="100" t="s">
        <v>44</v>
      </c>
      <c r="P1029" s="100" t="s">
        <v>192</v>
      </c>
      <c r="Q1029" t="s">
        <v>38</v>
      </c>
      <c r="R1029" t="s">
        <v>38</v>
      </c>
    </row>
    <row r="1030" spans="1:18" ht="43.2" x14ac:dyDescent="0.3">
      <c r="A1030" t="s">
        <v>2374</v>
      </c>
      <c r="B1030" t="s">
        <v>38</v>
      </c>
      <c r="C1030" s="2">
        <v>498</v>
      </c>
      <c r="D1030" t="s">
        <v>39</v>
      </c>
      <c r="E1030" s="100" t="s">
        <v>16</v>
      </c>
      <c r="F1030" s="3">
        <v>44959</v>
      </c>
      <c r="G1030" s="3">
        <v>44959</v>
      </c>
      <c r="H1030">
        <v>800</v>
      </c>
      <c r="I1030" s="100" t="s">
        <v>40</v>
      </c>
      <c r="J1030" s="100" t="s">
        <v>191</v>
      </c>
      <c r="K1030">
        <v>1000</v>
      </c>
      <c r="L1030">
        <v>0</v>
      </c>
      <c r="M1030" t="s">
        <v>2375</v>
      </c>
      <c r="N1030" t="s">
        <v>43</v>
      </c>
      <c r="O1030" s="100" t="s">
        <v>44</v>
      </c>
      <c r="P1030" s="100" t="s">
        <v>192</v>
      </c>
      <c r="Q1030" t="s">
        <v>38</v>
      </c>
      <c r="R1030" t="s">
        <v>38</v>
      </c>
    </row>
    <row r="1031" spans="1:18" ht="72" x14ac:dyDescent="0.3">
      <c r="A1031" t="s">
        <v>2376</v>
      </c>
      <c r="B1031" t="s">
        <v>2377</v>
      </c>
      <c r="C1031" s="2">
        <v>91.87</v>
      </c>
      <c r="D1031" t="s">
        <v>39</v>
      </c>
      <c r="E1031" s="100" t="s">
        <v>12</v>
      </c>
      <c r="F1031" s="3">
        <v>44960</v>
      </c>
      <c r="G1031" s="3">
        <v>44959</v>
      </c>
      <c r="H1031">
        <v>6</v>
      </c>
      <c r="I1031" s="100" t="s">
        <v>304</v>
      </c>
      <c r="J1031" s="100" t="s">
        <v>40</v>
      </c>
      <c r="K1031">
        <v>6.4480000000000004</v>
      </c>
      <c r="L1031">
        <v>0</v>
      </c>
      <c r="M1031" t="s">
        <v>2378</v>
      </c>
      <c r="N1031" t="s">
        <v>49</v>
      </c>
      <c r="O1031" s="100" t="s">
        <v>306</v>
      </c>
      <c r="P1031" s="100" t="s">
        <v>44</v>
      </c>
      <c r="Q1031" t="s">
        <v>38</v>
      </c>
      <c r="R1031" t="s">
        <v>38</v>
      </c>
    </row>
    <row r="1032" spans="1:18" ht="43.2" x14ac:dyDescent="0.3">
      <c r="A1032" t="s">
        <v>2379</v>
      </c>
      <c r="B1032" t="s">
        <v>38</v>
      </c>
      <c r="C1032" s="2">
        <v>427</v>
      </c>
      <c r="D1032" t="s">
        <v>39</v>
      </c>
      <c r="E1032" s="100" t="s">
        <v>17</v>
      </c>
      <c r="F1032" s="3">
        <v>44960</v>
      </c>
      <c r="G1032" s="3">
        <v>44959</v>
      </c>
      <c r="H1032">
        <v>800</v>
      </c>
      <c r="I1032" s="100" t="s">
        <v>40</v>
      </c>
      <c r="J1032" s="100" t="s">
        <v>2380</v>
      </c>
      <c r="K1032">
        <v>1280</v>
      </c>
      <c r="L1032">
        <v>0</v>
      </c>
      <c r="M1032" t="s">
        <v>42</v>
      </c>
      <c r="N1032" t="s">
        <v>43</v>
      </c>
      <c r="O1032" s="100" t="s">
        <v>44</v>
      </c>
      <c r="P1032" s="100" t="s">
        <v>968</v>
      </c>
      <c r="Q1032" t="s">
        <v>38</v>
      </c>
      <c r="R1032" t="s">
        <v>38</v>
      </c>
    </row>
    <row r="1033" spans="1:18" ht="43.2" x14ac:dyDescent="0.3">
      <c r="A1033" t="s">
        <v>2381</v>
      </c>
      <c r="B1033" t="s">
        <v>38</v>
      </c>
      <c r="C1033" s="2">
        <v>334</v>
      </c>
      <c r="D1033" t="s">
        <v>39</v>
      </c>
      <c r="E1033" s="100" t="s">
        <v>2382</v>
      </c>
      <c r="F1033" s="3">
        <v>44960</v>
      </c>
      <c r="G1033" s="3">
        <v>44959</v>
      </c>
      <c r="H1033">
        <v>1050</v>
      </c>
      <c r="I1033" s="100" t="s">
        <v>40</v>
      </c>
      <c r="J1033" s="100" t="s">
        <v>75</v>
      </c>
      <c r="K1033">
        <v>1440</v>
      </c>
      <c r="L1033">
        <v>0</v>
      </c>
      <c r="M1033" t="s">
        <v>42</v>
      </c>
      <c r="N1033" t="s">
        <v>43</v>
      </c>
      <c r="O1033" s="100" t="s">
        <v>44</v>
      </c>
      <c r="P1033" s="100" t="s">
        <v>76</v>
      </c>
      <c r="Q1033" t="s">
        <v>38</v>
      </c>
      <c r="R1033" t="s">
        <v>38</v>
      </c>
    </row>
    <row r="1034" spans="1:18" ht="43.2" x14ac:dyDescent="0.3">
      <c r="A1034" t="s">
        <v>2383</v>
      </c>
      <c r="B1034" t="s">
        <v>38</v>
      </c>
      <c r="C1034" s="2">
        <v>340</v>
      </c>
      <c r="D1034" t="s">
        <v>39</v>
      </c>
      <c r="E1034" s="100" t="s">
        <v>2382</v>
      </c>
      <c r="F1034" s="3">
        <v>44960</v>
      </c>
      <c r="G1034" s="3">
        <v>44959</v>
      </c>
      <c r="H1034">
        <v>1050</v>
      </c>
      <c r="I1034" s="100" t="s">
        <v>40</v>
      </c>
      <c r="J1034" s="100" t="s">
        <v>75</v>
      </c>
      <c r="K1034">
        <v>1440</v>
      </c>
      <c r="L1034">
        <v>0</v>
      </c>
      <c r="M1034" t="s">
        <v>42</v>
      </c>
      <c r="N1034" t="s">
        <v>43</v>
      </c>
      <c r="O1034" s="100" t="s">
        <v>44</v>
      </c>
      <c r="P1034" s="100" t="s">
        <v>76</v>
      </c>
      <c r="Q1034" t="s">
        <v>38</v>
      </c>
      <c r="R1034" t="s">
        <v>38</v>
      </c>
    </row>
    <row r="1035" spans="1:18" ht="43.2" x14ac:dyDescent="0.3">
      <c r="A1035" t="s">
        <v>2384</v>
      </c>
      <c r="B1035" t="s">
        <v>38</v>
      </c>
      <c r="C1035" s="2">
        <v>331</v>
      </c>
      <c r="D1035" t="s">
        <v>39</v>
      </c>
      <c r="E1035" s="100" t="s">
        <v>2382</v>
      </c>
      <c r="F1035" s="3">
        <v>44960</v>
      </c>
      <c r="G1035" s="3">
        <v>44959</v>
      </c>
      <c r="H1035">
        <v>1050</v>
      </c>
      <c r="I1035" s="100" t="s">
        <v>40</v>
      </c>
      <c r="J1035" s="100" t="s">
        <v>75</v>
      </c>
      <c r="K1035">
        <v>1440</v>
      </c>
      <c r="L1035">
        <v>0</v>
      </c>
      <c r="M1035" t="s">
        <v>42</v>
      </c>
      <c r="N1035" t="s">
        <v>43</v>
      </c>
      <c r="O1035" s="100" t="s">
        <v>44</v>
      </c>
      <c r="P1035" s="100" t="s">
        <v>76</v>
      </c>
      <c r="Q1035" t="s">
        <v>38</v>
      </c>
      <c r="R1035" t="s">
        <v>38</v>
      </c>
    </row>
    <row r="1036" spans="1:18" ht="43.2" x14ac:dyDescent="0.3">
      <c r="A1036" t="s">
        <v>2385</v>
      </c>
      <c r="B1036" t="s">
        <v>38</v>
      </c>
      <c r="C1036" s="2">
        <v>340</v>
      </c>
      <c r="D1036" t="s">
        <v>39</v>
      </c>
      <c r="E1036" s="100" t="s">
        <v>2382</v>
      </c>
      <c r="F1036" s="3">
        <v>44960</v>
      </c>
      <c r="G1036" s="3">
        <v>44959</v>
      </c>
      <c r="H1036">
        <v>1050</v>
      </c>
      <c r="I1036" s="100" t="s">
        <v>40</v>
      </c>
      <c r="J1036" s="100" t="s">
        <v>75</v>
      </c>
      <c r="K1036">
        <v>1440</v>
      </c>
      <c r="L1036">
        <v>0</v>
      </c>
      <c r="M1036" t="s">
        <v>42</v>
      </c>
      <c r="N1036" t="s">
        <v>43</v>
      </c>
      <c r="O1036" s="100" t="s">
        <v>44</v>
      </c>
      <c r="P1036" s="100" t="s">
        <v>76</v>
      </c>
      <c r="Q1036" t="s">
        <v>38</v>
      </c>
      <c r="R1036" t="s">
        <v>38</v>
      </c>
    </row>
    <row r="1037" spans="1:18" ht="43.2" x14ac:dyDescent="0.3">
      <c r="A1037" t="s">
        <v>2386</v>
      </c>
      <c r="B1037" t="s">
        <v>38</v>
      </c>
      <c r="C1037" s="2">
        <v>340</v>
      </c>
      <c r="D1037" t="s">
        <v>39</v>
      </c>
      <c r="E1037" s="100" t="s">
        <v>2382</v>
      </c>
      <c r="F1037" s="3">
        <v>44960</v>
      </c>
      <c r="G1037" s="3">
        <v>44959</v>
      </c>
      <c r="H1037">
        <v>1050</v>
      </c>
      <c r="I1037" s="100" t="s">
        <v>40</v>
      </c>
      <c r="J1037" s="100" t="s">
        <v>75</v>
      </c>
      <c r="K1037">
        <v>1440</v>
      </c>
      <c r="L1037">
        <v>0</v>
      </c>
      <c r="M1037" t="s">
        <v>42</v>
      </c>
      <c r="N1037" t="s">
        <v>43</v>
      </c>
      <c r="O1037" s="100" t="s">
        <v>44</v>
      </c>
      <c r="P1037" s="100" t="s">
        <v>76</v>
      </c>
      <c r="Q1037" t="s">
        <v>38</v>
      </c>
      <c r="R1037" t="s">
        <v>38</v>
      </c>
    </row>
    <row r="1038" spans="1:18" ht="43.2" x14ac:dyDescent="0.3">
      <c r="A1038" t="s">
        <v>2387</v>
      </c>
      <c r="B1038" t="s">
        <v>38</v>
      </c>
      <c r="C1038" s="2">
        <v>334</v>
      </c>
      <c r="D1038" t="s">
        <v>39</v>
      </c>
      <c r="E1038" s="100" t="s">
        <v>2382</v>
      </c>
      <c r="F1038" s="3">
        <v>44960</v>
      </c>
      <c r="G1038" s="3">
        <v>44959</v>
      </c>
      <c r="H1038">
        <v>1050</v>
      </c>
      <c r="I1038" s="100" t="s">
        <v>40</v>
      </c>
      <c r="J1038" s="100" t="s">
        <v>75</v>
      </c>
      <c r="K1038">
        <v>1440</v>
      </c>
      <c r="L1038">
        <v>0</v>
      </c>
      <c r="M1038" t="s">
        <v>42</v>
      </c>
      <c r="N1038" t="s">
        <v>43</v>
      </c>
      <c r="O1038" s="100" t="s">
        <v>44</v>
      </c>
      <c r="P1038" s="100" t="s">
        <v>76</v>
      </c>
      <c r="Q1038" t="s">
        <v>38</v>
      </c>
      <c r="R1038" t="s">
        <v>38</v>
      </c>
    </row>
    <row r="1039" spans="1:18" ht="43.2" x14ac:dyDescent="0.3">
      <c r="A1039" t="s">
        <v>2388</v>
      </c>
      <c r="B1039" t="s">
        <v>38</v>
      </c>
      <c r="C1039" s="2">
        <v>332</v>
      </c>
      <c r="D1039" t="s">
        <v>39</v>
      </c>
      <c r="E1039" s="100" t="s">
        <v>2382</v>
      </c>
      <c r="F1039" s="3">
        <v>44960</v>
      </c>
      <c r="G1039" s="3">
        <v>44959</v>
      </c>
      <c r="H1039">
        <v>1050</v>
      </c>
      <c r="I1039" s="100" t="s">
        <v>40</v>
      </c>
      <c r="J1039" s="100" t="s">
        <v>75</v>
      </c>
      <c r="K1039">
        <v>1440</v>
      </c>
      <c r="L1039">
        <v>0</v>
      </c>
      <c r="M1039" t="s">
        <v>42</v>
      </c>
      <c r="N1039" t="s">
        <v>43</v>
      </c>
      <c r="O1039" s="100" t="s">
        <v>44</v>
      </c>
      <c r="P1039" s="100" t="s">
        <v>76</v>
      </c>
      <c r="Q1039" t="s">
        <v>38</v>
      </c>
      <c r="R1039" t="s">
        <v>38</v>
      </c>
    </row>
    <row r="1040" spans="1:18" ht="43.2" x14ac:dyDescent="0.3">
      <c r="A1040" t="s">
        <v>2389</v>
      </c>
      <c r="B1040" t="s">
        <v>38</v>
      </c>
      <c r="C1040" s="2">
        <v>329</v>
      </c>
      <c r="D1040" t="s">
        <v>39</v>
      </c>
      <c r="E1040" s="100" t="s">
        <v>2382</v>
      </c>
      <c r="F1040" s="3">
        <v>44960</v>
      </c>
      <c r="G1040" s="3">
        <v>44959</v>
      </c>
      <c r="H1040">
        <v>1050</v>
      </c>
      <c r="I1040" s="100" t="s">
        <v>40</v>
      </c>
      <c r="J1040" s="100" t="s">
        <v>75</v>
      </c>
      <c r="K1040">
        <v>1440</v>
      </c>
      <c r="L1040">
        <v>0</v>
      </c>
      <c r="M1040" t="s">
        <v>42</v>
      </c>
      <c r="N1040" t="s">
        <v>43</v>
      </c>
      <c r="O1040" s="100" t="s">
        <v>44</v>
      </c>
      <c r="P1040" s="100" t="s">
        <v>76</v>
      </c>
      <c r="Q1040" t="s">
        <v>38</v>
      </c>
      <c r="R1040" t="s">
        <v>38</v>
      </c>
    </row>
    <row r="1041" spans="1:18" ht="43.2" x14ac:dyDescent="0.3">
      <c r="A1041" t="s">
        <v>2390</v>
      </c>
      <c r="B1041" t="s">
        <v>38</v>
      </c>
      <c r="C1041" s="2">
        <v>329</v>
      </c>
      <c r="D1041" t="s">
        <v>39</v>
      </c>
      <c r="E1041" s="100" t="s">
        <v>2382</v>
      </c>
      <c r="F1041" s="3">
        <v>44960</v>
      </c>
      <c r="G1041" s="3">
        <v>44959</v>
      </c>
      <c r="H1041">
        <v>1050</v>
      </c>
      <c r="I1041" s="100" t="s">
        <v>40</v>
      </c>
      <c r="J1041" s="100" t="s">
        <v>75</v>
      </c>
      <c r="K1041">
        <v>1440</v>
      </c>
      <c r="L1041">
        <v>0</v>
      </c>
      <c r="M1041" t="s">
        <v>42</v>
      </c>
      <c r="N1041" t="s">
        <v>43</v>
      </c>
      <c r="O1041" s="100" t="s">
        <v>44</v>
      </c>
      <c r="P1041" s="100" t="s">
        <v>76</v>
      </c>
      <c r="Q1041" t="s">
        <v>38</v>
      </c>
      <c r="R1041" t="s">
        <v>38</v>
      </c>
    </row>
    <row r="1042" spans="1:18" ht="43.2" x14ac:dyDescent="0.3">
      <c r="A1042" t="s">
        <v>2391</v>
      </c>
      <c r="B1042" t="s">
        <v>38</v>
      </c>
      <c r="C1042" s="2">
        <v>331</v>
      </c>
      <c r="D1042" t="s">
        <v>39</v>
      </c>
      <c r="E1042" s="100" t="s">
        <v>2382</v>
      </c>
      <c r="F1042" s="3">
        <v>44960</v>
      </c>
      <c r="G1042" s="3">
        <v>44959</v>
      </c>
      <c r="H1042">
        <v>1050</v>
      </c>
      <c r="I1042" s="100" t="s">
        <v>40</v>
      </c>
      <c r="J1042" s="100" t="s">
        <v>75</v>
      </c>
      <c r="K1042">
        <v>1440</v>
      </c>
      <c r="L1042">
        <v>0</v>
      </c>
      <c r="M1042" t="s">
        <v>42</v>
      </c>
      <c r="N1042" t="s">
        <v>43</v>
      </c>
      <c r="O1042" s="100" t="s">
        <v>44</v>
      </c>
      <c r="P1042" s="100" t="s">
        <v>76</v>
      </c>
      <c r="Q1042" t="s">
        <v>38</v>
      </c>
      <c r="R1042" t="s">
        <v>38</v>
      </c>
    </row>
    <row r="1043" spans="1:18" ht="43.2" x14ac:dyDescent="0.3">
      <c r="A1043" t="s">
        <v>2392</v>
      </c>
      <c r="B1043" t="s">
        <v>38</v>
      </c>
      <c r="C1043" s="2">
        <v>890</v>
      </c>
      <c r="D1043" t="s">
        <v>39</v>
      </c>
      <c r="E1043" s="100" t="s">
        <v>107</v>
      </c>
      <c r="F1043" s="3">
        <v>44960</v>
      </c>
      <c r="G1043" s="3">
        <v>44959</v>
      </c>
      <c r="H1043">
        <v>4120</v>
      </c>
      <c r="I1043" s="100" t="s">
        <v>40</v>
      </c>
      <c r="J1043" s="100" t="s">
        <v>2014</v>
      </c>
      <c r="K1043">
        <v>6080</v>
      </c>
      <c r="L1043">
        <v>0</v>
      </c>
      <c r="M1043" t="s">
        <v>42</v>
      </c>
      <c r="N1043" t="s">
        <v>43</v>
      </c>
      <c r="O1043" s="100" t="s">
        <v>44</v>
      </c>
      <c r="P1043" s="100" t="s">
        <v>68</v>
      </c>
      <c r="Q1043" t="s">
        <v>38</v>
      </c>
      <c r="R1043" t="s">
        <v>38</v>
      </c>
    </row>
    <row r="1044" spans="1:18" ht="43.2" x14ac:dyDescent="0.3">
      <c r="A1044" t="s">
        <v>2393</v>
      </c>
      <c r="B1044" t="s">
        <v>38</v>
      </c>
      <c r="C1044" s="2">
        <v>390</v>
      </c>
      <c r="D1044" t="s">
        <v>39</v>
      </c>
      <c r="E1044" s="100" t="s">
        <v>16</v>
      </c>
      <c r="F1044" s="3">
        <v>44960</v>
      </c>
      <c r="G1044" s="3">
        <v>44960</v>
      </c>
      <c r="H1044">
        <v>800</v>
      </c>
      <c r="I1044" s="100" t="s">
        <v>40</v>
      </c>
      <c r="J1044" s="100" t="s">
        <v>191</v>
      </c>
      <c r="K1044">
        <v>1000</v>
      </c>
      <c r="L1044">
        <v>0</v>
      </c>
      <c r="M1044" t="s">
        <v>42</v>
      </c>
      <c r="N1044" t="s">
        <v>43</v>
      </c>
      <c r="O1044" s="100" t="s">
        <v>44</v>
      </c>
      <c r="P1044" s="100" t="s">
        <v>192</v>
      </c>
      <c r="Q1044" t="s">
        <v>38</v>
      </c>
      <c r="R1044" t="s">
        <v>38</v>
      </c>
    </row>
    <row r="1045" spans="1:18" ht="43.2" x14ac:dyDescent="0.3">
      <c r="A1045" t="s">
        <v>2394</v>
      </c>
      <c r="B1045" t="s">
        <v>38</v>
      </c>
      <c r="C1045" s="2">
        <v>408</v>
      </c>
      <c r="D1045" t="s">
        <v>39</v>
      </c>
      <c r="E1045" s="100" t="s">
        <v>16</v>
      </c>
      <c r="F1045" s="3">
        <v>44960</v>
      </c>
      <c r="G1045" s="3">
        <v>44960</v>
      </c>
      <c r="H1045">
        <v>800</v>
      </c>
      <c r="I1045" s="100" t="s">
        <v>40</v>
      </c>
      <c r="J1045" s="100" t="s">
        <v>191</v>
      </c>
      <c r="K1045">
        <v>1000</v>
      </c>
      <c r="L1045">
        <v>0</v>
      </c>
      <c r="M1045" t="s">
        <v>42</v>
      </c>
      <c r="N1045" t="s">
        <v>43</v>
      </c>
      <c r="O1045" s="100" t="s">
        <v>44</v>
      </c>
      <c r="P1045" s="100" t="s">
        <v>192</v>
      </c>
      <c r="Q1045" t="s">
        <v>38</v>
      </c>
      <c r="R1045" t="s">
        <v>38</v>
      </c>
    </row>
    <row r="1046" spans="1:18" ht="43.2" x14ac:dyDescent="0.3">
      <c r="A1046" t="s">
        <v>2395</v>
      </c>
      <c r="B1046" t="s">
        <v>38</v>
      </c>
      <c r="C1046" s="2">
        <v>390</v>
      </c>
      <c r="D1046" t="s">
        <v>39</v>
      </c>
      <c r="E1046" s="100" t="s">
        <v>16</v>
      </c>
      <c r="F1046" s="3">
        <v>44960</v>
      </c>
      <c r="G1046" s="3">
        <v>44960</v>
      </c>
      <c r="H1046">
        <v>800</v>
      </c>
      <c r="I1046" s="100" t="s">
        <v>40</v>
      </c>
      <c r="J1046" s="100" t="s">
        <v>191</v>
      </c>
      <c r="K1046">
        <v>1000</v>
      </c>
      <c r="L1046">
        <v>0</v>
      </c>
      <c r="M1046" t="s">
        <v>42</v>
      </c>
      <c r="N1046" t="s">
        <v>43</v>
      </c>
      <c r="O1046" s="100" t="s">
        <v>44</v>
      </c>
      <c r="P1046" s="100" t="s">
        <v>192</v>
      </c>
      <c r="Q1046" t="s">
        <v>38</v>
      </c>
      <c r="R1046" t="s">
        <v>38</v>
      </c>
    </row>
    <row r="1047" spans="1:18" ht="43.2" x14ac:dyDescent="0.3">
      <c r="A1047" t="s">
        <v>2396</v>
      </c>
      <c r="B1047" t="s">
        <v>38</v>
      </c>
      <c r="C1047" s="2">
        <v>450</v>
      </c>
      <c r="D1047" t="s">
        <v>39</v>
      </c>
      <c r="E1047" s="100" t="s">
        <v>16</v>
      </c>
      <c r="F1047" s="3">
        <v>44960</v>
      </c>
      <c r="G1047" s="3">
        <v>44960</v>
      </c>
      <c r="H1047">
        <v>800</v>
      </c>
      <c r="I1047" s="100" t="s">
        <v>40</v>
      </c>
      <c r="J1047" s="100" t="s">
        <v>191</v>
      </c>
      <c r="K1047">
        <v>1000</v>
      </c>
      <c r="L1047">
        <v>0</v>
      </c>
      <c r="M1047" t="s">
        <v>42</v>
      </c>
      <c r="N1047" t="s">
        <v>43</v>
      </c>
      <c r="O1047" s="100" t="s">
        <v>44</v>
      </c>
      <c r="P1047" s="100" t="s">
        <v>192</v>
      </c>
      <c r="Q1047" t="s">
        <v>38</v>
      </c>
      <c r="R1047" t="s">
        <v>38</v>
      </c>
    </row>
    <row r="1048" spans="1:18" ht="28.8" x14ac:dyDescent="0.3">
      <c r="A1048" t="s">
        <v>2397</v>
      </c>
      <c r="B1048" t="s">
        <v>38</v>
      </c>
      <c r="C1048" s="2">
        <v>980</v>
      </c>
      <c r="D1048" t="s">
        <v>39</v>
      </c>
      <c r="E1048" s="100" t="s">
        <v>12</v>
      </c>
      <c r="F1048" s="3">
        <v>44960</v>
      </c>
      <c r="G1048" s="3">
        <v>44960</v>
      </c>
      <c r="H1048">
        <v>5000</v>
      </c>
      <c r="I1048" s="100" t="s">
        <v>271</v>
      </c>
      <c r="J1048" s="100" t="s">
        <v>40</v>
      </c>
      <c r="K1048">
        <v>1900</v>
      </c>
      <c r="L1048">
        <v>0</v>
      </c>
      <c r="M1048" t="s">
        <v>42</v>
      </c>
      <c r="N1048" t="s">
        <v>49</v>
      </c>
      <c r="O1048" s="100" t="s">
        <v>272</v>
      </c>
      <c r="P1048" s="100" t="s">
        <v>44</v>
      </c>
      <c r="Q1048" t="s">
        <v>38</v>
      </c>
      <c r="R1048" t="s">
        <v>38</v>
      </c>
    </row>
    <row r="1049" spans="1:18" ht="43.2" x14ac:dyDescent="0.3">
      <c r="A1049" t="s">
        <v>2398</v>
      </c>
      <c r="B1049" t="s">
        <v>38</v>
      </c>
      <c r="C1049" s="2">
        <v>1498</v>
      </c>
      <c r="D1049" t="s">
        <v>39</v>
      </c>
      <c r="E1049" s="100" t="s">
        <v>2</v>
      </c>
      <c r="F1049" s="3">
        <v>44960</v>
      </c>
      <c r="G1049" s="3">
        <v>44960</v>
      </c>
      <c r="H1049">
        <v>24000</v>
      </c>
      <c r="I1049" s="100" t="s">
        <v>40</v>
      </c>
      <c r="J1049" s="100" t="s">
        <v>708</v>
      </c>
      <c r="K1049">
        <v>16368</v>
      </c>
      <c r="L1049">
        <v>0</v>
      </c>
      <c r="M1049" t="s">
        <v>2399</v>
      </c>
      <c r="N1049" t="s">
        <v>43</v>
      </c>
      <c r="O1049" s="100" t="s">
        <v>44</v>
      </c>
      <c r="P1049" s="100" t="s">
        <v>709</v>
      </c>
      <c r="Q1049" t="s">
        <v>38</v>
      </c>
      <c r="R1049" t="s">
        <v>38</v>
      </c>
    </row>
    <row r="1050" spans="1:18" ht="43.2" x14ac:dyDescent="0.3">
      <c r="A1050" t="s">
        <v>2400</v>
      </c>
      <c r="B1050" t="s">
        <v>38</v>
      </c>
      <c r="C1050" s="2">
        <v>320</v>
      </c>
      <c r="D1050" t="s">
        <v>39</v>
      </c>
      <c r="E1050" s="100" t="s">
        <v>107</v>
      </c>
      <c r="F1050" s="3">
        <v>44960</v>
      </c>
      <c r="G1050" s="3">
        <v>44960</v>
      </c>
      <c r="H1050">
        <v>700</v>
      </c>
      <c r="I1050" s="100" t="s">
        <v>40</v>
      </c>
      <c r="J1050" s="100" t="s">
        <v>108</v>
      </c>
      <c r="K1050">
        <v>960</v>
      </c>
      <c r="L1050">
        <v>0</v>
      </c>
      <c r="M1050" t="s">
        <v>42</v>
      </c>
      <c r="N1050" t="s">
        <v>43</v>
      </c>
      <c r="O1050" s="100" t="s">
        <v>44</v>
      </c>
      <c r="P1050" s="100" t="s">
        <v>109</v>
      </c>
      <c r="Q1050" t="s">
        <v>38</v>
      </c>
      <c r="R1050" t="s">
        <v>38</v>
      </c>
    </row>
    <row r="1051" spans="1:18" ht="43.2" x14ac:dyDescent="0.3">
      <c r="A1051" t="s">
        <v>2401</v>
      </c>
      <c r="B1051" t="s">
        <v>38</v>
      </c>
      <c r="C1051" s="2">
        <v>366</v>
      </c>
      <c r="D1051" t="s">
        <v>39</v>
      </c>
      <c r="E1051" s="100" t="s">
        <v>2</v>
      </c>
      <c r="F1051" s="3">
        <v>44960</v>
      </c>
      <c r="G1051" s="3">
        <v>44960</v>
      </c>
      <c r="H1051">
        <v>1050</v>
      </c>
      <c r="I1051" s="100" t="s">
        <v>40</v>
      </c>
      <c r="J1051" s="100" t="s">
        <v>52</v>
      </c>
      <c r="K1051">
        <v>1440</v>
      </c>
      <c r="L1051">
        <v>0</v>
      </c>
      <c r="M1051" t="s">
        <v>42</v>
      </c>
      <c r="N1051" t="s">
        <v>43</v>
      </c>
      <c r="O1051" s="100" t="s">
        <v>44</v>
      </c>
      <c r="P1051" s="100" t="s">
        <v>53</v>
      </c>
      <c r="Q1051" t="s">
        <v>38</v>
      </c>
      <c r="R1051" t="s">
        <v>38</v>
      </c>
    </row>
    <row r="1052" spans="1:18" ht="43.2" x14ac:dyDescent="0.3">
      <c r="A1052" t="s">
        <v>2402</v>
      </c>
      <c r="B1052" t="s">
        <v>38</v>
      </c>
      <c r="C1052" s="2">
        <v>422</v>
      </c>
      <c r="D1052" t="s">
        <v>39</v>
      </c>
      <c r="E1052" s="100" t="s">
        <v>2</v>
      </c>
      <c r="F1052" s="3">
        <v>44960</v>
      </c>
      <c r="G1052" s="3">
        <v>44960</v>
      </c>
      <c r="H1052">
        <v>1050</v>
      </c>
      <c r="I1052" s="100" t="s">
        <v>40</v>
      </c>
      <c r="J1052" s="100" t="s">
        <v>52</v>
      </c>
      <c r="K1052">
        <v>1440</v>
      </c>
      <c r="L1052">
        <v>0</v>
      </c>
      <c r="M1052" t="s">
        <v>42</v>
      </c>
      <c r="N1052" t="s">
        <v>43</v>
      </c>
      <c r="O1052" s="100" t="s">
        <v>44</v>
      </c>
      <c r="P1052" s="100" t="s">
        <v>53</v>
      </c>
      <c r="Q1052" t="s">
        <v>38</v>
      </c>
      <c r="R1052" t="s">
        <v>38</v>
      </c>
    </row>
    <row r="1053" spans="1:18" ht="43.2" x14ac:dyDescent="0.3">
      <c r="A1053" t="s">
        <v>2403</v>
      </c>
      <c r="B1053" t="s">
        <v>38</v>
      </c>
      <c r="C1053" s="2">
        <v>387</v>
      </c>
      <c r="D1053" t="s">
        <v>39</v>
      </c>
      <c r="E1053" s="100" t="s">
        <v>2</v>
      </c>
      <c r="F1053" s="3">
        <v>44960</v>
      </c>
      <c r="G1053" s="3">
        <v>44960</v>
      </c>
      <c r="H1053">
        <v>1050</v>
      </c>
      <c r="I1053" s="100" t="s">
        <v>40</v>
      </c>
      <c r="J1053" s="100" t="s">
        <v>52</v>
      </c>
      <c r="K1053">
        <v>1440</v>
      </c>
      <c r="L1053">
        <v>0</v>
      </c>
      <c r="M1053" t="s">
        <v>42</v>
      </c>
      <c r="N1053" t="s">
        <v>43</v>
      </c>
      <c r="O1053" s="100" t="s">
        <v>44</v>
      </c>
      <c r="P1053" s="100" t="s">
        <v>53</v>
      </c>
      <c r="Q1053" t="s">
        <v>38</v>
      </c>
      <c r="R1053" t="s">
        <v>38</v>
      </c>
    </row>
    <row r="1054" spans="1:18" ht="43.2" x14ac:dyDescent="0.3">
      <c r="A1054" t="s">
        <v>2404</v>
      </c>
      <c r="B1054" t="s">
        <v>38</v>
      </c>
      <c r="C1054" s="2">
        <v>488</v>
      </c>
      <c r="D1054" t="s">
        <v>39</v>
      </c>
      <c r="E1054" s="100" t="s">
        <v>2</v>
      </c>
      <c r="F1054" s="3">
        <v>44960</v>
      </c>
      <c r="G1054" s="3">
        <v>44960</v>
      </c>
      <c r="H1054">
        <v>1050</v>
      </c>
      <c r="I1054" s="100" t="s">
        <v>40</v>
      </c>
      <c r="J1054" s="100" t="s">
        <v>52</v>
      </c>
      <c r="K1054">
        <v>1440</v>
      </c>
      <c r="L1054">
        <v>0</v>
      </c>
      <c r="M1054" t="s">
        <v>42</v>
      </c>
      <c r="N1054" t="s">
        <v>43</v>
      </c>
      <c r="O1054" s="100" t="s">
        <v>44</v>
      </c>
      <c r="P1054" s="100" t="s">
        <v>53</v>
      </c>
      <c r="Q1054" t="s">
        <v>38</v>
      </c>
      <c r="R1054" t="s">
        <v>38</v>
      </c>
    </row>
    <row r="1055" spans="1:18" ht="43.2" x14ac:dyDescent="0.3">
      <c r="A1055" t="s">
        <v>2405</v>
      </c>
      <c r="B1055" t="s">
        <v>38</v>
      </c>
      <c r="C1055" s="2">
        <v>440</v>
      </c>
      <c r="D1055" t="s">
        <v>39</v>
      </c>
      <c r="E1055" s="100" t="s">
        <v>2</v>
      </c>
      <c r="F1055" s="3">
        <v>44960</v>
      </c>
      <c r="G1055" s="3">
        <v>44960</v>
      </c>
      <c r="H1055">
        <v>1050</v>
      </c>
      <c r="I1055" s="100" t="s">
        <v>40</v>
      </c>
      <c r="J1055" s="100" t="s">
        <v>52</v>
      </c>
      <c r="K1055">
        <v>1440</v>
      </c>
      <c r="L1055">
        <v>0</v>
      </c>
      <c r="M1055" t="s">
        <v>42</v>
      </c>
      <c r="N1055" t="s">
        <v>43</v>
      </c>
      <c r="O1055" s="100" t="s">
        <v>44</v>
      </c>
      <c r="P1055" s="100" t="s">
        <v>53</v>
      </c>
      <c r="Q1055" t="s">
        <v>38</v>
      </c>
      <c r="R1055" t="s">
        <v>38</v>
      </c>
    </row>
    <row r="1056" spans="1:18" ht="43.2" x14ac:dyDescent="0.3">
      <c r="A1056" t="s">
        <v>2406</v>
      </c>
      <c r="B1056" t="s">
        <v>38</v>
      </c>
      <c r="C1056" s="2">
        <v>366</v>
      </c>
      <c r="D1056" t="s">
        <v>39</v>
      </c>
      <c r="E1056" s="100" t="s">
        <v>2</v>
      </c>
      <c r="F1056" s="3">
        <v>44960</v>
      </c>
      <c r="G1056" s="3">
        <v>44960</v>
      </c>
      <c r="H1056">
        <v>1050</v>
      </c>
      <c r="I1056" s="100" t="s">
        <v>40</v>
      </c>
      <c r="J1056" s="100" t="s">
        <v>52</v>
      </c>
      <c r="K1056">
        <v>1440</v>
      </c>
      <c r="L1056">
        <v>0</v>
      </c>
      <c r="M1056" t="s">
        <v>42</v>
      </c>
      <c r="N1056" t="s">
        <v>43</v>
      </c>
      <c r="O1056" s="100" t="s">
        <v>44</v>
      </c>
      <c r="P1056" s="100" t="s">
        <v>53</v>
      </c>
      <c r="Q1056" t="s">
        <v>38</v>
      </c>
      <c r="R1056" t="s">
        <v>38</v>
      </c>
    </row>
    <row r="1057" spans="1:18" ht="43.2" x14ac:dyDescent="0.3">
      <c r="A1057" t="s">
        <v>2407</v>
      </c>
      <c r="B1057" t="s">
        <v>38</v>
      </c>
      <c r="C1057" s="2">
        <v>440</v>
      </c>
      <c r="D1057" t="s">
        <v>39</v>
      </c>
      <c r="E1057" s="100" t="s">
        <v>2</v>
      </c>
      <c r="F1057" s="3">
        <v>44960</v>
      </c>
      <c r="G1057" s="3">
        <v>44960</v>
      </c>
      <c r="H1057">
        <v>1050</v>
      </c>
      <c r="I1057" s="100" t="s">
        <v>40</v>
      </c>
      <c r="J1057" s="100" t="s">
        <v>52</v>
      </c>
      <c r="K1057">
        <v>1440</v>
      </c>
      <c r="L1057">
        <v>0</v>
      </c>
      <c r="M1057" t="s">
        <v>42</v>
      </c>
      <c r="N1057" t="s">
        <v>43</v>
      </c>
      <c r="O1057" s="100" t="s">
        <v>44</v>
      </c>
      <c r="P1057" s="100" t="s">
        <v>53</v>
      </c>
      <c r="Q1057" t="s">
        <v>38</v>
      </c>
      <c r="R1057" t="s">
        <v>38</v>
      </c>
    </row>
    <row r="1058" spans="1:18" ht="43.2" x14ac:dyDescent="0.3">
      <c r="A1058" t="s">
        <v>2408</v>
      </c>
      <c r="B1058" t="s">
        <v>38</v>
      </c>
      <c r="C1058" s="2">
        <v>550</v>
      </c>
      <c r="D1058" t="s">
        <v>39</v>
      </c>
      <c r="E1058" s="100" t="s">
        <v>2</v>
      </c>
      <c r="F1058" s="3">
        <v>44960</v>
      </c>
      <c r="G1058" s="3">
        <v>44960</v>
      </c>
      <c r="H1058">
        <v>1050</v>
      </c>
      <c r="I1058" s="100" t="s">
        <v>40</v>
      </c>
      <c r="J1058" s="100" t="s">
        <v>52</v>
      </c>
      <c r="K1058">
        <v>1440</v>
      </c>
      <c r="L1058">
        <v>0</v>
      </c>
      <c r="M1058" t="s">
        <v>42</v>
      </c>
      <c r="N1058" t="s">
        <v>43</v>
      </c>
      <c r="O1058" s="100" t="s">
        <v>44</v>
      </c>
      <c r="P1058" s="100" t="s">
        <v>53</v>
      </c>
      <c r="Q1058" t="s">
        <v>38</v>
      </c>
      <c r="R1058" t="s">
        <v>38</v>
      </c>
    </row>
    <row r="1059" spans="1:18" ht="43.2" x14ac:dyDescent="0.3">
      <c r="A1059" t="s">
        <v>2409</v>
      </c>
      <c r="B1059" t="s">
        <v>38</v>
      </c>
      <c r="C1059" s="2">
        <v>1998</v>
      </c>
      <c r="D1059" t="s">
        <v>39</v>
      </c>
      <c r="E1059" s="100" t="s">
        <v>2</v>
      </c>
      <c r="F1059" s="3">
        <v>44962</v>
      </c>
      <c r="G1059" s="3">
        <v>44960</v>
      </c>
      <c r="H1059">
        <v>24000</v>
      </c>
      <c r="I1059" s="100" t="s">
        <v>40</v>
      </c>
      <c r="J1059" s="100" t="s">
        <v>52</v>
      </c>
      <c r="K1059">
        <v>16368</v>
      </c>
      <c r="L1059">
        <v>0</v>
      </c>
      <c r="M1059" t="s">
        <v>2410</v>
      </c>
      <c r="N1059" t="s">
        <v>43</v>
      </c>
      <c r="O1059" s="100" t="s">
        <v>44</v>
      </c>
      <c r="P1059" s="100" t="s">
        <v>53</v>
      </c>
      <c r="Q1059" t="s">
        <v>38</v>
      </c>
      <c r="R1059" t="s">
        <v>38</v>
      </c>
    </row>
    <row r="1060" spans="1:18" ht="43.2" x14ac:dyDescent="0.3">
      <c r="A1060" t="s">
        <v>2411</v>
      </c>
      <c r="B1060" t="s">
        <v>38</v>
      </c>
      <c r="C1060" s="2">
        <v>1577</v>
      </c>
      <c r="D1060" t="s">
        <v>39</v>
      </c>
      <c r="E1060" s="100" t="s">
        <v>2</v>
      </c>
      <c r="F1060" s="3">
        <v>44962</v>
      </c>
      <c r="G1060" s="3">
        <v>44960</v>
      </c>
      <c r="H1060">
        <v>24000</v>
      </c>
      <c r="I1060" s="100" t="s">
        <v>40</v>
      </c>
      <c r="J1060" s="100" t="s">
        <v>52</v>
      </c>
      <c r="K1060">
        <v>16368</v>
      </c>
      <c r="L1060">
        <v>0</v>
      </c>
      <c r="M1060" t="s">
        <v>42</v>
      </c>
      <c r="N1060" t="s">
        <v>43</v>
      </c>
      <c r="O1060" s="100" t="s">
        <v>44</v>
      </c>
      <c r="P1060" s="100" t="s">
        <v>53</v>
      </c>
      <c r="Q1060" t="s">
        <v>38</v>
      </c>
      <c r="R1060" t="s">
        <v>38</v>
      </c>
    </row>
    <row r="1061" spans="1:18" ht="43.2" x14ac:dyDescent="0.3">
      <c r="A1061" t="s">
        <v>2412</v>
      </c>
      <c r="B1061" t="s">
        <v>38</v>
      </c>
      <c r="C1061" s="2">
        <v>1387</v>
      </c>
      <c r="D1061" t="s">
        <v>39</v>
      </c>
      <c r="E1061" s="100" t="s">
        <v>2</v>
      </c>
      <c r="F1061" s="3">
        <v>44963</v>
      </c>
      <c r="G1061" s="3">
        <v>44960</v>
      </c>
      <c r="H1061">
        <v>24000</v>
      </c>
      <c r="I1061" s="100" t="s">
        <v>40</v>
      </c>
      <c r="J1061" s="100" t="s">
        <v>52</v>
      </c>
      <c r="K1061">
        <v>16368</v>
      </c>
      <c r="L1061">
        <v>0</v>
      </c>
      <c r="M1061" t="s">
        <v>42</v>
      </c>
      <c r="N1061" t="s">
        <v>43</v>
      </c>
      <c r="O1061" s="100" t="s">
        <v>44</v>
      </c>
      <c r="P1061" s="100" t="s">
        <v>53</v>
      </c>
      <c r="Q1061" t="s">
        <v>38</v>
      </c>
      <c r="R1061" t="s">
        <v>38</v>
      </c>
    </row>
    <row r="1062" spans="1:18" ht="43.2" x14ac:dyDescent="0.3">
      <c r="A1062" t="s">
        <v>2413</v>
      </c>
      <c r="B1062" t="s">
        <v>38</v>
      </c>
      <c r="C1062" s="2">
        <v>1370</v>
      </c>
      <c r="D1062" t="s">
        <v>39</v>
      </c>
      <c r="E1062" s="100" t="s">
        <v>2</v>
      </c>
      <c r="F1062" s="3">
        <v>44961</v>
      </c>
      <c r="G1062" s="3">
        <v>44960</v>
      </c>
      <c r="H1062">
        <v>24000</v>
      </c>
      <c r="I1062" s="100" t="s">
        <v>40</v>
      </c>
      <c r="J1062" s="100" t="s">
        <v>52</v>
      </c>
      <c r="K1062">
        <v>16368</v>
      </c>
      <c r="L1062">
        <v>0</v>
      </c>
      <c r="M1062" t="s">
        <v>42</v>
      </c>
      <c r="N1062" t="s">
        <v>43</v>
      </c>
      <c r="O1062" s="100" t="s">
        <v>44</v>
      </c>
      <c r="P1062" s="100" t="s">
        <v>53</v>
      </c>
      <c r="Q1062" t="s">
        <v>38</v>
      </c>
      <c r="R1062" t="s">
        <v>38</v>
      </c>
    </row>
    <row r="1063" spans="1:18" ht="72" x14ac:dyDescent="0.3">
      <c r="A1063" t="s">
        <v>2414</v>
      </c>
      <c r="B1063" t="s">
        <v>38</v>
      </c>
      <c r="C1063" s="2">
        <v>338</v>
      </c>
      <c r="D1063" t="s">
        <v>39</v>
      </c>
      <c r="E1063" s="100" t="s">
        <v>107</v>
      </c>
      <c r="F1063" s="3">
        <v>44961</v>
      </c>
      <c r="G1063" s="3">
        <v>44960</v>
      </c>
      <c r="H1063">
        <v>1100</v>
      </c>
      <c r="I1063" s="100" t="s">
        <v>2265</v>
      </c>
      <c r="J1063" s="100" t="s">
        <v>40</v>
      </c>
      <c r="K1063">
        <v>1680</v>
      </c>
      <c r="L1063">
        <v>0</v>
      </c>
      <c r="M1063" t="s">
        <v>2415</v>
      </c>
      <c r="N1063" t="s">
        <v>49</v>
      </c>
      <c r="O1063" s="100" t="s">
        <v>2267</v>
      </c>
      <c r="P1063" s="100" t="s">
        <v>44</v>
      </c>
      <c r="Q1063" t="s">
        <v>38</v>
      </c>
      <c r="R1063" t="s">
        <v>38</v>
      </c>
    </row>
    <row r="1064" spans="1:18" ht="43.2" x14ac:dyDescent="0.3">
      <c r="A1064" t="s">
        <v>2416</v>
      </c>
      <c r="B1064" t="s">
        <v>38</v>
      </c>
      <c r="C1064" s="2">
        <v>1477</v>
      </c>
      <c r="D1064" t="s">
        <v>39</v>
      </c>
      <c r="E1064" s="100" t="s">
        <v>17</v>
      </c>
      <c r="F1064" s="3">
        <v>44962</v>
      </c>
      <c r="G1064" s="3">
        <v>44960</v>
      </c>
      <c r="H1064">
        <v>24000</v>
      </c>
      <c r="I1064" s="100" t="s">
        <v>40</v>
      </c>
      <c r="J1064" s="100" t="s">
        <v>300</v>
      </c>
      <c r="K1064">
        <v>16320</v>
      </c>
      <c r="L1064">
        <v>0</v>
      </c>
      <c r="M1064" t="s">
        <v>42</v>
      </c>
      <c r="N1064" t="s">
        <v>43</v>
      </c>
      <c r="O1064" s="100" t="s">
        <v>44</v>
      </c>
      <c r="P1064" s="100" t="s">
        <v>233</v>
      </c>
      <c r="Q1064" t="s">
        <v>38</v>
      </c>
      <c r="R1064" t="s">
        <v>38</v>
      </c>
    </row>
    <row r="1065" spans="1:18" ht="43.2" x14ac:dyDescent="0.3">
      <c r="A1065" t="s">
        <v>2417</v>
      </c>
      <c r="B1065" t="s">
        <v>38</v>
      </c>
      <c r="C1065" s="2">
        <v>2800</v>
      </c>
      <c r="D1065" t="s">
        <v>39</v>
      </c>
      <c r="E1065" s="100" t="s">
        <v>16</v>
      </c>
      <c r="F1065" s="3">
        <v>44962</v>
      </c>
      <c r="G1065" s="3">
        <v>44960</v>
      </c>
      <c r="H1065">
        <v>6800</v>
      </c>
      <c r="I1065" s="100" t="s">
        <v>64</v>
      </c>
      <c r="J1065" s="100" t="s">
        <v>57</v>
      </c>
      <c r="K1065">
        <v>8500</v>
      </c>
      <c r="L1065">
        <v>0</v>
      </c>
      <c r="M1065" t="s">
        <v>42</v>
      </c>
      <c r="N1065" t="s">
        <v>43</v>
      </c>
      <c r="O1065" s="100" t="s">
        <v>67</v>
      </c>
      <c r="P1065" s="100" t="s">
        <v>59</v>
      </c>
      <c r="Q1065" t="s">
        <v>38</v>
      </c>
      <c r="R1065" t="s">
        <v>38</v>
      </c>
    </row>
    <row r="1066" spans="1:18" ht="43.2" x14ac:dyDescent="0.3">
      <c r="A1066" t="s">
        <v>2418</v>
      </c>
      <c r="B1066" t="s">
        <v>38</v>
      </c>
      <c r="C1066" s="2">
        <v>1233</v>
      </c>
      <c r="D1066" t="s">
        <v>39</v>
      </c>
      <c r="E1066" s="100" t="s">
        <v>2</v>
      </c>
      <c r="F1066" s="3">
        <v>44963</v>
      </c>
      <c r="G1066" s="3">
        <v>44960</v>
      </c>
      <c r="H1066">
        <v>24000</v>
      </c>
      <c r="I1066" s="100" t="s">
        <v>40</v>
      </c>
      <c r="J1066" s="100" t="s">
        <v>1983</v>
      </c>
      <c r="K1066">
        <v>16368</v>
      </c>
      <c r="L1066">
        <v>0</v>
      </c>
      <c r="M1066" t="s">
        <v>42</v>
      </c>
      <c r="N1066" t="s">
        <v>43</v>
      </c>
      <c r="O1066" s="100" t="s">
        <v>44</v>
      </c>
      <c r="P1066" s="100" t="s">
        <v>482</v>
      </c>
      <c r="Q1066" t="s">
        <v>38</v>
      </c>
      <c r="R1066" t="s">
        <v>38</v>
      </c>
    </row>
    <row r="1067" spans="1:18" ht="43.2" x14ac:dyDescent="0.3">
      <c r="A1067" t="s">
        <v>2419</v>
      </c>
      <c r="B1067" t="s">
        <v>38</v>
      </c>
      <c r="C1067" s="2">
        <v>1500</v>
      </c>
      <c r="D1067" t="s">
        <v>39</v>
      </c>
      <c r="E1067" s="100" t="s">
        <v>15</v>
      </c>
      <c r="F1067" s="3">
        <v>44963</v>
      </c>
      <c r="G1067" s="3">
        <v>44960</v>
      </c>
      <c r="H1067">
        <v>24000</v>
      </c>
      <c r="I1067" s="100" t="s">
        <v>40</v>
      </c>
      <c r="J1067" s="100" t="s">
        <v>41</v>
      </c>
      <c r="K1067">
        <v>16368</v>
      </c>
      <c r="L1067">
        <v>0</v>
      </c>
      <c r="M1067" t="s">
        <v>42</v>
      </c>
      <c r="N1067" t="s">
        <v>43</v>
      </c>
      <c r="O1067" s="100" t="s">
        <v>44</v>
      </c>
      <c r="P1067" s="100" t="s">
        <v>45</v>
      </c>
      <c r="Q1067" t="s">
        <v>38</v>
      </c>
      <c r="R1067" t="s">
        <v>38</v>
      </c>
    </row>
    <row r="1068" spans="1:18" ht="28.8" x14ac:dyDescent="0.3">
      <c r="A1068" t="s">
        <v>2420</v>
      </c>
      <c r="B1068" t="s">
        <v>2421</v>
      </c>
      <c r="C1068" s="2">
        <v>1390</v>
      </c>
      <c r="D1068" t="s">
        <v>39</v>
      </c>
      <c r="E1068" s="100" t="s">
        <v>12</v>
      </c>
      <c r="F1068" s="3">
        <v>44961</v>
      </c>
      <c r="G1068" s="3">
        <v>44960</v>
      </c>
      <c r="H1068">
        <v>2000</v>
      </c>
      <c r="I1068" s="100" t="s">
        <v>41</v>
      </c>
      <c r="J1068" s="100" t="s">
        <v>40</v>
      </c>
      <c r="K1068">
        <v>2723.84</v>
      </c>
      <c r="L1068">
        <v>0</v>
      </c>
      <c r="M1068" t="s">
        <v>42</v>
      </c>
      <c r="N1068" t="s">
        <v>49</v>
      </c>
      <c r="O1068" s="100" t="s">
        <v>45</v>
      </c>
      <c r="P1068" s="100" t="s">
        <v>44</v>
      </c>
      <c r="Q1068" t="s">
        <v>38</v>
      </c>
      <c r="R1068" t="s">
        <v>38</v>
      </c>
    </row>
    <row r="1069" spans="1:18" ht="43.2" x14ac:dyDescent="0.3">
      <c r="A1069" t="s">
        <v>2422</v>
      </c>
      <c r="B1069" t="s">
        <v>38</v>
      </c>
      <c r="C1069" s="2">
        <v>250</v>
      </c>
      <c r="D1069" t="s">
        <v>39</v>
      </c>
      <c r="E1069" s="100" t="s">
        <v>2</v>
      </c>
      <c r="F1069" s="3">
        <v>44962</v>
      </c>
      <c r="G1069" s="3">
        <v>44961</v>
      </c>
      <c r="H1069">
        <v>1000</v>
      </c>
      <c r="I1069" s="100" t="s">
        <v>171</v>
      </c>
      <c r="J1069" s="100" t="s">
        <v>132</v>
      </c>
      <c r="K1069">
        <v>1600</v>
      </c>
      <c r="L1069">
        <v>0</v>
      </c>
      <c r="M1069" t="s">
        <v>42</v>
      </c>
      <c r="N1069" t="s">
        <v>49</v>
      </c>
      <c r="O1069" s="100" t="s">
        <v>172</v>
      </c>
      <c r="P1069" s="100" t="s">
        <v>134</v>
      </c>
      <c r="Q1069" t="s">
        <v>38</v>
      </c>
      <c r="R1069" t="s">
        <v>38</v>
      </c>
    </row>
    <row r="1070" spans="1:18" ht="43.2" x14ac:dyDescent="0.3">
      <c r="A1070" t="s">
        <v>2423</v>
      </c>
      <c r="B1070" t="s">
        <v>38</v>
      </c>
      <c r="C1070" s="2">
        <v>1266</v>
      </c>
      <c r="D1070" t="s">
        <v>39</v>
      </c>
      <c r="E1070" s="100" t="s">
        <v>56</v>
      </c>
      <c r="F1070" s="3">
        <v>44962</v>
      </c>
      <c r="G1070" s="3">
        <v>44961</v>
      </c>
      <c r="H1070">
        <v>24000</v>
      </c>
      <c r="I1070" s="100" t="s">
        <v>64</v>
      </c>
      <c r="J1070" s="100" t="s">
        <v>65</v>
      </c>
      <c r="K1070">
        <v>16368</v>
      </c>
      <c r="L1070">
        <v>0</v>
      </c>
      <c r="M1070" t="s">
        <v>42</v>
      </c>
      <c r="N1070" t="s">
        <v>43</v>
      </c>
      <c r="O1070" s="100" t="s">
        <v>67</v>
      </c>
      <c r="P1070" s="100" t="s">
        <v>68</v>
      </c>
      <c r="Q1070" t="s">
        <v>38</v>
      </c>
      <c r="R1070" t="s">
        <v>38</v>
      </c>
    </row>
    <row r="1071" spans="1:18" ht="43.2" x14ac:dyDescent="0.3">
      <c r="A1071" t="s">
        <v>2424</v>
      </c>
      <c r="B1071" t="s">
        <v>38</v>
      </c>
      <c r="C1071" s="2">
        <v>1255</v>
      </c>
      <c r="D1071" t="s">
        <v>39</v>
      </c>
      <c r="E1071" s="100" t="s">
        <v>96</v>
      </c>
      <c r="F1071" s="3">
        <v>44963</v>
      </c>
      <c r="G1071" s="3">
        <v>44961</v>
      </c>
      <c r="H1071">
        <v>24000</v>
      </c>
      <c r="I1071" s="100" t="s">
        <v>40</v>
      </c>
      <c r="J1071" s="100" t="s">
        <v>166</v>
      </c>
      <c r="K1071">
        <v>16368</v>
      </c>
      <c r="L1071">
        <v>0</v>
      </c>
      <c r="M1071" t="s">
        <v>42</v>
      </c>
      <c r="N1071" t="s">
        <v>43</v>
      </c>
      <c r="O1071" s="100" t="s">
        <v>44</v>
      </c>
      <c r="P1071" s="100" t="s">
        <v>98</v>
      </c>
      <c r="Q1071" t="s">
        <v>38</v>
      </c>
      <c r="R1071" t="s">
        <v>38</v>
      </c>
    </row>
    <row r="1072" spans="1:18" ht="43.2" x14ac:dyDescent="0.3">
      <c r="A1072" t="s">
        <v>2425</v>
      </c>
      <c r="B1072" t="s">
        <v>38</v>
      </c>
      <c r="C1072" s="2">
        <v>360</v>
      </c>
      <c r="D1072" t="s">
        <v>39</v>
      </c>
      <c r="E1072" s="100" t="s">
        <v>56</v>
      </c>
      <c r="F1072" s="3">
        <v>44962</v>
      </c>
      <c r="G1072" s="3">
        <v>44962</v>
      </c>
      <c r="H1072">
        <v>1000</v>
      </c>
      <c r="I1072" s="100" t="s">
        <v>64</v>
      </c>
      <c r="J1072" s="100" t="s">
        <v>65</v>
      </c>
      <c r="K1072">
        <v>1066.67</v>
      </c>
      <c r="L1072">
        <v>0</v>
      </c>
      <c r="M1072" t="s">
        <v>42</v>
      </c>
      <c r="N1072" t="s">
        <v>43</v>
      </c>
      <c r="O1072" s="100" t="s">
        <v>67</v>
      </c>
      <c r="P1072" s="100" t="s">
        <v>68</v>
      </c>
      <c r="Q1072" t="s">
        <v>38</v>
      </c>
      <c r="R1072" t="s">
        <v>38</v>
      </c>
    </row>
    <row r="1073" spans="1:18" ht="43.2" x14ac:dyDescent="0.3">
      <c r="A1073" t="s">
        <v>2426</v>
      </c>
      <c r="B1073" t="s">
        <v>38</v>
      </c>
      <c r="C1073" s="2">
        <v>148</v>
      </c>
      <c r="D1073" t="s">
        <v>39</v>
      </c>
      <c r="E1073" s="100" t="s">
        <v>16</v>
      </c>
      <c r="F1073" s="3">
        <v>44963</v>
      </c>
      <c r="G1073" s="3">
        <v>44963</v>
      </c>
      <c r="H1073">
        <v>960</v>
      </c>
      <c r="I1073" s="100" t="s">
        <v>1457</v>
      </c>
      <c r="J1073" s="100" t="s">
        <v>40</v>
      </c>
      <c r="K1073">
        <v>1920</v>
      </c>
      <c r="L1073">
        <v>0</v>
      </c>
      <c r="M1073" t="s">
        <v>2427</v>
      </c>
      <c r="N1073" t="s">
        <v>49</v>
      </c>
      <c r="O1073" s="100" t="s">
        <v>324</v>
      </c>
      <c r="P1073" s="100" t="s">
        <v>44</v>
      </c>
      <c r="Q1073" t="s">
        <v>38</v>
      </c>
      <c r="R1073" t="s">
        <v>38</v>
      </c>
    </row>
    <row r="1074" spans="1:18" ht="43.2" x14ac:dyDescent="0.3">
      <c r="A1074" t="s">
        <v>2428</v>
      </c>
      <c r="B1074" t="s">
        <v>38</v>
      </c>
      <c r="C1074" s="2">
        <v>490</v>
      </c>
      <c r="D1074" t="s">
        <v>39</v>
      </c>
      <c r="E1074" s="100" t="s">
        <v>47</v>
      </c>
      <c r="F1074" s="3">
        <v>44963</v>
      </c>
      <c r="G1074" s="3">
        <v>44963</v>
      </c>
      <c r="H1074">
        <v>1960</v>
      </c>
      <c r="I1074" s="100" t="s">
        <v>40</v>
      </c>
      <c r="J1074" s="100" t="s">
        <v>163</v>
      </c>
      <c r="K1074">
        <v>3780</v>
      </c>
      <c r="L1074">
        <v>0</v>
      </c>
      <c r="M1074" t="s">
        <v>2429</v>
      </c>
      <c r="N1074" t="s">
        <v>43</v>
      </c>
      <c r="O1074" s="100" t="s">
        <v>44</v>
      </c>
      <c r="P1074" s="100" t="s">
        <v>164</v>
      </c>
      <c r="Q1074" t="s">
        <v>38</v>
      </c>
      <c r="R1074" t="s">
        <v>38</v>
      </c>
    </row>
    <row r="1075" spans="1:18" ht="43.2" x14ac:dyDescent="0.3">
      <c r="A1075" t="s">
        <v>2430</v>
      </c>
      <c r="B1075" t="s">
        <v>38</v>
      </c>
      <c r="C1075" s="2">
        <v>228</v>
      </c>
      <c r="D1075" t="s">
        <v>39</v>
      </c>
      <c r="E1075" s="100" t="s">
        <v>17</v>
      </c>
      <c r="F1075" s="3">
        <v>44963</v>
      </c>
      <c r="G1075" s="3">
        <v>44963</v>
      </c>
      <c r="H1075">
        <v>10</v>
      </c>
      <c r="I1075" s="100" t="s">
        <v>40</v>
      </c>
      <c r="J1075" s="100" t="s">
        <v>2431</v>
      </c>
      <c r="K1075">
        <v>55</v>
      </c>
      <c r="L1075">
        <v>0</v>
      </c>
      <c r="M1075" t="s">
        <v>2432</v>
      </c>
      <c r="N1075" t="s">
        <v>43</v>
      </c>
      <c r="O1075" s="100" t="s">
        <v>44</v>
      </c>
      <c r="P1075" s="100" t="s">
        <v>2289</v>
      </c>
      <c r="Q1075" t="s">
        <v>38</v>
      </c>
      <c r="R1075" t="s">
        <v>38</v>
      </c>
    </row>
    <row r="1076" spans="1:18" ht="57.6" x14ac:dyDescent="0.3">
      <c r="A1076" t="s">
        <v>2433</v>
      </c>
      <c r="B1076" t="s">
        <v>38</v>
      </c>
      <c r="C1076" s="2">
        <v>245</v>
      </c>
      <c r="D1076" t="s">
        <v>39</v>
      </c>
      <c r="E1076" s="100" t="s">
        <v>231</v>
      </c>
      <c r="F1076" s="3">
        <v>44963</v>
      </c>
      <c r="G1076" s="3">
        <v>44963</v>
      </c>
      <c r="H1076">
        <v>550</v>
      </c>
      <c r="I1076" s="100" t="s">
        <v>40</v>
      </c>
      <c r="J1076" s="100" t="s">
        <v>659</v>
      </c>
      <c r="K1076">
        <v>840</v>
      </c>
      <c r="L1076">
        <v>0</v>
      </c>
      <c r="M1076" t="s">
        <v>42</v>
      </c>
      <c r="N1076" t="s">
        <v>43</v>
      </c>
      <c r="O1076" s="100" t="s">
        <v>44</v>
      </c>
      <c r="P1076" s="100" t="s">
        <v>661</v>
      </c>
      <c r="Q1076" t="s">
        <v>38</v>
      </c>
      <c r="R1076" t="s">
        <v>38</v>
      </c>
    </row>
    <row r="1077" spans="1:18" ht="43.2" x14ac:dyDescent="0.3">
      <c r="A1077" t="s">
        <v>2434</v>
      </c>
      <c r="B1077" t="s">
        <v>38</v>
      </c>
      <c r="C1077" s="2">
        <v>335</v>
      </c>
      <c r="D1077" t="s">
        <v>39</v>
      </c>
      <c r="E1077" s="100" t="s">
        <v>16</v>
      </c>
      <c r="F1077" s="3">
        <v>44963</v>
      </c>
      <c r="G1077" s="3">
        <v>44963</v>
      </c>
      <c r="H1077">
        <v>800</v>
      </c>
      <c r="I1077" s="100" t="s">
        <v>40</v>
      </c>
      <c r="J1077" s="100" t="s">
        <v>57</v>
      </c>
      <c r="K1077">
        <v>1000</v>
      </c>
      <c r="L1077">
        <v>0</v>
      </c>
      <c r="M1077" t="s">
        <v>42</v>
      </c>
      <c r="N1077" t="s">
        <v>43</v>
      </c>
      <c r="O1077" s="100" t="s">
        <v>44</v>
      </c>
      <c r="P1077" s="100" t="s">
        <v>59</v>
      </c>
      <c r="Q1077" t="s">
        <v>38</v>
      </c>
      <c r="R1077" t="s">
        <v>38</v>
      </c>
    </row>
    <row r="1078" spans="1:18" ht="43.2" x14ac:dyDescent="0.3">
      <c r="A1078" t="s">
        <v>2435</v>
      </c>
      <c r="B1078" t="s">
        <v>38</v>
      </c>
      <c r="C1078" s="2">
        <v>666</v>
      </c>
      <c r="D1078" t="s">
        <v>39</v>
      </c>
      <c r="E1078" s="100" t="s">
        <v>107</v>
      </c>
      <c r="F1078" s="3">
        <v>44964</v>
      </c>
      <c r="G1078" s="3">
        <v>44963</v>
      </c>
      <c r="H1078">
        <v>1450</v>
      </c>
      <c r="I1078" s="100" t="s">
        <v>40</v>
      </c>
      <c r="J1078" s="100" t="s">
        <v>2014</v>
      </c>
      <c r="K1078">
        <v>2320</v>
      </c>
      <c r="L1078">
        <v>0</v>
      </c>
      <c r="M1078" t="s">
        <v>2436</v>
      </c>
      <c r="N1078" t="s">
        <v>43</v>
      </c>
      <c r="O1078" s="100" t="s">
        <v>44</v>
      </c>
      <c r="P1078" s="100" t="s">
        <v>68</v>
      </c>
      <c r="Q1078" t="s">
        <v>38</v>
      </c>
      <c r="R1078" t="s">
        <v>38</v>
      </c>
    </row>
    <row r="1079" spans="1:18" ht="57.6" x14ac:dyDescent="0.3">
      <c r="A1079" t="s">
        <v>2437</v>
      </c>
      <c r="B1079" t="s">
        <v>38</v>
      </c>
      <c r="C1079" s="2">
        <v>530</v>
      </c>
      <c r="D1079" t="s">
        <v>39</v>
      </c>
      <c r="E1079" s="100" t="s">
        <v>107</v>
      </c>
      <c r="F1079" s="3">
        <v>44964</v>
      </c>
      <c r="G1079" s="3">
        <v>44963</v>
      </c>
      <c r="H1079">
        <v>480</v>
      </c>
      <c r="I1079" s="100" t="s">
        <v>119</v>
      </c>
      <c r="J1079" s="100" t="s">
        <v>120</v>
      </c>
      <c r="K1079">
        <v>800</v>
      </c>
      <c r="L1079">
        <v>0</v>
      </c>
      <c r="M1079" t="s">
        <v>42</v>
      </c>
      <c r="N1079" t="s">
        <v>43</v>
      </c>
      <c r="O1079" s="100" t="s">
        <v>121</v>
      </c>
      <c r="P1079" s="100" t="s">
        <v>117</v>
      </c>
      <c r="Q1079" t="s">
        <v>38</v>
      </c>
      <c r="R1079" t="s">
        <v>38</v>
      </c>
    </row>
    <row r="1080" spans="1:18" ht="43.2" x14ac:dyDescent="0.3">
      <c r="A1080" t="s">
        <v>2438</v>
      </c>
      <c r="B1080" t="s">
        <v>38</v>
      </c>
      <c r="C1080" s="2">
        <v>324</v>
      </c>
      <c r="D1080" t="s">
        <v>39</v>
      </c>
      <c r="E1080" s="100" t="s">
        <v>47</v>
      </c>
      <c r="F1080" s="3">
        <v>44964</v>
      </c>
      <c r="G1080" s="3">
        <v>44964</v>
      </c>
      <c r="H1080">
        <v>1260</v>
      </c>
      <c r="I1080" s="100" t="s">
        <v>40</v>
      </c>
      <c r="J1080" s="100" t="s">
        <v>116</v>
      </c>
      <c r="K1080">
        <v>1530</v>
      </c>
      <c r="L1080">
        <v>0</v>
      </c>
      <c r="M1080" t="s">
        <v>2439</v>
      </c>
      <c r="N1080" t="s">
        <v>43</v>
      </c>
      <c r="O1080" s="100" t="s">
        <v>44</v>
      </c>
      <c r="P1080" s="100" t="s">
        <v>117</v>
      </c>
      <c r="Q1080" t="s">
        <v>38</v>
      </c>
      <c r="R1080" t="s">
        <v>38</v>
      </c>
    </row>
    <row r="1081" spans="1:18" ht="43.2" x14ac:dyDescent="0.3">
      <c r="A1081" t="s">
        <v>2440</v>
      </c>
      <c r="B1081" t="s">
        <v>38</v>
      </c>
      <c r="C1081" s="2">
        <v>870</v>
      </c>
      <c r="D1081" t="s">
        <v>39</v>
      </c>
      <c r="E1081" s="100" t="s">
        <v>96</v>
      </c>
      <c r="F1081" s="3">
        <v>44964</v>
      </c>
      <c r="G1081" s="3">
        <v>44964</v>
      </c>
      <c r="H1081">
        <v>5700</v>
      </c>
      <c r="I1081" s="100" t="s">
        <v>40</v>
      </c>
      <c r="J1081" s="100" t="s">
        <v>166</v>
      </c>
      <c r="K1081">
        <v>9011.52</v>
      </c>
      <c r="L1081">
        <v>0</v>
      </c>
      <c r="M1081" t="s">
        <v>42</v>
      </c>
      <c r="N1081" t="s">
        <v>43</v>
      </c>
      <c r="O1081" s="100" t="s">
        <v>44</v>
      </c>
      <c r="P1081" s="100" t="s">
        <v>98</v>
      </c>
      <c r="Q1081" t="s">
        <v>38</v>
      </c>
      <c r="R1081" t="s">
        <v>38</v>
      </c>
    </row>
    <row r="1082" spans="1:18" ht="43.2" x14ac:dyDescent="0.3">
      <c r="A1082" t="s">
        <v>2441</v>
      </c>
      <c r="B1082" t="s">
        <v>38</v>
      </c>
      <c r="C1082" s="2">
        <v>202</v>
      </c>
      <c r="D1082" t="s">
        <v>39</v>
      </c>
      <c r="E1082" s="100" t="s">
        <v>2115</v>
      </c>
      <c r="F1082" s="3">
        <v>44964</v>
      </c>
      <c r="G1082" s="3">
        <v>44964</v>
      </c>
      <c r="H1082">
        <v>1200</v>
      </c>
      <c r="I1082" s="100" t="s">
        <v>64</v>
      </c>
      <c r="J1082" s="100" t="s">
        <v>174</v>
      </c>
      <c r="K1082">
        <v>648</v>
      </c>
      <c r="L1082">
        <v>0</v>
      </c>
      <c r="M1082" t="s">
        <v>42</v>
      </c>
      <c r="N1082" t="s">
        <v>43</v>
      </c>
      <c r="O1082" s="100" t="s">
        <v>67</v>
      </c>
      <c r="P1082" s="100" t="s">
        <v>172</v>
      </c>
      <c r="Q1082" t="s">
        <v>38</v>
      </c>
      <c r="R1082" t="s">
        <v>38</v>
      </c>
    </row>
    <row r="1083" spans="1:18" ht="43.2" x14ac:dyDescent="0.3">
      <c r="A1083" t="s">
        <v>2442</v>
      </c>
      <c r="B1083" t="s">
        <v>38</v>
      </c>
      <c r="C1083" s="2">
        <v>768</v>
      </c>
      <c r="D1083" t="s">
        <v>39</v>
      </c>
      <c r="E1083" s="100" t="s">
        <v>17</v>
      </c>
      <c r="F1083" s="3">
        <v>44964</v>
      </c>
      <c r="G1083" s="3">
        <v>44964</v>
      </c>
      <c r="H1083">
        <v>640</v>
      </c>
      <c r="I1083" s="100" t="s">
        <v>40</v>
      </c>
      <c r="J1083" s="100" t="s">
        <v>1920</v>
      </c>
      <c r="K1083">
        <v>4520</v>
      </c>
      <c r="L1083">
        <v>0</v>
      </c>
      <c r="M1083" t="s">
        <v>42</v>
      </c>
      <c r="N1083" t="s">
        <v>43</v>
      </c>
      <c r="O1083" s="100" t="s">
        <v>44</v>
      </c>
      <c r="P1083" s="100" t="s">
        <v>1921</v>
      </c>
      <c r="Q1083" t="s">
        <v>38</v>
      </c>
      <c r="R1083" t="s">
        <v>38</v>
      </c>
    </row>
    <row r="1084" spans="1:18" ht="43.2" x14ac:dyDescent="0.3">
      <c r="A1084" t="s">
        <v>2443</v>
      </c>
      <c r="B1084" t="s">
        <v>38</v>
      </c>
      <c r="C1084" s="2">
        <v>366</v>
      </c>
      <c r="D1084" t="s">
        <v>39</v>
      </c>
      <c r="E1084" s="100" t="s">
        <v>16</v>
      </c>
      <c r="F1084" s="3">
        <v>44964</v>
      </c>
      <c r="G1084" s="3">
        <v>44964</v>
      </c>
      <c r="H1084">
        <v>800</v>
      </c>
      <c r="I1084" s="100" t="s">
        <v>40</v>
      </c>
      <c r="J1084" s="100" t="s">
        <v>57</v>
      </c>
      <c r="K1084">
        <v>1000</v>
      </c>
      <c r="L1084">
        <v>0</v>
      </c>
      <c r="M1084" t="s">
        <v>42</v>
      </c>
      <c r="N1084" t="s">
        <v>43</v>
      </c>
      <c r="O1084" s="100" t="s">
        <v>44</v>
      </c>
      <c r="P1084" s="100" t="s">
        <v>59</v>
      </c>
      <c r="Q1084" t="s">
        <v>38</v>
      </c>
      <c r="R1084" t="s">
        <v>38</v>
      </c>
    </row>
    <row r="1085" spans="1:18" ht="43.2" x14ac:dyDescent="0.3">
      <c r="A1085" t="s">
        <v>2444</v>
      </c>
      <c r="B1085" t="s">
        <v>38</v>
      </c>
      <c r="C1085" s="2">
        <v>390</v>
      </c>
      <c r="D1085" t="s">
        <v>39</v>
      </c>
      <c r="E1085" s="100" t="s">
        <v>16</v>
      </c>
      <c r="F1085" s="3">
        <v>44964</v>
      </c>
      <c r="G1085" s="3">
        <v>44964</v>
      </c>
      <c r="H1085">
        <v>800</v>
      </c>
      <c r="I1085" s="100" t="s">
        <v>40</v>
      </c>
      <c r="J1085" s="100" t="s">
        <v>57</v>
      </c>
      <c r="K1085">
        <v>1000</v>
      </c>
      <c r="L1085">
        <v>0</v>
      </c>
      <c r="M1085" t="s">
        <v>42</v>
      </c>
      <c r="N1085" t="s">
        <v>43</v>
      </c>
      <c r="O1085" s="100" t="s">
        <v>44</v>
      </c>
      <c r="P1085" s="100" t="s">
        <v>59</v>
      </c>
      <c r="Q1085" t="s">
        <v>38</v>
      </c>
      <c r="R1085" t="s">
        <v>38</v>
      </c>
    </row>
    <row r="1086" spans="1:18" ht="43.2" x14ac:dyDescent="0.3">
      <c r="A1086" t="s">
        <v>2445</v>
      </c>
      <c r="B1086" t="s">
        <v>38</v>
      </c>
      <c r="C1086" s="2">
        <v>312</v>
      </c>
      <c r="D1086" t="s">
        <v>39</v>
      </c>
      <c r="E1086" s="100" t="s">
        <v>16</v>
      </c>
      <c r="F1086" s="3">
        <v>44964</v>
      </c>
      <c r="G1086" s="3">
        <v>44964</v>
      </c>
      <c r="H1086">
        <v>800</v>
      </c>
      <c r="I1086" s="100" t="s">
        <v>40</v>
      </c>
      <c r="J1086" s="100" t="s">
        <v>57</v>
      </c>
      <c r="K1086">
        <v>1000</v>
      </c>
      <c r="L1086">
        <v>0</v>
      </c>
      <c r="M1086" t="s">
        <v>42</v>
      </c>
      <c r="N1086" t="s">
        <v>43</v>
      </c>
      <c r="O1086" s="100" t="s">
        <v>44</v>
      </c>
      <c r="P1086" s="100" t="s">
        <v>59</v>
      </c>
      <c r="Q1086" t="s">
        <v>38</v>
      </c>
      <c r="R1086" t="s">
        <v>38</v>
      </c>
    </row>
    <row r="1087" spans="1:18" ht="43.2" x14ac:dyDescent="0.3">
      <c r="A1087" t="s">
        <v>2446</v>
      </c>
      <c r="B1087" t="s">
        <v>38</v>
      </c>
      <c r="C1087" s="2">
        <v>1320</v>
      </c>
      <c r="D1087" t="s">
        <v>39</v>
      </c>
      <c r="E1087" s="100" t="s">
        <v>16</v>
      </c>
      <c r="F1087" s="3">
        <v>44964</v>
      </c>
      <c r="G1087" s="3">
        <v>44964</v>
      </c>
      <c r="H1087">
        <v>4800</v>
      </c>
      <c r="I1087" s="100" t="s">
        <v>259</v>
      </c>
      <c r="J1087" s="100" t="s">
        <v>40</v>
      </c>
      <c r="K1087">
        <v>12000</v>
      </c>
      <c r="L1087">
        <v>0</v>
      </c>
      <c r="M1087" t="s">
        <v>42</v>
      </c>
      <c r="N1087" t="s">
        <v>49</v>
      </c>
      <c r="O1087" s="100" t="s">
        <v>260</v>
      </c>
      <c r="P1087" s="100" t="s">
        <v>44</v>
      </c>
      <c r="Q1087" t="s">
        <v>38</v>
      </c>
      <c r="R1087" t="s">
        <v>38</v>
      </c>
    </row>
    <row r="1088" spans="1:18" ht="57.6" x14ac:dyDescent="0.3">
      <c r="A1088" t="s">
        <v>2447</v>
      </c>
      <c r="B1088" t="s">
        <v>38</v>
      </c>
      <c r="C1088" s="2">
        <v>8705.52</v>
      </c>
      <c r="D1088" t="s">
        <v>39</v>
      </c>
      <c r="E1088" s="100" t="s">
        <v>107</v>
      </c>
      <c r="F1088" s="3">
        <v>44964</v>
      </c>
      <c r="G1088" s="3">
        <v>44964</v>
      </c>
      <c r="H1088">
        <v>30</v>
      </c>
      <c r="I1088" s="100" t="s">
        <v>119</v>
      </c>
      <c r="J1088" s="100" t="s">
        <v>120</v>
      </c>
      <c r="K1088">
        <v>72</v>
      </c>
      <c r="L1088">
        <v>0</v>
      </c>
      <c r="M1088" t="s">
        <v>42</v>
      </c>
      <c r="N1088" t="s">
        <v>43</v>
      </c>
      <c r="O1088" s="100" t="s">
        <v>121</v>
      </c>
      <c r="P1088" s="100" t="s">
        <v>117</v>
      </c>
      <c r="Q1088" t="s">
        <v>38</v>
      </c>
      <c r="R1088" t="s">
        <v>38</v>
      </c>
    </row>
    <row r="1089" spans="1:18" ht="57.6" x14ac:dyDescent="0.3">
      <c r="A1089" t="s">
        <v>2448</v>
      </c>
      <c r="B1089" t="s">
        <v>38</v>
      </c>
      <c r="C1089" s="2">
        <v>3500.4</v>
      </c>
      <c r="D1089" t="s">
        <v>39</v>
      </c>
      <c r="E1089" s="100" t="s">
        <v>107</v>
      </c>
      <c r="F1089" s="3">
        <v>44964</v>
      </c>
      <c r="G1089" s="3">
        <v>44964</v>
      </c>
      <c r="H1089">
        <v>50</v>
      </c>
      <c r="I1089" s="100" t="s">
        <v>119</v>
      </c>
      <c r="J1089" s="100" t="s">
        <v>120</v>
      </c>
      <c r="K1089">
        <v>120</v>
      </c>
      <c r="L1089">
        <v>0</v>
      </c>
      <c r="M1089" t="s">
        <v>42</v>
      </c>
      <c r="N1089" t="s">
        <v>43</v>
      </c>
      <c r="O1089" s="100" t="s">
        <v>121</v>
      </c>
      <c r="P1089" s="100" t="s">
        <v>117</v>
      </c>
      <c r="Q1089" t="s">
        <v>38</v>
      </c>
      <c r="R1089" t="s">
        <v>38</v>
      </c>
    </row>
    <row r="1090" spans="1:18" ht="57.6" x14ac:dyDescent="0.3">
      <c r="A1090" t="s">
        <v>2449</v>
      </c>
      <c r="B1090" t="s">
        <v>38</v>
      </c>
      <c r="C1090" s="2">
        <v>12800.16</v>
      </c>
      <c r="D1090" t="s">
        <v>39</v>
      </c>
      <c r="E1090" s="100" t="s">
        <v>2</v>
      </c>
      <c r="F1090" s="3">
        <v>44964</v>
      </c>
      <c r="G1090" s="3">
        <v>44964</v>
      </c>
      <c r="H1090">
        <v>60</v>
      </c>
      <c r="I1090" s="100" t="s">
        <v>119</v>
      </c>
      <c r="J1090" s="100" t="s">
        <v>120</v>
      </c>
      <c r="K1090">
        <v>144</v>
      </c>
      <c r="L1090">
        <v>0</v>
      </c>
      <c r="M1090" t="s">
        <v>42</v>
      </c>
      <c r="N1090" t="s">
        <v>43</v>
      </c>
      <c r="O1090" s="100" t="s">
        <v>121</v>
      </c>
      <c r="P1090" s="100" t="s">
        <v>117</v>
      </c>
      <c r="Q1090" t="s">
        <v>38</v>
      </c>
      <c r="R1090" t="s">
        <v>38</v>
      </c>
    </row>
    <row r="1091" spans="1:18" ht="57.6" x14ac:dyDescent="0.3">
      <c r="A1091" t="s">
        <v>2450</v>
      </c>
      <c r="B1091" t="s">
        <v>38</v>
      </c>
      <c r="C1091" s="2">
        <v>14877</v>
      </c>
      <c r="D1091" t="s">
        <v>39</v>
      </c>
      <c r="E1091" s="100" t="s">
        <v>2</v>
      </c>
      <c r="F1091" s="3">
        <v>44965</v>
      </c>
      <c r="G1091" s="3">
        <v>44964</v>
      </c>
      <c r="H1091">
        <v>60</v>
      </c>
      <c r="I1091" s="100" t="s">
        <v>119</v>
      </c>
      <c r="J1091" s="100" t="s">
        <v>120</v>
      </c>
      <c r="K1091">
        <v>144</v>
      </c>
      <c r="L1091">
        <v>0</v>
      </c>
      <c r="M1091" t="s">
        <v>42</v>
      </c>
      <c r="N1091" t="s">
        <v>43</v>
      </c>
      <c r="O1091" s="100" t="s">
        <v>121</v>
      </c>
      <c r="P1091" s="100" t="s">
        <v>117</v>
      </c>
      <c r="Q1091" t="s">
        <v>38</v>
      </c>
      <c r="R1091" t="s">
        <v>38</v>
      </c>
    </row>
    <row r="1092" spans="1:18" ht="57.6" x14ac:dyDescent="0.3">
      <c r="A1092" t="s">
        <v>2451</v>
      </c>
      <c r="B1092" t="s">
        <v>38</v>
      </c>
      <c r="C1092" s="2">
        <v>14885</v>
      </c>
      <c r="D1092" t="s">
        <v>39</v>
      </c>
      <c r="E1092" s="100" t="s">
        <v>2</v>
      </c>
      <c r="F1092" s="3">
        <v>44965</v>
      </c>
      <c r="G1092" s="3">
        <v>44964</v>
      </c>
      <c r="H1092">
        <v>60</v>
      </c>
      <c r="I1092" s="100" t="s">
        <v>119</v>
      </c>
      <c r="J1092" s="100" t="s">
        <v>120</v>
      </c>
      <c r="K1092">
        <v>144</v>
      </c>
      <c r="L1092">
        <v>0</v>
      </c>
      <c r="M1092" t="s">
        <v>42</v>
      </c>
      <c r="N1092" t="s">
        <v>43</v>
      </c>
      <c r="O1092" s="100" t="s">
        <v>121</v>
      </c>
      <c r="P1092" s="100" t="s">
        <v>117</v>
      </c>
      <c r="Q1092" t="s">
        <v>38</v>
      </c>
      <c r="R1092" t="s">
        <v>38</v>
      </c>
    </row>
    <row r="1093" spans="1:18" ht="57.6" x14ac:dyDescent="0.3">
      <c r="A1093" t="s">
        <v>2452</v>
      </c>
      <c r="B1093" t="s">
        <v>38</v>
      </c>
      <c r="C1093" s="2">
        <v>14333</v>
      </c>
      <c r="D1093" t="s">
        <v>39</v>
      </c>
      <c r="E1093" s="100" t="s">
        <v>2</v>
      </c>
      <c r="F1093" s="3">
        <v>44965</v>
      </c>
      <c r="G1093" s="3">
        <v>44964</v>
      </c>
      <c r="H1093">
        <v>60</v>
      </c>
      <c r="I1093" s="100" t="s">
        <v>119</v>
      </c>
      <c r="J1093" s="100" t="s">
        <v>120</v>
      </c>
      <c r="K1093">
        <v>144</v>
      </c>
      <c r="L1093">
        <v>0</v>
      </c>
      <c r="M1093" t="s">
        <v>42</v>
      </c>
      <c r="N1093" t="s">
        <v>43</v>
      </c>
      <c r="O1093" s="100" t="s">
        <v>121</v>
      </c>
      <c r="P1093" s="100" t="s">
        <v>117</v>
      </c>
      <c r="Q1093" t="s">
        <v>38</v>
      </c>
      <c r="R1093" t="s">
        <v>38</v>
      </c>
    </row>
    <row r="1094" spans="1:18" ht="57.6" x14ac:dyDescent="0.3">
      <c r="A1094" t="s">
        <v>2453</v>
      </c>
      <c r="B1094" t="s">
        <v>38</v>
      </c>
      <c r="C1094" s="2">
        <v>484</v>
      </c>
      <c r="D1094" t="s">
        <v>39</v>
      </c>
      <c r="E1094" s="100" t="s">
        <v>2</v>
      </c>
      <c r="F1094" s="3">
        <v>44965</v>
      </c>
      <c r="G1094" s="3">
        <v>44964</v>
      </c>
      <c r="H1094">
        <v>150</v>
      </c>
      <c r="I1094" s="100" t="s">
        <v>119</v>
      </c>
      <c r="J1094" s="100" t="s">
        <v>120</v>
      </c>
      <c r="K1094">
        <v>600</v>
      </c>
      <c r="L1094">
        <v>0</v>
      </c>
      <c r="M1094" t="s">
        <v>42</v>
      </c>
      <c r="N1094" t="s">
        <v>43</v>
      </c>
      <c r="O1094" s="100" t="s">
        <v>121</v>
      </c>
      <c r="P1094" s="100" t="s">
        <v>117</v>
      </c>
      <c r="Q1094" t="s">
        <v>38</v>
      </c>
      <c r="R1094" t="s">
        <v>38</v>
      </c>
    </row>
    <row r="1095" spans="1:18" ht="43.2" x14ac:dyDescent="0.3">
      <c r="A1095" t="s">
        <v>2454</v>
      </c>
      <c r="B1095" t="s">
        <v>38</v>
      </c>
      <c r="C1095" s="2">
        <v>348</v>
      </c>
      <c r="D1095" t="s">
        <v>39</v>
      </c>
      <c r="E1095" s="100" t="s">
        <v>47</v>
      </c>
      <c r="F1095" s="3">
        <v>44964</v>
      </c>
      <c r="G1095" s="3">
        <v>44964</v>
      </c>
      <c r="H1095">
        <v>1680</v>
      </c>
      <c r="I1095" s="100" t="s">
        <v>40</v>
      </c>
      <c r="J1095" s="100" t="s">
        <v>163</v>
      </c>
      <c r="K1095">
        <v>3240</v>
      </c>
      <c r="L1095">
        <v>0</v>
      </c>
      <c r="M1095" t="s">
        <v>2455</v>
      </c>
      <c r="N1095" t="s">
        <v>43</v>
      </c>
      <c r="O1095" s="100" t="s">
        <v>44</v>
      </c>
      <c r="P1095" s="100" t="s">
        <v>164</v>
      </c>
      <c r="Q1095" t="s">
        <v>38</v>
      </c>
      <c r="R1095" t="s">
        <v>38</v>
      </c>
    </row>
    <row r="1096" spans="1:18" ht="43.2" x14ac:dyDescent="0.3">
      <c r="A1096" t="s">
        <v>2456</v>
      </c>
      <c r="B1096" t="s">
        <v>38</v>
      </c>
      <c r="C1096" s="2">
        <v>205</v>
      </c>
      <c r="D1096" t="s">
        <v>39</v>
      </c>
      <c r="E1096" s="100" t="s">
        <v>231</v>
      </c>
      <c r="F1096" s="3">
        <v>44965</v>
      </c>
      <c r="G1096" s="3">
        <v>44964</v>
      </c>
      <c r="H1096">
        <v>250</v>
      </c>
      <c r="I1096" s="100" t="s">
        <v>40</v>
      </c>
      <c r="J1096" s="100" t="s">
        <v>2457</v>
      </c>
      <c r="K1096">
        <v>840</v>
      </c>
      <c r="L1096">
        <v>0</v>
      </c>
      <c r="M1096" t="s">
        <v>42</v>
      </c>
      <c r="N1096" t="s">
        <v>43</v>
      </c>
      <c r="O1096" s="100" t="s">
        <v>44</v>
      </c>
      <c r="P1096" s="100" t="s">
        <v>172</v>
      </c>
      <c r="Q1096" t="s">
        <v>38</v>
      </c>
      <c r="R1096" t="s">
        <v>38</v>
      </c>
    </row>
    <row r="1097" spans="1:18" ht="43.2" x14ac:dyDescent="0.3">
      <c r="A1097" t="s">
        <v>2458</v>
      </c>
      <c r="B1097" t="s">
        <v>38</v>
      </c>
      <c r="C1097" s="2">
        <v>414</v>
      </c>
      <c r="D1097" t="s">
        <v>39</v>
      </c>
      <c r="E1097" s="100" t="s">
        <v>16</v>
      </c>
      <c r="F1097" s="3">
        <v>44964</v>
      </c>
      <c r="G1097" s="3">
        <v>44964</v>
      </c>
      <c r="H1097">
        <v>800</v>
      </c>
      <c r="I1097" s="100" t="s">
        <v>40</v>
      </c>
      <c r="J1097" s="100" t="s">
        <v>57</v>
      </c>
      <c r="K1097">
        <v>1000</v>
      </c>
      <c r="L1097">
        <v>0</v>
      </c>
      <c r="M1097" t="s">
        <v>42</v>
      </c>
      <c r="N1097" t="s">
        <v>43</v>
      </c>
      <c r="O1097" s="100" t="s">
        <v>44</v>
      </c>
      <c r="P1097" s="100" t="s">
        <v>59</v>
      </c>
      <c r="Q1097" t="s">
        <v>38</v>
      </c>
      <c r="R1097" t="s">
        <v>38</v>
      </c>
    </row>
    <row r="1098" spans="1:18" ht="43.2" x14ac:dyDescent="0.3">
      <c r="A1098" t="s">
        <v>2459</v>
      </c>
      <c r="B1098" t="s">
        <v>38</v>
      </c>
      <c r="C1098" s="2">
        <v>1348</v>
      </c>
      <c r="D1098" t="s">
        <v>39</v>
      </c>
      <c r="E1098" s="100" t="s">
        <v>15</v>
      </c>
      <c r="F1098" s="3">
        <v>44964</v>
      </c>
      <c r="G1098" s="3">
        <v>44964</v>
      </c>
      <c r="H1098">
        <v>24000</v>
      </c>
      <c r="I1098" s="100" t="s">
        <v>40</v>
      </c>
      <c r="J1098" s="100" t="s">
        <v>146</v>
      </c>
      <c r="K1098">
        <v>16368</v>
      </c>
      <c r="L1098">
        <v>0</v>
      </c>
      <c r="M1098" t="s">
        <v>2460</v>
      </c>
      <c r="N1098" t="s">
        <v>43</v>
      </c>
      <c r="O1098" s="100" t="s">
        <v>44</v>
      </c>
      <c r="P1098" s="100" t="s">
        <v>2461</v>
      </c>
      <c r="Q1098" t="s">
        <v>38</v>
      </c>
      <c r="R1098" t="s">
        <v>38</v>
      </c>
    </row>
    <row r="1099" spans="1:18" ht="43.2" x14ac:dyDescent="0.3">
      <c r="A1099" t="s">
        <v>2462</v>
      </c>
      <c r="B1099" t="s">
        <v>38</v>
      </c>
      <c r="C1099" s="2">
        <v>1690</v>
      </c>
      <c r="D1099" t="s">
        <v>39</v>
      </c>
      <c r="E1099" s="100" t="s">
        <v>2</v>
      </c>
      <c r="F1099" s="3">
        <v>44965</v>
      </c>
      <c r="G1099" s="3">
        <v>44964</v>
      </c>
      <c r="H1099">
        <v>24000</v>
      </c>
      <c r="I1099" s="100" t="s">
        <v>40</v>
      </c>
      <c r="J1099" s="100" t="s">
        <v>52</v>
      </c>
      <c r="K1099">
        <v>16368</v>
      </c>
      <c r="L1099">
        <v>0</v>
      </c>
      <c r="M1099" t="s">
        <v>42</v>
      </c>
      <c r="N1099" t="s">
        <v>43</v>
      </c>
      <c r="O1099" s="100" t="s">
        <v>44</v>
      </c>
      <c r="P1099" s="100" t="s">
        <v>53</v>
      </c>
      <c r="Q1099" t="s">
        <v>38</v>
      </c>
      <c r="R1099" t="s">
        <v>38</v>
      </c>
    </row>
    <row r="1100" spans="1:18" ht="43.2" x14ac:dyDescent="0.3">
      <c r="A1100" t="s">
        <v>2463</v>
      </c>
      <c r="B1100" t="s">
        <v>38</v>
      </c>
      <c r="C1100" s="2">
        <v>345</v>
      </c>
      <c r="D1100" t="s">
        <v>39</v>
      </c>
      <c r="E1100" s="100" t="s">
        <v>16</v>
      </c>
      <c r="F1100" s="3">
        <v>44965</v>
      </c>
      <c r="G1100" s="3">
        <v>44965</v>
      </c>
      <c r="H1100">
        <v>800</v>
      </c>
      <c r="I1100" s="100" t="s">
        <v>40</v>
      </c>
      <c r="J1100" s="100" t="s">
        <v>57</v>
      </c>
      <c r="K1100">
        <v>1000</v>
      </c>
      <c r="L1100">
        <v>0</v>
      </c>
      <c r="M1100" t="s">
        <v>42</v>
      </c>
      <c r="N1100" t="s">
        <v>43</v>
      </c>
      <c r="O1100" s="100" t="s">
        <v>44</v>
      </c>
      <c r="P1100" s="100" t="s">
        <v>59</v>
      </c>
      <c r="Q1100" t="s">
        <v>38</v>
      </c>
      <c r="R1100" t="s">
        <v>38</v>
      </c>
    </row>
    <row r="1101" spans="1:18" ht="43.2" x14ac:dyDescent="0.3">
      <c r="A1101" t="s">
        <v>2464</v>
      </c>
      <c r="B1101" t="s">
        <v>38</v>
      </c>
      <c r="C1101" s="2">
        <v>320</v>
      </c>
      <c r="D1101" t="s">
        <v>39</v>
      </c>
      <c r="E1101" s="100" t="s">
        <v>16</v>
      </c>
      <c r="F1101" s="3">
        <v>44965</v>
      </c>
      <c r="G1101" s="3">
        <v>44965</v>
      </c>
      <c r="H1101">
        <v>800</v>
      </c>
      <c r="I1101" s="100" t="s">
        <v>40</v>
      </c>
      <c r="J1101" s="100" t="s">
        <v>57</v>
      </c>
      <c r="K1101">
        <v>1000</v>
      </c>
      <c r="L1101">
        <v>0</v>
      </c>
      <c r="M1101" t="s">
        <v>42</v>
      </c>
      <c r="N1101" t="s">
        <v>43</v>
      </c>
      <c r="O1101" s="100" t="s">
        <v>44</v>
      </c>
      <c r="P1101" s="100" t="s">
        <v>59</v>
      </c>
      <c r="Q1101" t="s">
        <v>38</v>
      </c>
      <c r="R1101" t="s">
        <v>38</v>
      </c>
    </row>
    <row r="1102" spans="1:18" ht="43.2" x14ac:dyDescent="0.3">
      <c r="A1102" t="s">
        <v>2465</v>
      </c>
      <c r="B1102" t="s">
        <v>38</v>
      </c>
      <c r="C1102" s="2">
        <v>299</v>
      </c>
      <c r="D1102" t="s">
        <v>39</v>
      </c>
      <c r="E1102" s="100" t="s">
        <v>16</v>
      </c>
      <c r="F1102" s="3">
        <v>44965</v>
      </c>
      <c r="G1102" s="3">
        <v>44965</v>
      </c>
      <c r="H1102">
        <v>800</v>
      </c>
      <c r="I1102" s="100" t="s">
        <v>40</v>
      </c>
      <c r="J1102" s="100" t="s">
        <v>57</v>
      </c>
      <c r="K1102">
        <v>1000</v>
      </c>
      <c r="L1102">
        <v>0</v>
      </c>
      <c r="M1102" t="s">
        <v>42</v>
      </c>
      <c r="N1102" t="s">
        <v>43</v>
      </c>
      <c r="O1102" s="100" t="s">
        <v>44</v>
      </c>
      <c r="P1102" s="100" t="s">
        <v>59</v>
      </c>
      <c r="Q1102" t="s">
        <v>38</v>
      </c>
      <c r="R1102" t="s">
        <v>38</v>
      </c>
    </row>
    <row r="1103" spans="1:18" ht="43.2" x14ac:dyDescent="0.3">
      <c r="A1103" t="s">
        <v>2466</v>
      </c>
      <c r="B1103" t="s">
        <v>38</v>
      </c>
      <c r="C1103" s="2">
        <v>266</v>
      </c>
      <c r="D1103" t="s">
        <v>39</v>
      </c>
      <c r="E1103" s="100" t="s">
        <v>47</v>
      </c>
      <c r="F1103" s="3">
        <v>44965</v>
      </c>
      <c r="G1103" s="3">
        <v>44965</v>
      </c>
      <c r="H1103">
        <v>21600</v>
      </c>
      <c r="I1103" s="100" t="s">
        <v>2467</v>
      </c>
      <c r="J1103" s="100" t="s">
        <v>40</v>
      </c>
      <c r="K1103">
        <v>12960</v>
      </c>
      <c r="L1103">
        <v>0</v>
      </c>
      <c r="M1103" t="s">
        <v>42</v>
      </c>
      <c r="N1103" t="s">
        <v>49</v>
      </c>
      <c r="O1103" s="100" t="s">
        <v>50</v>
      </c>
      <c r="P1103" s="100" t="s">
        <v>44</v>
      </c>
      <c r="Q1103" t="s">
        <v>38</v>
      </c>
      <c r="R1103" t="s">
        <v>38</v>
      </c>
    </row>
    <row r="1104" spans="1:18" ht="43.2" x14ac:dyDescent="0.3">
      <c r="A1104" t="s">
        <v>2468</v>
      </c>
      <c r="B1104" t="s">
        <v>38</v>
      </c>
      <c r="C1104" s="2">
        <v>980</v>
      </c>
      <c r="D1104" t="s">
        <v>39</v>
      </c>
      <c r="E1104" s="100" t="s">
        <v>2</v>
      </c>
      <c r="F1104" s="3">
        <v>44965</v>
      </c>
      <c r="G1104" s="3">
        <v>44965</v>
      </c>
      <c r="H1104">
        <v>24000</v>
      </c>
      <c r="I1104" s="100" t="s">
        <v>40</v>
      </c>
      <c r="J1104" s="100" t="s">
        <v>195</v>
      </c>
      <c r="K1104">
        <v>16368</v>
      </c>
      <c r="L1104">
        <v>0</v>
      </c>
      <c r="M1104" t="s">
        <v>42</v>
      </c>
      <c r="N1104" t="s">
        <v>43</v>
      </c>
      <c r="O1104" s="100" t="s">
        <v>44</v>
      </c>
      <c r="P1104" s="100" t="s">
        <v>196</v>
      </c>
      <c r="Q1104" t="s">
        <v>38</v>
      </c>
      <c r="R1104" t="s">
        <v>38</v>
      </c>
    </row>
    <row r="1105" spans="1:18" ht="43.2" x14ac:dyDescent="0.3">
      <c r="A1105" t="s">
        <v>2469</v>
      </c>
      <c r="B1105" t="s">
        <v>38</v>
      </c>
      <c r="C1105" s="2">
        <v>807</v>
      </c>
      <c r="D1105" t="s">
        <v>39</v>
      </c>
      <c r="E1105" s="100" t="s">
        <v>2</v>
      </c>
      <c r="F1105" s="3">
        <v>44965</v>
      </c>
      <c r="G1105" s="3">
        <v>44965</v>
      </c>
      <c r="H1105">
        <v>24000</v>
      </c>
      <c r="I1105" s="100" t="s">
        <v>40</v>
      </c>
      <c r="J1105" s="100" t="s">
        <v>171</v>
      </c>
      <c r="K1105">
        <v>16368</v>
      </c>
      <c r="L1105">
        <v>0</v>
      </c>
      <c r="M1105" t="s">
        <v>42</v>
      </c>
      <c r="N1105" t="s">
        <v>43</v>
      </c>
      <c r="O1105" s="100" t="s">
        <v>44</v>
      </c>
      <c r="P1105" s="100" t="s">
        <v>172</v>
      </c>
      <c r="Q1105" t="s">
        <v>38</v>
      </c>
      <c r="R1105" t="s">
        <v>38</v>
      </c>
    </row>
    <row r="1106" spans="1:18" ht="43.2" x14ac:dyDescent="0.3">
      <c r="A1106" t="s">
        <v>2470</v>
      </c>
      <c r="B1106" t="s">
        <v>38</v>
      </c>
      <c r="C1106" s="2">
        <v>690</v>
      </c>
      <c r="D1106" t="s">
        <v>39</v>
      </c>
      <c r="E1106" s="100" t="s">
        <v>96</v>
      </c>
      <c r="F1106" s="3">
        <v>44965</v>
      </c>
      <c r="G1106" s="3">
        <v>44965</v>
      </c>
      <c r="H1106">
        <v>4800</v>
      </c>
      <c r="I1106" s="100" t="s">
        <v>40</v>
      </c>
      <c r="J1106" s="100" t="s">
        <v>166</v>
      </c>
      <c r="K1106">
        <v>7509.6</v>
      </c>
      <c r="L1106">
        <v>0</v>
      </c>
      <c r="M1106" t="s">
        <v>42</v>
      </c>
      <c r="N1106" t="s">
        <v>43</v>
      </c>
      <c r="O1106" s="100" t="s">
        <v>44</v>
      </c>
      <c r="P1106" s="100" t="s">
        <v>98</v>
      </c>
      <c r="Q1106" t="s">
        <v>38</v>
      </c>
      <c r="R1106" t="s">
        <v>38</v>
      </c>
    </row>
    <row r="1107" spans="1:18" ht="43.2" x14ac:dyDescent="0.3">
      <c r="A1107" t="s">
        <v>2471</v>
      </c>
      <c r="B1107" t="s">
        <v>38</v>
      </c>
      <c r="C1107" s="2">
        <v>1140</v>
      </c>
      <c r="D1107" t="s">
        <v>39</v>
      </c>
      <c r="E1107" s="100" t="s">
        <v>2</v>
      </c>
      <c r="F1107" s="3">
        <v>44965</v>
      </c>
      <c r="G1107" s="3">
        <v>44965</v>
      </c>
      <c r="H1107">
        <v>24000</v>
      </c>
      <c r="I1107" s="100" t="s">
        <v>40</v>
      </c>
      <c r="J1107" s="100" t="s">
        <v>52</v>
      </c>
      <c r="K1107">
        <v>16368</v>
      </c>
      <c r="L1107">
        <v>0</v>
      </c>
      <c r="M1107" t="s">
        <v>42</v>
      </c>
      <c r="N1107" t="s">
        <v>43</v>
      </c>
      <c r="O1107" s="100" t="s">
        <v>44</v>
      </c>
      <c r="P1107" s="100" t="s">
        <v>53</v>
      </c>
      <c r="Q1107" t="s">
        <v>38</v>
      </c>
      <c r="R1107" t="s">
        <v>38</v>
      </c>
    </row>
    <row r="1108" spans="1:18" ht="43.2" x14ac:dyDescent="0.3">
      <c r="A1108" t="s">
        <v>2472</v>
      </c>
      <c r="B1108" t="s">
        <v>38</v>
      </c>
      <c r="C1108" s="2">
        <v>224</v>
      </c>
      <c r="D1108" t="s">
        <v>39</v>
      </c>
      <c r="E1108" s="100" t="s">
        <v>231</v>
      </c>
      <c r="F1108" s="3">
        <v>44966</v>
      </c>
      <c r="G1108" s="3">
        <v>44965</v>
      </c>
      <c r="H1108">
        <v>250</v>
      </c>
      <c r="I1108" s="100" t="s">
        <v>40</v>
      </c>
      <c r="J1108" s="100" t="s">
        <v>2457</v>
      </c>
      <c r="K1108">
        <v>840</v>
      </c>
      <c r="L1108">
        <v>0</v>
      </c>
      <c r="M1108" t="s">
        <v>2473</v>
      </c>
      <c r="N1108" t="s">
        <v>43</v>
      </c>
      <c r="O1108" s="100" t="s">
        <v>44</v>
      </c>
      <c r="P1108" s="100" t="s">
        <v>172</v>
      </c>
      <c r="Q1108" t="s">
        <v>38</v>
      </c>
      <c r="R1108" t="s">
        <v>38</v>
      </c>
    </row>
    <row r="1109" spans="1:18" ht="57.6" x14ac:dyDescent="0.3">
      <c r="A1109" t="s">
        <v>2474</v>
      </c>
      <c r="B1109" t="s">
        <v>38</v>
      </c>
      <c r="C1109" s="2">
        <v>430</v>
      </c>
      <c r="D1109" t="s">
        <v>39</v>
      </c>
      <c r="E1109" s="100" t="s">
        <v>2</v>
      </c>
      <c r="F1109" s="3">
        <v>44965</v>
      </c>
      <c r="G1109" s="3">
        <v>44965</v>
      </c>
      <c r="H1109">
        <v>150</v>
      </c>
      <c r="I1109" s="100" t="s">
        <v>119</v>
      </c>
      <c r="J1109" s="100" t="s">
        <v>120</v>
      </c>
      <c r="K1109">
        <v>600</v>
      </c>
      <c r="L1109">
        <v>0</v>
      </c>
      <c r="M1109" t="s">
        <v>42</v>
      </c>
      <c r="N1109" t="s">
        <v>43</v>
      </c>
      <c r="O1109" s="100" t="s">
        <v>121</v>
      </c>
      <c r="P1109" s="100" t="s">
        <v>117</v>
      </c>
      <c r="Q1109" t="s">
        <v>38</v>
      </c>
      <c r="R1109" t="s">
        <v>38</v>
      </c>
    </row>
    <row r="1110" spans="1:18" ht="57.6" x14ac:dyDescent="0.3">
      <c r="A1110" t="s">
        <v>2475</v>
      </c>
      <c r="B1110" t="s">
        <v>38</v>
      </c>
      <c r="C1110" s="2">
        <v>665</v>
      </c>
      <c r="D1110" t="s">
        <v>39</v>
      </c>
      <c r="E1110" s="100" t="s">
        <v>2</v>
      </c>
      <c r="F1110" s="3">
        <v>44965</v>
      </c>
      <c r="G1110" s="3">
        <v>44965</v>
      </c>
      <c r="H1110">
        <v>1900</v>
      </c>
      <c r="I1110" s="100" t="s">
        <v>2476</v>
      </c>
      <c r="J1110" s="100" t="s">
        <v>40</v>
      </c>
      <c r="K1110">
        <v>912</v>
      </c>
      <c r="L1110">
        <v>0</v>
      </c>
      <c r="M1110" t="s">
        <v>42</v>
      </c>
      <c r="N1110" t="s">
        <v>49</v>
      </c>
      <c r="O1110" s="100" t="s">
        <v>2256</v>
      </c>
      <c r="P1110" s="100" t="s">
        <v>44</v>
      </c>
      <c r="Q1110" t="s">
        <v>38</v>
      </c>
      <c r="R1110" t="s">
        <v>38</v>
      </c>
    </row>
    <row r="1111" spans="1:18" ht="28.8" x14ac:dyDescent="0.3">
      <c r="A1111" t="s">
        <v>2477</v>
      </c>
      <c r="B1111" t="s">
        <v>2478</v>
      </c>
      <c r="C1111" s="2">
        <v>895</v>
      </c>
      <c r="D1111" t="s">
        <v>39</v>
      </c>
      <c r="E1111" s="100" t="s">
        <v>7</v>
      </c>
      <c r="F1111" s="3">
        <v>44967</v>
      </c>
      <c r="G1111" s="3">
        <v>44965</v>
      </c>
      <c r="H1111">
        <v>1000</v>
      </c>
      <c r="I1111" s="100" t="s">
        <v>131</v>
      </c>
      <c r="J1111" s="100" t="s">
        <v>132</v>
      </c>
      <c r="K1111">
        <v>360</v>
      </c>
      <c r="L1111">
        <v>0</v>
      </c>
      <c r="M1111" t="s">
        <v>42</v>
      </c>
      <c r="N1111" t="s">
        <v>49</v>
      </c>
      <c r="O1111" s="100" t="s">
        <v>133</v>
      </c>
      <c r="P1111" s="100" t="s">
        <v>134</v>
      </c>
      <c r="Q1111" t="s">
        <v>135</v>
      </c>
      <c r="R1111" t="s">
        <v>38</v>
      </c>
    </row>
    <row r="1112" spans="1:18" ht="28.8" x14ac:dyDescent="0.3">
      <c r="A1112" t="s">
        <v>2479</v>
      </c>
      <c r="B1112" t="s">
        <v>38</v>
      </c>
      <c r="C1112" s="2">
        <v>945</v>
      </c>
      <c r="D1112" t="s">
        <v>39</v>
      </c>
      <c r="E1112" s="100" t="s">
        <v>7</v>
      </c>
      <c r="F1112" s="3">
        <v>44967</v>
      </c>
      <c r="G1112" s="3">
        <v>44965</v>
      </c>
      <c r="H1112">
        <v>1000</v>
      </c>
      <c r="I1112" s="100" t="s">
        <v>131</v>
      </c>
      <c r="J1112" s="100" t="s">
        <v>132</v>
      </c>
      <c r="K1112">
        <v>360</v>
      </c>
      <c r="L1112">
        <v>0</v>
      </c>
      <c r="M1112" t="s">
        <v>42</v>
      </c>
      <c r="N1112" t="s">
        <v>49</v>
      </c>
      <c r="O1112" s="100" t="s">
        <v>133</v>
      </c>
      <c r="P1112" s="100" t="s">
        <v>134</v>
      </c>
      <c r="Q1112" t="s">
        <v>135</v>
      </c>
      <c r="R1112" t="s">
        <v>38</v>
      </c>
    </row>
    <row r="1113" spans="1:18" ht="28.8" x14ac:dyDescent="0.3">
      <c r="A1113" t="s">
        <v>2480</v>
      </c>
      <c r="B1113" t="s">
        <v>38</v>
      </c>
      <c r="C1113" s="2">
        <v>980</v>
      </c>
      <c r="D1113" t="s">
        <v>39</v>
      </c>
      <c r="E1113" s="100" t="s">
        <v>7</v>
      </c>
      <c r="F1113" s="3">
        <v>44967</v>
      </c>
      <c r="G1113" s="3">
        <v>44965</v>
      </c>
      <c r="H1113">
        <v>1000</v>
      </c>
      <c r="I1113" s="100" t="s">
        <v>131</v>
      </c>
      <c r="J1113" s="100" t="s">
        <v>132</v>
      </c>
      <c r="K1113">
        <v>360</v>
      </c>
      <c r="L1113">
        <v>0</v>
      </c>
      <c r="M1113" t="s">
        <v>42</v>
      </c>
      <c r="N1113" t="s">
        <v>49</v>
      </c>
      <c r="O1113" s="100" t="s">
        <v>133</v>
      </c>
      <c r="P1113" s="100" t="s">
        <v>134</v>
      </c>
      <c r="Q1113" t="s">
        <v>135</v>
      </c>
      <c r="R1113" t="s">
        <v>38</v>
      </c>
    </row>
    <row r="1114" spans="1:18" ht="43.2" x14ac:dyDescent="0.3">
      <c r="A1114" t="s">
        <v>2481</v>
      </c>
      <c r="B1114" t="s">
        <v>38</v>
      </c>
      <c r="C1114" s="2">
        <v>1398</v>
      </c>
      <c r="D1114" t="s">
        <v>39</v>
      </c>
      <c r="E1114" s="100" t="s">
        <v>96</v>
      </c>
      <c r="F1114" s="3">
        <v>44966</v>
      </c>
      <c r="G1114" s="3">
        <v>44965</v>
      </c>
      <c r="H1114">
        <v>12250</v>
      </c>
      <c r="I1114" s="100" t="s">
        <v>40</v>
      </c>
      <c r="J1114" s="100" t="s">
        <v>108</v>
      </c>
      <c r="K1114">
        <v>10500</v>
      </c>
      <c r="L1114">
        <v>0</v>
      </c>
      <c r="M1114" t="s">
        <v>2482</v>
      </c>
      <c r="N1114" t="s">
        <v>43</v>
      </c>
      <c r="O1114" s="100" t="s">
        <v>44</v>
      </c>
      <c r="P1114" s="100" t="s">
        <v>109</v>
      </c>
      <c r="Q1114" t="s">
        <v>38</v>
      </c>
      <c r="R1114" t="s">
        <v>38</v>
      </c>
    </row>
    <row r="1115" spans="1:18" ht="57.6" x14ac:dyDescent="0.3">
      <c r="A1115" t="s">
        <v>2483</v>
      </c>
      <c r="B1115" t="s">
        <v>38</v>
      </c>
      <c r="C1115" s="2">
        <v>228</v>
      </c>
      <c r="D1115" t="s">
        <v>39</v>
      </c>
      <c r="E1115" s="100" t="s">
        <v>13</v>
      </c>
      <c r="F1115" s="3">
        <v>44966</v>
      </c>
      <c r="G1115" s="3">
        <v>44966</v>
      </c>
      <c r="H1115">
        <v>25</v>
      </c>
      <c r="I1115" s="100" t="s">
        <v>2484</v>
      </c>
      <c r="J1115" s="100" t="s">
        <v>40</v>
      </c>
      <c r="K1115">
        <v>17.899999999999999</v>
      </c>
      <c r="L1115">
        <v>0</v>
      </c>
      <c r="M1115" t="s">
        <v>2485</v>
      </c>
      <c r="N1115" t="s">
        <v>49</v>
      </c>
      <c r="O1115" s="100" t="s">
        <v>181</v>
      </c>
      <c r="P1115" s="100" t="s">
        <v>44</v>
      </c>
      <c r="Q1115" t="s">
        <v>38</v>
      </c>
      <c r="R1115" t="s">
        <v>38</v>
      </c>
    </row>
    <row r="1116" spans="1:18" ht="72" x14ac:dyDescent="0.3">
      <c r="A1116" t="s">
        <v>2486</v>
      </c>
      <c r="B1116" t="s">
        <v>2487</v>
      </c>
      <c r="C1116" s="2">
        <v>33.659999999999997</v>
      </c>
      <c r="D1116" t="s">
        <v>39</v>
      </c>
      <c r="E1116" s="100" t="s">
        <v>12</v>
      </c>
      <c r="F1116" s="3">
        <v>44967</v>
      </c>
      <c r="G1116" s="3">
        <v>44966</v>
      </c>
      <c r="H1116">
        <v>6</v>
      </c>
      <c r="I1116" s="100" t="s">
        <v>304</v>
      </c>
      <c r="J1116" s="100" t="s">
        <v>40</v>
      </c>
      <c r="K1116">
        <v>6.4480000000000004</v>
      </c>
      <c r="L1116">
        <v>0</v>
      </c>
      <c r="M1116" t="s">
        <v>2488</v>
      </c>
      <c r="N1116" t="s">
        <v>49</v>
      </c>
      <c r="O1116" s="100" t="s">
        <v>306</v>
      </c>
      <c r="P1116" s="100" t="s">
        <v>44</v>
      </c>
      <c r="Q1116" t="s">
        <v>38</v>
      </c>
      <c r="R1116" t="s">
        <v>38</v>
      </c>
    </row>
    <row r="1117" spans="1:18" ht="43.2" x14ac:dyDescent="0.3">
      <c r="A1117" t="s">
        <v>2489</v>
      </c>
      <c r="B1117" t="s">
        <v>38</v>
      </c>
      <c r="C1117" s="2">
        <v>620</v>
      </c>
      <c r="D1117" t="s">
        <v>39</v>
      </c>
      <c r="E1117" s="100" t="s">
        <v>14</v>
      </c>
      <c r="F1117" s="3">
        <v>44966</v>
      </c>
      <c r="G1117" s="3">
        <v>44966</v>
      </c>
      <c r="H1117">
        <v>180</v>
      </c>
      <c r="I1117" s="100" t="s">
        <v>40</v>
      </c>
      <c r="J1117" s="100" t="s">
        <v>539</v>
      </c>
      <c r="K1117">
        <v>432</v>
      </c>
      <c r="L1117">
        <v>0</v>
      </c>
      <c r="M1117" t="s">
        <v>42</v>
      </c>
      <c r="N1117" t="s">
        <v>43</v>
      </c>
      <c r="O1117" s="100" t="s">
        <v>44</v>
      </c>
      <c r="P1117" s="100" t="s">
        <v>540</v>
      </c>
      <c r="Q1117" t="s">
        <v>38</v>
      </c>
      <c r="R1117" t="s">
        <v>38</v>
      </c>
    </row>
    <row r="1118" spans="1:18" ht="43.2" x14ac:dyDescent="0.3">
      <c r="A1118" t="s">
        <v>2490</v>
      </c>
      <c r="B1118" t="s">
        <v>38</v>
      </c>
      <c r="C1118" s="2">
        <v>548</v>
      </c>
      <c r="D1118" t="s">
        <v>39</v>
      </c>
      <c r="E1118" s="100" t="s">
        <v>16</v>
      </c>
      <c r="F1118" s="3">
        <v>44966</v>
      </c>
      <c r="G1118" s="3">
        <v>44966</v>
      </c>
      <c r="H1118">
        <v>800</v>
      </c>
      <c r="I1118" s="100" t="s">
        <v>40</v>
      </c>
      <c r="J1118" s="100" t="s">
        <v>57</v>
      </c>
      <c r="K1118">
        <v>1000</v>
      </c>
      <c r="L1118">
        <v>0</v>
      </c>
      <c r="M1118" t="s">
        <v>2491</v>
      </c>
      <c r="N1118" t="s">
        <v>43</v>
      </c>
      <c r="O1118" s="100" t="s">
        <v>44</v>
      </c>
      <c r="P1118" s="100" t="s">
        <v>59</v>
      </c>
      <c r="Q1118" t="s">
        <v>38</v>
      </c>
      <c r="R1118" t="s">
        <v>38</v>
      </c>
    </row>
    <row r="1119" spans="1:18" ht="43.2" x14ac:dyDescent="0.3">
      <c r="A1119" t="s">
        <v>2492</v>
      </c>
      <c r="B1119" t="s">
        <v>38</v>
      </c>
      <c r="C1119" s="2">
        <v>364</v>
      </c>
      <c r="D1119" t="s">
        <v>39</v>
      </c>
      <c r="E1119" s="100" t="s">
        <v>16</v>
      </c>
      <c r="F1119" s="3">
        <v>44966</v>
      </c>
      <c r="G1119" s="3">
        <v>44966</v>
      </c>
      <c r="H1119">
        <v>800</v>
      </c>
      <c r="I1119" s="100" t="s">
        <v>40</v>
      </c>
      <c r="J1119" s="100" t="s">
        <v>57</v>
      </c>
      <c r="K1119">
        <v>1000</v>
      </c>
      <c r="L1119">
        <v>0</v>
      </c>
      <c r="M1119" t="s">
        <v>2493</v>
      </c>
      <c r="N1119" t="s">
        <v>43</v>
      </c>
      <c r="O1119" s="100" t="s">
        <v>44</v>
      </c>
      <c r="P1119" s="100" t="s">
        <v>59</v>
      </c>
      <c r="Q1119" t="s">
        <v>38</v>
      </c>
      <c r="R1119" t="s">
        <v>38</v>
      </c>
    </row>
    <row r="1120" spans="1:18" ht="43.2" x14ac:dyDescent="0.3">
      <c r="A1120" t="s">
        <v>2494</v>
      </c>
      <c r="B1120" t="s">
        <v>38</v>
      </c>
      <c r="C1120" s="2">
        <v>395</v>
      </c>
      <c r="D1120" t="s">
        <v>39</v>
      </c>
      <c r="E1120" s="100" t="s">
        <v>2</v>
      </c>
      <c r="F1120" s="3">
        <v>44966</v>
      </c>
      <c r="G1120" s="3">
        <v>44966</v>
      </c>
      <c r="H1120">
        <v>24000</v>
      </c>
      <c r="I1120" s="100" t="s">
        <v>83</v>
      </c>
      <c r="J1120" s="100" t="s">
        <v>40</v>
      </c>
      <c r="K1120">
        <v>16320</v>
      </c>
      <c r="L1120">
        <v>0</v>
      </c>
      <c r="M1120" t="s">
        <v>2495</v>
      </c>
      <c r="N1120" t="s">
        <v>49</v>
      </c>
      <c r="O1120" s="100" t="s">
        <v>85</v>
      </c>
      <c r="P1120" s="100" t="s">
        <v>44</v>
      </c>
      <c r="Q1120" t="s">
        <v>38</v>
      </c>
      <c r="R1120" t="s">
        <v>38</v>
      </c>
    </row>
    <row r="1121" spans="1:18" ht="43.2" x14ac:dyDescent="0.3">
      <c r="A1121" t="s">
        <v>2496</v>
      </c>
      <c r="B1121" t="s">
        <v>38</v>
      </c>
      <c r="C1121" s="2">
        <v>860</v>
      </c>
      <c r="D1121" t="s">
        <v>39</v>
      </c>
      <c r="E1121" s="100" t="s">
        <v>16</v>
      </c>
      <c r="F1121" s="3">
        <v>44966</v>
      </c>
      <c r="G1121" s="3">
        <v>44966</v>
      </c>
      <c r="H1121">
        <v>800</v>
      </c>
      <c r="I1121" s="100" t="s">
        <v>40</v>
      </c>
      <c r="J1121" s="100" t="s">
        <v>57</v>
      </c>
      <c r="K1121">
        <v>1000</v>
      </c>
      <c r="L1121">
        <v>0</v>
      </c>
      <c r="M1121" t="s">
        <v>42</v>
      </c>
      <c r="N1121" t="s">
        <v>43</v>
      </c>
      <c r="O1121" s="100" t="s">
        <v>44</v>
      </c>
      <c r="P1121" s="100" t="s">
        <v>59</v>
      </c>
      <c r="Q1121" t="s">
        <v>38</v>
      </c>
      <c r="R1121" t="s">
        <v>38</v>
      </c>
    </row>
    <row r="1122" spans="1:18" ht="43.2" x14ac:dyDescent="0.3">
      <c r="A1122" t="s">
        <v>2497</v>
      </c>
      <c r="B1122" t="s">
        <v>38</v>
      </c>
      <c r="C1122" s="2">
        <v>1364</v>
      </c>
      <c r="D1122" t="s">
        <v>39</v>
      </c>
      <c r="E1122" s="100" t="s">
        <v>2</v>
      </c>
      <c r="F1122" s="3">
        <v>44967</v>
      </c>
      <c r="G1122" s="3">
        <v>44966</v>
      </c>
      <c r="H1122">
        <v>24000</v>
      </c>
      <c r="I1122" s="100" t="s">
        <v>40</v>
      </c>
      <c r="J1122" s="100" t="s">
        <v>52</v>
      </c>
      <c r="K1122">
        <v>16368</v>
      </c>
      <c r="L1122">
        <v>0</v>
      </c>
      <c r="M1122" t="s">
        <v>42</v>
      </c>
      <c r="N1122" t="s">
        <v>43</v>
      </c>
      <c r="O1122" s="100" t="s">
        <v>44</v>
      </c>
      <c r="P1122" s="100" t="s">
        <v>53</v>
      </c>
      <c r="Q1122" t="s">
        <v>38</v>
      </c>
      <c r="R1122" t="s">
        <v>38</v>
      </c>
    </row>
    <row r="1123" spans="1:18" ht="43.2" x14ac:dyDescent="0.3">
      <c r="A1123" t="s">
        <v>2498</v>
      </c>
      <c r="B1123" t="s">
        <v>38</v>
      </c>
      <c r="C1123" s="2">
        <v>1467</v>
      </c>
      <c r="D1123" t="s">
        <v>39</v>
      </c>
      <c r="E1123" s="100" t="s">
        <v>2</v>
      </c>
      <c r="F1123" s="3">
        <v>44967</v>
      </c>
      <c r="G1123" s="3">
        <v>44966</v>
      </c>
      <c r="H1123">
        <v>24000</v>
      </c>
      <c r="I1123" s="100" t="s">
        <v>40</v>
      </c>
      <c r="J1123" s="100" t="s">
        <v>52</v>
      </c>
      <c r="K1123">
        <v>16368</v>
      </c>
      <c r="L1123">
        <v>0</v>
      </c>
      <c r="M1123" t="s">
        <v>42</v>
      </c>
      <c r="N1123" t="s">
        <v>43</v>
      </c>
      <c r="O1123" s="100" t="s">
        <v>44</v>
      </c>
      <c r="P1123" s="100" t="s">
        <v>53</v>
      </c>
      <c r="Q1123" t="s">
        <v>38</v>
      </c>
      <c r="R1123" t="s">
        <v>38</v>
      </c>
    </row>
    <row r="1124" spans="1:18" ht="43.2" x14ac:dyDescent="0.3">
      <c r="A1124" t="s">
        <v>2499</v>
      </c>
      <c r="B1124" t="s">
        <v>38</v>
      </c>
      <c r="C1124" s="2">
        <v>1344</v>
      </c>
      <c r="D1124" t="s">
        <v>39</v>
      </c>
      <c r="E1124" s="100" t="s">
        <v>2</v>
      </c>
      <c r="F1124" s="3">
        <v>44969</v>
      </c>
      <c r="G1124" s="3">
        <v>44966</v>
      </c>
      <c r="H1124">
        <v>24000</v>
      </c>
      <c r="I1124" s="100" t="s">
        <v>40</v>
      </c>
      <c r="J1124" s="100" t="s">
        <v>52</v>
      </c>
      <c r="K1124">
        <v>16368</v>
      </c>
      <c r="L1124">
        <v>0</v>
      </c>
      <c r="M1124" t="s">
        <v>42</v>
      </c>
      <c r="N1124" t="s">
        <v>43</v>
      </c>
      <c r="O1124" s="100" t="s">
        <v>44</v>
      </c>
      <c r="P1124" s="100" t="s">
        <v>53</v>
      </c>
      <c r="Q1124" t="s">
        <v>38</v>
      </c>
      <c r="R1124" t="s">
        <v>38</v>
      </c>
    </row>
    <row r="1125" spans="1:18" ht="43.2" x14ac:dyDescent="0.3">
      <c r="A1125" t="s">
        <v>2500</v>
      </c>
      <c r="B1125" t="s">
        <v>38</v>
      </c>
      <c r="C1125" s="2">
        <v>1633</v>
      </c>
      <c r="D1125" t="s">
        <v>39</v>
      </c>
      <c r="E1125" s="100" t="s">
        <v>2</v>
      </c>
      <c r="F1125" s="3">
        <v>44970</v>
      </c>
      <c r="G1125" s="3">
        <v>44966</v>
      </c>
      <c r="H1125">
        <v>24000</v>
      </c>
      <c r="I1125" s="100" t="s">
        <v>40</v>
      </c>
      <c r="J1125" s="100" t="s">
        <v>52</v>
      </c>
      <c r="K1125">
        <v>16368</v>
      </c>
      <c r="L1125">
        <v>0</v>
      </c>
      <c r="M1125" t="s">
        <v>42</v>
      </c>
      <c r="N1125" t="s">
        <v>43</v>
      </c>
      <c r="O1125" s="100" t="s">
        <v>44</v>
      </c>
      <c r="P1125" s="100" t="s">
        <v>53</v>
      </c>
      <c r="Q1125" t="s">
        <v>38</v>
      </c>
      <c r="R1125" t="s">
        <v>38</v>
      </c>
    </row>
    <row r="1126" spans="1:18" ht="43.2" x14ac:dyDescent="0.3">
      <c r="A1126" t="s">
        <v>2501</v>
      </c>
      <c r="B1126" t="s">
        <v>38</v>
      </c>
      <c r="C1126" s="2">
        <v>1448</v>
      </c>
      <c r="D1126" t="s">
        <v>39</v>
      </c>
      <c r="E1126" s="100" t="s">
        <v>2</v>
      </c>
      <c r="F1126" s="3">
        <v>44970</v>
      </c>
      <c r="G1126" s="3">
        <v>44966</v>
      </c>
      <c r="H1126">
        <v>24000</v>
      </c>
      <c r="I1126" s="100" t="s">
        <v>40</v>
      </c>
      <c r="J1126" s="100" t="s">
        <v>52</v>
      </c>
      <c r="K1126">
        <v>16368</v>
      </c>
      <c r="L1126">
        <v>0</v>
      </c>
      <c r="M1126" t="s">
        <v>2502</v>
      </c>
      <c r="N1126" t="s">
        <v>43</v>
      </c>
      <c r="O1126" s="100" t="s">
        <v>44</v>
      </c>
      <c r="P1126" s="100" t="s">
        <v>53</v>
      </c>
      <c r="Q1126" t="s">
        <v>38</v>
      </c>
      <c r="R1126" t="s">
        <v>38</v>
      </c>
    </row>
    <row r="1127" spans="1:18" ht="43.2" x14ac:dyDescent="0.3">
      <c r="A1127" t="s">
        <v>2503</v>
      </c>
      <c r="B1127" t="s">
        <v>38</v>
      </c>
      <c r="C1127" s="2">
        <v>1687</v>
      </c>
      <c r="D1127" t="s">
        <v>39</v>
      </c>
      <c r="E1127" s="100" t="s">
        <v>2</v>
      </c>
      <c r="F1127" s="3">
        <v>44970</v>
      </c>
      <c r="G1127" s="3">
        <v>44966</v>
      </c>
      <c r="H1127">
        <v>24000</v>
      </c>
      <c r="I1127" s="100" t="s">
        <v>40</v>
      </c>
      <c r="J1127" s="100" t="s">
        <v>1983</v>
      </c>
      <c r="K1127">
        <v>16368</v>
      </c>
      <c r="L1127">
        <v>0</v>
      </c>
      <c r="M1127" t="s">
        <v>42</v>
      </c>
      <c r="N1127" t="s">
        <v>43</v>
      </c>
      <c r="O1127" s="100" t="s">
        <v>44</v>
      </c>
      <c r="P1127" s="100" t="s">
        <v>482</v>
      </c>
      <c r="Q1127" t="s">
        <v>38</v>
      </c>
      <c r="R1127" t="s">
        <v>38</v>
      </c>
    </row>
    <row r="1128" spans="1:18" ht="43.2" x14ac:dyDescent="0.3">
      <c r="A1128" t="s">
        <v>2504</v>
      </c>
      <c r="B1128" t="s">
        <v>38</v>
      </c>
      <c r="C1128" s="2">
        <v>922</v>
      </c>
      <c r="D1128" t="s">
        <v>39</v>
      </c>
      <c r="E1128" s="100" t="s">
        <v>15</v>
      </c>
      <c r="F1128" s="3">
        <v>44970</v>
      </c>
      <c r="G1128" s="3">
        <v>44966</v>
      </c>
      <c r="H1128">
        <v>24000</v>
      </c>
      <c r="I1128" s="100" t="s">
        <v>40</v>
      </c>
      <c r="J1128" s="100" t="s">
        <v>41</v>
      </c>
      <c r="K1128">
        <v>16368</v>
      </c>
      <c r="L1128">
        <v>0</v>
      </c>
      <c r="M1128" t="s">
        <v>42</v>
      </c>
      <c r="N1128" t="s">
        <v>43</v>
      </c>
      <c r="O1128" s="100" t="s">
        <v>44</v>
      </c>
      <c r="P1128" s="100" t="s">
        <v>45</v>
      </c>
      <c r="Q1128" t="s">
        <v>38</v>
      </c>
      <c r="R1128" t="s">
        <v>38</v>
      </c>
    </row>
    <row r="1129" spans="1:18" ht="43.2" x14ac:dyDescent="0.3">
      <c r="A1129" t="s">
        <v>2505</v>
      </c>
      <c r="B1129" t="s">
        <v>38</v>
      </c>
      <c r="C1129" s="2">
        <v>208</v>
      </c>
      <c r="D1129" t="s">
        <v>39</v>
      </c>
      <c r="E1129" s="100" t="s">
        <v>231</v>
      </c>
      <c r="F1129" s="3">
        <v>44967</v>
      </c>
      <c r="G1129" s="3">
        <v>44966</v>
      </c>
      <c r="H1129">
        <v>250</v>
      </c>
      <c r="I1129" s="100" t="s">
        <v>40</v>
      </c>
      <c r="J1129" s="100" t="s">
        <v>171</v>
      </c>
      <c r="K1129">
        <v>840</v>
      </c>
      <c r="L1129">
        <v>0</v>
      </c>
      <c r="M1129" t="s">
        <v>2506</v>
      </c>
      <c r="N1129" t="s">
        <v>43</v>
      </c>
      <c r="O1129" s="100" t="s">
        <v>44</v>
      </c>
      <c r="P1129" s="100" t="s">
        <v>172</v>
      </c>
      <c r="Q1129" t="s">
        <v>38</v>
      </c>
      <c r="R1129" t="s">
        <v>38</v>
      </c>
    </row>
    <row r="1130" spans="1:18" ht="43.2" x14ac:dyDescent="0.3">
      <c r="A1130" t="s">
        <v>2507</v>
      </c>
      <c r="B1130" t="s">
        <v>38</v>
      </c>
      <c r="C1130" s="2">
        <v>1748</v>
      </c>
      <c r="D1130" t="s">
        <v>39</v>
      </c>
      <c r="E1130" s="100" t="s">
        <v>394</v>
      </c>
      <c r="F1130" s="3">
        <v>44967</v>
      </c>
      <c r="G1130" s="3">
        <v>44966</v>
      </c>
      <c r="H1130">
        <v>3500</v>
      </c>
      <c r="I1130" s="100" t="s">
        <v>108</v>
      </c>
      <c r="J1130" s="100" t="s">
        <v>40</v>
      </c>
      <c r="K1130">
        <v>10500</v>
      </c>
      <c r="L1130">
        <v>0</v>
      </c>
      <c r="M1130" t="s">
        <v>2508</v>
      </c>
      <c r="N1130" t="s">
        <v>49</v>
      </c>
      <c r="O1130" s="100" t="s">
        <v>109</v>
      </c>
      <c r="P1130" s="100" t="s">
        <v>44</v>
      </c>
      <c r="Q1130" t="s">
        <v>38</v>
      </c>
      <c r="R1130" t="s">
        <v>38</v>
      </c>
    </row>
    <row r="1131" spans="1:18" ht="43.2" x14ac:dyDescent="0.3">
      <c r="A1131" t="s">
        <v>2509</v>
      </c>
      <c r="B1131" t="s">
        <v>103</v>
      </c>
      <c r="C1131" s="2">
        <v>700</v>
      </c>
      <c r="D1131" t="s">
        <v>39</v>
      </c>
      <c r="E1131" s="100" t="s">
        <v>1976</v>
      </c>
      <c r="F1131" s="3">
        <v>44967</v>
      </c>
      <c r="G1131" s="3">
        <v>44966</v>
      </c>
      <c r="H1131">
        <v>110</v>
      </c>
      <c r="I1131" s="100" t="s">
        <v>651</v>
      </c>
      <c r="J1131" s="100" t="s">
        <v>132</v>
      </c>
      <c r="K1131">
        <v>96</v>
      </c>
      <c r="L1131">
        <v>0</v>
      </c>
      <c r="M1131" t="s">
        <v>42</v>
      </c>
      <c r="N1131" t="s">
        <v>49</v>
      </c>
      <c r="O1131" s="100" t="s">
        <v>652</v>
      </c>
      <c r="P1131" s="100" t="s">
        <v>134</v>
      </c>
      <c r="Q1131" t="s">
        <v>38</v>
      </c>
      <c r="R1131" t="s">
        <v>38</v>
      </c>
    </row>
    <row r="1132" spans="1:18" ht="28.8" x14ac:dyDescent="0.3">
      <c r="A1132" t="s">
        <v>2510</v>
      </c>
      <c r="B1132" t="s">
        <v>38</v>
      </c>
      <c r="C1132" s="2">
        <v>498</v>
      </c>
      <c r="D1132" t="s">
        <v>39</v>
      </c>
      <c r="E1132" s="100" t="s">
        <v>12</v>
      </c>
      <c r="F1132" s="3">
        <v>44972</v>
      </c>
      <c r="G1132" s="3">
        <v>44966</v>
      </c>
      <c r="H1132">
        <v>1000</v>
      </c>
      <c r="I1132" s="100" t="s">
        <v>271</v>
      </c>
      <c r="J1132" s="100" t="s">
        <v>40</v>
      </c>
      <c r="K1132">
        <v>380</v>
      </c>
      <c r="L1132">
        <v>0</v>
      </c>
      <c r="M1132" t="s">
        <v>2511</v>
      </c>
      <c r="N1132" t="s">
        <v>49</v>
      </c>
      <c r="O1132" s="100" t="s">
        <v>272</v>
      </c>
      <c r="P1132" s="100" t="s">
        <v>44</v>
      </c>
      <c r="Q1132" t="s">
        <v>38</v>
      </c>
      <c r="R1132" t="s">
        <v>38</v>
      </c>
    </row>
    <row r="1133" spans="1:18" ht="43.2" x14ac:dyDescent="0.3">
      <c r="A1133" t="s">
        <v>2512</v>
      </c>
      <c r="B1133" t="s">
        <v>38</v>
      </c>
      <c r="C1133" s="2">
        <v>1720</v>
      </c>
      <c r="D1133" t="s">
        <v>39</v>
      </c>
      <c r="E1133" s="100" t="s">
        <v>96</v>
      </c>
      <c r="F1133" s="3">
        <v>44967</v>
      </c>
      <c r="G1133" s="3">
        <v>44966</v>
      </c>
      <c r="H1133">
        <v>6000</v>
      </c>
      <c r="I1133" s="100" t="s">
        <v>40</v>
      </c>
      <c r="J1133" s="100" t="s">
        <v>166</v>
      </c>
      <c r="K1133">
        <v>9086.8799999999992</v>
      </c>
      <c r="L1133">
        <v>0</v>
      </c>
      <c r="M1133" t="s">
        <v>42</v>
      </c>
      <c r="N1133" t="s">
        <v>43</v>
      </c>
      <c r="O1133" s="100" t="s">
        <v>44</v>
      </c>
      <c r="P1133" s="100" t="s">
        <v>98</v>
      </c>
      <c r="Q1133" t="s">
        <v>38</v>
      </c>
      <c r="R1133" t="s">
        <v>38</v>
      </c>
    </row>
    <row r="1134" spans="1:18" ht="28.8" x14ac:dyDescent="0.3">
      <c r="A1134" t="s">
        <v>2513</v>
      </c>
      <c r="B1134" t="s">
        <v>38</v>
      </c>
      <c r="C1134" s="2">
        <v>1650</v>
      </c>
      <c r="D1134" t="s">
        <v>39</v>
      </c>
      <c r="E1134" s="100" t="s">
        <v>12</v>
      </c>
      <c r="F1134" s="3">
        <v>44972</v>
      </c>
      <c r="G1134" s="3">
        <v>44966</v>
      </c>
      <c r="H1134">
        <v>11000</v>
      </c>
      <c r="I1134" s="100" t="s">
        <v>271</v>
      </c>
      <c r="J1134" s="100" t="s">
        <v>40</v>
      </c>
      <c r="K1134">
        <v>4180</v>
      </c>
      <c r="L1134">
        <v>0</v>
      </c>
      <c r="M1134" t="s">
        <v>42</v>
      </c>
      <c r="N1134" t="s">
        <v>49</v>
      </c>
      <c r="O1134" s="100" t="s">
        <v>272</v>
      </c>
      <c r="P1134" s="100" t="s">
        <v>44</v>
      </c>
      <c r="Q1134" t="s">
        <v>38</v>
      </c>
      <c r="R1134" t="s">
        <v>38</v>
      </c>
    </row>
    <row r="1135" spans="1:18" ht="43.2" x14ac:dyDescent="0.3">
      <c r="A1135" t="s">
        <v>2514</v>
      </c>
      <c r="B1135" t="s">
        <v>38</v>
      </c>
      <c r="C1135" s="2">
        <v>1500</v>
      </c>
      <c r="D1135" t="s">
        <v>39</v>
      </c>
      <c r="E1135" s="100" t="s">
        <v>2</v>
      </c>
      <c r="F1135" s="3">
        <v>44967</v>
      </c>
      <c r="G1135" s="3">
        <v>44966</v>
      </c>
      <c r="H1135">
        <v>24000</v>
      </c>
      <c r="I1135" s="100" t="s">
        <v>40</v>
      </c>
      <c r="J1135" s="100" t="s">
        <v>708</v>
      </c>
      <c r="K1135">
        <v>16368</v>
      </c>
      <c r="L1135">
        <v>0</v>
      </c>
      <c r="M1135" t="s">
        <v>2515</v>
      </c>
      <c r="N1135" t="s">
        <v>43</v>
      </c>
      <c r="O1135" s="100" t="s">
        <v>44</v>
      </c>
      <c r="P1135" s="100" t="s">
        <v>709</v>
      </c>
      <c r="Q1135" t="s">
        <v>38</v>
      </c>
      <c r="R1135" t="s">
        <v>38</v>
      </c>
    </row>
    <row r="1136" spans="1:18" ht="43.2" x14ac:dyDescent="0.3">
      <c r="A1136" t="s">
        <v>2516</v>
      </c>
      <c r="B1136" t="s">
        <v>38</v>
      </c>
      <c r="C1136" s="2">
        <v>380</v>
      </c>
      <c r="D1136" t="s">
        <v>39</v>
      </c>
      <c r="E1136" s="100" t="s">
        <v>2</v>
      </c>
      <c r="F1136" s="3">
        <v>44967</v>
      </c>
      <c r="G1136" s="3">
        <v>44966</v>
      </c>
      <c r="H1136">
        <v>720</v>
      </c>
      <c r="I1136" s="100" t="s">
        <v>40</v>
      </c>
      <c r="J1136" s="100" t="s">
        <v>108</v>
      </c>
      <c r="K1136">
        <v>1200</v>
      </c>
      <c r="L1136">
        <v>0</v>
      </c>
      <c r="M1136" t="s">
        <v>42</v>
      </c>
      <c r="N1136" t="s">
        <v>43</v>
      </c>
      <c r="O1136" s="100" t="s">
        <v>44</v>
      </c>
      <c r="P1136" s="100" t="s">
        <v>109</v>
      </c>
      <c r="Q1136" t="s">
        <v>38</v>
      </c>
      <c r="R1136" t="s">
        <v>38</v>
      </c>
    </row>
    <row r="1137" spans="1:18" ht="43.2" x14ac:dyDescent="0.3">
      <c r="A1137" t="s">
        <v>2517</v>
      </c>
      <c r="B1137" t="s">
        <v>38</v>
      </c>
      <c r="C1137" s="2">
        <v>374</v>
      </c>
      <c r="D1137" t="s">
        <v>39</v>
      </c>
      <c r="E1137" s="100" t="s">
        <v>56</v>
      </c>
      <c r="F1137" s="3">
        <v>44967</v>
      </c>
      <c r="G1137" s="3">
        <v>44966</v>
      </c>
      <c r="H1137">
        <v>1000</v>
      </c>
      <c r="I1137" s="100" t="s">
        <v>64</v>
      </c>
      <c r="J1137" s="100" t="s">
        <v>65</v>
      </c>
      <c r="K1137">
        <v>1600</v>
      </c>
      <c r="L1137">
        <v>0</v>
      </c>
      <c r="M1137" t="s">
        <v>2518</v>
      </c>
      <c r="N1137" t="s">
        <v>43</v>
      </c>
      <c r="O1137" s="100" t="s">
        <v>67</v>
      </c>
      <c r="P1137" s="100" t="s">
        <v>68</v>
      </c>
      <c r="Q1137" t="s">
        <v>38</v>
      </c>
      <c r="R1137" t="s">
        <v>38</v>
      </c>
    </row>
    <row r="1138" spans="1:18" ht="43.2" x14ac:dyDescent="0.3">
      <c r="A1138" t="s">
        <v>2519</v>
      </c>
      <c r="B1138" t="s">
        <v>38</v>
      </c>
      <c r="C1138" s="2">
        <v>1500</v>
      </c>
      <c r="D1138" t="s">
        <v>39</v>
      </c>
      <c r="E1138" s="100" t="s">
        <v>2</v>
      </c>
      <c r="F1138" s="3">
        <v>44967</v>
      </c>
      <c r="G1138" s="3">
        <v>44966</v>
      </c>
      <c r="H1138">
        <v>24000</v>
      </c>
      <c r="I1138" s="100" t="s">
        <v>40</v>
      </c>
      <c r="J1138" s="100" t="s">
        <v>52</v>
      </c>
      <c r="K1138">
        <v>16368</v>
      </c>
      <c r="L1138">
        <v>0</v>
      </c>
      <c r="M1138" t="s">
        <v>42</v>
      </c>
      <c r="N1138" t="s">
        <v>43</v>
      </c>
      <c r="O1138" s="100" t="s">
        <v>44</v>
      </c>
      <c r="P1138" s="100" t="s">
        <v>53</v>
      </c>
      <c r="Q1138" t="s">
        <v>38</v>
      </c>
      <c r="R1138" t="s">
        <v>38</v>
      </c>
    </row>
    <row r="1139" spans="1:18" ht="43.2" x14ac:dyDescent="0.3">
      <c r="A1139" t="s">
        <v>2520</v>
      </c>
      <c r="B1139" t="s">
        <v>38</v>
      </c>
      <c r="C1139" s="2">
        <v>548</v>
      </c>
      <c r="D1139" t="s">
        <v>39</v>
      </c>
      <c r="E1139" s="100" t="s">
        <v>16</v>
      </c>
      <c r="F1139" s="3">
        <v>44967</v>
      </c>
      <c r="G1139" s="3">
        <v>44967</v>
      </c>
      <c r="H1139">
        <v>4800</v>
      </c>
      <c r="I1139" s="100" t="s">
        <v>259</v>
      </c>
      <c r="J1139" s="100" t="s">
        <v>40</v>
      </c>
      <c r="K1139">
        <v>12000</v>
      </c>
      <c r="L1139">
        <v>0</v>
      </c>
      <c r="M1139" t="s">
        <v>2521</v>
      </c>
      <c r="N1139" t="s">
        <v>49</v>
      </c>
      <c r="O1139" s="100" t="s">
        <v>260</v>
      </c>
      <c r="P1139" s="100" t="s">
        <v>44</v>
      </c>
      <c r="Q1139" t="s">
        <v>38</v>
      </c>
      <c r="R1139" t="s">
        <v>38</v>
      </c>
    </row>
    <row r="1140" spans="1:18" ht="43.2" x14ac:dyDescent="0.3">
      <c r="A1140" t="s">
        <v>2522</v>
      </c>
      <c r="B1140" t="s">
        <v>38</v>
      </c>
      <c r="C1140" s="2">
        <v>231</v>
      </c>
      <c r="D1140" t="s">
        <v>39</v>
      </c>
      <c r="E1140" s="100" t="s">
        <v>13</v>
      </c>
      <c r="F1140" s="3">
        <v>44970</v>
      </c>
      <c r="G1140" s="3">
        <v>44967</v>
      </c>
      <c r="H1140">
        <v>3</v>
      </c>
      <c r="I1140" s="100" t="s">
        <v>40</v>
      </c>
      <c r="J1140" s="100" t="s">
        <v>2523</v>
      </c>
      <c r="K1140">
        <v>1.5</v>
      </c>
      <c r="L1140">
        <v>0</v>
      </c>
      <c r="M1140" t="s">
        <v>42</v>
      </c>
      <c r="N1140" t="s">
        <v>43</v>
      </c>
      <c r="O1140" s="100" t="s">
        <v>44</v>
      </c>
      <c r="P1140" s="100" t="s">
        <v>2524</v>
      </c>
      <c r="Q1140" t="s">
        <v>38</v>
      </c>
      <c r="R1140" t="s">
        <v>38</v>
      </c>
    </row>
    <row r="1141" spans="1:18" ht="43.2" x14ac:dyDescent="0.3">
      <c r="A1141" t="s">
        <v>2525</v>
      </c>
      <c r="B1141" t="s">
        <v>38</v>
      </c>
      <c r="C1141" s="2">
        <v>330</v>
      </c>
      <c r="D1141" t="s">
        <v>39</v>
      </c>
      <c r="E1141" s="100" t="s">
        <v>96</v>
      </c>
      <c r="F1141" s="3">
        <v>44967</v>
      </c>
      <c r="G1141" s="3">
        <v>44967</v>
      </c>
      <c r="H1141">
        <v>360</v>
      </c>
      <c r="I1141" s="100" t="s">
        <v>40</v>
      </c>
      <c r="J1141" s="100" t="s">
        <v>166</v>
      </c>
      <c r="K1141">
        <v>1080</v>
      </c>
      <c r="L1141">
        <v>0</v>
      </c>
      <c r="M1141" t="s">
        <v>42</v>
      </c>
      <c r="N1141" t="s">
        <v>43</v>
      </c>
      <c r="O1141" s="100" t="s">
        <v>44</v>
      </c>
      <c r="P1141" s="100" t="s">
        <v>98</v>
      </c>
      <c r="Q1141" t="s">
        <v>38</v>
      </c>
      <c r="R1141" t="s">
        <v>38</v>
      </c>
    </row>
    <row r="1142" spans="1:18" ht="43.2" x14ac:dyDescent="0.3">
      <c r="A1142" t="s">
        <v>2526</v>
      </c>
      <c r="B1142" t="s">
        <v>38</v>
      </c>
      <c r="C1142" s="2">
        <v>289</v>
      </c>
      <c r="D1142" t="s">
        <v>39</v>
      </c>
      <c r="E1142" s="100" t="s">
        <v>231</v>
      </c>
      <c r="F1142" s="3">
        <v>44970</v>
      </c>
      <c r="G1142" s="3">
        <v>44967</v>
      </c>
      <c r="H1142">
        <v>100</v>
      </c>
      <c r="I1142" s="100" t="s">
        <v>40</v>
      </c>
      <c r="J1142" s="100" t="s">
        <v>2527</v>
      </c>
      <c r="K1142">
        <v>336</v>
      </c>
      <c r="L1142">
        <v>0</v>
      </c>
      <c r="M1142" t="s">
        <v>42</v>
      </c>
      <c r="N1142" t="s">
        <v>43</v>
      </c>
      <c r="O1142" s="100" t="s">
        <v>44</v>
      </c>
      <c r="P1142" s="100" t="s">
        <v>1130</v>
      </c>
      <c r="Q1142" t="s">
        <v>38</v>
      </c>
      <c r="R1142" t="s">
        <v>38</v>
      </c>
    </row>
    <row r="1143" spans="1:18" ht="43.2" x14ac:dyDescent="0.3">
      <c r="A1143" t="s">
        <v>2528</v>
      </c>
      <c r="B1143" t="s">
        <v>38</v>
      </c>
      <c r="C1143" s="2">
        <v>248</v>
      </c>
      <c r="D1143" t="s">
        <v>39</v>
      </c>
      <c r="E1143" s="100" t="s">
        <v>231</v>
      </c>
      <c r="F1143" s="3">
        <v>44970</v>
      </c>
      <c r="G1143" s="3">
        <v>44967</v>
      </c>
      <c r="H1143">
        <v>400</v>
      </c>
      <c r="I1143" s="100" t="s">
        <v>40</v>
      </c>
      <c r="J1143" s="100" t="s">
        <v>171</v>
      </c>
      <c r="K1143">
        <v>1344</v>
      </c>
      <c r="L1143">
        <v>0</v>
      </c>
      <c r="M1143" t="s">
        <v>2529</v>
      </c>
      <c r="N1143" t="s">
        <v>43</v>
      </c>
      <c r="O1143" s="100" t="s">
        <v>44</v>
      </c>
      <c r="P1143" s="100" t="s">
        <v>172</v>
      </c>
      <c r="Q1143" t="s">
        <v>38</v>
      </c>
      <c r="R1143" t="s">
        <v>38</v>
      </c>
    </row>
    <row r="1144" spans="1:18" ht="43.2" x14ac:dyDescent="0.3">
      <c r="A1144" t="s">
        <v>2530</v>
      </c>
      <c r="B1144" t="s">
        <v>38</v>
      </c>
      <c r="C1144" s="2">
        <v>1245</v>
      </c>
      <c r="D1144" t="s">
        <v>39</v>
      </c>
      <c r="E1144" s="100" t="s">
        <v>47</v>
      </c>
      <c r="F1144" s="3">
        <v>44970</v>
      </c>
      <c r="G1144" s="3">
        <v>44967</v>
      </c>
      <c r="H1144">
        <v>12600</v>
      </c>
      <c r="I1144" s="100" t="s">
        <v>40</v>
      </c>
      <c r="J1144" s="100" t="s">
        <v>116</v>
      </c>
      <c r="K1144">
        <v>15300</v>
      </c>
      <c r="L1144">
        <v>0</v>
      </c>
      <c r="M1144" t="s">
        <v>42</v>
      </c>
      <c r="N1144" t="s">
        <v>43</v>
      </c>
      <c r="O1144" s="100" t="s">
        <v>44</v>
      </c>
      <c r="P1144" s="100" t="s">
        <v>117</v>
      </c>
      <c r="Q1144" t="s">
        <v>38</v>
      </c>
      <c r="R1144" t="s">
        <v>38</v>
      </c>
    </row>
    <row r="1145" spans="1:18" ht="43.2" x14ac:dyDescent="0.3">
      <c r="A1145" t="s">
        <v>2531</v>
      </c>
      <c r="B1145" t="s">
        <v>38</v>
      </c>
      <c r="C1145" s="2">
        <v>1848</v>
      </c>
      <c r="D1145" t="s">
        <v>39</v>
      </c>
      <c r="E1145" s="100" t="s">
        <v>2</v>
      </c>
      <c r="F1145" s="3">
        <v>44968</v>
      </c>
      <c r="G1145" s="3">
        <v>44967</v>
      </c>
      <c r="H1145">
        <v>24000</v>
      </c>
      <c r="I1145" s="100" t="s">
        <v>40</v>
      </c>
      <c r="J1145" s="100" t="s">
        <v>52</v>
      </c>
      <c r="K1145">
        <v>16368</v>
      </c>
      <c r="L1145">
        <v>0</v>
      </c>
      <c r="M1145" t="s">
        <v>2532</v>
      </c>
      <c r="N1145" t="s">
        <v>43</v>
      </c>
      <c r="O1145" s="100" t="s">
        <v>44</v>
      </c>
      <c r="P1145" s="100" t="s">
        <v>53</v>
      </c>
      <c r="Q1145" t="s">
        <v>38</v>
      </c>
      <c r="R1145" t="s">
        <v>38</v>
      </c>
    </row>
    <row r="1146" spans="1:18" ht="43.2" x14ac:dyDescent="0.3">
      <c r="A1146" t="s">
        <v>2533</v>
      </c>
      <c r="B1146" t="s">
        <v>38</v>
      </c>
      <c r="C1146" s="2">
        <v>374</v>
      </c>
      <c r="D1146" t="s">
        <v>39</v>
      </c>
      <c r="E1146" s="100" t="s">
        <v>231</v>
      </c>
      <c r="F1146" s="3">
        <v>44968</v>
      </c>
      <c r="G1146" s="3">
        <v>44967</v>
      </c>
      <c r="H1146">
        <v>1000</v>
      </c>
      <c r="I1146" s="100" t="s">
        <v>40</v>
      </c>
      <c r="J1146" s="100" t="s">
        <v>232</v>
      </c>
      <c r="K1146">
        <v>1680</v>
      </c>
      <c r="L1146">
        <v>0</v>
      </c>
      <c r="M1146" t="s">
        <v>2534</v>
      </c>
      <c r="N1146" t="s">
        <v>43</v>
      </c>
      <c r="O1146" s="100" t="s">
        <v>44</v>
      </c>
      <c r="P1146" s="100" t="s">
        <v>968</v>
      </c>
      <c r="Q1146" t="s">
        <v>38</v>
      </c>
      <c r="R1146" t="s">
        <v>38</v>
      </c>
    </row>
    <row r="1147" spans="1:18" ht="43.2" x14ac:dyDescent="0.3">
      <c r="A1147" t="s">
        <v>2535</v>
      </c>
      <c r="B1147" t="s">
        <v>38</v>
      </c>
      <c r="C1147" s="2">
        <v>1300</v>
      </c>
      <c r="D1147" t="s">
        <v>39</v>
      </c>
      <c r="E1147" s="100" t="s">
        <v>2</v>
      </c>
      <c r="F1147" s="3">
        <v>44967</v>
      </c>
      <c r="G1147" s="3">
        <v>44967</v>
      </c>
      <c r="H1147">
        <v>24000</v>
      </c>
      <c r="I1147" s="100" t="s">
        <v>40</v>
      </c>
      <c r="J1147" s="100" t="s">
        <v>52</v>
      </c>
      <c r="K1147">
        <v>16368</v>
      </c>
      <c r="L1147">
        <v>0</v>
      </c>
      <c r="M1147" t="s">
        <v>42</v>
      </c>
      <c r="N1147" t="s">
        <v>43</v>
      </c>
      <c r="O1147" s="100" t="s">
        <v>44</v>
      </c>
      <c r="P1147" s="100" t="s">
        <v>53</v>
      </c>
      <c r="Q1147" t="s">
        <v>38</v>
      </c>
      <c r="R1147" t="s">
        <v>38</v>
      </c>
    </row>
    <row r="1148" spans="1:18" ht="43.2" x14ac:dyDescent="0.3">
      <c r="A1148" t="s">
        <v>2536</v>
      </c>
      <c r="B1148" t="s">
        <v>38</v>
      </c>
      <c r="C1148" s="2">
        <v>1690</v>
      </c>
      <c r="D1148" t="s">
        <v>39</v>
      </c>
      <c r="E1148" s="100" t="s">
        <v>2</v>
      </c>
      <c r="F1148" s="3">
        <v>44968</v>
      </c>
      <c r="G1148" s="3">
        <v>44967</v>
      </c>
      <c r="H1148">
        <v>8500</v>
      </c>
      <c r="I1148" s="100" t="s">
        <v>40</v>
      </c>
      <c r="J1148" s="100" t="s">
        <v>108</v>
      </c>
      <c r="K1148">
        <v>17000</v>
      </c>
      <c r="L1148">
        <v>0</v>
      </c>
      <c r="M1148" t="s">
        <v>42</v>
      </c>
      <c r="N1148" t="s">
        <v>43</v>
      </c>
      <c r="O1148" s="100" t="s">
        <v>44</v>
      </c>
      <c r="P1148" s="100" t="s">
        <v>109</v>
      </c>
      <c r="Q1148" t="s">
        <v>38</v>
      </c>
      <c r="R1148" t="s">
        <v>38</v>
      </c>
    </row>
    <row r="1149" spans="1:18" ht="43.2" x14ac:dyDescent="0.3">
      <c r="A1149" t="s">
        <v>2537</v>
      </c>
      <c r="B1149" t="s">
        <v>38</v>
      </c>
      <c r="C1149" s="2">
        <v>1680</v>
      </c>
      <c r="D1149" t="s">
        <v>39</v>
      </c>
      <c r="E1149" s="100" t="s">
        <v>96</v>
      </c>
      <c r="F1149" s="3">
        <v>44968</v>
      </c>
      <c r="G1149" s="3">
        <v>44967</v>
      </c>
      <c r="H1149">
        <v>24000</v>
      </c>
      <c r="I1149" s="100" t="s">
        <v>40</v>
      </c>
      <c r="J1149" s="100" t="s">
        <v>65</v>
      </c>
      <c r="K1149">
        <v>16320</v>
      </c>
      <c r="L1149">
        <v>0</v>
      </c>
      <c r="M1149" t="s">
        <v>42</v>
      </c>
      <c r="N1149" t="s">
        <v>43</v>
      </c>
      <c r="O1149" s="100" t="s">
        <v>44</v>
      </c>
      <c r="P1149" s="100" t="s">
        <v>68</v>
      </c>
      <c r="Q1149" t="s">
        <v>38</v>
      </c>
      <c r="R1149" t="s">
        <v>38</v>
      </c>
    </row>
    <row r="1150" spans="1:18" ht="43.2" x14ac:dyDescent="0.3">
      <c r="A1150" t="s">
        <v>2538</v>
      </c>
      <c r="B1150" t="s">
        <v>103</v>
      </c>
      <c r="C1150" s="2">
        <v>1430</v>
      </c>
      <c r="D1150" t="s">
        <v>39</v>
      </c>
      <c r="E1150" s="100" t="s">
        <v>16</v>
      </c>
      <c r="F1150" s="3">
        <v>44969</v>
      </c>
      <c r="G1150" s="3">
        <v>44968</v>
      </c>
      <c r="H1150">
        <v>4800</v>
      </c>
      <c r="I1150" s="100" t="s">
        <v>64</v>
      </c>
      <c r="J1150" s="100" t="s">
        <v>232</v>
      </c>
      <c r="K1150">
        <v>12000</v>
      </c>
      <c r="L1150">
        <v>0</v>
      </c>
      <c r="M1150" t="s">
        <v>42</v>
      </c>
      <c r="N1150" t="s">
        <v>43</v>
      </c>
      <c r="O1150" s="100" t="s">
        <v>67</v>
      </c>
      <c r="P1150" s="100" t="s">
        <v>744</v>
      </c>
      <c r="Q1150" t="s">
        <v>38</v>
      </c>
      <c r="R1150" t="s">
        <v>38</v>
      </c>
    </row>
    <row r="1151" spans="1:18" ht="43.2" x14ac:dyDescent="0.3">
      <c r="A1151" t="s">
        <v>2539</v>
      </c>
      <c r="B1151" t="s">
        <v>38</v>
      </c>
      <c r="C1151" s="2">
        <v>310</v>
      </c>
      <c r="D1151" t="s">
        <v>39</v>
      </c>
      <c r="E1151" s="100" t="s">
        <v>96</v>
      </c>
      <c r="F1151" s="3">
        <v>44970</v>
      </c>
      <c r="G1151" s="3">
        <v>44969</v>
      </c>
      <c r="H1151">
        <v>1000</v>
      </c>
      <c r="I1151" s="100" t="s">
        <v>40</v>
      </c>
      <c r="J1151" s="100" t="s">
        <v>124</v>
      </c>
      <c r="K1151">
        <v>1120</v>
      </c>
      <c r="L1151">
        <v>0</v>
      </c>
      <c r="M1151" t="s">
        <v>42</v>
      </c>
      <c r="N1151" t="s">
        <v>43</v>
      </c>
      <c r="O1151" s="100" t="s">
        <v>44</v>
      </c>
      <c r="P1151" s="100" t="s">
        <v>68</v>
      </c>
      <c r="Q1151" t="s">
        <v>38</v>
      </c>
      <c r="R1151" t="s">
        <v>38</v>
      </c>
    </row>
    <row r="1152" spans="1:18" ht="43.2" x14ac:dyDescent="0.3">
      <c r="A1152" t="s">
        <v>2540</v>
      </c>
      <c r="B1152" t="s">
        <v>38</v>
      </c>
      <c r="C1152" s="2">
        <v>287.5</v>
      </c>
      <c r="D1152" t="s">
        <v>39</v>
      </c>
      <c r="E1152" s="100" t="s">
        <v>96</v>
      </c>
      <c r="F1152" s="3">
        <v>44970</v>
      </c>
      <c r="G1152" s="3">
        <v>44969</v>
      </c>
      <c r="H1152">
        <v>745</v>
      </c>
      <c r="I1152" s="100" t="s">
        <v>40</v>
      </c>
      <c r="J1152" s="100" t="s">
        <v>124</v>
      </c>
      <c r="K1152">
        <v>1120</v>
      </c>
      <c r="L1152">
        <v>0</v>
      </c>
      <c r="M1152" t="s">
        <v>42</v>
      </c>
      <c r="N1152" t="s">
        <v>43</v>
      </c>
      <c r="O1152" s="100" t="s">
        <v>44</v>
      </c>
      <c r="P1152" s="100" t="s">
        <v>68</v>
      </c>
      <c r="Q1152" t="s">
        <v>38</v>
      </c>
      <c r="R1152" t="s">
        <v>38</v>
      </c>
    </row>
    <row r="1153" spans="1:18" ht="43.2" x14ac:dyDescent="0.3">
      <c r="A1153" t="s">
        <v>2541</v>
      </c>
      <c r="B1153" t="s">
        <v>38</v>
      </c>
      <c r="C1153" s="2">
        <v>350</v>
      </c>
      <c r="D1153" t="s">
        <v>39</v>
      </c>
      <c r="E1153" s="100" t="s">
        <v>96</v>
      </c>
      <c r="F1153" s="3">
        <v>44970</v>
      </c>
      <c r="G1153" s="3">
        <v>44969</v>
      </c>
      <c r="H1153">
        <v>952</v>
      </c>
      <c r="I1153" s="100" t="s">
        <v>40</v>
      </c>
      <c r="J1153" s="100" t="s">
        <v>124</v>
      </c>
      <c r="K1153">
        <v>1280</v>
      </c>
      <c r="L1153">
        <v>0</v>
      </c>
      <c r="M1153" t="s">
        <v>42</v>
      </c>
      <c r="N1153" t="s">
        <v>43</v>
      </c>
      <c r="O1153" s="100" t="s">
        <v>44</v>
      </c>
      <c r="P1153" s="100" t="s">
        <v>68</v>
      </c>
      <c r="Q1153" t="s">
        <v>38</v>
      </c>
      <c r="R1153" t="s">
        <v>38</v>
      </c>
    </row>
    <row r="1154" spans="1:18" ht="43.2" x14ac:dyDescent="0.3">
      <c r="A1154" t="s">
        <v>2542</v>
      </c>
      <c r="B1154" t="s">
        <v>38</v>
      </c>
      <c r="C1154" s="2">
        <v>320</v>
      </c>
      <c r="D1154" t="s">
        <v>39</v>
      </c>
      <c r="E1154" s="100" t="s">
        <v>107</v>
      </c>
      <c r="F1154" s="3">
        <v>44970</v>
      </c>
      <c r="G1154" s="3">
        <v>44970</v>
      </c>
      <c r="H1154">
        <v>1000</v>
      </c>
      <c r="I1154" s="100" t="s">
        <v>2543</v>
      </c>
      <c r="J1154" s="100" t="s">
        <v>40</v>
      </c>
      <c r="K1154">
        <v>1280</v>
      </c>
      <c r="L1154">
        <v>0</v>
      </c>
      <c r="M1154" t="s">
        <v>42</v>
      </c>
      <c r="N1154" t="s">
        <v>49</v>
      </c>
      <c r="O1154" s="100" t="s">
        <v>2544</v>
      </c>
      <c r="P1154" s="100" t="s">
        <v>44</v>
      </c>
      <c r="Q1154" t="s">
        <v>38</v>
      </c>
      <c r="R1154" t="s">
        <v>38</v>
      </c>
    </row>
    <row r="1155" spans="1:18" ht="43.2" x14ac:dyDescent="0.3">
      <c r="A1155" t="s">
        <v>2545</v>
      </c>
      <c r="B1155" t="s">
        <v>38</v>
      </c>
      <c r="C1155" s="2">
        <v>315</v>
      </c>
      <c r="D1155" t="s">
        <v>39</v>
      </c>
      <c r="E1155" s="100" t="s">
        <v>107</v>
      </c>
      <c r="F1155" s="3">
        <v>44970</v>
      </c>
      <c r="G1155" s="3">
        <v>44970</v>
      </c>
      <c r="H1155">
        <v>1000</v>
      </c>
      <c r="I1155" s="100" t="s">
        <v>2543</v>
      </c>
      <c r="J1155" s="100" t="s">
        <v>40</v>
      </c>
      <c r="K1155">
        <v>1280</v>
      </c>
      <c r="L1155">
        <v>0</v>
      </c>
      <c r="M1155" t="s">
        <v>42</v>
      </c>
      <c r="N1155" t="s">
        <v>49</v>
      </c>
      <c r="O1155" s="100" t="s">
        <v>2544</v>
      </c>
      <c r="P1155" s="100" t="s">
        <v>44</v>
      </c>
      <c r="Q1155" t="s">
        <v>38</v>
      </c>
      <c r="R1155" t="s">
        <v>38</v>
      </c>
    </row>
    <row r="1156" spans="1:18" ht="43.2" x14ac:dyDescent="0.3">
      <c r="A1156" t="s">
        <v>2546</v>
      </c>
      <c r="B1156" t="s">
        <v>38</v>
      </c>
      <c r="C1156" s="2">
        <v>722</v>
      </c>
      <c r="D1156" t="s">
        <v>39</v>
      </c>
      <c r="E1156" s="100" t="s">
        <v>231</v>
      </c>
      <c r="F1156" s="3">
        <v>44970</v>
      </c>
      <c r="G1156" s="3">
        <v>44970</v>
      </c>
      <c r="H1156">
        <v>2400</v>
      </c>
      <c r="I1156" s="100" t="s">
        <v>40</v>
      </c>
      <c r="J1156" s="100" t="s">
        <v>232</v>
      </c>
      <c r="K1156">
        <v>4032</v>
      </c>
      <c r="L1156">
        <v>0</v>
      </c>
      <c r="M1156" t="s">
        <v>42</v>
      </c>
      <c r="N1156" t="s">
        <v>43</v>
      </c>
      <c r="O1156" s="100" t="s">
        <v>44</v>
      </c>
      <c r="P1156" s="100" t="s">
        <v>968</v>
      </c>
      <c r="Q1156" t="s">
        <v>38</v>
      </c>
      <c r="R1156" t="s">
        <v>38</v>
      </c>
    </row>
    <row r="1157" spans="1:18" ht="43.2" x14ac:dyDescent="0.3">
      <c r="A1157" t="s">
        <v>2547</v>
      </c>
      <c r="B1157" t="s">
        <v>38</v>
      </c>
      <c r="C1157" s="2">
        <v>388</v>
      </c>
      <c r="D1157" t="s">
        <v>39</v>
      </c>
      <c r="E1157" s="100" t="s">
        <v>17</v>
      </c>
      <c r="F1157" s="3">
        <v>44970</v>
      </c>
      <c r="G1157" s="3">
        <v>44970</v>
      </c>
      <c r="H1157">
        <v>800</v>
      </c>
      <c r="I1157" s="100" t="s">
        <v>40</v>
      </c>
      <c r="J1157" s="100" t="s">
        <v>2018</v>
      </c>
      <c r="K1157">
        <v>2000</v>
      </c>
      <c r="L1157">
        <v>0</v>
      </c>
      <c r="M1157" t="s">
        <v>42</v>
      </c>
      <c r="N1157" t="s">
        <v>43</v>
      </c>
      <c r="O1157" s="100" t="s">
        <v>44</v>
      </c>
      <c r="P1157" s="100" t="s">
        <v>1921</v>
      </c>
      <c r="Q1157" t="s">
        <v>38</v>
      </c>
      <c r="R1157" t="s">
        <v>38</v>
      </c>
    </row>
    <row r="1158" spans="1:18" ht="43.2" x14ac:dyDescent="0.3">
      <c r="A1158" t="s">
        <v>2548</v>
      </c>
      <c r="B1158" t="s">
        <v>38</v>
      </c>
      <c r="C1158" s="2">
        <v>255</v>
      </c>
      <c r="D1158" t="s">
        <v>39</v>
      </c>
      <c r="E1158" s="100" t="s">
        <v>96</v>
      </c>
      <c r="F1158" s="3">
        <v>44970</v>
      </c>
      <c r="G1158" s="3">
        <v>44970</v>
      </c>
      <c r="H1158">
        <v>450</v>
      </c>
      <c r="I1158" s="100" t="s">
        <v>40</v>
      </c>
      <c r="J1158" s="100" t="s">
        <v>124</v>
      </c>
      <c r="K1158">
        <v>400</v>
      </c>
      <c r="L1158">
        <v>0</v>
      </c>
      <c r="M1158" t="s">
        <v>42</v>
      </c>
      <c r="N1158" t="s">
        <v>43</v>
      </c>
      <c r="O1158" s="100" t="s">
        <v>44</v>
      </c>
      <c r="P1158" s="100" t="s">
        <v>68</v>
      </c>
      <c r="Q1158" t="s">
        <v>38</v>
      </c>
      <c r="R1158" t="s">
        <v>38</v>
      </c>
    </row>
    <row r="1159" spans="1:18" ht="43.2" x14ac:dyDescent="0.3">
      <c r="A1159" t="s">
        <v>2549</v>
      </c>
      <c r="B1159" t="s">
        <v>38</v>
      </c>
      <c r="C1159" s="2">
        <v>789</v>
      </c>
      <c r="D1159" t="s">
        <v>39</v>
      </c>
      <c r="E1159" s="100" t="s">
        <v>15</v>
      </c>
      <c r="F1159" s="3">
        <v>44970</v>
      </c>
      <c r="G1159" s="3">
        <v>44970</v>
      </c>
      <c r="H1159">
        <v>24000</v>
      </c>
      <c r="I1159" s="100" t="s">
        <v>40</v>
      </c>
      <c r="J1159" s="100" t="s">
        <v>146</v>
      </c>
      <c r="K1159">
        <v>16368</v>
      </c>
      <c r="L1159">
        <v>0</v>
      </c>
      <c r="M1159" t="s">
        <v>42</v>
      </c>
      <c r="N1159" t="s">
        <v>43</v>
      </c>
      <c r="O1159" s="100" t="s">
        <v>44</v>
      </c>
      <c r="P1159" s="100" t="s">
        <v>2461</v>
      </c>
      <c r="Q1159" t="s">
        <v>38</v>
      </c>
      <c r="R1159" t="s">
        <v>38</v>
      </c>
    </row>
    <row r="1160" spans="1:18" ht="43.2" x14ac:dyDescent="0.3">
      <c r="A1160" t="s">
        <v>2550</v>
      </c>
      <c r="B1160" t="s">
        <v>38</v>
      </c>
      <c r="C1160" s="2">
        <v>766</v>
      </c>
      <c r="D1160" t="s">
        <v>39</v>
      </c>
      <c r="E1160" s="100" t="s">
        <v>2</v>
      </c>
      <c r="F1160" s="3">
        <v>44970</v>
      </c>
      <c r="G1160" s="3">
        <v>44970</v>
      </c>
      <c r="H1160">
        <v>24000</v>
      </c>
      <c r="I1160" s="100" t="s">
        <v>40</v>
      </c>
      <c r="J1160" s="100" t="s">
        <v>171</v>
      </c>
      <c r="K1160">
        <v>16368</v>
      </c>
      <c r="L1160">
        <v>0</v>
      </c>
      <c r="M1160" t="s">
        <v>42</v>
      </c>
      <c r="N1160" t="s">
        <v>43</v>
      </c>
      <c r="O1160" s="100" t="s">
        <v>44</v>
      </c>
      <c r="P1160" s="100" t="s">
        <v>172</v>
      </c>
      <c r="Q1160" t="s">
        <v>38</v>
      </c>
      <c r="R1160" t="s">
        <v>38</v>
      </c>
    </row>
    <row r="1161" spans="1:18" ht="43.2" x14ac:dyDescent="0.3">
      <c r="A1161" t="s">
        <v>2551</v>
      </c>
      <c r="B1161" t="s">
        <v>38</v>
      </c>
      <c r="C1161" s="2">
        <v>899</v>
      </c>
      <c r="D1161" t="s">
        <v>39</v>
      </c>
      <c r="E1161" s="100" t="s">
        <v>2</v>
      </c>
      <c r="F1161" s="3">
        <v>44970</v>
      </c>
      <c r="G1161" s="3">
        <v>44970</v>
      </c>
      <c r="H1161">
        <v>24000</v>
      </c>
      <c r="I1161" s="100" t="s">
        <v>40</v>
      </c>
      <c r="J1161" s="100" t="s">
        <v>195</v>
      </c>
      <c r="K1161">
        <v>16368</v>
      </c>
      <c r="L1161">
        <v>0</v>
      </c>
      <c r="M1161" t="s">
        <v>2552</v>
      </c>
      <c r="N1161" t="s">
        <v>43</v>
      </c>
      <c r="O1161" s="100" t="s">
        <v>44</v>
      </c>
      <c r="P1161" s="100" t="s">
        <v>196</v>
      </c>
      <c r="Q1161" t="s">
        <v>38</v>
      </c>
      <c r="R1161" t="s">
        <v>38</v>
      </c>
    </row>
    <row r="1162" spans="1:18" ht="43.2" x14ac:dyDescent="0.3">
      <c r="A1162" t="s">
        <v>2553</v>
      </c>
      <c r="B1162" t="s">
        <v>38</v>
      </c>
      <c r="C1162" s="2">
        <v>774</v>
      </c>
      <c r="D1162" t="s">
        <v>39</v>
      </c>
      <c r="E1162" s="100" t="s">
        <v>16</v>
      </c>
      <c r="F1162" s="3">
        <v>44970</v>
      </c>
      <c r="G1162" s="3">
        <v>44970</v>
      </c>
      <c r="H1162">
        <v>4800</v>
      </c>
      <c r="I1162" s="100" t="s">
        <v>259</v>
      </c>
      <c r="J1162" s="100" t="s">
        <v>40</v>
      </c>
      <c r="K1162">
        <v>12000</v>
      </c>
      <c r="L1162">
        <v>0</v>
      </c>
      <c r="M1162" t="s">
        <v>2554</v>
      </c>
      <c r="N1162" t="s">
        <v>49</v>
      </c>
      <c r="O1162" s="100" t="s">
        <v>260</v>
      </c>
      <c r="P1162" s="100" t="s">
        <v>44</v>
      </c>
      <c r="Q1162" t="s">
        <v>38</v>
      </c>
      <c r="R1162" t="s">
        <v>38</v>
      </c>
    </row>
    <row r="1163" spans="1:18" ht="57.6" x14ac:dyDescent="0.3">
      <c r="A1163" t="s">
        <v>2555</v>
      </c>
      <c r="B1163" t="s">
        <v>2556</v>
      </c>
      <c r="C1163" s="2">
        <v>570</v>
      </c>
      <c r="D1163" t="s">
        <v>39</v>
      </c>
      <c r="E1163" s="100" t="s">
        <v>12</v>
      </c>
      <c r="F1163" s="3">
        <v>44972</v>
      </c>
      <c r="G1163" s="3">
        <v>44970</v>
      </c>
      <c r="H1163">
        <v>2139</v>
      </c>
      <c r="I1163" s="100" t="s">
        <v>146</v>
      </c>
      <c r="J1163" s="100" t="s">
        <v>64</v>
      </c>
      <c r="K1163">
        <v>5520</v>
      </c>
      <c r="L1163">
        <v>0</v>
      </c>
      <c r="M1163" t="s">
        <v>42</v>
      </c>
      <c r="N1163" t="s">
        <v>49</v>
      </c>
      <c r="O1163" s="100" t="s">
        <v>147</v>
      </c>
      <c r="P1163" s="100" t="s">
        <v>67</v>
      </c>
      <c r="Q1163" t="s">
        <v>38</v>
      </c>
      <c r="R1163" t="s">
        <v>38</v>
      </c>
    </row>
    <row r="1164" spans="1:18" ht="43.2" x14ac:dyDescent="0.3">
      <c r="A1164" t="s">
        <v>2557</v>
      </c>
      <c r="B1164" t="s">
        <v>38</v>
      </c>
      <c r="C1164" s="2">
        <v>245</v>
      </c>
      <c r="D1164" t="s">
        <v>39</v>
      </c>
      <c r="E1164" s="100" t="s">
        <v>96</v>
      </c>
      <c r="F1164" s="3">
        <v>44970</v>
      </c>
      <c r="G1164" s="3">
        <v>44970</v>
      </c>
      <c r="H1164">
        <v>1060</v>
      </c>
      <c r="I1164" s="100" t="s">
        <v>40</v>
      </c>
      <c r="J1164" s="100" t="s">
        <v>124</v>
      </c>
      <c r="K1164">
        <v>800</v>
      </c>
      <c r="L1164">
        <v>0</v>
      </c>
      <c r="M1164" t="s">
        <v>42</v>
      </c>
      <c r="N1164" t="s">
        <v>43</v>
      </c>
      <c r="O1164" s="100" t="s">
        <v>44</v>
      </c>
      <c r="P1164" s="100" t="s">
        <v>68</v>
      </c>
      <c r="Q1164" t="s">
        <v>38</v>
      </c>
      <c r="R1164" t="s">
        <v>38</v>
      </c>
    </row>
    <row r="1165" spans="1:18" ht="28.8" x14ac:dyDescent="0.3">
      <c r="A1165" t="s">
        <v>2558</v>
      </c>
      <c r="B1165" t="s">
        <v>38</v>
      </c>
      <c r="C1165" s="2">
        <v>411</v>
      </c>
      <c r="D1165" t="s">
        <v>39</v>
      </c>
      <c r="E1165" s="100" t="s">
        <v>12</v>
      </c>
      <c r="F1165" s="3">
        <v>44971</v>
      </c>
      <c r="G1165" s="3">
        <v>44971</v>
      </c>
      <c r="H1165">
        <v>1000</v>
      </c>
      <c r="I1165" s="100" t="s">
        <v>271</v>
      </c>
      <c r="J1165" s="100" t="s">
        <v>40</v>
      </c>
      <c r="K1165">
        <v>380</v>
      </c>
      <c r="L1165">
        <v>0</v>
      </c>
      <c r="M1165" t="s">
        <v>42</v>
      </c>
      <c r="N1165" t="s">
        <v>49</v>
      </c>
      <c r="O1165" s="100" t="s">
        <v>272</v>
      </c>
      <c r="P1165" s="100" t="s">
        <v>44</v>
      </c>
      <c r="Q1165" t="s">
        <v>38</v>
      </c>
      <c r="R1165" t="s">
        <v>38</v>
      </c>
    </row>
    <row r="1166" spans="1:18" ht="43.2" x14ac:dyDescent="0.3">
      <c r="A1166" t="s">
        <v>2559</v>
      </c>
      <c r="B1166" t="s">
        <v>38</v>
      </c>
      <c r="C1166" s="2">
        <v>222</v>
      </c>
      <c r="D1166" t="s">
        <v>39</v>
      </c>
      <c r="E1166" s="100" t="s">
        <v>2</v>
      </c>
      <c r="F1166" s="3">
        <v>44971</v>
      </c>
      <c r="G1166" s="3">
        <v>44971</v>
      </c>
      <c r="H1166">
        <v>1050</v>
      </c>
      <c r="I1166" s="100" t="s">
        <v>40</v>
      </c>
      <c r="J1166" s="100" t="s">
        <v>108</v>
      </c>
      <c r="K1166">
        <v>1440</v>
      </c>
      <c r="L1166">
        <v>0</v>
      </c>
      <c r="M1166" t="s">
        <v>42</v>
      </c>
      <c r="N1166" t="s">
        <v>43</v>
      </c>
      <c r="O1166" s="100" t="s">
        <v>44</v>
      </c>
      <c r="P1166" s="100" t="s">
        <v>109</v>
      </c>
      <c r="Q1166" t="s">
        <v>38</v>
      </c>
      <c r="R1166" t="s">
        <v>38</v>
      </c>
    </row>
    <row r="1167" spans="1:18" ht="43.2" x14ac:dyDescent="0.3">
      <c r="A1167" t="s">
        <v>2560</v>
      </c>
      <c r="B1167" t="s">
        <v>38</v>
      </c>
      <c r="C1167" s="2">
        <v>738</v>
      </c>
      <c r="D1167" t="s">
        <v>39</v>
      </c>
      <c r="E1167" s="100" t="s">
        <v>96</v>
      </c>
      <c r="F1167" s="3">
        <v>44971</v>
      </c>
      <c r="G1167" s="3">
        <v>44971</v>
      </c>
      <c r="H1167">
        <v>2552</v>
      </c>
      <c r="I1167" s="100" t="s">
        <v>40</v>
      </c>
      <c r="J1167" s="100" t="s">
        <v>166</v>
      </c>
      <c r="K1167">
        <v>3870.72</v>
      </c>
      <c r="L1167">
        <v>0</v>
      </c>
      <c r="M1167" t="s">
        <v>42</v>
      </c>
      <c r="N1167" t="s">
        <v>43</v>
      </c>
      <c r="O1167" s="100" t="s">
        <v>44</v>
      </c>
      <c r="P1167" s="100" t="s">
        <v>98</v>
      </c>
      <c r="Q1167" t="s">
        <v>38</v>
      </c>
      <c r="R1167" t="s">
        <v>38</v>
      </c>
    </row>
    <row r="1168" spans="1:18" ht="28.8" x14ac:dyDescent="0.3">
      <c r="A1168" t="s">
        <v>2561</v>
      </c>
      <c r="B1168" t="s">
        <v>38</v>
      </c>
      <c r="C1168" s="2">
        <v>395</v>
      </c>
      <c r="D1168" t="s">
        <v>39</v>
      </c>
      <c r="E1168" s="100" t="s">
        <v>12</v>
      </c>
      <c r="F1168" s="3">
        <v>44971</v>
      </c>
      <c r="G1168" s="3">
        <v>44971</v>
      </c>
      <c r="H1168">
        <v>1000</v>
      </c>
      <c r="I1168" s="100" t="s">
        <v>271</v>
      </c>
      <c r="J1168" s="100" t="s">
        <v>40</v>
      </c>
      <c r="K1168">
        <v>380</v>
      </c>
      <c r="L1168">
        <v>0</v>
      </c>
      <c r="M1168" t="s">
        <v>42</v>
      </c>
      <c r="N1168" t="s">
        <v>49</v>
      </c>
      <c r="O1168" s="100" t="s">
        <v>272</v>
      </c>
      <c r="P1168" s="100" t="s">
        <v>44</v>
      </c>
      <c r="Q1168" t="s">
        <v>38</v>
      </c>
      <c r="R1168" t="s">
        <v>38</v>
      </c>
    </row>
    <row r="1169" spans="1:18" ht="43.2" x14ac:dyDescent="0.3">
      <c r="A1169" t="s">
        <v>2562</v>
      </c>
      <c r="B1169" t="s">
        <v>38</v>
      </c>
      <c r="C1169" s="2">
        <v>194</v>
      </c>
      <c r="D1169" t="s">
        <v>39</v>
      </c>
      <c r="E1169" s="100" t="s">
        <v>2115</v>
      </c>
      <c r="F1169" s="3">
        <v>44971</v>
      </c>
      <c r="G1169" s="3">
        <v>44971</v>
      </c>
      <c r="H1169">
        <v>250</v>
      </c>
      <c r="I1169" s="100" t="s">
        <v>64</v>
      </c>
      <c r="J1169" s="100" t="s">
        <v>174</v>
      </c>
      <c r="K1169">
        <v>840</v>
      </c>
      <c r="L1169">
        <v>0</v>
      </c>
      <c r="M1169" t="s">
        <v>42</v>
      </c>
      <c r="N1169" t="s">
        <v>43</v>
      </c>
      <c r="O1169" s="100" t="s">
        <v>67</v>
      </c>
      <c r="P1169" s="100" t="s">
        <v>172</v>
      </c>
      <c r="Q1169" t="s">
        <v>38</v>
      </c>
      <c r="R1169" t="s">
        <v>38</v>
      </c>
    </row>
    <row r="1170" spans="1:18" ht="43.2" x14ac:dyDescent="0.3">
      <c r="A1170" t="s">
        <v>2563</v>
      </c>
      <c r="B1170" t="s">
        <v>38</v>
      </c>
      <c r="C1170" s="2">
        <v>298</v>
      </c>
      <c r="D1170" t="s">
        <v>39</v>
      </c>
      <c r="E1170" s="100" t="s">
        <v>96</v>
      </c>
      <c r="F1170" s="3">
        <v>44971</v>
      </c>
      <c r="G1170" s="3">
        <v>44971</v>
      </c>
      <c r="H1170">
        <v>1000</v>
      </c>
      <c r="I1170" s="100" t="s">
        <v>40</v>
      </c>
      <c r="J1170" s="100" t="s">
        <v>124</v>
      </c>
      <c r="K1170">
        <v>2240</v>
      </c>
      <c r="L1170">
        <v>0</v>
      </c>
      <c r="M1170" t="s">
        <v>2564</v>
      </c>
      <c r="N1170" t="s">
        <v>43</v>
      </c>
      <c r="O1170" s="100" t="s">
        <v>44</v>
      </c>
      <c r="P1170" s="100" t="s">
        <v>68</v>
      </c>
      <c r="Q1170" t="s">
        <v>38</v>
      </c>
      <c r="R1170" t="s">
        <v>38</v>
      </c>
    </row>
    <row r="1171" spans="1:18" ht="43.2" x14ac:dyDescent="0.3">
      <c r="A1171" t="s">
        <v>2565</v>
      </c>
      <c r="B1171" t="s">
        <v>38</v>
      </c>
      <c r="C1171" s="2">
        <v>384</v>
      </c>
      <c r="D1171" t="s">
        <v>39</v>
      </c>
      <c r="E1171" s="100" t="s">
        <v>16</v>
      </c>
      <c r="F1171" s="3">
        <v>44971</v>
      </c>
      <c r="G1171" s="3">
        <v>44971</v>
      </c>
      <c r="H1171">
        <v>800</v>
      </c>
      <c r="I1171" s="100" t="s">
        <v>40</v>
      </c>
      <c r="J1171" s="100" t="s">
        <v>57</v>
      </c>
      <c r="K1171">
        <v>1000</v>
      </c>
      <c r="L1171">
        <v>0</v>
      </c>
      <c r="M1171" t="s">
        <v>2566</v>
      </c>
      <c r="N1171" t="s">
        <v>43</v>
      </c>
      <c r="O1171" s="100" t="s">
        <v>44</v>
      </c>
      <c r="P1171" s="100" t="s">
        <v>59</v>
      </c>
      <c r="Q1171" t="s">
        <v>38</v>
      </c>
      <c r="R1171" t="s">
        <v>38</v>
      </c>
    </row>
    <row r="1172" spans="1:18" ht="43.2" x14ac:dyDescent="0.3">
      <c r="A1172" t="s">
        <v>2567</v>
      </c>
      <c r="B1172" t="s">
        <v>38</v>
      </c>
      <c r="C1172" s="2">
        <v>390</v>
      </c>
      <c r="D1172" t="s">
        <v>39</v>
      </c>
      <c r="E1172" s="100" t="s">
        <v>47</v>
      </c>
      <c r="F1172" s="3">
        <v>44971</v>
      </c>
      <c r="G1172" s="3">
        <v>44971</v>
      </c>
      <c r="H1172">
        <v>4480</v>
      </c>
      <c r="I1172" s="100" t="s">
        <v>40</v>
      </c>
      <c r="J1172" s="100" t="s">
        <v>163</v>
      </c>
      <c r="K1172">
        <v>8640</v>
      </c>
      <c r="L1172">
        <v>0</v>
      </c>
      <c r="M1172" t="s">
        <v>42</v>
      </c>
      <c r="N1172" t="s">
        <v>43</v>
      </c>
      <c r="O1172" s="100" t="s">
        <v>44</v>
      </c>
      <c r="P1172" s="100" t="s">
        <v>164</v>
      </c>
      <c r="Q1172" t="s">
        <v>38</v>
      </c>
      <c r="R1172" t="s">
        <v>38</v>
      </c>
    </row>
    <row r="1173" spans="1:18" ht="43.2" x14ac:dyDescent="0.3">
      <c r="A1173" t="s">
        <v>2568</v>
      </c>
      <c r="B1173" t="s">
        <v>38</v>
      </c>
      <c r="C1173" s="2">
        <v>1748</v>
      </c>
      <c r="D1173" t="s">
        <v>39</v>
      </c>
      <c r="E1173" s="100" t="s">
        <v>2</v>
      </c>
      <c r="F1173" s="3">
        <v>44972</v>
      </c>
      <c r="G1173" s="3">
        <v>44971</v>
      </c>
      <c r="H1173">
        <v>24000</v>
      </c>
      <c r="I1173" s="100" t="s">
        <v>40</v>
      </c>
      <c r="J1173" s="100" t="s">
        <v>52</v>
      </c>
      <c r="K1173">
        <v>16368</v>
      </c>
      <c r="L1173">
        <v>0</v>
      </c>
      <c r="M1173" t="s">
        <v>2569</v>
      </c>
      <c r="N1173" t="s">
        <v>43</v>
      </c>
      <c r="O1173" s="100" t="s">
        <v>44</v>
      </c>
      <c r="P1173" s="100" t="s">
        <v>53</v>
      </c>
      <c r="Q1173" t="s">
        <v>38</v>
      </c>
      <c r="R1173" t="s">
        <v>38</v>
      </c>
    </row>
    <row r="1174" spans="1:18" ht="28.8" x14ac:dyDescent="0.3">
      <c r="A1174" t="s">
        <v>2570</v>
      </c>
      <c r="B1174" t="s">
        <v>38</v>
      </c>
      <c r="C1174" s="2">
        <v>192</v>
      </c>
      <c r="D1174" t="s">
        <v>39</v>
      </c>
      <c r="E1174" s="100" t="s">
        <v>2</v>
      </c>
      <c r="F1174" s="3">
        <v>44973</v>
      </c>
      <c r="G1174" s="3">
        <v>44972</v>
      </c>
      <c r="H1174">
        <v>800</v>
      </c>
      <c r="I1174" s="100" t="s">
        <v>2571</v>
      </c>
      <c r="J1174" s="100" t="s">
        <v>40</v>
      </c>
      <c r="K1174">
        <v>1216</v>
      </c>
      <c r="L1174">
        <v>0</v>
      </c>
      <c r="M1174" t="s">
        <v>42</v>
      </c>
      <c r="N1174" t="s">
        <v>49</v>
      </c>
      <c r="O1174" s="100" t="s">
        <v>549</v>
      </c>
      <c r="P1174" s="100" t="s">
        <v>44</v>
      </c>
      <c r="Q1174" t="s">
        <v>38</v>
      </c>
      <c r="R1174" t="s">
        <v>38</v>
      </c>
    </row>
    <row r="1175" spans="1:18" ht="43.2" x14ac:dyDescent="0.3">
      <c r="A1175" t="s">
        <v>2572</v>
      </c>
      <c r="B1175" t="s">
        <v>2573</v>
      </c>
      <c r="C1175" s="2">
        <v>398</v>
      </c>
      <c r="D1175" t="s">
        <v>39</v>
      </c>
      <c r="E1175" s="100" t="s">
        <v>12</v>
      </c>
      <c r="F1175" s="3">
        <v>44972</v>
      </c>
      <c r="G1175" s="3">
        <v>44972</v>
      </c>
      <c r="H1175">
        <v>300</v>
      </c>
      <c r="I1175" s="100" t="s">
        <v>100</v>
      </c>
      <c r="J1175" s="100" t="s">
        <v>40</v>
      </c>
      <c r="K1175">
        <v>1194.67</v>
      </c>
      <c r="L1175">
        <v>0</v>
      </c>
      <c r="M1175" t="s">
        <v>2574</v>
      </c>
      <c r="N1175" t="s">
        <v>49</v>
      </c>
      <c r="O1175" s="100" t="s">
        <v>101</v>
      </c>
      <c r="P1175" s="100" t="s">
        <v>44</v>
      </c>
      <c r="Q1175" t="s">
        <v>38</v>
      </c>
      <c r="R1175" t="s">
        <v>38</v>
      </c>
    </row>
    <row r="1176" spans="1:18" ht="43.2" x14ac:dyDescent="0.3">
      <c r="A1176" t="s">
        <v>2575</v>
      </c>
      <c r="B1176" t="s">
        <v>38</v>
      </c>
      <c r="C1176" s="2">
        <v>235</v>
      </c>
      <c r="D1176" t="s">
        <v>39</v>
      </c>
      <c r="E1176" s="100" t="s">
        <v>2</v>
      </c>
      <c r="F1176" s="3">
        <v>44972</v>
      </c>
      <c r="G1176" s="3">
        <v>44972</v>
      </c>
      <c r="H1176">
        <v>1050</v>
      </c>
      <c r="I1176" s="100" t="s">
        <v>40</v>
      </c>
      <c r="J1176" s="100" t="s">
        <v>52</v>
      </c>
      <c r="K1176">
        <v>1440</v>
      </c>
      <c r="L1176">
        <v>0</v>
      </c>
      <c r="M1176" t="s">
        <v>42</v>
      </c>
      <c r="N1176" t="s">
        <v>43</v>
      </c>
      <c r="O1176" s="100" t="s">
        <v>44</v>
      </c>
      <c r="P1176" s="100" t="s">
        <v>53</v>
      </c>
      <c r="Q1176" t="s">
        <v>38</v>
      </c>
      <c r="R1176" t="s">
        <v>38</v>
      </c>
    </row>
    <row r="1177" spans="1:18" ht="43.2" x14ac:dyDescent="0.3">
      <c r="A1177" t="s">
        <v>2576</v>
      </c>
      <c r="B1177" t="s">
        <v>38</v>
      </c>
      <c r="C1177" s="2">
        <v>245</v>
      </c>
      <c r="D1177" t="s">
        <v>39</v>
      </c>
      <c r="E1177" s="100" t="s">
        <v>2</v>
      </c>
      <c r="F1177" s="3">
        <v>44972</v>
      </c>
      <c r="G1177" s="3">
        <v>44972</v>
      </c>
      <c r="H1177">
        <v>1050</v>
      </c>
      <c r="I1177" s="100" t="s">
        <v>40</v>
      </c>
      <c r="J1177" s="100" t="s">
        <v>52</v>
      </c>
      <c r="K1177">
        <v>1440</v>
      </c>
      <c r="L1177">
        <v>0</v>
      </c>
      <c r="M1177" t="s">
        <v>42</v>
      </c>
      <c r="N1177" t="s">
        <v>43</v>
      </c>
      <c r="O1177" s="100" t="s">
        <v>44</v>
      </c>
      <c r="P1177" s="100" t="s">
        <v>53</v>
      </c>
      <c r="Q1177" t="s">
        <v>38</v>
      </c>
      <c r="R1177" t="s">
        <v>38</v>
      </c>
    </row>
    <row r="1178" spans="1:18" ht="43.2" x14ac:dyDescent="0.3">
      <c r="A1178" t="s">
        <v>2577</v>
      </c>
      <c r="B1178" t="s">
        <v>38</v>
      </c>
      <c r="C1178" s="2">
        <v>1348</v>
      </c>
      <c r="D1178" t="s">
        <v>39</v>
      </c>
      <c r="E1178" s="100" t="s">
        <v>2</v>
      </c>
      <c r="F1178" s="3">
        <v>44972</v>
      </c>
      <c r="G1178" s="3">
        <v>44972</v>
      </c>
      <c r="H1178">
        <v>24000</v>
      </c>
      <c r="I1178" s="100" t="s">
        <v>40</v>
      </c>
      <c r="J1178" s="100" t="s">
        <v>2578</v>
      </c>
      <c r="K1178">
        <v>16368</v>
      </c>
      <c r="L1178">
        <v>0</v>
      </c>
      <c r="M1178" t="s">
        <v>2579</v>
      </c>
      <c r="N1178" t="s">
        <v>43</v>
      </c>
      <c r="O1178" s="100" t="s">
        <v>44</v>
      </c>
      <c r="P1178" s="100" t="s">
        <v>2580</v>
      </c>
      <c r="Q1178" t="s">
        <v>38</v>
      </c>
      <c r="R1178" t="s">
        <v>38</v>
      </c>
    </row>
    <row r="1179" spans="1:18" ht="43.2" x14ac:dyDescent="0.3">
      <c r="A1179" t="s">
        <v>2581</v>
      </c>
      <c r="B1179" t="s">
        <v>38</v>
      </c>
      <c r="C1179" s="2">
        <v>1498</v>
      </c>
      <c r="D1179" t="s">
        <v>39</v>
      </c>
      <c r="E1179" s="100" t="s">
        <v>96</v>
      </c>
      <c r="F1179" s="3">
        <v>44973</v>
      </c>
      <c r="G1179" s="3">
        <v>44972</v>
      </c>
      <c r="H1179">
        <v>5150</v>
      </c>
      <c r="I1179" s="100" t="s">
        <v>40</v>
      </c>
      <c r="J1179" s="100" t="s">
        <v>166</v>
      </c>
      <c r="K1179">
        <v>7786.96</v>
      </c>
      <c r="L1179">
        <v>0</v>
      </c>
      <c r="M1179" t="s">
        <v>2582</v>
      </c>
      <c r="N1179" t="s">
        <v>43</v>
      </c>
      <c r="O1179" s="100" t="s">
        <v>44</v>
      </c>
      <c r="P1179" s="100" t="s">
        <v>98</v>
      </c>
      <c r="Q1179" t="s">
        <v>38</v>
      </c>
      <c r="R1179" t="s">
        <v>38</v>
      </c>
    </row>
    <row r="1180" spans="1:18" ht="43.2" x14ac:dyDescent="0.3">
      <c r="A1180" t="s">
        <v>2583</v>
      </c>
      <c r="B1180" t="s">
        <v>38</v>
      </c>
      <c r="C1180" s="2">
        <v>392</v>
      </c>
      <c r="D1180" t="s">
        <v>39</v>
      </c>
      <c r="E1180" s="100" t="s">
        <v>16</v>
      </c>
      <c r="F1180" s="3">
        <v>44972</v>
      </c>
      <c r="G1180" s="3">
        <v>44972</v>
      </c>
      <c r="H1180">
        <v>800</v>
      </c>
      <c r="I1180" s="100" t="s">
        <v>40</v>
      </c>
      <c r="J1180" s="100" t="s">
        <v>191</v>
      </c>
      <c r="K1180">
        <v>1000</v>
      </c>
      <c r="L1180">
        <v>0</v>
      </c>
      <c r="M1180" t="s">
        <v>42</v>
      </c>
      <c r="N1180" t="s">
        <v>43</v>
      </c>
      <c r="O1180" s="100" t="s">
        <v>44</v>
      </c>
      <c r="P1180" s="100" t="s">
        <v>192</v>
      </c>
      <c r="Q1180" t="s">
        <v>38</v>
      </c>
      <c r="R1180" t="s">
        <v>38</v>
      </c>
    </row>
    <row r="1181" spans="1:18" ht="43.2" x14ac:dyDescent="0.3">
      <c r="A1181" t="s">
        <v>2584</v>
      </c>
      <c r="B1181" t="s">
        <v>38</v>
      </c>
      <c r="C1181" s="2">
        <v>398</v>
      </c>
      <c r="D1181" t="s">
        <v>39</v>
      </c>
      <c r="E1181" s="100" t="s">
        <v>16</v>
      </c>
      <c r="F1181" s="3">
        <v>44972</v>
      </c>
      <c r="G1181" s="3">
        <v>44972</v>
      </c>
      <c r="H1181">
        <v>800</v>
      </c>
      <c r="I1181" s="100" t="s">
        <v>40</v>
      </c>
      <c r="J1181" s="100" t="s">
        <v>191</v>
      </c>
      <c r="K1181">
        <v>1000</v>
      </c>
      <c r="L1181">
        <v>0</v>
      </c>
      <c r="M1181" t="s">
        <v>2585</v>
      </c>
      <c r="N1181" t="s">
        <v>43</v>
      </c>
      <c r="O1181" s="100" t="s">
        <v>44</v>
      </c>
      <c r="P1181" s="100" t="s">
        <v>192</v>
      </c>
      <c r="Q1181" t="s">
        <v>38</v>
      </c>
      <c r="R1181" t="s">
        <v>38</v>
      </c>
    </row>
    <row r="1182" spans="1:18" ht="43.2" x14ac:dyDescent="0.3">
      <c r="A1182" t="s">
        <v>2586</v>
      </c>
      <c r="B1182" t="s">
        <v>38</v>
      </c>
      <c r="C1182" s="2">
        <v>480</v>
      </c>
      <c r="D1182" t="s">
        <v>39</v>
      </c>
      <c r="E1182" s="100" t="s">
        <v>16</v>
      </c>
      <c r="F1182" s="3">
        <v>44972</v>
      </c>
      <c r="G1182" s="3">
        <v>44972</v>
      </c>
      <c r="H1182">
        <v>800</v>
      </c>
      <c r="I1182" s="100" t="s">
        <v>40</v>
      </c>
      <c r="J1182" s="100" t="s">
        <v>191</v>
      </c>
      <c r="K1182">
        <v>1000</v>
      </c>
      <c r="L1182">
        <v>0</v>
      </c>
      <c r="M1182" t="s">
        <v>42</v>
      </c>
      <c r="N1182" t="s">
        <v>43</v>
      </c>
      <c r="O1182" s="100" t="s">
        <v>44</v>
      </c>
      <c r="P1182" s="100" t="s">
        <v>192</v>
      </c>
      <c r="Q1182" t="s">
        <v>38</v>
      </c>
      <c r="R1182" t="s">
        <v>38</v>
      </c>
    </row>
    <row r="1183" spans="1:18" ht="43.2" x14ac:dyDescent="0.3">
      <c r="A1183" t="s">
        <v>2587</v>
      </c>
      <c r="B1183" t="s">
        <v>38</v>
      </c>
      <c r="C1183" s="2">
        <v>1480</v>
      </c>
      <c r="D1183" t="s">
        <v>39</v>
      </c>
      <c r="E1183" s="100" t="s">
        <v>2</v>
      </c>
      <c r="F1183" s="3">
        <v>44973</v>
      </c>
      <c r="G1183" s="3">
        <v>44972</v>
      </c>
      <c r="H1183">
        <v>24000</v>
      </c>
      <c r="I1183" s="100" t="s">
        <v>40</v>
      </c>
      <c r="J1183" s="100" t="s">
        <v>52</v>
      </c>
      <c r="K1183">
        <v>16368</v>
      </c>
      <c r="L1183">
        <v>0</v>
      </c>
      <c r="M1183" t="s">
        <v>42</v>
      </c>
      <c r="N1183" t="s">
        <v>43</v>
      </c>
      <c r="O1183" s="100" t="s">
        <v>44</v>
      </c>
      <c r="P1183" s="100" t="s">
        <v>53</v>
      </c>
      <c r="Q1183" t="s">
        <v>38</v>
      </c>
      <c r="R1183" t="s">
        <v>38</v>
      </c>
    </row>
    <row r="1184" spans="1:18" ht="43.2" x14ac:dyDescent="0.3">
      <c r="A1184" t="s">
        <v>2588</v>
      </c>
      <c r="B1184" t="s">
        <v>38</v>
      </c>
      <c r="C1184" s="2">
        <v>348</v>
      </c>
      <c r="D1184" t="s">
        <v>39</v>
      </c>
      <c r="E1184" s="100" t="s">
        <v>96</v>
      </c>
      <c r="F1184" s="3">
        <v>44973</v>
      </c>
      <c r="G1184" s="3">
        <v>44972</v>
      </c>
      <c r="H1184">
        <v>1040</v>
      </c>
      <c r="I1184" s="100" t="s">
        <v>40</v>
      </c>
      <c r="J1184" s="100" t="s">
        <v>124</v>
      </c>
      <c r="K1184">
        <v>2080</v>
      </c>
      <c r="L1184">
        <v>0</v>
      </c>
      <c r="M1184" t="s">
        <v>2589</v>
      </c>
      <c r="N1184" t="s">
        <v>43</v>
      </c>
      <c r="O1184" s="100" t="s">
        <v>44</v>
      </c>
      <c r="P1184" s="100" t="s">
        <v>68</v>
      </c>
      <c r="Q1184" t="s">
        <v>38</v>
      </c>
      <c r="R1184" t="s">
        <v>38</v>
      </c>
    </row>
    <row r="1185" spans="1:18" ht="43.2" x14ac:dyDescent="0.3">
      <c r="A1185" t="s">
        <v>2590</v>
      </c>
      <c r="B1185" t="s">
        <v>38</v>
      </c>
      <c r="C1185" s="2">
        <v>265</v>
      </c>
      <c r="D1185" t="s">
        <v>39</v>
      </c>
      <c r="E1185" s="100" t="s">
        <v>107</v>
      </c>
      <c r="F1185" s="3">
        <v>44973</v>
      </c>
      <c r="G1185" s="3">
        <v>44972</v>
      </c>
      <c r="H1185">
        <v>250</v>
      </c>
      <c r="I1185" s="100" t="s">
        <v>64</v>
      </c>
      <c r="J1185" s="100" t="s">
        <v>174</v>
      </c>
      <c r="K1185">
        <v>840</v>
      </c>
      <c r="L1185">
        <v>0</v>
      </c>
      <c r="M1185" t="s">
        <v>42</v>
      </c>
      <c r="N1185" t="s">
        <v>43</v>
      </c>
      <c r="O1185" s="100" t="s">
        <v>67</v>
      </c>
      <c r="P1185" s="100" t="s">
        <v>172</v>
      </c>
      <c r="Q1185" t="s">
        <v>38</v>
      </c>
      <c r="R1185" t="s">
        <v>38</v>
      </c>
    </row>
    <row r="1186" spans="1:18" ht="43.2" x14ac:dyDescent="0.3">
      <c r="A1186" t="s">
        <v>2591</v>
      </c>
      <c r="B1186" t="s">
        <v>38</v>
      </c>
      <c r="C1186" s="2">
        <v>365</v>
      </c>
      <c r="D1186" t="s">
        <v>39</v>
      </c>
      <c r="E1186" s="100" t="s">
        <v>16</v>
      </c>
      <c r="F1186" s="3">
        <v>44973</v>
      </c>
      <c r="G1186" s="3">
        <v>44973</v>
      </c>
      <c r="H1186">
        <v>800</v>
      </c>
      <c r="I1186" s="100" t="s">
        <v>40</v>
      </c>
      <c r="J1186" s="100" t="s">
        <v>57</v>
      </c>
      <c r="K1186">
        <v>1000</v>
      </c>
      <c r="L1186">
        <v>0</v>
      </c>
      <c r="M1186" t="s">
        <v>42</v>
      </c>
      <c r="N1186" t="s">
        <v>43</v>
      </c>
      <c r="O1186" s="100" t="s">
        <v>44</v>
      </c>
      <c r="P1186" s="100" t="s">
        <v>59</v>
      </c>
      <c r="Q1186" t="s">
        <v>38</v>
      </c>
      <c r="R1186" t="s">
        <v>38</v>
      </c>
    </row>
    <row r="1187" spans="1:18" ht="43.2" x14ac:dyDescent="0.3">
      <c r="A1187" t="s">
        <v>2592</v>
      </c>
      <c r="B1187" t="s">
        <v>38</v>
      </c>
      <c r="C1187" s="2">
        <v>333</v>
      </c>
      <c r="D1187" t="s">
        <v>39</v>
      </c>
      <c r="E1187" s="100" t="s">
        <v>16</v>
      </c>
      <c r="F1187" s="3">
        <v>44973</v>
      </c>
      <c r="G1187" s="3">
        <v>44973</v>
      </c>
      <c r="H1187">
        <v>800</v>
      </c>
      <c r="I1187" s="100" t="s">
        <v>40</v>
      </c>
      <c r="J1187" s="100" t="s">
        <v>57</v>
      </c>
      <c r="K1187">
        <v>1000</v>
      </c>
      <c r="L1187">
        <v>0</v>
      </c>
      <c r="M1187" t="s">
        <v>42</v>
      </c>
      <c r="N1187" t="s">
        <v>43</v>
      </c>
      <c r="O1187" s="100" t="s">
        <v>44</v>
      </c>
      <c r="P1187" s="100" t="s">
        <v>59</v>
      </c>
      <c r="Q1187" t="s">
        <v>38</v>
      </c>
      <c r="R1187" t="s">
        <v>38</v>
      </c>
    </row>
    <row r="1188" spans="1:18" ht="43.2" x14ac:dyDescent="0.3">
      <c r="A1188" t="s">
        <v>2593</v>
      </c>
      <c r="B1188" t="s">
        <v>38</v>
      </c>
      <c r="C1188" s="2">
        <v>315</v>
      </c>
      <c r="D1188" t="s">
        <v>39</v>
      </c>
      <c r="E1188" s="100" t="s">
        <v>16</v>
      </c>
      <c r="F1188" s="3">
        <v>44973</v>
      </c>
      <c r="G1188" s="3">
        <v>44973</v>
      </c>
      <c r="H1188">
        <v>800</v>
      </c>
      <c r="I1188" s="100" t="s">
        <v>40</v>
      </c>
      <c r="J1188" s="100" t="s">
        <v>57</v>
      </c>
      <c r="K1188">
        <v>1000</v>
      </c>
      <c r="L1188">
        <v>0</v>
      </c>
      <c r="M1188" t="s">
        <v>42</v>
      </c>
      <c r="N1188" t="s">
        <v>43</v>
      </c>
      <c r="O1188" s="100" t="s">
        <v>44</v>
      </c>
      <c r="P1188" s="100" t="s">
        <v>59</v>
      </c>
      <c r="Q1188" t="s">
        <v>38</v>
      </c>
      <c r="R1188" t="s">
        <v>38</v>
      </c>
    </row>
    <row r="1189" spans="1:18" ht="43.2" x14ac:dyDescent="0.3">
      <c r="A1189" t="s">
        <v>2594</v>
      </c>
      <c r="B1189" t="s">
        <v>38</v>
      </c>
      <c r="C1189" s="2">
        <v>322</v>
      </c>
      <c r="D1189" t="s">
        <v>39</v>
      </c>
      <c r="E1189" s="100" t="s">
        <v>16</v>
      </c>
      <c r="F1189" s="3">
        <v>44973</v>
      </c>
      <c r="G1189" s="3">
        <v>44973</v>
      </c>
      <c r="H1189">
        <v>800</v>
      </c>
      <c r="I1189" s="100" t="s">
        <v>40</v>
      </c>
      <c r="J1189" s="100" t="s">
        <v>57</v>
      </c>
      <c r="K1189">
        <v>1000</v>
      </c>
      <c r="L1189">
        <v>0</v>
      </c>
      <c r="M1189" t="s">
        <v>42</v>
      </c>
      <c r="N1189" t="s">
        <v>43</v>
      </c>
      <c r="O1189" s="100" t="s">
        <v>44</v>
      </c>
      <c r="P1189" s="100" t="s">
        <v>59</v>
      </c>
      <c r="Q1189" t="s">
        <v>38</v>
      </c>
      <c r="R1189" t="s">
        <v>38</v>
      </c>
    </row>
    <row r="1190" spans="1:18" ht="43.2" x14ac:dyDescent="0.3">
      <c r="A1190" t="s">
        <v>2595</v>
      </c>
      <c r="B1190" t="s">
        <v>38</v>
      </c>
      <c r="C1190" s="2">
        <v>337</v>
      </c>
      <c r="D1190" t="s">
        <v>39</v>
      </c>
      <c r="E1190" s="100" t="s">
        <v>16</v>
      </c>
      <c r="F1190" s="3">
        <v>44973</v>
      </c>
      <c r="G1190" s="3">
        <v>44973</v>
      </c>
      <c r="H1190">
        <v>800</v>
      </c>
      <c r="I1190" s="100" t="s">
        <v>40</v>
      </c>
      <c r="J1190" s="100" t="s">
        <v>57</v>
      </c>
      <c r="K1190">
        <v>1000</v>
      </c>
      <c r="L1190">
        <v>0</v>
      </c>
      <c r="M1190" t="s">
        <v>42</v>
      </c>
      <c r="N1190" t="s">
        <v>43</v>
      </c>
      <c r="O1190" s="100" t="s">
        <v>44</v>
      </c>
      <c r="P1190" s="100" t="s">
        <v>59</v>
      </c>
      <c r="Q1190" t="s">
        <v>38</v>
      </c>
      <c r="R1190" t="s">
        <v>38</v>
      </c>
    </row>
    <row r="1191" spans="1:18" ht="43.2" x14ac:dyDescent="0.3">
      <c r="A1191" t="s">
        <v>2596</v>
      </c>
      <c r="B1191" t="s">
        <v>38</v>
      </c>
      <c r="C1191" s="2">
        <v>400</v>
      </c>
      <c r="D1191" t="s">
        <v>39</v>
      </c>
      <c r="E1191" s="100" t="s">
        <v>16</v>
      </c>
      <c r="F1191" s="3">
        <v>44973</v>
      </c>
      <c r="G1191" s="3">
        <v>44973</v>
      </c>
      <c r="H1191">
        <v>800</v>
      </c>
      <c r="I1191" s="100" t="s">
        <v>40</v>
      </c>
      <c r="J1191" s="100" t="s">
        <v>57</v>
      </c>
      <c r="K1191">
        <v>1000</v>
      </c>
      <c r="L1191">
        <v>0</v>
      </c>
      <c r="M1191" t="s">
        <v>42</v>
      </c>
      <c r="N1191" t="s">
        <v>43</v>
      </c>
      <c r="O1191" s="100" t="s">
        <v>44</v>
      </c>
      <c r="P1191" s="100" t="s">
        <v>59</v>
      </c>
      <c r="Q1191" t="s">
        <v>38</v>
      </c>
      <c r="R1191" t="s">
        <v>38</v>
      </c>
    </row>
    <row r="1192" spans="1:18" ht="43.2" x14ac:dyDescent="0.3">
      <c r="A1192" t="s">
        <v>2597</v>
      </c>
      <c r="B1192" t="s">
        <v>38</v>
      </c>
      <c r="C1192" s="2">
        <v>365</v>
      </c>
      <c r="D1192" t="s">
        <v>39</v>
      </c>
      <c r="E1192" s="100" t="s">
        <v>16</v>
      </c>
      <c r="F1192" s="3">
        <v>44973</v>
      </c>
      <c r="G1192" s="3">
        <v>44973</v>
      </c>
      <c r="H1192">
        <v>800</v>
      </c>
      <c r="I1192" s="100" t="s">
        <v>40</v>
      </c>
      <c r="J1192" s="100" t="s">
        <v>57</v>
      </c>
      <c r="K1192">
        <v>1000</v>
      </c>
      <c r="L1192">
        <v>0</v>
      </c>
      <c r="M1192" t="s">
        <v>42</v>
      </c>
      <c r="N1192" t="s">
        <v>43</v>
      </c>
      <c r="O1192" s="100" t="s">
        <v>44</v>
      </c>
      <c r="P1192" s="100" t="s">
        <v>59</v>
      </c>
      <c r="Q1192" t="s">
        <v>38</v>
      </c>
      <c r="R1192" t="s">
        <v>38</v>
      </c>
    </row>
    <row r="1193" spans="1:18" ht="43.2" x14ac:dyDescent="0.3">
      <c r="A1193" t="s">
        <v>2598</v>
      </c>
      <c r="B1193" t="s">
        <v>38</v>
      </c>
      <c r="C1193" s="2">
        <v>999</v>
      </c>
      <c r="D1193" t="s">
        <v>39</v>
      </c>
      <c r="E1193" s="100" t="s">
        <v>2</v>
      </c>
      <c r="F1193" s="3">
        <v>44973</v>
      </c>
      <c r="G1193" s="3">
        <v>44973</v>
      </c>
      <c r="H1193">
        <v>24000</v>
      </c>
      <c r="I1193" s="100" t="s">
        <v>40</v>
      </c>
      <c r="J1193" s="100" t="s">
        <v>52</v>
      </c>
      <c r="K1193">
        <v>14731.2</v>
      </c>
      <c r="L1193">
        <v>0</v>
      </c>
      <c r="M1193" t="s">
        <v>2599</v>
      </c>
      <c r="N1193" t="s">
        <v>43</v>
      </c>
      <c r="O1193" s="100" t="s">
        <v>44</v>
      </c>
      <c r="P1193" s="100" t="s">
        <v>53</v>
      </c>
      <c r="Q1193" t="s">
        <v>38</v>
      </c>
      <c r="R1193" t="s">
        <v>38</v>
      </c>
    </row>
    <row r="1194" spans="1:18" ht="43.2" x14ac:dyDescent="0.3">
      <c r="A1194" t="s">
        <v>2600</v>
      </c>
      <c r="B1194" t="s">
        <v>38</v>
      </c>
      <c r="C1194" s="2">
        <v>348</v>
      </c>
      <c r="D1194" t="s">
        <v>39</v>
      </c>
      <c r="E1194" s="100" t="s">
        <v>2323</v>
      </c>
      <c r="F1194" s="3">
        <v>44977</v>
      </c>
      <c r="G1194" s="3">
        <v>44973</v>
      </c>
      <c r="H1194">
        <v>600</v>
      </c>
      <c r="I1194" s="100" t="s">
        <v>2601</v>
      </c>
      <c r="J1194" s="100" t="s">
        <v>40</v>
      </c>
      <c r="K1194">
        <v>2580</v>
      </c>
      <c r="L1194">
        <v>0</v>
      </c>
      <c r="M1194" t="s">
        <v>2602</v>
      </c>
      <c r="N1194" t="s">
        <v>49</v>
      </c>
      <c r="O1194" s="100" t="s">
        <v>2603</v>
      </c>
      <c r="P1194" s="100" t="s">
        <v>44</v>
      </c>
      <c r="Q1194" t="s">
        <v>38</v>
      </c>
      <c r="R1194" t="s">
        <v>38</v>
      </c>
    </row>
    <row r="1195" spans="1:18" ht="43.2" x14ac:dyDescent="0.3">
      <c r="A1195" t="s">
        <v>2604</v>
      </c>
      <c r="B1195" t="s">
        <v>38</v>
      </c>
      <c r="C1195" s="2">
        <v>550</v>
      </c>
      <c r="D1195" t="s">
        <v>39</v>
      </c>
      <c r="E1195" s="100" t="s">
        <v>107</v>
      </c>
      <c r="F1195" s="3">
        <v>44974</v>
      </c>
      <c r="G1195" s="3">
        <v>44973</v>
      </c>
      <c r="H1195">
        <v>1000</v>
      </c>
      <c r="I1195" s="100" t="s">
        <v>40</v>
      </c>
      <c r="J1195" s="100" t="s">
        <v>2605</v>
      </c>
      <c r="K1195">
        <v>2800</v>
      </c>
      <c r="L1195">
        <v>0</v>
      </c>
      <c r="M1195" t="s">
        <v>42</v>
      </c>
      <c r="N1195" t="s">
        <v>43</v>
      </c>
      <c r="O1195" s="100" t="s">
        <v>44</v>
      </c>
      <c r="P1195" s="100" t="s">
        <v>371</v>
      </c>
      <c r="Q1195" t="s">
        <v>38</v>
      </c>
      <c r="R1195" t="s">
        <v>38</v>
      </c>
    </row>
    <row r="1196" spans="1:18" ht="43.2" x14ac:dyDescent="0.3">
      <c r="A1196" t="s">
        <v>2606</v>
      </c>
      <c r="B1196" t="s">
        <v>38</v>
      </c>
      <c r="C1196" s="2">
        <v>600</v>
      </c>
      <c r="D1196" t="s">
        <v>39</v>
      </c>
      <c r="E1196" s="100" t="s">
        <v>107</v>
      </c>
      <c r="F1196" s="3">
        <v>44974</v>
      </c>
      <c r="G1196" s="3">
        <v>44973</v>
      </c>
      <c r="H1196">
        <v>1000</v>
      </c>
      <c r="I1196" s="100" t="s">
        <v>40</v>
      </c>
      <c r="J1196" s="100" t="s">
        <v>2605</v>
      </c>
      <c r="K1196">
        <v>2800</v>
      </c>
      <c r="L1196">
        <v>0</v>
      </c>
      <c r="M1196" t="s">
        <v>42</v>
      </c>
      <c r="N1196" t="s">
        <v>43</v>
      </c>
      <c r="O1196" s="100" t="s">
        <v>44</v>
      </c>
      <c r="P1196" s="100" t="s">
        <v>371</v>
      </c>
      <c r="Q1196" t="s">
        <v>38</v>
      </c>
      <c r="R1196" t="s">
        <v>38</v>
      </c>
    </row>
    <row r="1197" spans="1:18" ht="43.2" x14ac:dyDescent="0.3">
      <c r="A1197" t="s">
        <v>2607</v>
      </c>
      <c r="B1197" t="s">
        <v>38</v>
      </c>
      <c r="C1197" s="2">
        <v>524</v>
      </c>
      <c r="D1197" t="s">
        <v>39</v>
      </c>
      <c r="E1197" s="100" t="s">
        <v>107</v>
      </c>
      <c r="F1197" s="3">
        <v>44974</v>
      </c>
      <c r="G1197" s="3">
        <v>44973</v>
      </c>
      <c r="H1197">
        <v>1000</v>
      </c>
      <c r="I1197" s="100" t="s">
        <v>40</v>
      </c>
      <c r="J1197" s="100" t="s">
        <v>2605</v>
      </c>
      <c r="K1197">
        <v>2800</v>
      </c>
      <c r="L1197">
        <v>0</v>
      </c>
      <c r="M1197" t="s">
        <v>42</v>
      </c>
      <c r="N1197" t="s">
        <v>43</v>
      </c>
      <c r="O1197" s="100" t="s">
        <v>44</v>
      </c>
      <c r="P1197" s="100" t="s">
        <v>371</v>
      </c>
      <c r="Q1197" t="s">
        <v>38</v>
      </c>
      <c r="R1197" t="s">
        <v>38</v>
      </c>
    </row>
    <row r="1198" spans="1:18" ht="43.2" x14ac:dyDescent="0.3">
      <c r="A1198" t="s">
        <v>2608</v>
      </c>
      <c r="B1198" t="s">
        <v>38</v>
      </c>
      <c r="C1198" s="2">
        <v>1580</v>
      </c>
      <c r="D1198" t="s">
        <v>39</v>
      </c>
      <c r="E1198" s="100" t="s">
        <v>2</v>
      </c>
      <c r="F1198" s="3">
        <v>44974</v>
      </c>
      <c r="G1198" s="3">
        <v>44973</v>
      </c>
      <c r="H1198">
        <v>24000</v>
      </c>
      <c r="I1198" s="100" t="s">
        <v>40</v>
      </c>
      <c r="J1198" s="100" t="s">
        <v>52</v>
      </c>
      <c r="K1198">
        <v>16368</v>
      </c>
      <c r="L1198">
        <v>0</v>
      </c>
      <c r="M1198" t="s">
        <v>42</v>
      </c>
      <c r="N1198" t="s">
        <v>43</v>
      </c>
      <c r="O1198" s="100" t="s">
        <v>44</v>
      </c>
      <c r="P1198" s="100" t="s">
        <v>53</v>
      </c>
      <c r="Q1198" t="s">
        <v>38</v>
      </c>
      <c r="R1198" t="s">
        <v>38</v>
      </c>
    </row>
    <row r="1199" spans="1:18" ht="43.2" x14ac:dyDescent="0.3">
      <c r="A1199" t="s">
        <v>2609</v>
      </c>
      <c r="B1199" t="s">
        <v>38</v>
      </c>
      <c r="C1199" s="2">
        <v>1798</v>
      </c>
      <c r="D1199" t="s">
        <v>39</v>
      </c>
      <c r="E1199" s="100" t="s">
        <v>2</v>
      </c>
      <c r="F1199" s="3">
        <v>44974</v>
      </c>
      <c r="G1199" s="3">
        <v>44973</v>
      </c>
      <c r="H1199">
        <v>24000</v>
      </c>
      <c r="I1199" s="100" t="s">
        <v>40</v>
      </c>
      <c r="J1199" s="100" t="s">
        <v>52</v>
      </c>
      <c r="K1199">
        <v>16368</v>
      </c>
      <c r="L1199">
        <v>0</v>
      </c>
      <c r="M1199" t="s">
        <v>2610</v>
      </c>
      <c r="N1199" t="s">
        <v>43</v>
      </c>
      <c r="O1199" s="100" t="s">
        <v>44</v>
      </c>
      <c r="P1199" s="100" t="s">
        <v>53</v>
      </c>
      <c r="Q1199" t="s">
        <v>38</v>
      </c>
      <c r="R1199" t="s">
        <v>38</v>
      </c>
    </row>
    <row r="1200" spans="1:18" ht="43.2" x14ac:dyDescent="0.3">
      <c r="A1200" t="s">
        <v>2611</v>
      </c>
      <c r="B1200" t="s">
        <v>38</v>
      </c>
      <c r="C1200" s="2">
        <v>1644</v>
      </c>
      <c r="D1200" t="s">
        <v>39</v>
      </c>
      <c r="E1200" s="100" t="s">
        <v>2</v>
      </c>
      <c r="F1200" s="3">
        <v>44976</v>
      </c>
      <c r="G1200" s="3">
        <v>44973</v>
      </c>
      <c r="H1200">
        <v>24000</v>
      </c>
      <c r="I1200" s="100" t="s">
        <v>40</v>
      </c>
      <c r="J1200" s="100" t="s">
        <v>52</v>
      </c>
      <c r="K1200">
        <v>16368</v>
      </c>
      <c r="L1200">
        <v>0</v>
      </c>
      <c r="M1200" t="s">
        <v>42</v>
      </c>
      <c r="N1200" t="s">
        <v>43</v>
      </c>
      <c r="O1200" s="100" t="s">
        <v>44</v>
      </c>
      <c r="P1200" s="100" t="s">
        <v>53</v>
      </c>
      <c r="Q1200" t="s">
        <v>38</v>
      </c>
      <c r="R1200" t="s">
        <v>38</v>
      </c>
    </row>
    <row r="1201" spans="1:18" ht="43.2" x14ac:dyDescent="0.3">
      <c r="A1201" t="s">
        <v>2612</v>
      </c>
      <c r="B1201" t="s">
        <v>38</v>
      </c>
      <c r="C1201" s="2">
        <v>1544</v>
      </c>
      <c r="D1201" t="s">
        <v>39</v>
      </c>
      <c r="E1201" s="100" t="s">
        <v>2</v>
      </c>
      <c r="F1201" s="3">
        <v>44977</v>
      </c>
      <c r="G1201" s="3">
        <v>44973</v>
      </c>
      <c r="H1201">
        <v>24000</v>
      </c>
      <c r="I1201" s="100" t="s">
        <v>40</v>
      </c>
      <c r="J1201" s="100" t="s">
        <v>52</v>
      </c>
      <c r="K1201">
        <v>16368</v>
      </c>
      <c r="L1201">
        <v>0</v>
      </c>
      <c r="M1201" t="s">
        <v>42</v>
      </c>
      <c r="N1201" t="s">
        <v>43</v>
      </c>
      <c r="O1201" s="100" t="s">
        <v>44</v>
      </c>
      <c r="P1201" s="100" t="s">
        <v>53</v>
      </c>
      <c r="Q1201" t="s">
        <v>38</v>
      </c>
      <c r="R1201" t="s">
        <v>38</v>
      </c>
    </row>
    <row r="1202" spans="1:18" ht="43.2" x14ac:dyDescent="0.3">
      <c r="A1202" t="s">
        <v>2613</v>
      </c>
      <c r="B1202" t="s">
        <v>38</v>
      </c>
      <c r="C1202" s="2">
        <v>1544</v>
      </c>
      <c r="D1202" t="s">
        <v>39</v>
      </c>
      <c r="E1202" s="100" t="s">
        <v>2</v>
      </c>
      <c r="F1202" s="3">
        <v>44977</v>
      </c>
      <c r="G1202" s="3">
        <v>44973</v>
      </c>
      <c r="H1202">
        <v>24000</v>
      </c>
      <c r="I1202" s="100" t="s">
        <v>40</v>
      </c>
      <c r="J1202" s="100" t="s">
        <v>52</v>
      </c>
      <c r="K1202">
        <v>16368</v>
      </c>
      <c r="L1202">
        <v>0</v>
      </c>
      <c r="M1202" t="s">
        <v>42</v>
      </c>
      <c r="N1202" t="s">
        <v>43</v>
      </c>
      <c r="O1202" s="100" t="s">
        <v>44</v>
      </c>
      <c r="P1202" s="100" t="s">
        <v>53</v>
      </c>
      <c r="Q1202" t="s">
        <v>38</v>
      </c>
      <c r="R1202" t="s">
        <v>38</v>
      </c>
    </row>
    <row r="1203" spans="1:18" ht="43.2" x14ac:dyDescent="0.3">
      <c r="A1203" t="s">
        <v>2614</v>
      </c>
      <c r="B1203" t="s">
        <v>38</v>
      </c>
      <c r="C1203" s="2">
        <v>648</v>
      </c>
      <c r="D1203" t="s">
        <v>39</v>
      </c>
      <c r="E1203" s="100" t="s">
        <v>16</v>
      </c>
      <c r="F1203" s="3">
        <v>44973</v>
      </c>
      <c r="G1203" s="3">
        <v>44973</v>
      </c>
      <c r="H1203">
        <v>800</v>
      </c>
      <c r="I1203" s="100" t="s">
        <v>40</v>
      </c>
      <c r="J1203" s="100" t="s">
        <v>191</v>
      </c>
      <c r="K1203">
        <v>1000</v>
      </c>
      <c r="L1203">
        <v>0</v>
      </c>
      <c r="M1203" t="s">
        <v>2615</v>
      </c>
      <c r="N1203" t="s">
        <v>43</v>
      </c>
      <c r="O1203" s="100" t="s">
        <v>44</v>
      </c>
      <c r="P1203" s="100" t="s">
        <v>192</v>
      </c>
      <c r="Q1203" t="s">
        <v>38</v>
      </c>
      <c r="R1203" t="s">
        <v>38</v>
      </c>
    </row>
    <row r="1204" spans="1:18" ht="57.6" x14ac:dyDescent="0.3">
      <c r="A1204" t="s">
        <v>2616</v>
      </c>
      <c r="B1204" t="s">
        <v>38</v>
      </c>
      <c r="C1204" s="2">
        <v>274</v>
      </c>
      <c r="D1204" t="s">
        <v>39</v>
      </c>
      <c r="E1204" s="100" t="s">
        <v>2</v>
      </c>
      <c r="F1204" s="3">
        <v>44974</v>
      </c>
      <c r="G1204" s="3">
        <v>44974</v>
      </c>
      <c r="H1204">
        <v>600</v>
      </c>
      <c r="I1204" s="100" t="s">
        <v>445</v>
      </c>
      <c r="J1204" s="100" t="s">
        <v>40</v>
      </c>
      <c r="K1204">
        <v>1080</v>
      </c>
      <c r="L1204">
        <v>0</v>
      </c>
      <c r="M1204" t="s">
        <v>2617</v>
      </c>
      <c r="N1204" t="s">
        <v>49</v>
      </c>
      <c r="O1204" s="100" t="s">
        <v>324</v>
      </c>
      <c r="P1204" s="100" t="s">
        <v>44</v>
      </c>
      <c r="Q1204" t="s">
        <v>38</v>
      </c>
      <c r="R1204" t="s">
        <v>38</v>
      </c>
    </row>
    <row r="1205" spans="1:18" ht="43.2" x14ac:dyDescent="0.3">
      <c r="A1205" t="s">
        <v>2618</v>
      </c>
      <c r="B1205" t="s">
        <v>38</v>
      </c>
      <c r="C1205" s="2">
        <v>415</v>
      </c>
      <c r="D1205" t="s">
        <v>39</v>
      </c>
      <c r="E1205" s="100" t="s">
        <v>15</v>
      </c>
      <c r="F1205" s="3">
        <v>44974</v>
      </c>
      <c r="G1205" s="3">
        <v>44974</v>
      </c>
      <c r="H1205">
        <v>24000</v>
      </c>
      <c r="I1205" s="100" t="s">
        <v>40</v>
      </c>
      <c r="J1205" s="100" t="s">
        <v>2050</v>
      </c>
      <c r="K1205">
        <v>16368</v>
      </c>
      <c r="L1205">
        <v>0</v>
      </c>
      <c r="M1205" t="s">
        <v>42</v>
      </c>
      <c r="N1205" t="s">
        <v>43</v>
      </c>
      <c r="O1205" s="100" t="s">
        <v>44</v>
      </c>
      <c r="P1205" s="100" t="s">
        <v>2051</v>
      </c>
      <c r="Q1205" t="s">
        <v>38</v>
      </c>
      <c r="R1205" t="s">
        <v>38</v>
      </c>
    </row>
    <row r="1206" spans="1:18" ht="43.2" x14ac:dyDescent="0.3">
      <c r="A1206" t="s">
        <v>2619</v>
      </c>
      <c r="B1206" t="s">
        <v>38</v>
      </c>
      <c r="C1206" s="2">
        <v>448</v>
      </c>
      <c r="D1206" t="s">
        <v>39</v>
      </c>
      <c r="E1206" s="100" t="s">
        <v>2</v>
      </c>
      <c r="F1206" s="3">
        <v>44974</v>
      </c>
      <c r="G1206" s="3">
        <v>44974</v>
      </c>
      <c r="H1206">
        <v>1000</v>
      </c>
      <c r="I1206" s="100" t="s">
        <v>40</v>
      </c>
      <c r="J1206" s="100" t="s">
        <v>52</v>
      </c>
      <c r="K1206">
        <v>2800</v>
      </c>
      <c r="L1206">
        <v>0</v>
      </c>
      <c r="M1206" t="s">
        <v>2620</v>
      </c>
      <c r="N1206" t="s">
        <v>43</v>
      </c>
      <c r="O1206" s="100" t="s">
        <v>44</v>
      </c>
      <c r="P1206" s="100" t="s">
        <v>53</v>
      </c>
      <c r="Q1206" t="s">
        <v>38</v>
      </c>
      <c r="R1206" t="s">
        <v>38</v>
      </c>
    </row>
    <row r="1207" spans="1:18" ht="57.6" x14ac:dyDescent="0.3">
      <c r="A1207" t="s">
        <v>2621</v>
      </c>
      <c r="B1207" t="s">
        <v>2622</v>
      </c>
      <c r="C1207" s="2">
        <v>666</v>
      </c>
      <c r="D1207" t="s">
        <v>39</v>
      </c>
      <c r="E1207" s="100" t="s">
        <v>12</v>
      </c>
      <c r="F1207" s="3">
        <v>44977</v>
      </c>
      <c r="G1207" s="3">
        <v>44974</v>
      </c>
      <c r="H1207">
        <v>2975</v>
      </c>
      <c r="I1207" s="100" t="s">
        <v>146</v>
      </c>
      <c r="J1207" s="100" t="s">
        <v>64</v>
      </c>
      <c r="K1207">
        <v>12600</v>
      </c>
      <c r="L1207">
        <v>0</v>
      </c>
      <c r="M1207" t="s">
        <v>2623</v>
      </c>
      <c r="N1207" t="s">
        <v>49</v>
      </c>
      <c r="O1207" s="100" t="s">
        <v>147</v>
      </c>
      <c r="P1207" s="100" t="s">
        <v>67</v>
      </c>
      <c r="Q1207" t="s">
        <v>38</v>
      </c>
      <c r="R1207" t="s">
        <v>38</v>
      </c>
    </row>
    <row r="1208" spans="1:18" ht="43.2" x14ac:dyDescent="0.3">
      <c r="A1208" t="s">
        <v>2624</v>
      </c>
      <c r="B1208" t="s">
        <v>38</v>
      </c>
      <c r="C1208" s="2">
        <v>1300</v>
      </c>
      <c r="D1208" t="s">
        <v>39</v>
      </c>
      <c r="E1208" s="100" t="s">
        <v>16</v>
      </c>
      <c r="F1208" s="3">
        <v>44974</v>
      </c>
      <c r="G1208" s="3">
        <v>44974</v>
      </c>
      <c r="H1208">
        <v>4800</v>
      </c>
      <c r="I1208" s="100" t="s">
        <v>259</v>
      </c>
      <c r="J1208" s="100" t="s">
        <v>40</v>
      </c>
      <c r="K1208">
        <v>12000</v>
      </c>
      <c r="L1208">
        <v>0</v>
      </c>
      <c r="M1208" t="s">
        <v>42</v>
      </c>
      <c r="N1208" t="s">
        <v>49</v>
      </c>
      <c r="O1208" s="100" t="s">
        <v>260</v>
      </c>
      <c r="P1208" s="100" t="s">
        <v>44</v>
      </c>
      <c r="Q1208" t="s">
        <v>38</v>
      </c>
      <c r="R1208" t="s">
        <v>38</v>
      </c>
    </row>
    <row r="1209" spans="1:18" ht="28.8" x14ac:dyDescent="0.3">
      <c r="A1209" t="s">
        <v>2625</v>
      </c>
      <c r="B1209" t="s">
        <v>38</v>
      </c>
      <c r="C1209" s="2">
        <v>384</v>
      </c>
      <c r="D1209" t="s">
        <v>39</v>
      </c>
      <c r="E1209" s="100" t="s">
        <v>107</v>
      </c>
      <c r="F1209" s="3">
        <v>44975</v>
      </c>
      <c r="G1209" s="3">
        <v>44974</v>
      </c>
      <c r="H1209">
        <v>1250</v>
      </c>
      <c r="I1209" s="100" t="s">
        <v>41</v>
      </c>
      <c r="J1209" s="100" t="s">
        <v>40</v>
      </c>
      <c r="K1209">
        <v>1702.4</v>
      </c>
      <c r="L1209">
        <v>0</v>
      </c>
      <c r="M1209" t="s">
        <v>42</v>
      </c>
      <c r="N1209" t="s">
        <v>49</v>
      </c>
      <c r="O1209" s="100" t="s">
        <v>45</v>
      </c>
      <c r="P1209" s="100" t="s">
        <v>44</v>
      </c>
      <c r="Q1209" t="s">
        <v>38</v>
      </c>
      <c r="R1209" t="s">
        <v>38</v>
      </c>
    </row>
    <row r="1210" spans="1:18" ht="43.2" x14ac:dyDescent="0.3">
      <c r="A1210" t="s">
        <v>2626</v>
      </c>
      <c r="B1210" t="s">
        <v>38</v>
      </c>
      <c r="C1210" s="2">
        <v>600</v>
      </c>
      <c r="D1210" t="s">
        <v>39</v>
      </c>
      <c r="E1210" s="100" t="s">
        <v>15</v>
      </c>
      <c r="F1210" s="3">
        <v>44977</v>
      </c>
      <c r="G1210" s="3">
        <v>44977</v>
      </c>
      <c r="H1210">
        <v>24000</v>
      </c>
      <c r="I1210" s="100" t="s">
        <v>40</v>
      </c>
      <c r="J1210" s="100" t="s">
        <v>41</v>
      </c>
      <c r="K1210">
        <v>16368</v>
      </c>
      <c r="L1210">
        <v>0</v>
      </c>
      <c r="M1210" t="s">
        <v>42</v>
      </c>
      <c r="N1210" t="s">
        <v>43</v>
      </c>
      <c r="O1210" s="100" t="s">
        <v>44</v>
      </c>
      <c r="P1210" s="100" t="s">
        <v>45</v>
      </c>
      <c r="Q1210" t="s">
        <v>38</v>
      </c>
      <c r="R1210" t="s">
        <v>38</v>
      </c>
    </row>
    <row r="1211" spans="1:18" ht="43.2" x14ac:dyDescent="0.3">
      <c r="A1211" t="s">
        <v>2627</v>
      </c>
      <c r="B1211" t="s">
        <v>38</v>
      </c>
      <c r="C1211" s="2">
        <v>1100</v>
      </c>
      <c r="D1211" t="s">
        <v>39</v>
      </c>
      <c r="E1211" s="100" t="s">
        <v>2</v>
      </c>
      <c r="F1211" s="3">
        <v>44977</v>
      </c>
      <c r="G1211" s="3">
        <v>44977</v>
      </c>
      <c r="H1211">
        <v>24000</v>
      </c>
      <c r="I1211" s="100" t="s">
        <v>40</v>
      </c>
      <c r="J1211" s="100" t="s">
        <v>1983</v>
      </c>
      <c r="K1211">
        <v>16368</v>
      </c>
      <c r="L1211">
        <v>0</v>
      </c>
      <c r="M1211" t="s">
        <v>2628</v>
      </c>
      <c r="N1211" t="s">
        <v>43</v>
      </c>
      <c r="O1211" s="100" t="s">
        <v>44</v>
      </c>
      <c r="P1211" s="100" t="s">
        <v>482</v>
      </c>
      <c r="Q1211" t="s">
        <v>38</v>
      </c>
      <c r="R1211" t="s">
        <v>38</v>
      </c>
    </row>
    <row r="1212" spans="1:18" ht="43.2" x14ac:dyDescent="0.3">
      <c r="A1212" t="s">
        <v>2629</v>
      </c>
      <c r="B1212" t="s">
        <v>38</v>
      </c>
      <c r="C1212" s="2">
        <v>699</v>
      </c>
      <c r="D1212" t="s">
        <v>39</v>
      </c>
      <c r="E1212" s="100" t="s">
        <v>47</v>
      </c>
      <c r="F1212" s="3">
        <v>44977</v>
      </c>
      <c r="G1212" s="3">
        <v>44977</v>
      </c>
      <c r="H1212">
        <v>21600</v>
      </c>
      <c r="I1212" s="100" t="s">
        <v>2467</v>
      </c>
      <c r="J1212" s="100" t="s">
        <v>40</v>
      </c>
      <c r="K1212">
        <v>12960</v>
      </c>
      <c r="L1212">
        <v>0</v>
      </c>
      <c r="M1212" t="s">
        <v>2630</v>
      </c>
      <c r="N1212" t="s">
        <v>49</v>
      </c>
      <c r="O1212" s="100" t="s">
        <v>50</v>
      </c>
      <c r="P1212" s="100" t="s">
        <v>44</v>
      </c>
      <c r="Q1212" t="s">
        <v>38</v>
      </c>
      <c r="R1212" t="s">
        <v>38</v>
      </c>
    </row>
    <row r="1213" spans="1:18" ht="43.2" x14ac:dyDescent="0.3">
      <c r="A1213" t="s">
        <v>2631</v>
      </c>
      <c r="B1213" t="s">
        <v>38</v>
      </c>
      <c r="C1213" s="2">
        <v>227</v>
      </c>
      <c r="D1213" t="s">
        <v>39</v>
      </c>
      <c r="E1213" s="100" t="s">
        <v>2115</v>
      </c>
      <c r="F1213" s="3">
        <v>44977</v>
      </c>
      <c r="G1213" s="3">
        <v>44977</v>
      </c>
      <c r="H1213">
        <v>250</v>
      </c>
      <c r="I1213" s="100" t="s">
        <v>64</v>
      </c>
      <c r="J1213" s="100" t="s">
        <v>174</v>
      </c>
      <c r="K1213">
        <v>840</v>
      </c>
      <c r="L1213">
        <v>0</v>
      </c>
      <c r="M1213" t="s">
        <v>42</v>
      </c>
      <c r="N1213" t="s">
        <v>43</v>
      </c>
      <c r="O1213" s="100" t="s">
        <v>67</v>
      </c>
      <c r="P1213" s="100" t="s">
        <v>172</v>
      </c>
      <c r="Q1213" t="s">
        <v>38</v>
      </c>
      <c r="R1213" t="s">
        <v>38</v>
      </c>
    </row>
    <row r="1214" spans="1:18" ht="43.2" x14ac:dyDescent="0.3">
      <c r="A1214" t="s">
        <v>2632</v>
      </c>
      <c r="B1214" t="s">
        <v>38</v>
      </c>
      <c r="C1214" s="2">
        <v>588</v>
      </c>
      <c r="D1214" t="s">
        <v>39</v>
      </c>
      <c r="E1214" s="100" t="s">
        <v>2</v>
      </c>
      <c r="F1214" s="3">
        <v>44977</v>
      </c>
      <c r="G1214" s="3">
        <v>44977</v>
      </c>
      <c r="H1214">
        <v>24000</v>
      </c>
      <c r="I1214" s="100" t="s">
        <v>40</v>
      </c>
      <c r="J1214" s="100" t="s">
        <v>171</v>
      </c>
      <c r="K1214">
        <v>16368</v>
      </c>
      <c r="L1214">
        <v>0</v>
      </c>
      <c r="M1214" t="s">
        <v>2633</v>
      </c>
      <c r="N1214" t="s">
        <v>43</v>
      </c>
      <c r="O1214" s="100" t="s">
        <v>44</v>
      </c>
      <c r="P1214" s="100" t="s">
        <v>172</v>
      </c>
      <c r="Q1214" t="s">
        <v>38</v>
      </c>
      <c r="R1214" t="s">
        <v>38</v>
      </c>
    </row>
    <row r="1215" spans="1:18" ht="43.2" x14ac:dyDescent="0.3">
      <c r="A1215" t="s">
        <v>2634</v>
      </c>
      <c r="B1215" t="s">
        <v>38</v>
      </c>
      <c r="C1215" s="2">
        <v>515</v>
      </c>
      <c r="D1215" t="s">
        <v>39</v>
      </c>
      <c r="E1215" s="100" t="s">
        <v>15</v>
      </c>
      <c r="F1215" s="3">
        <v>44977</v>
      </c>
      <c r="G1215" s="3">
        <v>44977</v>
      </c>
      <c r="H1215">
        <v>24000</v>
      </c>
      <c r="I1215" s="100" t="s">
        <v>40</v>
      </c>
      <c r="J1215" s="100" t="s">
        <v>1987</v>
      </c>
      <c r="K1215">
        <v>16368</v>
      </c>
      <c r="L1215">
        <v>0</v>
      </c>
      <c r="M1215" t="s">
        <v>42</v>
      </c>
      <c r="N1215" t="s">
        <v>43</v>
      </c>
      <c r="O1215" s="100" t="s">
        <v>44</v>
      </c>
      <c r="P1215" s="100" t="s">
        <v>1988</v>
      </c>
      <c r="Q1215" t="s">
        <v>38</v>
      </c>
      <c r="R1215" t="s">
        <v>38</v>
      </c>
    </row>
    <row r="1216" spans="1:18" ht="43.2" x14ac:dyDescent="0.3">
      <c r="A1216" t="s">
        <v>2635</v>
      </c>
      <c r="B1216" t="s">
        <v>38</v>
      </c>
      <c r="C1216" s="2">
        <v>748</v>
      </c>
      <c r="D1216" t="s">
        <v>39</v>
      </c>
      <c r="E1216" s="100" t="s">
        <v>107</v>
      </c>
      <c r="F1216" s="3">
        <v>44977</v>
      </c>
      <c r="G1216" s="3">
        <v>44977</v>
      </c>
      <c r="H1216">
        <v>1200</v>
      </c>
      <c r="I1216" s="100" t="s">
        <v>40</v>
      </c>
      <c r="J1216" s="100" t="s">
        <v>2354</v>
      </c>
      <c r="K1216">
        <v>3456</v>
      </c>
      <c r="L1216">
        <v>0</v>
      </c>
      <c r="M1216" t="s">
        <v>2636</v>
      </c>
      <c r="N1216" t="s">
        <v>43</v>
      </c>
      <c r="O1216" s="100" t="s">
        <v>44</v>
      </c>
      <c r="P1216" s="100" t="s">
        <v>233</v>
      </c>
      <c r="Q1216" t="s">
        <v>38</v>
      </c>
      <c r="R1216" t="s">
        <v>38</v>
      </c>
    </row>
    <row r="1217" spans="1:18" ht="43.2" x14ac:dyDescent="0.3">
      <c r="A1217" t="s">
        <v>2637</v>
      </c>
      <c r="B1217" t="s">
        <v>38</v>
      </c>
      <c r="C1217" s="2">
        <v>900</v>
      </c>
      <c r="D1217" t="s">
        <v>39</v>
      </c>
      <c r="E1217" s="100" t="s">
        <v>15</v>
      </c>
      <c r="F1217" s="3">
        <v>44977</v>
      </c>
      <c r="G1217" s="3">
        <v>44977</v>
      </c>
      <c r="H1217">
        <v>24000</v>
      </c>
      <c r="I1217" s="100" t="s">
        <v>40</v>
      </c>
      <c r="J1217" s="100" t="s">
        <v>41</v>
      </c>
      <c r="K1217">
        <v>16368</v>
      </c>
      <c r="L1217">
        <v>0</v>
      </c>
      <c r="M1217" t="s">
        <v>42</v>
      </c>
      <c r="N1217" t="s">
        <v>43</v>
      </c>
      <c r="O1217" s="100" t="s">
        <v>44</v>
      </c>
      <c r="P1217" s="100" t="s">
        <v>45</v>
      </c>
      <c r="Q1217" t="s">
        <v>38</v>
      </c>
      <c r="R1217" t="s">
        <v>38</v>
      </c>
    </row>
    <row r="1218" spans="1:18" ht="72" x14ac:dyDescent="0.3">
      <c r="A1218" t="s">
        <v>2638</v>
      </c>
      <c r="B1218" t="s">
        <v>227</v>
      </c>
      <c r="C1218" s="2">
        <v>33.61</v>
      </c>
      <c r="D1218" t="s">
        <v>39</v>
      </c>
      <c r="E1218" s="100" t="s">
        <v>12</v>
      </c>
      <c r="F1218" s="3">
        <v>44984</v>
      </c>
      <c r="G1218" s="3">
        <v>44977</v>
      </c>
      <c r="H1218">
        <v>6</v>
      </c>
      <c r="I1218" s="100" t="s">
        <v>304</v>
      </c>
      <c r="J1218" s="100" t="s">
        <v>40</v>
      </c>
      <c r="K1218">
        <v>6.4480000000000004</v>
      </c>
      <c r="L1218">
        <v>0</v>
      </c>
      <c r="M1218" t="s">
        <v>2639</v>
      </c>
      <c r="N1218" t="s">
        <v>49</v>
      </c>
      <c r="O1218" s="100" t="s">
        <v>306</v>
      </c>
      <c r="P1218" s="100" t="s">
        <v>44</v>
      </c>
      <c r="Q1218" t="s">
        <v>38</v>
      </c>
      <c r="R1218" t="s">
        <v>38</v>
      </c>
    </row>
    <row r="1219" spans="1:18" ht="72" x14ac:dyDescent="0.3">
      <c r="A1219" t="s">
        <v>2640</v>
      </c>
      <c r="B1219" t="s">
        <v>38</v>
      </c>
      <c r="C1219" s="2">
        <v>274</v>
      </c>
      <c r="D1219" t="s">
        <v>39</v>
      </c>
      <c r="E1219" s="100" t="s">
        <v>401</v>
      </c>
      <c r="F1219" s="3">
        <v>44977</v>
      </c>
      <c r="G1219" s="3">
        <v>44977</v>
      </c>
      <c r="H1219">
        <v>10</v>
      </c>
      <c r="I1219" s="100" t="s">
        <v>40</v>
      </c>
      <c r="J1219" s="100" t="s">
        <v>191</v>
      </c>
      <c r="K1219">
        <v>48</v>
      </c>
      <c r="L1219">
        <v>0</v>
      </c>
      <c r="M1219" t="s">
        <v>2641</v>
      </c>
      <c r="N1219" t="s">
        <v>43</v>
      </c>
      <c r="O1219" s="100" t="s">
        <v>44</v>
      </c>
      <c r="P1219" s="100" t="s">
        <v>192</v>
      </c>
      <c r="Q1219" t="s">
        <v>38</v>
      </c>
      <c r="R1219" t="s">
        <v>38</v>
      </c>
    </row>
    <row r="1220" spans="1:18" ht="57.6" x14ac:dyDescent="0.3">
      <c r="A1220" t="s">
        <v>2642</v>
      </c>
      <c r="B1220" t="s">
        <v>201</v>
      </c>
      <c r="C1220" s="2">
        <v>632</v>
      </c>
      <c r="D1220" t="s">
        <v>39</v>
      </c>
      <c r="E1220" s="100" t="s">
        <v>12</v>
      </c>
      <c r="F1220" s="3">
        <v>44978</v>
      </c>
      <c r="G1220" s="3">
        <v>44977</v>
      </c>
      <c r="H1220">
        <v>2040</v>
      </c>
      <c r="I1220" s="100" t="s">
        <v>146</v>
      </c>
      <c r="J1220" s="100" t="s">
        <v>64</v>
      </c>
      <c r="K1220">
        <v>8640</v>
      </c>
      <c r="L1220">
        <v>0</v>
      </c>
      <c r="M1220" t="s">
        <v>42</v>
      </c>
      <c r="N1220" t="s">
        <v>49</v>
      </c>
      <c r="O1220" s="100" t="s">
        <v>147</v>
      </c>
      <c r="P1220" s="100" t="s">
        <v>67</v>
      </c>
      <c r="Q1220" t="s">
        <v>38</v>
      </c>
      <c r="R1220" t="s">
        <v>38</v>
      </c>
    </row>
    <row r="1221" spans="1:18" ht="43.2" x14ac:dyDescent="0.3">
      <c r="A1221" t="s">
        <v>2643</v>
      </c>
      <c r="B1221" t="s">
        <v>38</v>
      </c>
      <c r="C1221" s="2">
        <v>946</v>
      </c>
      <c r="D1221" t="s">
        <v>39</v>
      </c>
      <c r="E1221" s="100" t="s">
        <v>2</v>
      </c>
      <c r="F1221" s="3">
        <v>44978</v>
      </c>
      <c r="G1221" s="3">
        <v>44977</v>
      </c>
      <c r="H1221">
        <v>3180</v>
      </c>
      <c r="I1221" s="100" t="s">
        <v>40</v>
      </c>
      <c r="J1221" s="100" t="s">
        <v>108</v>
      </c>
      <c r="K1221">
        <v>10300</v>
      </c>
      <c r="L1221">
        <v>0</v>
      </c>
      <c r="M1221" t="s">
        <v>42</v>
      </c>
      <c r="N1221" t="s">
        <v>43</v>
      </c>
      <c r="O1221" s="100" t="s">
        <v>44</v>
      </c>
      <c r="P1221" s="100" t="s">
        <v>109</v>
      </c>
      <c r="Q1221" t="s">
        <v>38</v>
      </c>
      <c r="R1221" t="s">
        <v>38</v>
      </c>
    </row>
    <row r="1222" spans="1:18" ht="43.2" x14ac:dyDescent="0.3">
      <c r="A1222" t="s">
        <v>2644</v>
      </c>
      <c r="B1222" t="s">
        <v>38</v>
      </c>
      <c r="C1222" s="2">
        <v>380</v>
      </c>
      <c r="D1222" t="s">
        <v>39</v>
      </c>
      <c r="E1222" s="100" t="s">
        <v>96</v>
      </c>
      <c r="F1222" s="3">
        <v>44978</v>
      </c>
      <c r="G1222" s="3">
        <v>44977</v>
      </c>
      <c r="H1222">
        <v>390</v>
      </c>
      <c r="I1222" s="100" t="s">
        <v>40</v>
      </c>
      <c r="J1222" s="100" t="s">
        <v>124</v>
      </c>
      <c r="K1222">
        <v>900</v>
      </c>
      <c r="L1222">
        <v>0</v>
      </c>
      <c r="M1222" t="s">
        <v>42</v>
      </c>
      <c r="N1222" t="s">
        <v>43</v>
      </c>
      <c r="O1222" s="100" t="s">
        <v>44</v>
      </c>
      <c r="P1222" s="100" t="s">
        <v>68</v>
      </c>
      <c r="Q1222" t="s">
        <v>38</v>
      </c>
      <c r="R1222" t="s">
        <v>38</v>
      </c>
    </row>
    <row r="1223" spans="1:18" ht="43.2" x14ac:dyDescent="0.3">
      <c r="A1223" t="s">
        <v>2645</v>
      </c>
      <c r="B1223" t="s">
        <v>38</v>
      </c>
      <c r="C1223" s="2">
        <v>1100</v>
      </c>
      <c r="D1223" t="s">
        <v>39</v>
      </c>
      <c r="E1223" s="100" t="s">
        <v>2</v>
      </c>
      <c r="F1223" s="3">
        <v>44978</v>
      </c>
      <c r="G1223" s="3">
        <v>44978</v>
      </c>
      <c r="H1223">
        <v>24000</v>
      </c>
      <c r="I1223" s="100" t="s">
        <v>40</v>
      </c>
      <c r="J1223" s="100" t="s">
        <v>191</v>
      </c>
      <c r="K1223">
        <v>16368</v>
      </c>
      <c r="L1223">
        <v>0</v>
      </c>
      <c r="M1223" t="s">
        <v>42</v>
      </c>
      <c r="N1223" t="s">
        <v>43</v>
      </c>
      <c r="O1223" s="100" t="s">
        <v>44</v>
      </c>
      <c r="P1223" s="100" t="s">
        <v>192</v>
      </c>
      <c r="Q1223" t="s">
        <v>38</v>
      </c>
      <c r="R1223" t="s">
        <v>38</v>
      </c>
    </row>
    <row r="1224" spans="1:18" ht="43.2" x14ac:dyDescent="0.3">
      <c r="A1224" t="s">
        <v>2646</v>
      </c>
      <c r="B1224" t="s">
        <v>38</v>
      </c>
      <c r="C1224" s="2">
        <v>544</v>
      </c>
      <c r="D1224" t="s">
        <v>39</v>
      </c>
      <c r="E1224" s="100" t="s">
        <v>16</v>
      </c>
      <c r="F1224" s="3">
        <v>44978</v>
      </c>
      <c r="G1224" s="3">
        <v>44978</v>
      </c>
      <c r="H1224">
        <v>4160</v>
      </c>
      <c r="I1224" s="100" t="s">
        <v>259</v>
      </c>
      <c r="J1224" s="100" t="s">
        <v>40</v>
      </c>
      <c r="K1224">
        <v>10400</v>
      </c>
      <c r="L1224">
        <v>0</v>
      </c>
      <c r="M1224" t="s">
        <v>42</v>
      </c>
      <c r="N1224" t="s">
        <v>49</v>
      </c>
      <c r="O1224" s="100" t="s">
        <v>260</v>
      </c>
      <c r="P1224" s="100" t="s">
        <v>44</v>
      </c>
      <c r="Q1224" t="s">
        <v>38</v>
      </c>
      <c r="R1224" t="s">
        <v>38</v>
      </c>
    </row>
    <row r="1225" spans="1:18" ht="43.2" x14ac:dyDescent="0.3">
      <c r="A1225" t="s">
        <v>2647</v>
      </c>
      <c r="B1225" t="s">
        <v>38</v>
      </c>
      <c r="C1225" s="2">
        <v>677</v>
      </c>
      <c r="D1225" t="s">
        <v>39</v>
      </c>
      <c r="E1225" s="100" t="s">
        <v>2</v>
      </c>
      <c r="F1225" s="3">
        <v>44978</v>
      </c>
      <c r="G1225" s="3">
        <v>44978</v>
      </c>
      <c r="H1225">
        <v>24000</v>
      </c>
      <c r="I1225" s="100" t="s">
        <v>40</v>
      </c>
      <c r="J1225" s="100" t="s">
        <v>83</v>
      </c>
      <c r="K1225">
        <v>16368</v>
      </c>
      <c r="L1225">
        <v>0</v>
      </c>
      <c r="M1225" t="s">
        <v>42</v>
      </c>
      <c r="N1225" t="s">
        <v>43</v>
      </c>
      <c r="O1225" s="100" t="s">
        <v>44</v>
      </c>
      <c r="P1225" s="100" t="s">
        <v>85</v>
      </c>
      <c r="Q1225" t="s">
        <v>38</v>
      </c>
      <c r="R1225" t="s">
        <v>38</v>
      </c>
    </row>
    <row r="1226" spans="1:18" ht="43.2" x14ac:dyDescent="0.3">
      <c r="A1226" t="s">
        <v>2648</v>
      </c>
      <c r="B1226" t="s">
        <v>38</v>
      </c>
      <c r="C1226" s="2">
        <v>644</v>
      </c>
      <c r="D1226" t="s">
        <v>39</v>
      </c>
      <c r="E1226" s="100" t="s">
        <v>2</v>
      </c>
      <c r="F1226" s="3">
        <v>44978</v>
      </c>
      <c r="G1226" s="3">
        <v>44978</v>
      </c>
      <c r="H1226">
        <v>24000</v>
      </c>
      <c r="I1226" s="100" t="s">
        <v>40</v>
      </c>
      <c r="J1226" s="100" t="s">
        <v>1991</v>
      </c>
      <c r="K1226">
        <v>16368</v>
      </c>
      <c r="L1226">
        <v>0</v>
      </c>
      <c r="M1226" t="s">
        <v>42</v>
      </c>
      <c r="N1226" t="s">
        <v>43</v>
      </c>
      <c r="O1226" s="100" t="s">
        <v>44</v>
      </c>
      <c r="P1226" s="100" t="s">
        <v>494</v>
      </c>
      <c r="Q1226" t="s">
        <v>38</v>
      </c>
      <c r="R1226" t="s">
        <v>38</v>
      </c>
    </row>
    <row r="1227" spans="1:18" ht="43.2" x14ac:dyDescent="0.3">
      <c r="A1227" t="s">
        <v>2649</v>
      </c>
      <c r="B1227" t="s">
        <v>2650</v>
      </c>
      <c r="C1227" s="2">
        <v>590</v>
      </c>
      <c r="D1227" t="s">
        <v>39</v>
      </c>
      <c r="E1227" s="100" t="s">
        <v>96</v>
      </c>
      <c r="F1227" s="3">
        <v>44978</v>
      </c>
      <c r="G1227" s="3">
        <v>44978</v>
      </c>
      <c r="H1227">
        <v>1686</v>
      </c>
      <c r="I1227" s="100" t="s">
        <v>40</v>
      </c>
      <c r="J1227" s="100" t="s">
        <v>124</v>
      </c>
      <c r="K1227">
        <v>4700</v>
      </c>
      <c r="L1227">
        <v>0</v>
      </c>
      <c r="M1227" t="s">
        <v>42</v>
      </c>
      <c r="N1227" t="s">
        <v>43</v>
      </c>
      <c r="O1227" s="100" t="s">
        <v>44</v>
      </c>
      <c r="P1227" s="100" t="s">
        <v>109</v>
      </c>
      <c r="Q1227" t="s">
        <v>38</v>
      </c>
      <c r="R1227" t="s">
        <v>38</v>
      </c>
    </row>
    <row r="1228" spans="1:18" ht="43.2" x14ac:dyDescent="0.3">
      <c r="A1228" t="s">
        <v>2651</v>
      </c>
      <c r="B1228" t="s">
        <v>38</v>
      </c>
      <c r="C1228" s="2">
        <v>224</v>
      </c>
      <c r="D1228" t="s">
        <v>39</v>
      </c>
      <c r="E1228" s="100" t="s">
        <v>13</v>
      </c>
      <c r="F1228" s="3">
        <v>44978</v>
      </c>
      <c r="G1228" s="3">
        <v>44978</v>
      </c>
      <c r="H1228">
        <v>1</v>
      </c>
      <c r="I1228" s="100" t="s">
        <v>40</v>
      </c>
      <c r="J1228" s="100" t="s">
        <v>373</v>
      </c>
      <c r="K1228">
        <v>0.75</v>
      </c>
      <c r="L1228">
        <v>0</v>
      </c>
      <c r="M1228" t="s">
        <v>2652</v>
      </c>
      <c r="N1228" t="s">
        <v>43</v>
      </c>
      <c r="O1228" s="100" t="s">
        <v>44</v>
      </c>
      <c r="P1228" s="100" t="s">
        <v>364</v>
      </c>
      <c r="Q1228" t="s">
        <v>38</v>
      </c>
      <c r="R1228" t="s">
        <v>38</v>
      </c>
    </row>
    <row r="1229" spans="1:18" ht="43.2" x14ac:dyDescent="0.3">
      <c r="A1229" t="s">
        <v>2653</v>
      </c>
      <c r="B1229" t="s">
        <v>38</v>
      </c>
      <c r="C1229" s="2">
        <v>224</v>
      </c>
      <c r="D1229" t="s">
        <v>39</v>
      </c>
      <c r="E1229" s="100" t="s">
        <v>13</v>
      </c>
      <c r="F1229" s="3">
        <v>44978</v>
      </c>
      <c r="G1229" s="3">
        <v>44978</v>
      </c>
      <c r="H1229">
        <v>2</v>
      </c>
      <c r="I1229" s="100" t="s">
        <v>373</v>
      </c>
      <c r="J1229" s="100" t="s">
        <v>40</v>
      </c>
      <c r="K1229">
        <v>1.3333299999999999</v>
      </c>
      <c r="L1229">
        <v>0</v>
      </c>
      <c r="M1229" t="s">
        <v>2654</v>
      </c>
      <c r="N1229" t="s">
        <v>49</v>
      </c>
      <c r="O1229" s="100" t="s">
        <v>364</v>
      </c>
      <c r="P1229" s="100" t="s">
        <v>44</v>
      </c>
      <c r="Q1229" t="s">
        <v>38</v>
      </c>
      <c r="R1229" t="s">
        <v>38</v>
      </c>
    </row>
    <row r="1230" spans="1:18" ht="43.2" x14ac:dyDescent="0.3">
      <c r="A1230" t="s">
        <v>2655</v>
      </c>
      <c r="B1230" t="s">
        <v>38</v>
      </c>
      <c r="C1230" s="2">
        <v>1250</v>
      </c>
      <c r="D1230" t="s">
        <v>39</v>
      </c>
      <c r="E1230" s="100" t="s">
        <v>47</v>
      </c>
      <c r="F1230" s="3">
        <v>44979</v>
      </c>
      <c r="G1230" s="3">
        <v>44978</v>
      </c>
      <c r="H1230">
        <v>5</v>
      </c>
      <c r="I1230" s="100" t="s">
        <v>40</v>
      </c>
      <c r="J1230" s="100" t="s">
        <v>2656</v>
      </c>
      <c r="K1230">
        <v>12.6</v>
      </c>
      <c r="L1230">
        <v>0</v>
      </c>
      <c r="M1230" t="s">
        <v>42</v>
      </c>
      <c r="N1230" t="s">
        <v>43</v>
      </c>
      <c r="O1230" s="100" t="s">
        <v>44</v>
      </c>
      <c r="P1230" s="100" t="s">
        <v>2657</v>
      </c>
      <c r="Q1230" t="s">
        <v>38</v>
      </c>
      <c r="R1230" t="s">
        <v>38</v>
      </c>
    </row>
    <row r="1231" spans="1:18" ht="43.2" x14ac:dyDescent="0.3">
      <c r="A1231" t="s">
        <v>2658</v>
      </c>
      <c r="B1231" t="s">
        <v>38</v>
      </c>
      <c r="C1231" s="2">
        <v>228</v>
      </c>
      <c r="D1231" t="s">
        <v>39</v>
      </c>
      <c r="E1231" s="100" t="s">
        <v>13</v>
      </c>
      <c r="F1231" s="3">
        <v>44979</v>
      </c>
      <c r="G1231" s="3">
        <v>44978</v>
      </c>
      <c r="H1231">
        <v>2</v>
      </c>
      <c r="I1231" s="100" t="s">
        <v>40</v>
      </c>
      <c r="J1231" s="100" t="s">
        <v>2659</v>
      </c>
      <c r="K1231">
        <v>1.6666700000000001</v>
      </c>
      <c r="L1231">
        <v>0</v>
      </c>
      <c r="M1231" t="s">
        <v>2660</v>
      </c>
      <c r="N1231" t="s">
        <v>43</v>
      </c>
      <c r="O1231" s="100" t="s">
        <v>44</v>
      </c>
      <c r="P1231" s="100" t="s">
        <v>2661</v>
      </c>
      <c r="Q1231" t="s">
        <v>38</v>
      </c>
      <c r="R1231" t="s">
        <v>38</v>
      </c>
    </row>
    <row r="1232" spans="1:18" ht="43.2" x14ac:dyDescent="0.3">
      <c r="A1232" t="s">
        <v>2662</v>
      </c>
      <c r="B1232" t="s">
        <v>38</v>
      </c>
      <c r="C1232" s="2">
        <v>200</v>
      </c>
      <c r="D1232" t="s">
        <v>39</v>
      </c>
      <c r="E1232" s="100" t="s">
        <v>2115</v>
      </c>
      <c r="F1232" s="3">
        <v>44979</v>
      </c>
      <c r="G1232" s="3">
        <v>44978</v>
      </c>
      <c r="H1232">
        <v>420</v>
      </c>
      <c r="I1232" s="100" t="s">
        <v>64</v>
      </c>
      <c r="J1232" s="100" t="s">
        <v>174</v>
      </c>
      <c r="K1232">
        <v>1008</v>
      </c>
      <c r="L1232">
        <v>0</v>
      </c>
      <c r="M1232" t="s">
        <v>42</v>
      </c>
      <c r="N1232" t="s">
        <v>43</v>
      </c>
      <c r="O1232" s="100" t="s">
        <v>67</v>
      </c>
      <c r="P1232" s="100" t="s">
        <v>172</v>
      </c>
      <c r="Q1232" t="s">
        <v>38</v>
      </c>
      <c r="R1232" t="s">
        <v>38</v>
      </c>
    </row>
    <row r="1233" spans="1:18" ht="43.2" x14ac:dyDescent="0.3">
      <c r="A1233" t="s">
        <v>2663</v>
      </c>
      <c r="B1233" t="s">
        <v>38</v>
      </c>
      <c r="C1233" s="2">
        <v>188</v>
      </c>
      <c r="D1233" t="s">
        <v>39</v>
      </c>
      <c r="E1233" s="100" t="s">
        <v>2115</v>
      </c>
      <c r="F1233" s="3">
        <v>44979</v>
      </c>
      <c r="G1233" s="3">
        <v>44979</v>
      </c>
      <c r="H1233">
        <v>420</v>
      </c>
      <c r="I1233" s="100" t="s">
        <v>64</v>
      </c>
      <c r="J1233" s="100" t="s">
        <v>174</v>
      </c>
      <c r="K1233">
        <v>1008</v>
      </c>
      <c r="L1233">
        <v>0</v>
      </c>
      <c r="M1233" t="s">
        <v>42</v>
      </c>
      <c r="N1233" t="s">
        <v>43</v>
      </c>
      <c r="O1233" s="100" t="s">
        <v>67</v>
      </c>
      <c r="P1233" s="100" t="s">
        <v>172</v>
      </c>
      <c r="Q1233" t="s">
        <v>38</v>
      </c>
      <c r="R1233" t="s">
        <v>38</v>
      </c>
    </row>
    <row r="1234" spans="1:18" ht="43.2" x14ac:dyDescent="0.3">
      <c r="A1234" t="s">
        <v>2664</v>
      </c>
      <c r="B1234" t="s">
        <v>38</v>
      </c>
      <c r="C1234" s="2">
        <v>595</v>
      </c>
      <c r="D1234" t="s">
        <v>39</v>
      </c>
      <c r="E1234" s="100" t="s">
        <v>2</v>
      </c>
      <c r="F1234" s="3">
        <v>44980</v>
      </c>
      <c r="G1234" s="3">
        <v>44979</v>
      </c>
      <c r="H1234">
        <v>24000</v>
      </c>
      <c r="I1234" s="100" t="s">
        <v>40</v>
      </c>
      <c r="J1234" s="100" t="s">
        <v>83</v>
      </c>
      <c r="K1234">
        <v>16368</v>
      </c>
      <c r="L1234">
        <v>0</v>
      </c>
      <c r="M1234" t="s">
        <v>42</v>
      </c>
      <c r="N1234" t="s">
        <v>43</v>
      </c>
      <c r="O1234" s="100" t="s">
        <v>44</v>
      </c>
      <c r="P1234" s="100" t="s">
        <v>85</v>
      </c>
      <c r="Q1234" t="s">
        <v>38</v>
      </c>
      <c r="R1234" t="s">
        <v>38</v>
      </c>
    </row>
    <row r="1235" spans="1:18" ht="43.2" x14ac:dyDescent="0.3">
      <c r="A1235" t="s">
        <v>2665</v>
      </c>
      <c r="B1235" t="s">
        <v>38</v>
      </c>
      <c r="C1235" s="2">
        <v>1248</v>
      </c>
      <c r="D1235" t="s">
        <v>39</v>
      </c>
      <c r="E1235" s="100" t="s">
        <v>96</v>
      </c>
      <c r="F1235" s="3">
        <v>44980</v>
      </c>
      <c r="G1235" s="3">
        <v>44979</v>
      </c>
      <c r="H1235">
        <v>4500</v>
      </c>
      <c r="I1235" s="100" t="s">
        <v>40</v>
      </c>
      <c r="J1235" s="100" t="s">
        <v>124</v>
      </c>
      <c r="K1235">
        <v>7600</v>
      </c>
      <c r="L1235">
        <v>0</v>
      </c>
      <c r="M1235" t="s">
        <v>2666</v>
      </c>
      <c r="N1235" t="s">
        <v>43</v>
      </c>
      <c r="O1235" s="100" t="s">
        <v>44</v>
      </c>
      <c r="P1235" s="100" t="s">
        <v>68</v>
      </c>
      <c r="Q1235" t="s">
        <v>38</v>
      </c>
      <c r="R1235" t="s">
        <v>38</v>
      </c>
    </row>
    <row r="1236" spans="1:18" ht="43.2" x14ac:dyDescent="0.3">
      <c r="A1236" t="s">
        <v>2667</v>
      </c>
      <c r="B1236" t="s">
        <v>38</v>
      </c>
      <c r="C1236" s="2">
        <v>410</v>
      </c>
      <c r="D1236" t="s">
        <v>39</v>
      </c>
      <c r="E1236" s="100" t="s">
        <v>2</v>
      </c>
      <c r="F1236" s="3">
        <v>44980</v>
      </c>
      <c r="G1236" s="3">
        <v>44979</v>
      </c>
      <c r="H1236">
        <v>744</v>
      </c>
      <c r="I1236" s="100" t="s">
        <v>40</v>
      </c>
      <c r="J1236" s="100" t="s">
        <v>108</v>
      </c>
      <c r="K1236">
        <v>2400</v>
      </c>
      <c r="L1236">
        <v>0</v>
      </c>
      <c r="M1236" t="s">
        <v>42</v>
      </c>
      <c r="N1236" t="s">
        <v>43</v>
      </c>
      <c r="O1236" s="100" t="s">
        <v>44</v>
      </c>
      <c r="P1236" s="100" t="s">
        <v>109</v>
      </c>
      <c r="Q1236" t="s">
        <v>38</v>
      </c>
      <c r="R1236" t="s">
        <v>38</v>
      </c>
    </row>
    <row r="1237" spans="1:18" ht="43.2" x14ac:dyDescent="0.3">
      <c r="A1237" t="s">
        <v>2668</v>
      </c>
      <c r="B1237" t="s">
        <v>38</v>
      </c>
      <c r="C1237" s="2">
        <v>570</v>
      </c>
      <c r="D1237" t="s">
        <v>39</v>
      </c>
      <c r="E1237" s="100" t="s">
        <v>2</v>
      </c>
      <c r="F1237" s="3">
        <v>44980</v>
      </c>
      <c r="G1237" s="3">
        <v>44980</v>
      </c>
      <c r="H1237">
        <v>24000</v>
      </c>
      <c r="I1237" s="100" t="s">
        <v>40</v>
      </c>
      <c r="J1237" s="100" t="s">
        <v>456</v>
      </c>
      <c r="K1237">
        <v>16368</v>
      </c>
      <c r="L1237">
        <v>0</v>
      </c>
      <c r="M1237" t="s">
        <v>42</v>
      </c>
      <c r="N1237" t="s">
        <v>43</v>
      </c>
      <c r="O1237" s="100" t="s">
        <v>44</v>
      </c>
      <c r="P1237" s="100" t="s">
        <v>457</v>
      </c>
      <c r="Q1237" t="s">
        <v>38</v>
      </c>
      <c r="R1237" t="s">
        <v>38</v>
      </c>
    </row>
    <row r="1238" spans="1:18" ht="43.2" x14ac:dyDescent="0.3">
      <c r="A1238" t="s">
        <v>2669</v>
      </c>
      <c r="B1238" t="s">
        <v>38</v>
      </c>
      <c r="C1238" s="2">
        <v>1150</v>
      </c>
      <c r="D1238" t="s">
        <v>39</v>
      </c>
      <c r="E1238" s="100" t="s">
        <v>2102</v>
      </c>
      <c r="F1238" s="3">
        <v>44980</v>
      </c>
      <c r="G1238" s="3">
        <v>44980</v>
      </c>
      <c r="H1238">
        <v>24000</v>
      </c>
      <c r="I1238" s="100" t="s">
        <v>40</v>
      </c>
      <c r="J1238" s="100" t="s">
        <v>129</v>
      </c>
      <c r="K1238">
        <v>16368</v>
      </c>
      <c r="L1238">
        <v>0</v>
      </c>
      <c r="M1238" t="s">
        <v>2670</v>
      </c>
      <c r="N1238" t="s">
        <v>43</v>
      </c>
      <c r="O1238" s="100" t="s">
        <v>44</v>
      </c>
      <c r="P1238" s="100" t="s">
        <v>62</v>
      </c>
      <c r="Q1238" t="s">
        <v>38</v>
      </c>
      <c r="R1238" t="s">
        <v>38</v>
      </c>
    </row>
    <row r="1239" spans="1:18" ht="43.2" x14ac:dyDescent="0.3">
      <c r="A1239" t="s">
        <v>2671</v>
      </c>
      <c r="B1239" t="s">
        <v>38</v>
      </c>
      <c r="C1239" s="2">
        <v>195</v>
      </c>
      <c r="D1239" t="s">
        <v>39</v>
      </c>
      <c r="E1239" s="100" t="s">
        <v>2115</v>
      </c>
      <c r="F1239" s="3">
        <v>44980</v>
      </c>
      <c r="G1239" s="3">
        <v>44980</v>
      </c>
      <c r="H1239">
        <v>490</v>
      </c>
      <c r="I1239" s="100" t="s">
        <v>64</v>
      </c>
      <c r="J1239" s="100" t="s">
        <v>174</v>
      </c>
      <c r="K1239">
        <v>1176</v>
      </c>
      <c r="L1239">
        <v>0</v>
      </c>
      <c r="M1239" t="s">
        <v>42</v>
      </c>
      <c r="N1239" t="s">
        <v>43</v>
      </c>
      <c r="O1239" s="100" t="s">
        <v>67</v>
      </c>
      <c r="P1239" s="100" t="s">
        <v>172</v>
      </c>
      <c r="Q1239" t="s">
        <v>38</v>
      </c>
      <c r="R1239" t="s">
        <v>38</v>
      </c>
    </row>
    <row r="1240" spans="1:18" ht="43.2" x14ac:dyDescent="0.3">
      <c r="A1240" t="s">
        <v>2672</v>
      </c>
      <c r="B1240" t="s">
        <v>38</v>
      </c>
      <c r="C1240" s="2">
        <v>548</v>
      </c>
      <c r="D1240" t="s">
        <v>39</v>
      </c>
      <c r="E1240" s="100" t="s">
        <v>16</v>
      </c>
      <c r="F1240" s="3">
        <v>44980</v>
      </c>
      <c r="G1240" s="3">
        <v>44980</v>
      </c>
      <c r="H1240">
        <v>4160</v>
      </c>
      <c r="I1240" s="100" t="s">
        <v>259</v>
      </c>
      <c r="J1240" s="100" t="s">
        <v>40</v>
      </c>
      <c r="K1240">
        <v>10400</v>
      </c>
      <c r="L1240">
        <v>0</v>
      </c>
      <c r="M1240" t="s">
        <v>2673</v>
      </c>
      <c r="N1240" t="s">
        <v>49</v>
      </c>
      <c r="O1240" s="100" t="s">
        <v>260</v>
      </c>
      <c r="P1240" s="100" t="s">
        <v>44</v>
      </c>
      <c r="Q1240" t="s">
        <v>38</v>
      </c>
      <c r="R1240" t="s">
        <v>38</v>
      </c>
    </row>
    <row r="1241" spans="1:18" ht="43.2" x14ac:dyDescent="0.3">
      <c r="A1241" t="s">
        <v>2674</v>
      </c>
      <c r="B1241" t="s">
        <v>2675</v>
      </c>
      <c r="C1241" s="2">
        <v>477</v>
      </c>
      <c r="D1241" t="s">
        <v>39</v>
      </c>
      <c r="E1241" s="100" t="s">
        <v>7</v>
      </c>
      <c r="F1241" s="3">
        <v>44980</v>
      </c>
      <c r="G1241" s="3">
        <v>44980</v>
      </c>
      <c r="H1241">
        <v>204</v>
      </c>
      <c r="I1241" s="100" t="s">
        <v>160</v>
      </c>
      <c r="J1241" s="100" t="s">
        <v>64</v>
      </c>
      <c r="K1241">
        <v>588</v>
      </c>
      <c r="L1241">
        <v>0</v>
      </c>
      <c r="M1241" t="s">
        <v>42</v>
      </c>
      <c r="N1241" t="s">
        <v>49</v>
      </c>
      <c r="O1241" s="100" t="s">
        <v>161</v>
      </c>
      <c r="P1241" s="100" t="s">
        <v>67</v>
      </c>
      <c r="Q1241" t="s">
        <v>38</v>
      </c>
      <c r="R1241" t="s">
        <v>38</v>
      </c>
    </row>
    <row r="1242" spans="1:18" ht="43.2" x14ac:dyDescent="0.3">
      <c r="A1242" t="s">
        <v>2676</v>
      </c>
      <c r="B1242" t="s">
        <v>38</v>
      </c>
      <c r="C1242" s="2">
        <v>548</v>
      </c>
      <c r="D1242" t="s">
        <v>39</v>
      </c>
      <c r="E1242" s="100" t="s">
        <v>2</v>
      </c>
      <c r="F1242" s="3">
        <v>44980</v>
      </c>
      <c r="G1242" s="3">
        <v>44980</v>
      </c>
      <c r="H1242">
        <v>24000</v>
      </c>
      <c r="I1242" s="100" t="s">
        <v>40</v>
      </c>
      <c r="J1242" s="100" t="s">
        <v>195</v>
      </c>
      <c r="K1242">
        <v>16368</v>
      </c>
      <c r="L1242">
        <v>0</v>
      </c>
      <c r="M1242" t="s">
        <v>2677</v>
      </c>
      <c r="N1242" t="s">
        <v>43</v>
      </c>
      <c r="O1242" s="100" t="s">
        <v>44</v>
      </c>
      <c r="P1242" s="100" t="s">
        <v>196</v>
      </c>
      <c r="Q1242" t="s">
        <v>38</v>
      </c>
      <c r="R1242" t="s">
        <v>38</v>
      </c>
    </row>
    <row r="1243" spans="1:18" ht="72" x14ac:dyDescent="0.3">
      <c r="A1243" t="s">
        <v>2678</v>
      </c>
      <c r="B1243" t="s">
        <v>38</v>
      </c>
      <c r="C1243" s="2">
        <v>198</v>
      </c>
      <c r="D1243" t="s">
        <v>39</v>
      </c>
      <c r="E1243" s="100" t="s">
        <v>2323</v>
      </c>
      <c r="F1243" s="3">
        <v>44981</v>
      </c>
      <c r="G1243" s="3">
        <v>44980</v>
      </c>
      <c r="H1243">
        <v>476</v>
      </c>
      <c r="I1243" s="100" t="s">
        <v>2679</v>
      </c>
      <c r="J1243" s="100" t="s">
        <v>40</v>
      </c>
      <c r="K1243">
        <v>420</v>
      </c>
      <c r="L1243">
        <v>0</v>
      </c>
      <c r="M1243" t="s">
        <v>2680</v>
      </c>
      <c r="N1243" t="s">
        <v>49</v>
      </c>
      <c r="O1243" s="100" t="s">
        <v>2681</v>
      </c>
      <c r="P1243" s="100" t="s">
        <v>44</v>
      </c>
      <c r="Q1243" t="s">
        <v>38</v>
      </c>
      <c r="R1243" t="s">
        <v>38</v>
      </c>
    </row>
    <row r="1244" spans="1:18" ht="43.2" x14ac:dyDescent="0.3">
      <c r="A1244" t="s">
        <v>2682</v>
      </c>
      <c r="B1244" t="s">
        <v>38</v>
      </c>
      <c r="C1244" s="2">
        <v>174</v>
      </c>
      <c r="D1244" t="s">
        <v>39</v>
      </c>
      <c r="E1244" s="100" t="s">
        <v>2102</v>
      </c>
      <c r="F1244" s="3">
        <v>44981</v>
      </c>
      <c r="G1244" s="3">
        <v>44981</v>
      </c>
      <c r="H1244">
        <v>200</v>
      </c>
      <c r="I1244" s="100" t="s">
        <v>40</v>
      </c>
      <c r="J1244" s="100" t="s">
        <v>129</v>
      </c>
      <c r="K1244">
        <v>160</v>
      </c>
      <c r="L1244">
        <v>0</v>
      </c>
      <c r="M1244" t="s">
        <v>2683</v>
      </c>
      <c r="N1244" t="s">
        <v>43</v>
      </c>
      <c r="O1244" s="100" t="s">
        <v>44</v>
      </c>
      <c r="P1244" s="100" t="s">
        <v>62</v>
      </c>
      <c r="Q1244" t="s">
        <v>38</v>
      </c>
      <c r="R1244" t="s">
        <v>38</v>
      </c>
    </row>
    <row r="1245" spans="1:18" ht="43.2" x14ac:dyDescent="0.3">
      <c r="A1245" t="s">
        <v>2684</v>
      </c>
      <c r="B1245" t="s">
        <v>38</v>
      </c>
      <c r="C1245" s="2">
        <v>1087</v>
      </c>
      <c r="D1245" t="s">
        <v>39</v>
      </c>
      <c r="E1245" s="100" t="s">
        <v>2102</v>
      </c>
      <c r="F1245" s="3">
        <v>44981</v>
      </c>
      <c r="G1245" s="3">
        <v>44981</v>
      </c>
      <c r="H1245">
        <v>24000</v>
      </c>
      <c r="I1245" s="100" t="s">
        <v>40</v>
      </c>
      <c r="J1245" s="100" t="s">
        <v>129</v>
      </c>
      <c r="K1245">
        <v>16368</v>
      </c>
      <c r="L1245">
        <v>0</v>
      </c>
      <c r="M1245" t="s">
        <v>2685</v>
      </c>
      <c r="N1245" t="s">
        <v>43</v>
      </c>
      <c r="O1245" s="100" t="s">
        <v>44</v>
      </c>
      <c r="P1245" s="100" t="s">
        <v>62</v>
      </c>
      <c r="Q1245" t="s">
        <v>38</v>
      </c>
      <c r="R1245" t="s">
        <v>38</v>
      </c>
    </row>
    <row r="1246" spans="1:18" ht="43.2" x14ac:dyDescent="0.3">
      <c r="A1246" t="s">
        <v>2686</v>
      </c>
      <c r="B1246" t="s">
        <v>38</v>
      </c>
      <c r="C1246" s="2">
        <v>970</v>
      </c>
      <c r="D1246" t="s">
        <v>39</v>
      </c>
      <c r="E1246" s="100" t="s">
        <v>2115</v>
      </c>
      <c r="F1246" s="3">
        <v>44981</v>
      </c>
      <c r="G1246" s="3">
        <v>44981</v>
      </c>
      <c r="H1246">
        <v>24000</v>
      </c>
      <c r="I1246" s="100" t="s">
        <v>64</v>
      </c>
      <c r="J1246" s="100" t="s">
        <v>174</v>
      </c>
      <c r="K1246">
        <v>16368</v>
      </c>
      <c r="L1246">
        <v>0</v>
      </c>
      <c r="M1246" t="s">
        <v>42</v>
      </c>
      <c r="N1246" t="s">
        <v>43</v>
      </c>
      <c r="O1246" s="100" t="s">
        <v>67</v>
      </c>
      <c r="P1246" s="100" t="s">
        <v>172</v>
      </c>
      <c r="Q1246" t="s">
        <v>38</v>
      </c>
      <c r="R1246" t="s">
        <v>38</v>
      </c>
    </row>
    <row r="1247" spans="1:18" ht="43.2" x14ac:dyDescent="0.3">
      <c r="A1247" t="s">
        <v>2687</v>
      </c>
      <c r="B1247" t="s">
        <v>38</v>
      </c>
      <c r="C1247" s="2">
        <v>39.130000000000003</v>
      </c>
      <c r="D1247" t="s">
        <v>39</v>
      </c>
      <c r="E1247" s="100" t="s">
        <v>107</v>
      </c>
      <c r="F1247" s="3">
        <v>44984</v>
      </c>
      <c r="G1247" s="3">
        <v>44981</v>
      </c>
      <c r="H1247">
        <v>1</v>
      </c>
      <c r="I1247" s="100" t="s">
        <v>2688</v>
      </c>
      <c r="J1247" s="100" t="s">
        <v>40</v>
      </c>
      <c r="K1247">
        <v>0.4</v>
      </c>
      <c r="L1247">
        <v>0</v>
      </c>
      <c r="M1247" t="s">
        <v>2689</v>
      </c>
      <c r="N1247" t="s">
        <v>49</v>
      </c>
      <c r="O1247" s="100" t="s">
        <v>2690</v>
      </c>
      <c r="P1247" s="100" t="s">
        <v>44</v>
      </c>
      <c r="Q1247" t="s">
        <v>38</v>
      </c>
      <c r="R1247" t="s">
        <v>38</v>
      </c>
    </row>
    <row r="1248" spans="1:18" ht="43.2" x14ac:dyDescent="0.3">
      <c r="A1248" t="s">
        <v>2691</v>
      </c>
      <c r="B1248" t="s">
        <v>38</v>
      </c>
      <c r="C1248" s="2">
        <v>1178</v>
      </c>
      <c r="D1248" t="s">
        <v>39</v>
      </c>
      <c r="E1248" s="100" t="s">
        <v>2</v>
      </c>
      <c r="F1248" s="3">
        <v>44984</v>
      </c>
      <c r="G1248" s="3">
        <v>44981</v>
      </c>
      <c r="H1248">
        <v>24000</v>
      </c>
      <c r="I1248" s="100" t="s">
        <v>40</v>
      </c>
      <c r="J1248" s="100" t="s">
        <v>52</v>
      </c>
      <c r="K1248">
        <v>16368</v>
      </c>
      <c r="L1248">
        <v>0</v>
      </c>
      <c r="M1248" t="s">
        <v>42</v>
      </c>
      <c r="N1248" t="s">
        <v>43</v>
      </c>
      <c r="O1248" s="100" t="s">
        <v>44</v>
      </c>
      <c r="P1248" s="100" t="s">
        <v>53</v>
      </c>
      <c r="Q1248" t="s">
        <v>38</v>
      </c>
      <c r="R1248" t="s">
        <v>38</v>
      </c>
    </row>
    <row r="1249" spans="1:18" ht="43.2" x14ac:dyDescent="0.3">
      <c r="A1249" t="s">
        <v>2692</v>
      </c>
      <c r="B1249" t="s">
        <v>38</v>
      </c>
      <c r="C1249" s="2">
        <v>1698</v>
      </c>
      <c r="D1249" t="s">
        <v>39</v>
      </c>
      <c r="E1249" s="100" t="s">
        <v>2</v>
      </c>
      <c r="F1249" s="3">
        <v>44981</v>
      </c>
      <c r="G1249" s="3">
        <v>44981</v>
      </c>
      <c r="H1249">
        <v>24000</v>
      </c>
      <c r="I1249" s="100" t="s">
        <v>40</v>
      </c>
      <c r="J1249" s="100" t="s">
        <v>2578</v>
      </c>
      <c r="K1249">
        <v>16368</v>
      </c>
      <c r="L1249">
        <v>0</v>
      </c>
      <c r="M1249" t="s">
        <v>2693</v>
      </c>
      <c r="N1249" t="s">
        <v>43</v>
      </c>
      <c r="O1249" s="100" t="s">
        <v>44</v>
      </c>
      <c r="P1249" s="100" t="s">
        <v>2580</v>
      </c>
      <c r="Q1249" t="s">
        <v>38</v>
      </c>
      <c r="R1249" t="s">
        <v>38</v>
      </c>
    </row>
    <row r="1250" spans="1:18" ht="43.2" x14ac:dyDescent="0.3">
      <c r="A1250" t="s">
        <v>2694</v>
      </c>
      <c r="B1250" t="s">
        <v>38</v>
      </c>
      <c r="C1250" s="2">
        <v>1760</v>
      </c>
      <c r="D1250" t="s">
        <v>39</v>
      </c>
      <c r="E1250" s="100" t="s">
        <v>96</v>
      </c>
      <c r="F1250" s="3">
        <v>44983</v>
      </c>
      <c r="G1250" s="3">
        <v>44982</v>
      </c>
      <c r="H1250">
        <v>24000</v>
      </c>
      <c r="I1250" s="100" t="s">
        <v>40</v>
      </c>
      <c r="J1250" s="100" t="s">
        <v>166</v>
      </c>
      <c r="K1250">
        <v>16320</v>
      </c>
      <c r="L1250">
        <v>0</v>
      </c>
      <c r="M1250" t="s">
        <v>42</v>
      </c>
      <c r="N1250" t="s">
        <v>43</v>
      </c>
      <c r="O1250" s="100" t="s">
        <v>44</v>
      </c>
      <c r="P1250" s="100" t="s">
        <v>98</v>
      </c>
      <c r="Q1250" t="s">
        <v>38</v>
      </c>
      <c r="R1250" t="s">
        <v>38</v>
      </c>
    </row>
    <row r="1251" spans="1:18" ht="43.2" x14ac:dyDescent="0.3">
      <c r="A1251" t="s">
        <v>2695</v>
      </c>
      <c r="B1251" t="s">
        <v>38</v>
      </c>
      <c r="C1251" s="2">
        <v>1433</v>
      </c>
      <c r="D1251" t="s">
        <v>39</v>
      </c>
      <c r="E1251" s="100" t="s">
        <v>347</v>
      </c>
      <c r="F1251" s="3">
        <v>44984</v>
      </c>
      <c r="G1251" s="3">
        <v>44983</v>
      </c>
      <c r="H1251">
        <v>24000</v>
      </c>
      <c r="I1251" s="100" t="s">
        <v>40</v>
      </c>
      <c r="J1251" s="100" t="s">
        <v>1983</v>
      </c>
      <c r="K1251">
        <v>16320</v>
      </c>
      <c r="L1251">
        <v>0</v>
      </c>
      <c r="M1251" t="s">
        <v>42</v>
      </c>
      <c r="N1251" t="s">
        <v>43</v>
      </c>
      <c r="O1251" s="100" t="s">
        <v>44</v>
      </c>
      <c r="P1251" s="100" t="s">
        <v>1711</v>
      </c>
      <c r="Q1251" t="s">
        <v>38</v>
      </c>
      <c r="R1251" t="s">
        <v>38</v>
      </c>
    </row>
    <row r="1252" spans="1:18" ht="72" x14ac:dyDescent="0.3">
      <c r="A1252" t="s">
        <v>2696</v>
      </c>
      <c r="B1252" t="s">
        <v>2697</v>
      </c>
      <c r="C1252" s="2">
        <v>450</v>
      </c>
      <c r="D1252" t="s">
        <v>39</v>
      </c>
      <c r="E1252" s="100" t="s">
        <v>7</v>
      </c>
      <c r="F1252" s="3">
        <v>44984</v>
      </c>
      <c r="G1252" s="3">
        <v>44984</v>
      </c>
      <c r="H1252">
        <v>2193</v>
      </c>
      <c r="I1252" s="100" t="s">
        <v>129</v>
      </c>
      <c r="J1252" s="100" t="s">
        <v>237</v>
      </c>
      <c r="K1252">
        <v>2720</v>
      </c>
      <c r="L1252">
        <v>0</v>
      </c>
      <c r="M1252" t="s">
        <v>42</v>
      </c>
      <c r="N1252" t="s">
        <v>49</v>
      </c>
      <c r="O1252" s="100" t="s">
        <v>62</v>
      </c>
      <c r="P1252" s="100" t="s">
        <v>239</v>
      </c>
      <c r="Q1252" t="s">
        <v>38</v>
      </c>
      <c r="R1252" t="s">
        <v>38</v>
      </c>
    </row>
    <row r="1253" spans="1:18" ht="57.6" x14ac:dyDescent="0.3">
      <c r="A1253" t="s">
        <v>2698</v>
      </c>
      <c r="B1253" t="s">
        <v>38</v>
      </c>
      <c r="C1253" s="2">
        <v>132</v>
      </c>
      <c r="D1253" t="s">
        <v>39</v>
      </c>
      <c r="E1253" s="100" t="s">
        <v>2</v>
      </c>
      <c r="F1253" s="3">
        <v>44985</v>
      </c>
      <c r="G1253" s="3">
        <v>44984</v>
      </c>
      <c r="H1253">
        <v>200</v>
      </c>
      <c r="I1253" s="100" t="s">
        <v>2699</v>
      </c>
      <c r="J1253" s="100" t="s">
        <v>40</v>
      </c>
      <c r="K1253">
        <v>256</v>
      </c>
      <c r="L1253">
        <v>0</v>
      </c>
      <c r="M1253" t="s">
        <v>42</v>
      </c>
      <c r="N1253" t="s">
        <v>49</v>
      </c>
      <c r="O1253" s="100" t="s">
        <v>2700</v>
      </c>
      <c r="P1253" s="100" t="s">
        <v>44</v>
      </c>
      <c r="Q1253" t="s">
        <v>38</v>
      </c>
      <c r="R1253" t="s">
        <v>38</v>
      </c>
    </row>
    <row r="1254" spans="1:18" ht="43.2" x14ac:dyDescent="0.3">
      <c r="A1254" t="s">
        <v>2701</v>
      </c>
      <c r="B1254" t="s">
        <v>38</v>
      </c>
      <c r="C1254" s="2">
        <v>800</v>
      </c>
      <c r="D1254" t="s">
        <v>39</v>
      </c>
      <c r="E1254" s="100" t="s">
        <v>15</v>
      </c>
      <c r="F1254" s="3">
        <v>44985</v>
      </c>
      <c r="G1254" s="3">
        <v>44985</v>
      </c>
      <c r="H1254">
        <v>24000</v>
      </c>
      <c r="I1254" s="100" t="s">
        <v>40</v>
      </c>
      <c r="J1254" s="100" t="s">
        <v>2050</v>
      </c>
      <c r="K1254">
        <v>16368</v>
      </c>
      <c r="L1254">
        <v>0</v>
      </c>
      <c r="M1254" t="s">
        <v>42</v>
      </c>
      <c r="N1254" t="s">
        <v>43</v>
      </c>
      <c r="O1254" s="100" t="s">
        <v>44</v>
      </c>
      <c r="P1254" s="100" t="s">
        <v>2051</v>
      </c>
      <c r="Q1254" t="s">
        <v>38</v>
      </c>
      <c r="R1254" t="s">
        <v>38</v>
      </c>
    </row>
    <row r="1255" spans="1:18" ht="43.2" x14ac:dyDescent="0.3">
      <c r="A1255" t="s">
        <v>2702</v>
      </c>
      <c r="B1255" t="s">
        <v>38</v>
      </c>
      <c r="C1255" s="2">
        <v>1210</v>
      </c>
      <c r="D1255" t="s">
        <v>39</v>
      </c>
      <c r="E1255" s="100" t="s">
        <v>16</v>
      </c>
      <c r="F1255" s="3">
        <v>44986</v>
      </c>
      <c r="G1255" s="3">
        <v>44986</v>
      </c>
      <c r="H1255">
        <v>6800</v>
      </c>
      <c r="I1255" s="100" t="s">
        <v>40</v>
      </c>
      <c r="J1255" s="100" t="s">
        <v>57</v>
      </c>
      <c r="K1255">
        <v>8500</v>
      </c>
      <c r="L1255">
        <v>0</v>
      </c>
      <c r="M1255" t="s">
        <v>42</v>
      </c>
      <c r="N1255" t="s">
        <v>43</v>
      </c>
      <c r="O1255" s="100" t="s">
        <v>44</v>
      </c>
      <c r="P1255" s="100" t="s">
        <v>59</v>
      </c>
      <c r="Q1255" t="s">
        <v>38</v>
      </c>
      <c r="R1255" t="s">
        <v>38</v>
      </c>
    </row>
    <row r="1256" spans="1:18" ht="72" x14ac:dyDescent="0.3">
      <c r="A1256" t="s">
        <v>2703</v>
      </c>
      <c r="B1256" t="s">
        <v>38</v>
      </c>
      <c r="C1256" s="2">
        <v>172</v>
      </c>
      <c r="D1256" t="s">
        <v>39</v>
      </c>
      <c r="E1256" s="100" t="s">
        <v>2323</v>
      </c>
      <c r="F1256" s="3">
        <v>44987</v>
      </c>
      <c r="G1256" s="3">
        <v>44986</v>
      </c>
      <c r="H1256">
        <v>50</v>
      </c>
      <c r="I1256" s="100" t="s">
        <v>2704</v>
      </c>
      <c r="J1256" s="100" t="s">
        <v>40</v>
      </c>
      <c r="K1256">
        <v>160</v>
      </c>
      <c r="L1256">
        <v>0</v>
      </c>
      <c r="M1256" t="s">
        <v>42</v>
      </c>
      <c r="N1256" t="s">
        <v>49</v>
      </c>
      <c r="O1256" s="100" t="s">
        <v>2705</v>
      </c>
      <c r="P1256" s="100" t="s">
        <v>44</v>
      </c>
      <c r="Q1256" t="s">
        <v>38</v>
      </c>
      <c r="R1256" t="s">
        <v>38</v>
      </c>
    </row>
    <row r="1257" spans="1:18" ht="43.2" x14ac:dyDescent="0.3">
      <c r="A1257" t="s">
        <v>2706</v>
      </c>
      <c r="B1257" t="s">
        <v>38</v>
      </c>
      <c r="C1257" s="2">
        <v>934</v>
      </c>
      <c r="D1257" t="s">
        <v>39</v>
      </c>
      <c r="E1257" s="100" t="s">
        <v>2</v>
      </c>
      <c r="F1257" s="3">
        <v>44986</v>
      </c>
      <c r="G1257" s="3">
        <v>44986</v>
      </c>
      <c r="H1257">
        <v>24000</v>
      </c>
      <c r="I1257" s="100" t="s">
        <v>40</v>
      </c>
      <c r="J1257" s="100" t="s">
        <v>195</v>
      </c>
      <c r="K1257">
        <v>16368</v>
      </c>
      <c r="L1257">
        <v>0</v>
      </c>
      <c r="M1257" t="s">
        <v>42</v>
      </c>
      <c r="N1257" t="s">
        <v>43</v>
      </c>
      <c r="O1257" s="100" t="s">
        <v>44</v>
      </c>
      <c r="P1257" s="100" t="s">
        <v>196</v>
      </c>
      <c r="Q1257" t="s">
        <v>38</v>
      </c>
      <c r="R1257" t="s">
        <v>38</v>
      </c>
    </row>
    <row r="1258" spans="1:18" ht="43.2" x14ac:dyDescent="0.3">
      <c r="A1258" t="s">
        <v>2707</v>
      </c>
      <c r="B1258" t="s">
        <v>38</v>
      </c>
      <c r="C1258" s="2">
        <v>215</v>
      </c>
      <c r="D1258" t="s">
        <v>39</v>
      </c>
      <c r="E1258" s="100" t="s">
        <v>2102</v>
      </c>
      <c r="F1258" s="3">
        <v>44986</v>
      </c>
      <c r="G1258" s="3">
        <v>44986</v>
      </c>
      <c r="H1258">
        <v>300</v>
      </c>
      <c r="I1258" s="100" t="s">
        <v>40</v>
      </c>
      <c r="J1258" s="100" t="s">
        <v>129</v>
      </c>
      <c r="K1258">
        <v>480</v>
      </c>
      <c r="L1258">
        <v>0</v>
      </c>
      <c r="M1258" t="s">
        <v>42</v>
      </c>
      <c r="N1258" t="s">
        <v>43</v>
      </c>
      <c r="O1258" s="100" t="s">
        <v>44</v>
      </c>
      <c r="P1258" s="100" t="s">
        <v>62</v>
      </c>
      <c r="Q1258" t="s">
        <v>38</v>
      </c>
      <c r="R1258" t="s">
        <v>38</v>
      </c>
    </row>
    <row r="1259" spans="1:18" ht="43.2" x14ac:dyDescent="0.3">
      <c r="A1259" t="s">
        <v>2708</v>
      </c>
      <c r="B1259" t="s">
        <v>38</v>
      </c>
      <c r="C1259" s="2">
        <v>366</v>
      </c>
      <c r="D1259" t="s">
        <v>39</v>
      </c>
      <c r="E1259" s="100" t="s">
        <v>16</v>
      </c>
      <c r="F1259" s="3">
        <v>44986</v>
      </c>
      <c r="G1259" s="3">
        <v>44986</v>
      </c>
      <c r="H1259">
        <v>990</v>
      </c>
      <c r="I1259" s="100" t="s">
        <v>40</v>
      </c>
      <c r="J1259" s="100" t="s">
        <v>57</v>
      </c>
      <c r="K1259">
        <v>1500</v>
      </c>
      <c r="L1259">
        <v>0</v>
      </c>
      <c r="M1259" t="s">
        <v>42</v>
      </c>
      <c r="N1259" t="s">
        <v>43</v>
      </c>
      <c r="O1259" s="100" t="s">
        <v>44</v>
      </c>
      <c r="P1259" s="100" t="s">
        <v>59</v>
      </c>
      <c r="Q1259" t="s">
        <v>38</v>
      </c>
      <c r="R1259" t="s">
        <v>38</v>
      </c>
    </row>
    <row r="1260" spans="1:18" ht="43.2" x14ac:dyDescent="0.3">
      <c r="A1260" t="s">
        <v>2709</v>
      </c>
      <c r="B1260" t="s">
        <v>38</v>
      </c>
      <c r="C1260" s="2">
        <v>366</v>
      </c>
      <c r="D1260" t="s">
        <v>39</v>
      </c>
      <c r="E1260" s="100" t="s">
        <v>16</v>
      </c>
      <c r="F1260" s="3">
        <v>44986</v>
      </c>
      <c r="G1260" s="3">
        <v>44986</v>
      </c>
      <c r="H1260">
        <v>990</v>
      </c>
      <c r="I1260" s="100" t="s">
        <v>40</v>
      </c>
      <c r="J1260" s="100" t="s">
        <v>57</v>
      </c>
      <c r="K1260">
        <v>1500</v>
      </c>
      <c r="L1260">
        <v>0</v>
      </c>
      <c r="M1260" t="s">
        <v>42</v>
      </c>
      <c r="N1260" t="s">
        <v>43</v>
      </c>
      <c r="O1260" s="100" t="s">
        <v>44</v>
      </c>
      <c r="P1260" s="100" t="s">
        <v>59</v>
      </c>
      <c r="Q1260" t="s">
        <v>38</v>
      </c>
      <c r="R1260" t="s">
        <v>38</v>
      </c>
    </row>
    <row r="1261" spans="1:18" ht="43.2" x14ac:dyDescent="0.3">
      <c r="A1261" t="s">
        <v>2710</v>
      </c>
      <c r="B1261" t="s">
        <v>38</v>
      </c>
      <c r="C1261" s="2">
        <v>357</v>
      </c>
      <c r="D1261" t="s">
        <v>39</v>
      </c>
      <c r="E1261" s="100" t="s">
        <v>16</v>
      </c>
      <c r="F1261" s="3">
        <v>44986</v>
      </c>
      <c r="G1261" s="3">
        <v>44986</v>
      </c>
      <c r="H1261">
        <v>990</v>
      </c>
      <c r="I1261" s="100" t="s">
        <v>40</v>
      </c>
      <c r="J1261" s="100" t="s">
        <v>57</v>
      </c>
      <c r="K1261">
        <v>1500</v>
      </c>
      <c r="L1261">
        <v>0</v>
      </c>
      <c r="M1261" t="s">
        <v>42</v>
      </c>
      <c r="N1261" t="s">
        <v>43</v>
      </c>
      <c r="O1261" s="100" t="s">
        <v>44</v>
      </c>
      <c r="P1261" s="100" t="s">
        <v>59</v>
      </c>
      <c r="Q1261" t="s">
        <v>38</v>
      </c>
      <c r="R1261" t="s">
        <v>38</v>
      </c>
    </row>
    <row r="1262" spans="1:18" ht="43.2" x14ac:dyDescent="0.3">
      <c r="A1262" t="s">
        <v>2711</v>
      </c>
      <c r="B1262" t="s">
        <v>38</v>
      </c>
      <c r="C1262" s="2">
        <v>450</v>
      </c>
      <c r="D1262" t="s">
        <v>39</v>
      </c>
      <c r="E1262" s="100" t="s">
        <v>16</v>
      </c>
      <c r="F1262" s="3">
        <v>44986</v>
      </c>
      <c r="G1262" s="3">
        <v>44986</v>
      </c>
      <c r="H1262">
        <v>990</v>
      </c>
      <c r="I1262" s="100" t="s">
        <v>40</v>
      </c>
      <c r="J1262" s="100" t="s">
        <v>57</v>
      </c>
      <c r="K1262">
        <v>1500</v>
      </c>
      <c r="L1262">
        <v>0</v>
      </c>
      <c r="M1262" t="s">
        <v>42</v>
      </c>
      <c r="N1262" t="s">
        <v>43</v>
      </c>
      <c r="O1262" s="100" t="s">
        <v>44</v>
      </c>
      <c r="P1262" s="100" t="s">
        <v>59</v>
      </c>
      <c r="Q1262" t="s">
        <v>38</v>
      </c>
      <c r="R1262" t="s">
        <v>38</v>
      </c>
    </row>
    <row r="1263" spans="1:18" ht="43.2" x14ac:dyDescent="0.3">
      <c r="A1263" t="s">
        <v>2712</v>
      </c>
      <c r="B1263" t="s">
        <v>38</v>
      </c>
      <c r="C1263" s="2">
        <v>319</v>
      </c>
      <c r="D1263" t="s">
        <v>39</v>
      </c>
      <c r="E1263" s="100" t="s">
        <v>17</v>
      </c>
      <c r="F1263" s="3">
        <v>44987</v>
      </c>
      <c r="G1263" s="3">
        <v>44987</v>
      </c>
      <c r="H1263">
        <v>5</v>
      </c>
      <c r="I1263" s="100" t="s">
        <v>40</v>
      </c>
      <c r="J1263" s="100" t="s">
        <v>2431</v>
      </c>
      <c r="K1263">
        <v>12</v>
      </c>
      <c r="L1263">
        <v>0</v>
      </c>
      <c r="M1263" t="s">
        <v>42</v>
      </c>
      <c r="N1263" t="s">
        <v>43</v>
      </c>
      <c r="O1263" s="100" t="s">
        <v>44</v>
      </c>
      <c r="P1263" s="100" t="s">
        <v>2289</v>
      </c>
      <c r="Q1263" t="s">
        <v>38</v>
      </c>
      <c r="R1263" t="s">
        <v>38</v>
      </c>
    </row>
    <row r="1264" spans="1:18" ht="57.6" x14ac:dyDescent="0.3">
      <c r="A1264" t="s">
        <v>2713</v>
      </c>
      <c r="B1264" t="s">
        <v>2714</v>
      </c>
      <c r="C1264" s="2">
        <v>211</v>
      </c>
      <c r="D1264" t="s">
        <v>39</v>
      </c>
      <c r="E1264" s="100" t="s">
        <v>12</v>
      </c>
      <c r="F1264" s="3">
        <v>44987</v>
      </c>
      <c r="G1264" s="3">
        <v>44987</v>
      </c>
      <c r="H1264">
        <v>540</v>
      </c>
      <c r="I1264" s="100" t="s">
        <v>146</v>
      </c>
      <c r="J1264" s="100" t="s">
        <v>64</v>
      </c>
      <c r="K1264">
        <v>720</v>
      </c>
      <c r="L1264">
        <v>0</v>
      </c>
      <c r="M1264" t="s">
        <v>42</v>
      </c>
      <c r="N1264" t="s">
        <v>49</v>
      </c>
      <c r="O1264" s="100" t="s">
        <v>147</v>
      </c>
      <c r="P1264" s="100" t="s">
        <v>67</v>
      </c>
      <c r="Q1264" t="s">
        <v>38</v>
      </c>
      <c r="R1264" t="s">
        <v>38</v>
      </c>
    </row>
    <row r="1265" spans="1:18" ht="43.2" x14ac:dyDescent="0.3">
      <c r="A1265" t="s">
        <v>2715</v>
      </c>
      <c r="B1265" t="s">
        <v>2716</v>
      </c>
      <c r="C1265" s="2">
        <v>562.5</v>
      </c>
      <c r="D1265" t="s">
        <v>39</v>
      </c>
      <c r="E1265" s="100" t="s">
        <v>1976</v>
      </c>
      <c r="F1265" s="3">
        <v>44988</v>
      </c>
      <c r="G1265" s="3">
        <v>44987</v>
      </c>
      <c r="H1265">
        <v>10</v>
      </c>
      <c r="I1265" s="100" t="s">
        <v>651</v>
      </c>
      <c r="J1265" s="100" t="s">
        <v>132</v>
      </c>
      <c r="K1265">
        <v>12.8</v>
      </c>
      <c r="L1265">
        <v>0</v>
      </c>
      <c r="M1265" t="s">
        <v>42</v>
      </c>
      <c r="N1265" t="s">
        <v>49</v>
      </c>
      <c r="O1265" s="100" t="s">
        <v>652</v>
      </c>
      <c r="P1265" s="100" t="s">
        <v>134</v>
      </c>
      <c r="Q1265" t="s">
        <v>38</v>
      </c>
      <c r="R1265" t="s">
        <v>38</v>
      </c>
    </row>
    <row r="1266" spans="1:18" ht="43.2" x14ac:dyDescent="0.3">
      <c r="A1266" t="s">
        <v>2717</v>
      </c>
      <c r="B1266" t="s">
        <v>38</v>
      </c>
      <c r="C1266" s="2">
        <v>450</v>
      </c>
      <c r="D1266" t="s">
        <v>39</v>
      </c>
      <c r="E1266" s="100" t="s">
        <v>16</v>
      </c>
      <c r="F1266" s="3">
        <v>44988</v>
      </c>
      <c r="G1266" s="3">
        <v>44988</v>
      </c>
      <c r="H1266">
        <v>1200</v>
      </c>
      <c r="I1266" s="100" t="s">
        <v>40</v>
      </c>
      <c r="J1266" s="100" t="s">
        <v>57</v>
      </c>
      <c r="K1266">
        <v>1500</v>
      </c>
      <c r="L1266">
        <v>0</v>
      </c>
      <c r="M1266" t="s">
        <v>42</v>
      </c>
      <c r="N1266" t="s">
        <v>43</v>
      </c>
      <c r="O1266" s="100" t="s">
        <v>44</v>
      </c>
      <c r="P1266" s="100" t="s">
        <v>59</v>
      </c>
      <c r="Q1266" t="s">
        <v>38</v>
      </c>
      <c r="R1266" t="s">
        <v>38</v>
      </c>
    </row>
    <row r="1267" spans="1:18" ht="43.2" x14ac:dyDescent="0.3">
      <c r="A1267" t="s">
        <v>2718</v>
      </c>
      <c r="B1267" t="s">
        <v>38</v>
      </c>
      <c r="C1267" s="2">
        <v>988</v>
      </c>
      <c r="D1267" t="s">
        <v>39</v>
      </c>
      <c r="E1267" s="100" t="s">
        <v>2</v>
      </c>
      <c r="F1267" s="3">
        <v>44988</v>
      </c>
      <c r="G1267" s="3">
        <v>44988</v>
      </c>
      <c r="H1267">
        <v>4500</v>
      </c>
      <c r="I1267" s="100" t="s">
        <v>40</v>
      </c>
      <c r="J1267" s="100" t="s">
        <v>195</v>
      </c>
      <c r="K1267">
        <v>14400</v>
      </c>
      <c r="L1267">
        <v>0</v>
      </c>
      <c r="M1267" t="s">
        <v>42</v>
      </c>
      <c r="N1267" t="s">
        <v>43</v>
      </c>
      <c r="O1267" s="100" t="s">
        <v>44</v>
      </c>
      <c r="P1267" s="100" t="s">
        <v>196</v>
      </c>
      <c r="Q1267" t="s">
        <v>38</v>
      </c>
      <c r="R1267" t="s">
        <v>38</v>
      </c>
    </row>
    <row r="1268" spans="1:18" ht="43.2" x14ac:dyDescent="0.3">
      <c r="A1268" t="s">
        <v>2719</v>
      </c>
      <c r="B1268" t="s">
        <v>38</v>
      </c>
      <c r="C1268" s="2">
        <v>698</v>
      </c>
      <c r="D1268" t="s">
        <v>39</v>
      </c>
      <c r="E1268" s="100" t="s">
        <v>2115</v>
      </c>
      <c r="F1268" s="3">
        <v>44988</v>
      </c>
      <c r="G1268" s="3">
        <v>44988</v>
      </c>
      <c r="H1268">
        <v>3500</v>
      </c>
      <c r="I1268" s="100" t="s">
        <v>64</v>
      </c>
      <c r="J1268" s="100" t="s">
        <v>174</v>
      </c>
      <c r="K1268">
        <v>8000</v>
      </c>
      <c r="L1268">
        <v>0</v>
      </c>
      <c r="M1268" t="s">
        <v>2720</v>
      </c>
      <c r="N1268" t="s">
        <v>43</v>
      </c>
      <c r="O1268" s="100" t="s">
        <v>67</v>
      </c>
      <c r="P1268" s="100" t="s">
        <v>172</v>
      </c>
      <c r="Q1268" t="s">
        <v>38</v>
      </c>
      <c r="R1268" t="s">
        <v>38</v>
      </c>
    </row>
    <row r="1269" spans="1:18" ht="43.2" x14ac:dyDescent="0.3">
      <c r="A1269" t="s">
        <v>2721</v>
      </c>
      <c r="B1269" t="s">
        <v>230</v>
      </c>
      <c r="C1269" s="2">
        <v>600</v>
      </c>
      <c r="D1269" t="s">
        <v>39</v>
      </c>
      <c r="E1269" s="100" t="s">
        <v>231</v>
      </c>
      <c r="F1269" s="3">
        <v>44988</v>
      </c>
      <c r="G1269" s="3">
        <v>44988</v>
      </c>
      <c r="H1269">
        <v>1400</v>
      </c>
      <c r="I1269" s="100" t="s">
        <v>64</v>
      </c>
      <c r="J1269" s="100" t="s">
        <v>232</v>
      </c>
      <c r="K1269">
        <v>3808</v>
      </c>
      <c r="L1269">
        <v>0</v>
      </c>
      <c r="M1269" t="s">
        <v>42</v>
      </c>
      <c r="N1269" t="s">
        <v>43</v>
      </c>
      <c r="O1269" s="100" t="s">
        <v>67</v>
      </c>
      <c r="P1269" s="100" t="s">
        <v>744</v>
      </c>
      <c r="Q1269" t="s">
        <v>38</v>
      </c>
      <c r="R1269" t="s">
        <v>38</v>
      </c>
    </row>
    <row r="1270" spans="1:18" ht="43.2" x14ac:dyDescent="0.3">
      <c r="A1270" t="s">
        <v>2722</v>
      </c>
      <c r="B1270" t="s">
        <v>38</v>
      </c>
      <c r="C1270" s="2">
        <v>950</v>
      </c>
      <c r="D1270" t="s">
        <v>39</v>
      </c>
      <c r="E1270" s="100" t="s">
        <v>2</v>
      </c>
      <c r="F1270" s="3">
        <v>44990</v>
      </c>
      <c r="G1270" s="3">
        <v>44988</v>
      </c>
      <c r="H1270">
        <v>24000</v>
      </c>
      <c r="I1270" s="100" t="s">
        <v>40</v>
      </c>
      <c r="J1270" s="100" t="s">
        <v>52</v>
      </c>
      <c r="K1270">
        <v>13640</v>
      </c>
      <c r="L1270">
        <v>0</v>
      </c>
      <c r="M1270" t="s">
        <v>42</v>
      </c>
      <c r="N1270" t="s">
        <v>43</v>
      </c>
      <c r="O1270" s="100" t="s">
        <v>44</v>
      </c>
      <c r="P1270" s="100" t="s">
        <v>53</v>
      </c>
      <c r="Q1270" t="s">
        <v>38</v>
      </c>
      <c r="R1270" t="s">
        <v>38</v>
      </c>
    </row>
    <row r="1271" spans="1:18" ht="72" x14ac:dyDescent="0.3">
      <c r="A1271" t="s">
        <v>2723</v>
      </c>
      <c r="B1271" t="s">
        <v>38</v>
      </c>
      <c r="C1271" s="2">
        <v>800</v>
      </c>
      <c r="D1271" t="s">
        <v>39</v>
      </c>
      <c r="E1271" s="100" t="s">
        <v>107</v>
      </c>
      <c r="F1271" s="3">
        <v>44988</v>
      </c>
      <c r="G1271" s="3">
        <v>44988</v>
      </c>
      <c r="H1271">
        <v>24000</v>
      </c>
      <c r="I1271" s="100" t="s">
        <v>52</v>
      </c>
      <c r="J1271" s="100" t="s">
        <v>40</v>
      </c>
      <c r="K1271">
        <v>16368</v>
      </c>
      <c r="L1271">
        <v>0</v>
      </c>
      <c r="M1271" t="s">
        <v>42</v>
      </c>
      <c r="N1271" t="s">
        <v>43</v>
      </c>
      <c r="O1271" s="100" t="s">
        <v>53</v>
      </c>
      <c r="P1271" s="100" t="s">
        <v>44</v>
      </c>
      <c r="Q1271" t="s">
        <v>38</v>
      </c>
      <c r="R1271" t="s">
        <v>38</v>
      </c>
    </row>
    <row r="1272" spans="1:18" ht="28.8" x14ac:dyDescent="0.3">
      <c r="A1272" t="s">
        <v>2724</v>
      </c>
      <c r="B1272" t="s">
        <v>38</v>
      </c>
      <c r="C1272" s="2">
        <v>848</v>
      </c>
      <c r="D1272" t="s">
        <v>39</v>
      </c>
      <c r="E1272" s="100" t="s">
        <v>107</v>
      </c>
      <c r="F1272" s="3">
        <v>44988</v>
      </c>
      <c r="G1272" s="3">
        <v>44988</v>
      </c>
      <c r="H1272">
        <v>300</v>
      </c>
      <c r="I1272" s="100" t="s">
        <v>2725</v>
      </c>
      <c r="J1272" s="100" t="s">
        <v>40</v>
      </c>
      <c r="K1272">
        <v>480</v>
      </c>
      <c r="L1272">
        <v>0</v>
      </c>
      <c r="M1272" t="s">
        <v>2726</v>
      </c>
      <c r="N1272" t="s">
        <v>49</v>
      </c>
      <c r="O1272" s="100" t="s">
        <v>2727</v>
      </c>
      <c r="P1272" s="100" t="s">
        <v>44</v>
      </c>
      <c r="Q1272" t="s">
        <v>38</v>
      </c>
      <c r="R1272" t="s">
        <v>38</v>
      </c>
    </row>
    <row r="1273" spans="1:18" ht="43.2" x14ac:dyDescent="0.3">
      <c r="A1273" t="s">
        <v>2728</v>
      </c>
      <c r="B1273" t="s">
        <v>38</v>
      </c>
      <c r="C1273" s="2">
        <v>895</v>
      </c>
      <c r="D1273" t="s">
        <v>39</v>
      </c>
      <c r="E1273" s="100" t="s">
        <v>2</v>
      </c>
      <c r="F1273" s="3">
        <v>44991</v>
      </c>
      <c r="G1273" s="3">
        <v>44990</v>
      </c>
      <c r="H1273">
        <v>24000</v>
      </c>
      <c r="I1273" s="100" t="s">
        <v>40</v>
      </c>
      <c r="J1273" s="100" t="s">
        <v>1983</v>
      </c>
      <c r="K1273">
        <v>16368</v>
      </c>
      <c r="L1273">
        <v>0</v>
      </c>
      <c r="M1273" t="s">
        <v>42</v>
      </c>
      <c r="N1273" t="s">
        <v>43</v>
      </c>
      <c r="O1273" s="100" t="s">
        <v>44</v>
      </c>
      <c r="P1273" s="100" t="s">
        <v>482</v>
      </c>
      <c r="Q1273" t="s">
        <v>38</v>
      </c>
      <c r="R1273" t="s">
        <v>38</v>
      </c>
    </row>
    <row r="1274" spans="1:18" ht="43.2" x14ac:dyDescent="0.3">
      <c r="A1274" t="s">
        <v>2729</v>
      </c>
      <c r="B1274" t="s">
        <v>38</v>
      </c>
      <c r="C1274" s="2">
        <v>835</v>
      </c>
      <c r="D1274" t="s">
        <v>39</v>
      </c>
      <c r="E1274" s="100" t="s">
        <v>13</v>
      </c>
      <c r="F1274" s="3">
        <v>44991</v>
      </c>
      <c r="G1274" s="3">
        <v>44991</v>
      </c>
      <c r="H1274">
        <v>10</v>
      </c>
      <c r="I1274" s="100" t="s">
        <v>40</v>
      </c>
      <c r="J1274" s="100" t="s">
        <v>295</v>
      </c>
      <c r="K1274">
        <v>1.875</v>
      </c>
      <c r="L1274">
        <v>0</v>
      </c>
      <c r="M1274" t="s">
        <v>42</v>
      </c>
      <c r="N1274" t="s">
        <v>43</v>
      </c>
      <c r="O1274" s="100" t="s">
        <v>44</v>
      </c>
      <c r="P1274" s="100" t="s">
        <v>297</v>
      </c>
      <c r="Q1274" t="s">
        <v>38</v>
      </c>
      <c r="R1274" t="s">
        <v>38</v>
      </c>
    </row>
    <row r="1275" spans="1:18" ht="43.2" x14ac:dyDescent="0.3">
      <c r="A1275" t="s">
        <v>2730</v>
      </c>
      <c r="B1275" t="s">
        <v>38</v>
      </c>
      <c r="C1275" s="2">
        <v>540</v>
      </c>
      <c r="D1275" t="s">
        <v>39</v>
      </c>
      <c r="E1275" s="100" t="s">
        <v>16</v>
      </c>
      <c r="F1275" s="3">
        <v>44991</v>
      </c>
      <c r="G1275" s="3">
        <v>44991</v>
      </c>
      <c r="H1275">
        <v>4160</v>
      </c>
      <c r="I1275" s="100" t="s">
        <v>259</v>
      </c>
      <c r="J1275" s="100" t="s">
        <v>40</v>
      </c>
      <c r="K1275">
        <v>10400</v>
      </c>
      <c r="L1275">
        <v>0</v>
      </c>
      <c r="M1275" t="s">
        <v>42</v>
      </c>
      <c r="N1275" t="s">
        <v>49</v>
      </c>
      <c r="O1275" s="100" t="s">
        <v>260</v>
      </c>
      <c r="P1275" s="100" t="s">
        <v>44</v>
      </c>
      <c r="Q1275" t="s">
        <v>38</v>
      </c>
      <c r="R1275" t="s">
        <v>38</v>
      </c>
    </row>
    <row r="1276" spans="1:18" ht="43.2" x14ac:dyDescent="0.3">
      <c r="A1276" t="s">
        <v>2731</v>
      </c>
      <c r="B1276" t="s">
        <v>38</v>
      </c>
      <c r="C1276" s="2">
        <v>587</v>
      </c>
      <c r="D1276" t="s">
        <v>39</v>
      </c>
      <c r="E1276" s="100" t="s">
        <v>16</v>
      </c>
      <c r="F1276" s="3">
        <v>44991</v>
      </c>
      <c r="G1276" s="3">
        <v>44991</v>
      </c>
      <c r="H1276">
        <v>4160</v>
      </c>
      <c r="I1276" s="100" t="s">
        <v>259</v>
      </c>
      <c r="J1276" s="100" t="s">
        <v>40</v>
      </c>
      <c r="K1276">
        <v>10400</v>
      </c>
      <c r="L1276">
        <v>0</v>
      </c>
      <c r="M1276" t="s">
        <v>42</v>
      </c>
      <c r="N1276" t="s">
        <v>49</v>
      </c>
      <c r="O1276" s="100" t="s">
        <v>260</v>
      </c>
      <c r="P1276" s="100" t="s">
        <v>44</v>
      </c>
      <c r="Q1276" t="s">
        <v>38</v>
      </c>
      <c r="R1276" t="s">
        <v>38</v>
      </c>
    </row>
    <row r="1277" spans="1:18" ht="57.6" x14ac:dyDescent="0.3">
      <c r="A1277" t="s">
        <v>2732</v>
      </c>
      <c r="B1277" t="s">
        <v>38</v>
      </c>
      <c r="C1277" s="2">
        <v>273.01</v>
      </c>
      <c r="D1277" t="s">
        <v>39</v>
      </c>
      <c r="E1277" s="100" t="s">
        <v>243</v>
      </c>
      <c r="F1277" s="3">
        <v>44993</v>
      </c>
      <c r="G1277" s="3">
        <v>44992</v>
      </c>
      <c r="H1277">
        <v>1</v>
      </c>
      <c r="I1277" s="100" t="s">
        <v>40</v>
      </c>
      <c r="J1277" s="100" t="s">
        <v>2733</v>
      </c>
      <c r="K1277">
        <v>0.44</v>
      </c>
      <c r="L1277">
        <v>0</v>
      </c>
      <c r="M1277" t="s">
        <v>2734</v>
      </c>
      <c r="N1277" t="s">
        <v>43</v>
      </c>
      <c r="O1277" s="100" t="s">
        <v>44</v>
      </c>
      <c r="P1277" s="100" t="s">
        <v>2735</v>
      </c>
      <c r="Q1277" t="s">
        <v>38</v>
      </c>
      <c r="R1277" t="s">
        <v>38</v>
      </c>
    </row>
    <row r="1278" spans="1:18" ht="43.2" x14ac:dyDescent="0.3">
      <c r="A1278" t="s">
        <v>2736</v>
      </c>
      <c r="B1278" t="s">
        <v>38</v>
      </c>
      <c r="C1278" s="2">
        <v>324</v>
      </c>
      <c r="D1278" t="s">
        <v>39</v>
      </c>
      <c r="E1278" s="100" t="s">
        <v>13</v>
      </c>
      <c r="F1278" s="3">
        <v>44992</v>
      </c>
      <c r="G1278" s="3">
        <v>44992</v>
      </c>
      <c r="H1278">
        <v>10</v>
      </c>
      <c r="I1278" s="100" t="s">
        <v>40</v>
      </c>
      <c r="J1278" s="100" t="s">
        <v>295</v>
      </c>
      <c r="K1278">
        <v>1.875</v>
      </c>
      <c r="L1278">
        <v>0</v>
      </c>
      <c r="M1278" t="s">
        <v>2737</v>
      </c>
      <c r="N1278" t="s">
        <v>43</v>
      </c>
      <c r="O1278" s="100" t="s">
        <v>44</v>
      </c>
      <c r="P1278" s="100" t="s">
        <v>297</v>
      </c>
      <c r="Q1278" t="s">
        <v>38</v>
      </c>
      <c r="R1278" t="s">
        <v>38</v>
      </c>
    </row>
    <row r="1279" spans="1:18" ht="57.6" x14ac:dyDescent="0.3">
      <c r="A1279" t="s">
        <v>2738</v>
      </c>
      <c r="B1279" t="s">
        <v>227</v>
      </c>
      <c r="C1279" s="2">
        <v>228</v>
      </c>
      <c r="D1279" t="s">
        <v>39</v>
      </c>
      <c r="E1279" s="100" t="s">
        <v>13</v>
      </c>
      <c r="F1279" s="3">
        <v>44993</v>
      </c>
      <c r="G1279" s="3">
        <v>44992</v>
      </c>
      <c r="H1279">
        <v>1</v>
      </c>
      <c r="I1279" s="100" t="s">
        <v>2484</v>
      </c>
      <c r="J1279" s="100" t="s">
        <v>40</v>
      </c>
      <c r="K1279">
        <v>1.2</v>
      </c>
      <c r="L1279">
        <v>0</v>
      </c>
      <c r="M1279" t="s">
        <v>2739</v>
      </c>
      <c r="N1279" t="s">
        <v>49</v>
      </c>
      <c r="O1279" s="100" t="s">
        <v>181</v>
      </c>
      <c r="P1279" s="100" t="s">
        <v>44</v>
      </c>
      <c r="Q1279" t="s">
        <v>38</v>
      </c>
      <c r="R1279" t="s">
        <v>38</v>
      </c>
    </row>
    <row r="1280" spans="1:18" ht="57.6" x14ac:dyDescent="0.3">
      <c r="A1280" t="s">
        <v>2740</v>
      </c>
      <c r="B1280" t="s">
        <v>2741</v>
      </c>
      <c r="C1280" s="2">
        <v>98</v>
      </c>
      <c r="D1280" t="s">
        <v>39</v>
      </c>
      <c r="E1280" s="100" t="s">
        <v>12</v>
      </c>
      <c r="F1280" s="3">
        <v>44994</v>
      </c>
      <c r="G1280" s="3">
        <v>44993</v>
      </c>
      <c r="H1280">
        <v>50</v>
      </c>
      <c r="I1280" s="100" t="s">
        <v>390</v>
      </c>
      <c r="J1280" s="100" t="s">
        <v>40</v>
      </c>
      <c r="K1280">
        <v>32</v>
      </c>
      <c r="L1280">
        <v>0</v>
      </c>
      <c r="M1280" t="s">
        <v>2742</v>
      </c>
      <c r="N1280" t="s">
        <v>49</v>
      </c>
      <c r="O1280" s="100" t="s">
        <v>391</v>
      </c>
      <c r="P1280" s="100" t="s">
        <v>44</v>
      </c>
      <c r="Q1280" t="s">
        <v>38</v>
      </c>
      <c r="R1280" t="s">
        <v>38</v>
      </c>
    </row>
    <row r="1281" spans="1:18" ht="43.2" x14ac:dyDescent="0.3">
      <c r="A1281" t="s">
        <v>2743</v>
      </c>
      <c r="B1281" t="s">
        <v>38</v>
      </c>
      <c r="C1281" s="2">
        <v>417</v>
      </c>
      <c r="D1281" t="s">
        <v>39</v>
      </c>
      <c r="E1281" s="100" t="s">
        <v>15</v>
      </c>
      <c r="F1281" s="3">
        <v>44993</v>
      </c>
      <c r="G1281" s="3">
        <v>44993</v>
      </c>
      <c r="H1281">
        <v>9000</v>
      </c>
      <c r="I1281" s="100" t="s">
        <v>40</v>
      </c>
      <c r="J1281" s="100" t="s">
        <v>253</v>
      </c>
      <c r="K1281">
        <v>14400</v>
      </c>
      <c r="L1281">
        <v>0</v>
      </c>
      <c r="M1281" t="s">
        <v>42</v>
      </c>
      <c r="N1281" t="s">
        <v>43</v>
      </c>
      <c r="O1281" s="100" t="s">
        <v>44</v>
      </c>
      <c r="P1281" s="100" t="s">
        <v>85</v>
      </c>
      <c r="Q1281" t="s">
        <v>38</v>
      </c>
      <c r="R1281" t="s">
        <v>38</v>
      </c>
    </row>
    <row r="1282" spans="1:18" ht="43.2" x14ac:dyDescent="0.3">
      <c r="A1282" t="s">
        <v>2744</v>
      </c>
      <c r="B1282" t="s">
        <v>38</v>
      </c>
      <c r="C1282" s="2">
        <v>521</v>
      </c>
      <c r="D1282" t="s">
        <v>39</v>
      </c>
      <c r="E1282" s="100" t="s">
        <v>15</v>
      </c>
      <c r="F1282" s="3">
        <v>44993</v>
      </c>
      <c r="G1282" s="3">
        <v>44993</v>
      </c>
      <c r="H1282">
        <v>9000</v>
      </c>
      <c r="I1282" s="100" t="s">
        <v>40</v>
      </c>
      <c r="J1282" s="100" t="s">
        <v>253</v>
      </c>
      <c r="K1282">
        <v>14400</v>
      </c>
      <c r="L1282">
        <v>0</v>
      </c>
      <c r="M1282" t="s">
        <v>42</v>
      </c>
      <c r="N1282" t="s">
        <v>43</v>
      </c>
      <c r="O1282" s="100" t="s">
        <v>44</v>
      </c>
      <c r="P1282" s="100" t="s">
        <v>85</v>
      </c>
      <c r="Q1282" t="s">
        <v>38</v>
      </c>
      <c r="R1282" t="s">
        <v>38</v>
      </c>
    </row>
    <row r="1283" spans="1:18" ht="72" x14ac:dyDescent="0.3">
      <c r="A1283" t="s">
        <v>2745</v>
      </c>
      <c r="B1283" t="s">
        <v>227</v>
      </c>
      <c r="C1283" s="2">
        <v>33.47</v>
      </c>
      <c r="D1283" t="s">
        <v>39</v>
      </c>
      <c r="E1283" s="100" t="s">
        <v>12</v>
      </c>
      <c r="F1283" s="3">
        <v>44994</v>
      </c>
      <c r="G1283" s="3">
        <v>44993</v>
      </c>
      <c r="H1283">
        <v>6</v>
      </c>
      <c r="I1283" s="100" t="s">
        <v>304</v>
      </c>
      <c r="J1283" s="100" t="s">
        <v>40</v>
      </c>
      <c r="K1283">
        <v>6.4480000000000004</v>
      </c>
      <c r="L1283">
        <v>0</v>
      </c>
      <c r="M1283" t="s">
        <v>2746</v>
      </c>
      <c r="N1283" t="s">
        <v>49</v>
      </c>
      <c r="O1283" s="100" t="s">
        <v>306</v>
      </c>
      <c r="P1283" s="100" t="s">
        <v>44</v>
      </c>
      <c r="Q1283" t="s">
        <v>38</v>
      </c>
      <c r="R1283" t="s">
        <v>38</v>
      </c>
    </row>
    <row r="1284" spans="1:18" ht="43.2" x14ac:dyDescent="0.3">
      <c r="A1284" t="s">
        <v>2747</v>
      </c>
      <c r="B1284" t="s">
        <v>2748</v>
      </c>
      <c r="C1284" s="2">
        <v>298</v>
      </c>
      <c r="D1284" t="s">
        <v>39</v>
      </c>
      <c r="E1284" s="100" t="s">
        <v>96</v>
      </c>
      <c r="F1284" s="3">
        <v>44993</v>
      </c>
      <c r="G1284" s="3">
        <v>44993</v>
      </c>
      <c r="H1284">
        <v>1330</v>
      </c>
      <c r="I1284" s="100" t="s">
        <v>395</v>
      </c>
      <c r="J1284" s="100" t="s">
        <v>65</v>
      </c>
      <c r="K1284">
        <v>2240</v>
      </c>
      <c r="L1284">
        <v>0</v>
      </c>
      <c r="M1284" t="s">
        <v>2749</v>
      </c>
      <c r="N1284" t="s">
        <v>43</v>
      </c>
      <c r="O1284" s="100" t="s">
        <v>67</v>
      </c>
      <c r="P1284" s="100" t="s">
        <v>68</v>
      </c>
      <c r="Q1284" t="s">
        <v>38</v>
      </c>
      <c r="R1284" t="s">
        <v>38</v>
      </c>
    </row>
    <row r="1285" spans="1:18" ht="86.4" x14ac:dyDescent="0.3">
      <c r="A1285" t="s">
        <v>2750</v>
      </c>
      <c r="B1285" t="s">
        <v>38</v>
      </c>
      <c r="C1285" s="2">
        <v>198</v>
      </c>
      <c r="D1285" t="s">
        <v>39</v>
      </c>
      <c r="E1285" s="100" t="s">
        <v>14</v>
      </c>
      <c r="F1285" s="3">
        <v>44994</v>
      </c>
      <c r="G1285" s="3">
        <v>44994</v>
      </c>
      <c r="H1285">
        <v>170</v>
      </c>
      <c r="I1285" s="100" t="s">
        <v>2751</v>
      </c>
      <c r="J1285" s="100" t="s">
        <v>40</v>
      </c>
      <c r="K1285">
        <v>393.6</v>
      </c>
      <c r="L1285">
        <v>0</v>
      </c>
      <c r="M1285" t="s">
        <v>2752</v>
      </c>
      <c r="N1285" t="s">
        <v>49</v>
      </c>
      <c r="O1285" s="100" t="s">
        <v>2753</v>
      </c>
      <c r="P1285" s="100" t="s">
        <v>44</v>
      </c>
      <c r="Q1285" t="s">
        <v>38</v>
      </c>
      <c r="R1285" t="s">
        <v>38</v>
      </c>
    </row>
    <row r="1286" spans="1:18" ht="57.6" x14ac:dyDescent="0.3">
      <c r="A1286" t="s">
        <v>2754</v>
      </c>
      <c r="B1286" t="s">
        <v>2755</v>
      </c>
      <c r="C1286" s="2">
        <v>986</v>
      </c>
      <c r="D1286" t="s">
        <v>39</v>
      </c>
      <c r="E1286" s="100" t="s">
        <v>12</v>
      </c>
      <c r="F1286" s="3">
        <v>44998</v>
      </c>
      <c r="G1286" s="3">
        <v>44995</v>
      </c>
      <c r="H1286">
        <v>8850</v>
      </c>
      <c r="I1286" s="100" t="s">
        <v>146</v>
      </c>
      <c r="J1286" s="100" t="s">
        <v>64</v>
      </c>
      <c r="K1286">
        <v>14820</v>
      </c>
      <c r="L1286">
        <v>0</v>
      </c>
      <c r="M1286" t="s">
        <v>42</v>
      </c>
      <c r="N1286" t="s">
        <v>49</v>
      </c>
      <c r="O1286" s="100" t="s">
        <v>147</v>
      </c>
      <c r="P1286" s="100" t="s">
        <v>67</v>
      </c>
      <c r="Q1286" t="s">
        <v>38</v>
      </c>
      <c r="R1286" t="s">
        <v>38</v>
      </c>
    </row>
    <row r="1287" spans="1:18" ht="43.2" x14ac:dyDescent="0.3">
      <c r="A1287" t="s">
        <v>2756</v>
      </c>
      <c r="B1287" t="s">
        <v>2757</v>
      </c>
      <c r="C1287" s="2">
        <v>340</v>
      </c>
      <c r="D1287" t="s">
        <v>39</v>
      </c>
      <c r="E1287" s="100" t="s">
        <v>47</v>
      </c>
      <c r="F1287" s="3">
        <v>44998</v>
      </c>
      <c r="G1287" s="3">
        <v>44995</v>
      </c>
      <c r="H1287">
        <v>100</v>
      </c>
      <c r="I1287" s="100" t="s">
        <v>64</v>
      </c>
      <c r="J1287" s="100" t="s">
        <v>2758</v>
      </c>
      <c r="K1287">
        <v>200</v>
      </c>
      <c r="L1287">
        <v>0</v>
      </c>
      <c r="M1287" t="s">
        <v>42</v>
      </c>
      <c r="N1287" t="s">
        <v>43</v>
      </c>
      <c r="O1287" s="100" t="s">
        <v>67</v>
      </c>
      <c r="P1287" s="100" t="s">
        <v>2759</v>
      </c>
      <c r="Q1287" t="s">
        <v>38</v>
      </c>
      <c r="R1287" t="s">
        <v>38</v>
      </c>
    </row>
    <row r="1288" spans="1:18" ht="43.2" x14ac:dyDescent="0.3">
      <c r="A1288" t="s">
        <v>2760</v>
      </c>
      <c r="B1288" t="s">
        <v>2761</v>
      </c>
      <c r="C1288" s="2">
        <v>1900</v>
      </c>
      <c r="D1288" t="s">
        <v>39</v>
      </c>
      <c r="E1288" s="100" t="s">
        <v>2</v>
      </c>
      <c r="F1288" s="3">
        <v>44995</v>
      </c>
      <c r="G1288" s="3">
        <v>44995</v>
      </c>
      <c r="H1288">
        <v>2366</v>
      </c>
      <c r="I1288" s="100" t="s">
        <v>708</v>
      </c>
      <c r="J1288" s="100" t="s">
        <v>40</v>
      </c>
      <c r="K1288">
        <v>2800</v>
      </c>
      <c r="L1288">
        <v>0</v>
      </c>
      <c r="M1288" t="s">
        <v>42</v>
      </c>
      <c r="N1288" t="s">
        <v>49</v>
      </c>
      <c r="O1288" s="100" t="s">
        <v>709</v>
      </c>
      <c r="P1288" s="100" t="s">
        <v>44</v>
      </c>
      <c r="Q1288" t="s">
        <v>38</v>
      </c>
      <c r="R1288" t="s">
        <v>38</v>
      </c>
    </row>
    <row r="1289" spans="1:18" ht="72" x14ac:dyDescent="0.3">
      <c r="A1289" t="s">
        <v>2762</v>
      </c>
      <c r="B1289" t="s">
        <v>2763</v>
      </c>
      <c r="C1289" s="2">
        <v>790</v>
      </c>
      <c r="D1289" t="s">
        <v>39</v>
      </c>
      <c r="E1289" s="100" t="s">
        <v>7</v>
      </c>
      <c r="F1289" s="3">
        <v>44995</v>
      </c>
      <c r="G1289" s="3">
        <v>44995</v>
      </c>
      <c r="H1289">
        <v>1548</v>
      </c>
      <c r="I1289" s="100" t="s">
        <v>129</v>
      </c>
      <c r="J1289" s="100" t="s">
        <v>40</v>
      </c>
      <c r="K1289">
        <v>1920</v>
      </c>
      <c r="L1289">
        <v>0</v>
      </c>
      <c r="M1289" t="s">
        <v>42</v>
      </c>
      <c r="N1289" t="s">
        <v>49</v>
      </c>
      <c r="O1289" s="100" t="s">
        <v>62</v>
      </c>
      <c r="P1289" s="100" t="s">
        <v>44</v>
      </c>
      <c r="Q1289" t="s">
        <v>38</v>
      </c>
      <c r="R1289" t="s">
        <v>38</v>
      </c>
    </row>
    <row r="1290" spans="1:18" ht="43.2" x14ac:dyDescent="0.3">
      <c r="A1290" t="s">
        <v>2764</v>
      </c>
      <c r="B1290" t="s">
        <v>38</v>
      </c>
      <c r="C1290" s="2">
        <v>288</v>
      </c>
      <c r="D1290" t="s">
        <v>39</v>
      </c>
      <c r="E1290" s="100" t="s">
        <v>96</v>
      </c>
      <c r="F1290" s="3">
        <v>44997</v>
      </c>
      <c r="G1290" s="3">
        <v>44996</v>
      </c>
      <c r="H1290">
        <v>600</v>
      </c>
      <c r="I1290" s="100" t="s">
        <v>40</v>
      </c>
      <c r="J1290" s="100" t="s">
        <v>65</v>
      </c>
      <c r="K1290">
        <v>960</v>
      </c>
      <c r="L1290">
        <v>0</v>
      </c>
      <c r="M1290" t="s">
        <v>42</v>
      </c>
      <c r="N1290" t="s">
        <v>43</v>
      </c>
      <c r="O1290" s="100" t="s">
        <v>44</v>
      </c>
      <c r="P1290" s="100" t="s">
        <v>68</v>
      </c>
      <c r="Q1290" t="s">
        <v>38</v>
      </c>
      <c r="R1290" t="s">
        <v>38</v>
      </c>
    </row>
    <row r="1291" spans="1:18" ht="72" x14ac:dyDescent="0.3">
      <c r="A1291" t="s">
        <v>2765</v>
      </c>
      <c r="B1291" t="s">
        <v>227</v>
      </c>
      <c r="C1291" s="2">
        <v>330</v>
      </c>
      <c r="D1291" t="s">
        <v>39</v>
      </c>
      <c r="E1291" s="100" t="s">
        <v>7</v>
      </c>
      <c r="F1291" s="3">
        <v>44998</v>
      </c>
      <c r="G1291" s="3">
        <v>44997</v>
      </c>
      <c r="H1291">
        <v>400</v>
      </c>
      <c r="I1291" s="100" t="s">
        <v>129</v>
      </c>
      <c r="J1291" s="100" t="s">
        <v>40</v>
      </c>
      <c r="K1291">
        <v>640</v>
      </c>
      <c r="L1291">
        <v>0</v>
      </c>
      <c r="M1291" t="s">
        <v>42</v>
      </c>
      <c r="N1291" t="s">
        <v>49</v>
      </c>
      <c r="O1291" s="100" t="s">
        <v>62</v>
      </c>
      <c r="P1291" s="100" t="s">
        <v>44</v>
      </c>
      <c r="Q1291" t="s">
        <v>38</v>
      </c>
      <c r="R1291" t="s">
        <v>38</v>
      </c>
    </row>
    <row r="1292" spans="1:18" ht="43.2" x14ac:dyDescent="0.3">
      <c r="A1292" t="s">
        <v>2766</v>
      </c>
      <c r="B1292" t="s">
        <v>38</v>
      </c>
      <c r="C1292" s="2">
        <v>124</v>
      </c>
      <c r="D1292" t="s">
        <v>39</v>
      </c>
      <c r="E1292" s="100" t="s">
        <v>13</v>
      </c>
      <c r="F1292" s="3">
        <v>44999</v>
      </c>
      <c r="G1292" s="3">
        <v>44999</v>
      </c>
      <c r="H1292">
        <v>2</v>
      </c>
      <c r="I1292" s="100" t="s">
        <v>40</v>
      </c>
      <c r="J1292" s="100" t="s">
        <v>2767</v>
      </c>
      <c r="K1292">
        <v>0.9375</v>
      </c>
      <c r="L1292">
        <v>0</v>
      </c>
      <c r="M1292" t="s">
        <v>2768</v>
      </c>
      <c r="N1292" t="s">
        <v>43</v>
      </c>
      <c r="O1292" s="100" t="s">
        <v>44</v>
      </c>
      <c r="P1292" s="100" t="s">
        <v>2769</v>
      </c>
      <c r="Q1292" t="s">
        <v>38</v>
      </c>
      <c r="R1292" t="s">
        <v>38</v>
      </c>
    </row>
    <row r="1293" spans="1:18" ht="43.2" x14ac:dyDescent="0.3">
      <c r="A1293" t="s">
        <v>2770</v>
      </c>
      <c r="B1293" t="s">
        <v>2771</v>
      </c>
      <c r="C1293" s="2">
        <v>317</v>
      </c>
      <c r="D1293" t="s">
        <v>39</v>
      </c>
      <c r="E1293" s="100" t="s">
        <v>347</v>
      </c>
      <c r="F1293" s="3">
        <v>44999</v>
      </c>
      <c r="G1293" s="3">
        <v>44999</v>
      </c>
      <c r="H1293">
        <v>315</v>
      </c>
      <c r="I1293" s="100" t="s">
        <v>2010</v>
      </c>
      <c r="J1293" s="100" t="s">
        <v>40</v>
      </c>
      <c r="K1293">
        <v>2700</v>
      </c>
      <c r="L1293">
        <v>0</v>
      </c>
      <c r="M1293" t="s">
        <v>42</v>
      </c>
      <c r="N1293" t="s">
        <v>49</v>
      </c>
      <c r="O1293" s="100" t="s">
        <v>570</v>
      </c>
      <c r="P1293" s="100" t="s">
        <v>44</v>
      </c>
      <c r="Q1293" t="s">
        <v>38</v>
      </c>
      <c r="R1293" t="s">
        <v>38</v>
      </c>
    </row>
    <row r="1294" spans="1:18" ht="72" x14ac:dyDescent="0.3">
      <c r="A1294" t="s">
        <v>2772</v>
      </c>
      <c r="B1294" t="s">
        <v>38</v>
      </c>
      <c r="C1294" s="2">
        <v>888</v>
      </c>
      <c r="D1294" t="s">
        <v>39</v>
      </c>
      <c r="E1294" s="100" t="s">
        <v>2</v>
      </c>
      <c r="F1294" s="3">
        <v>45000</v>
      </c>
      <c r="G1294" s="3">
        <v>44999</v>
      </c>
      <c r="H1294">
        <v>5233</v>
      </c>
      <c r="I1294" s="100" t="s">
        <v>129</v>
      </c>
      <c r="J1294" s="100" t="s">
        <v>1710</v>
      </c>
      <c r="K1294">
        <v>1312</v>
      </c>
      <c r="L1294">
        <v>0</v>
      </c>
      <c r="M1294" t="s">
        <v>42</v>
      </c>
      <c r="N1294" t="s">
        <v>43</v>
      </c>
      <c r="O1294" s="100" t="s">
        <v>62</v>
      </c>
      <c r="P1294" s="100" t="s">
        <v>1711</v>
      </c>
      <c r="Q1294" t="s">
        <v>38</v>
      </c>
      <c r="R1294" t="s">
        <v>38</v>
      </c>
    </row>
    <row r="1295" spans="1:18" ht="43.2" x14ac:dyDescent="0.3">
      <c r="A1295" t="s">
        <v>2773</v>
      </c>
      <c r="B1295" t="s">
        <v>38</v>
      </c>
      <c r="C1295" s="2">
        <v>400</v>
      </c>
      <c r="D1295" t="s">
        <v>39</v>
      </c>
      <c r="E1295" s="100" t="s">
        <v>2</v>
      </c>
      <c r="F1295" s="3">
        <v>44999</v>
      </c>
      <c r="G1295" s="3">
        <v>44999</v>
      </c>
      <c r="H1295">
        <v>24000</v>
      </c>
      <c r="I1295" s="100" t="s">
        <v>40</v>
      </c>
      <c r="J1295" s="100" t="s">
        <v>2282</v>
      </c>
      <c r="K1295">
        <v>16368</v>
      </c>
      <c r="L1295">
        <v>0</v>
      </c>
      <c r="M1295" t="s">
        <v>42</v>
      </c>
      <c r="N1295" t="s">
        <v>43</v>
      </c>
      <c r="O1295" s="100" t="s">
        <v>44</v>
      </c>
      <c r="P1295" s="100" t="s">
        <v>67</v>
      </c>
      <c r="Q1295" t="s">
        <v>38</v>
      </c>
      <c r="R1295" t="s">
        <v>38</v>
      </c>
    </row>
    <row r="1296" spans="1:18" ht="43.2" x14ac:dyDescent="0.3">
      <c r="A1296" t="s">
        <v>2774</v>
      </c>
      <c r="B1296" t="s">
        <v>38</v>
      </c>
      <c r="C1296" s="2">
        <v>2988</v>
      </c>
      <c r="D1296" t="s">
        <v>39</v>
      </c>
      <c r="E1296" s="100" t="s">
        <v>15</v>
      </c>
      <c r="F1296" s="3">
        <v>45000</v>
      </c>
      <c r="G1296" s="3">
        <v>44999</v>
      </c>
      <c r="H1296">
        <v>24000</v>
      </c>
      <c r="I1296" s="100" t="s">
        <v>40</v>
      </c>
      <c r="J1296" s="100" t="s">
        <v>2775</v>
      </c>
      <c r="K1296">
        <v>16368</v>
      </c>
      <c r="L1296">
        <v>0</v>
      </c>
      <c r="M1296" t="s">
        <v>42</v>
      </c>
      <c r="N1296" t="s">
        <v>43</v>
      </c>
      <c r="O1296" s="100" t="s">
        <v>44</v>
      </c>
      <c r="P1296" s="100" t="s">
        <v>101</v>
      </c>
      <c r="Q1296" t="s">
        <v>38</v>
      </c>
      <c r="R1296" t="s">
        <v>38</v>
      </c>
    </row>
    <row r="1297" spans="1:18" ht="43.2" x14ac:dyDescent="0.3">
      <c r="A1297" t="s">
        <v>2776</v>
      </c>
      <c r="B1297" t="s">
        <v>38</v>
      </c>
      <c r="C1297" s="2">
        <v>777</v>
      </c>
      <c r="D1297" t="s">
        <v>39</v>
      </c>
      <c r="E1297" s="100" t="s">
        <v>2</v>
      </c>
      <c r="F1297" s="3">
        <v>44999</v>
      </c>
      <c r="G1297" s="3">
        <v>44999</v>
      </c>
      <c r="H1297">
        <v>24000</v>
      </c>
      <c r="I1297" s="100" t="s">
        <v>40</v>
      </c>
      <c r="J1297" s="100" t="s">
        <v>171</v>
      </c>
      <c r="K1297">
        <v>16368</v>
      </c>
      <c r="L1297">
        <v>0</v>
      </c>
      <c r="M1297" t="s">
        <v>42</v>
      </c>
      <c r="N1297" t="s">
        <v>43</v>
      </c>
      <c r="O1297" s="100" t="s">
        <v>44</v>
      </c>
      <c r="P1297" s="100" t="s">
        <v>172</v>
      </c>
      <c r="Q1297" t="s">
        <v>38</v>
      </c>
      <c r="R1297" t="s">
        <v>38</v>
      </c>
    </row>
    <row r="1298" spans="1:18" ht="43.2" x14ac:dyDescent="0.3">
      <c r="A1298" t="s">
        <v>2777</v>
      </c>
      <c r="B1298" t="s">
        <v>38</v>
      </c>
      <c r="C1298" s="2">
        <v>1090</v>
      </c>
      <c r="D1298" t="s">
        <v>39</v>
      </c>
      <c r="E1298" s="100" t="s">
        <v>2</v>
      </c>
      <c r="F1298" s="3">
        <v>44999</v>
      </c>
      <c r="G1298" s="3">
        <v>44999</v>
      </c>
      <c r="H1298">
        <v>24000</v>
      </c>
      <c r="I1298" s="100" t="s">
        <v>40</v>
      </c>
      <c r="J1298" s="100" t="s">
        <v>146</v>
      </c>
      <c r="K1298">
        <v>16368</v>
      </c>
      <c r="L1298">
        <v>0</v>
      </c>
      <c r="M1298" t="s">
        <v>42</v>
      </c>
      <c r="N1298" t="s">
        <v>43</v>
      </c>
      <c r="O1298" s="100" t="s">
        <v>44</v>
      </c>
      <c r="P1298" s="100" t="s">
        <v>2461</v>
      </c>
      <c r="Q1298" t="s">
        <v>38</v>
      </c>
      <c r="R1298" t="s">
        <v>38</v>
      </c>
    </row>
    <row r="1299" spans="1:18" ht="43.2" x14ac:dyDescent="0.3">
      <c r="A1299" t="s">
        <v>2778</v>
      </c>
      <c r="B1299" t="s">
        <v>38</v>
      </c>
      <c r="C1299" s="2">
        <v>1160</v>
      </c>
      <c r="D1299" t="s">
        <v>39</v>
      </c>
      <c r="E1299" s="100" t="s">
        <v>107</v>
      </c>
      <c r="F1299" s="3">
        <v>45000</v>
      </c>
      <c r="G1299" s="3">
        <v>44999</v>
      </c>
      <c r="H1299">
        <v>24000</v>
      </c>
      <c r="I1299" s="100" t="s">
        <v>40</v>
      </c>
      <c r="J1299" s="100" t="s">
        <v>52</v>
      </c>
      <c r="K1299">
        <v>16368</v>
      </c>
      <c r="L1299">
        <v>0</v>
      </c>
      <c r="M1299" t="s">
        <v>42</v>
      </c>
      <c r="N1299" t="s">
        <v>43</v>
      </c>
      <c r="O1299" s="100" t="s">
        <v>44</v>
      </c>
      <c r="P1299" s="100" t="s">
        <v>53</v>
      </c>
      <c r="Q1299" t="s">
        <v>38</v>
      </c>
      <c r="R1299" t="s">
        <v>38</v>
      </c>
    </row>
    <row r="1300" spans="1:18" ht="43.2" x14ac:dyDescent="0.3">
      <c r="A1300" t="s">
        <v>2779</v>
      </c>
      <c r="B1300" t="s">
        <v>38</v>
      </c>
      <c r="C1300" s="2">
        <v>148</v>
      </c>
      <c r="D1300" t="s">
        <v>39</v>
      </c>
      <c r="E1300" s="100" t="s">
        <v>2323</v>
      </c>
      <c r="F1300" s="3">
        <v>45000</v>
      </c>
      <c r="G1300" s="3">
        <v>45000</v>
      </c>
      <c r="H1300">
        <v>60</v>
      </c>
      <c r="I1300" s="100" t="s">
        <v>2780</v>
      </c>
      <c r="J1300" s="100" t="s">
        <v>40</v>
      </c>
      <c r="K1300">
        <v>80</v>
      </c>
      <c r="L1300">
        <v>0</v>
      </c>
      <c r="M1300" t="s">
        <v>2781</v>
      </c>
      <c r="N1300" t="s">
        <v>49</v>
      </c>
      <c r="O1300" s="100" t="s">
        <v>2782</v>
      </c>
      <c r="P1300" s="100" t="s">
        <v>44</v>
      </c>
      <c r="Q1300" t="s">
        <v>38</v>
      </c>
      <c r="R1300" t="s">
        <v>38</v>
      </c>
    </row>
    <row r="1301" spans="1:18" ht="57.6" x14ac:dyDescent="0.3">
      <c r="A1301" t="s">
        <v>2783</v>
      </c>
      <c r="B1301" t="s">
        <v>2784</v>
      </c>
      <c r="C1301" s="2">
        <v>860</v>
      </c>
      <c r="D1301" t="s">
        <v>39</v>
      </c>
      <c r="E1301" s="100" t="s">
        <v>47</v>
      </c>
      <c r="F1301" s="3">
        <v>45001</v>
      </c>
      <c r="G1301" s="3">
        <v>45000</v>
      </c>
      <c r="H1301">
        <v>880</v>
      </c>
      <c r="I1301" s="100" t="s">
        <v>395</v>
      </c>
      <c r="J1301" s="100" t="s">
        <v>427</v>
      </c>
      <c r="K1301">
        <v>2200</v>
      </c>
      <c r="L1301">
        <v>0</v>
      </c>
      <c r="M1301" t="s">
        <v>42</v>
      </c>
      <c r="N1301" t="s">
        <v>43</v>
      </c>
      <c r="O1301" s="100" t="s">
        <v>67</v>
      </c>
      <c r="P1301" s="100" t="s">
        <v>428</v>
      </c>
      <c r="Q1301" t="s">
        <v>38</v>
      </c>
      <c r="R1301" t="s">
        <v>38</v>
      </c>
    </row>
    <row r="1302" spans="1:18" ht="72" x14ac:dyDescent="0.3">
      <c r="A1302" t="s">
        <v>2785</v>
      </c>
      <c r="B1302" t="s">
        <v>2786</v>
      </c>
      <c r="C1302" s="2">
        <v>488</v>
      </c>
      <c r="D1302" t="s">
        <v>39</v>
      </c>
      <c r="E1302" s="100" t="s">
        <v>10</v>
      </c>
      <c r="F1302" s="3">
        <v>45000</v>
      </c>
      <c r="G1302" s="3">
        <v>45000</v>
      </c>
      <c r="H1302">
        <v>80</v>
      </c>
      <c r="I1302" s="100" t="s">
        <v>343</v>
      </c>
      <c r="J1302" s="100" t="s">
        <v>40</v>
      </c>
      <c r="K1302">
        <v>160</v>
      </c>
      <c r="L1302">
        <v>0</v>
      </c>
      <c r="M1302" t="s">
        <v>42</v>
      </c>
      <c r="N1302" t="s">
        <v>49</v>
      </c>
      <c r="O1302" s="100" t="s">
        <v>233</v>
      </c>
      <c r="P1302" s="100" t="s">
        <v>44</v>
      </c>
      <c r="Q1302" t="s">
        <v>38</v>
      </c>
      <c r="R1302" t="s">
        <v>38</v>
      </c>
    </row>
    <row r="1303" spans="1:18" ht="43.2" x14ac:dyDescent="0.3">
      <c r="A1303" t="s">
        <v>2787</v>
      </c>
      <c r="B1303" t="s">
        <v>38</v>
      </c>
      <c r="C1303" s="2">
        <v>399</v>
      </c>
      <c r="D1303" t="s">
        <v>39</v>
      </c>
      <c r="E1303" s="100" t="s">
        <v>2</v>
      </c>
      <c r="F1303" s="3">
        <v>45001</v>
      </c>
      <c r="G1303" s="3">
        <v>45001</v>
      </c>
      <c r="H1303">
        <v>400</v>
      </c>
      <c r="I1303" s="100" t="s">
        <v>40</v>
      </c>
      <c r="J1303" s="100" t="s">
        <v>2788</v>
      </c>
      <c r="K1303">
        <v>1600</v>
      </c>
      <c r="L1303">
        <v>0</v>
      </c>
      <c r="M1303" t="s">
        <v>42</v>
      </c>
      <c r="N1303" t="s">
        <v>43</v>
      </c>
      <c r="O1303" s="100" t="s">
        <v>44</v>
      </c>
      <c r="P1303" s="100" t="s">
        <v>2789</v>
      </c>
      <c r="Q1303" t="s">
        <v>38</v>
      </c>
      <c r="R1303" t="s">
        <v>38</v>
      </c>
    </row>
    <row r="1304" spans="1:18" ht="57.6" x14ac:dyDescent="0.3">
      <c r="A1304" t="s">
        <v>2790</v>
      </c>
      <c r="B1304" t="s">
        <v>2791</v>
      </c>
      <c r="C1304" s="2">
        <v>1232</v>
      </c>
      <c r="D1304" t="s">
        <v>39</v>
      </c>
      <c r="E1304" s="100" t="s">
        <v>12</v>
      </c>
      <c r="F1304" s="3">
        <v>45005</v>
      </c>
      <c r="G1304" s="3">
        <v>45001</v>
      </c>
      <c r="H1304">
        <v>8100</v>
      </c>
      <c r="I1304" s="100" t="s">
        <v>146</v>
      </c>
      <c r="J1304" s="100" t="s">
        <v>64</v>
      </c>
      <c r="K1304">
        <v>13920</v>
      </c>
      <c r="L1304">
        <v>0</v>
      </c>
      <c r="M1304" t="s">
        <v>42</v>
      </c>
      <c r="N1304" t="s">
        <v>49</v>
      </c>
      <c r="O1304" s="100" t="s">
        <v>147</v>
      </c>
      <c r="P1304" s="100" t="s">
        <v>67</v>
      </c>
      <c r="Q1304" t="s">
        <v>38</v>
      </c>
      <c r="R1304" t="s">
        <v>38</v>
      </c>
    </row>
    <row r="1305" spans="1:18" ht="57.6" x14ac:dyDescent="0.3">
      <c r="A1305" t="s">
        <v>2792</v>
      </c>
      <c r="B1305" t="s">
        <v>38</v>
      </c>
      <c r="C1305" s="2">
        <v>780</v>
      </c>
      <c r="D1305" t="s">
        <v>39</v>
      </c>
      <c r="E1305" s="100" t="s">
        <v>243</v>
      </c>
      <c r="F1305" s="3">
        <v>45005</v>
      </c>
      <c r="G1305" s="3">
        <v>45002</v>
      </c>
      <c r="H1305">
        <v>1500</v>
      </c>
      <c r="I1305" s="100" t="s">
        <v>2044</v>
      </c>
      <c r="J1305" s="100" t="s">
        <v>129</v>
      </c>
      <c r="K1305">
        <v>8400</v>
      </c>
      <c r="L1305">
        <v>0</v>
      </c>
      <c r="M1305" t="s">
        <v>42</v>
      </c>
      <c r="N1305" t="s">
        <v>43</v>
      </c>
      <c r="O1305" s="100" t="s">
        <v>2045</v>
      </c>
      <c r="P1305" s="100" t="s">
        <v>62</v>
      </c>
      <c r="Q1305" t="s">
        <v>38</v>
      </c>
      <c r="R1305" t="s">
        <v>38</v>
      </c>
    </row>
    <row r="1306" spans="1:18" ht="57.6" x14ac:dyDescent="0.3">
      <c r="A1306" t="s">
        <v>2793</v>
      </c>
      <c r="B1306" t="s">
        <v>38</v>
      </c>
      <c r="C1306" s="2">
        <v>124</v>
      </c>
      <c r="D1306" t="s">
        <v>39</v>
      </c>
      <c r="E1306" s="100" t="s">
        <v>12</v>
      </c>
      <c r="F1306" s="3">
        <v>45002</v>
      </c>
      <c r="G1306" s="3">
        <v>45002</v>
      </c>
      <c r="H1306">
        <v>50</v>
      </c>
      <c r="I1306" s="100" t="s">
        <v>390</v>
      </c>
      <c r="J1306" s="100" t="s">
        <v>40</v>
      </c>
      <c r="K1306">
        <v>32</v>
      </c>
      <c r="L1306">
        <v>0</v>
      </c>
      <c r="M1306" t="s">
        <v>2794</v>
      </c>
      <c r="N1306" t="s">
        <v>49</v>
      </c>
      <c r="O1306" s="100" t="s">
        <v>391</v>
      </c>
      <c r="P1306" s="100" t="s">
        <v>44</v>
      </c>
      <c r="Q1306" t="s">
        <v>38</v>
      </c>
      <c r="R1306" t="s">
        <v>38</v>
      </c>
    </row>
    <row r="1307" spans="1:18" ht="28.8" x14ac:dyDescent="0.3">
      <c r="A1307" t="s">
        <v>2795</v>
      </c>
      <c r="B1307" t="s">
        <v>2796</v>
      </c>
      <c r="C1307" s="2">
        <v>388</v>
      </c>
      <c r="D1307" t="s">
        <v>39</v>
      </c>
      <c r="E1307" s="100" t="s">
        <v>10</v>
      </c>
      <c r="F1307" s="3">
        <v>45002</v>
      </c>
      <c r="G1307" s="3">
        <v>45002</v>
      </c>
      <c r="H1307">
        <v>140</v>
      </c>
      <c r="I1307" s="100" t="s">
        <v>967</v>
      </c>
      <c r="J1307" s="100" t="s">
        <v>40</v>
      </c>
      <c r="K1307">
        <v>400</v>
      </c>
      <c r="L1307">
        <v>0</v>
      </c>
      <c r="M1307" t="s">
        <v>2797</v>
      </c>
      <c r="N1307" t="s">
        <v>49</v>
      </c>
      <c r="O1307" s="100" t="s">
        <v>968</v>
      </c>
      <c r="P1307" s="100" t="s">
        <v>44</v>
      </c>
      <c r="Q1307" t="s">
        <v>38</v>
      </c>
      <c r="R1307" t="s">
        <v>38</v>
      </c>
    </row>
    <row r="1308" spans="1:18" ht="43.2" x14ac:dyDescent="0.3">
      <c r="A1308" t="s">
        <v>2798</v>
      </c>
      <c r="B1308" t="s">
        <v>38</v>
      </c>
      <c r="C1308" s="2">
        <v>181.25</v>
      </c>
      <c r="D1308" t="s">
        <v>39</v>
      </c>
      <c r="E1308" s="100" t="s">
        <v>409</v>
      </c>
      <c r="F1308" s="3">
        <v>45002</v>
      </c>
      <c r="G1308" s="3">
        <v>45002</v>
      </c>
      <c r="H1308">
        <v>9</v>
      </c>
      <c r="I1308" s="100" t="s">
        <v>40</v>
      </c>
      <c r="J1308" s="100" t="s">
        <v>71</v>
      </c>
      <c r="K1308">
        <v>87.5</v>
      </c>
      <c r="L1308">
        <v>0</v>
      </c>
      <c r="M1308" t="s">
        <v>42</v>
      </c>
      <c r="N1308" t="s">
        <v>43</v>
      </c>
      <c r="O1308" s="100" t="s">
        <v>44</v>
      </c>
      <c r="P1308" s="100" t="s">
        <v>72</v>
      </c>
      <c r="Q1308" t="s">
        <v>38</v>
      </c>
      <c r="R1308" t="s">
        <v>38</v>
      </c>
    </row>
    <row r="1309" spans="1:18" ht="28.8" x14ac:dyDescent="0.3">
      <c r="A1309" t="s">
        <v>2799</v>
      </c>
      <c r="B1309" t="s">
        <v>2800</v>
      </c>
      <c r="C1309" s="2">
        <v>148</v>
      </c>
      <c r="D1309" t="s">
        <v>39</v>
      </c>
      <c r="E1309" s="100" t="s">
        <v>2</v>
      </c>
      <c r="F1309" s="3">
        <v>45005</v>
      </c>
      <c r="G1309" s="3">
        <v>45005</v>
      </c>
      <c r="H1309">
        <v>50</v>
      </c>
      <c r="I1309" s="100" t="s">
        <v>2801</v>
      </c>
      <c r="J1309" s="100" t="s">
        <v>40</v>
      </c>
      <c r="K1309">
        <v>64</v>
      </c>
      <c r="L1309">
        <v>0</v>
      </c>
      <c r="M1309" t="s">
        <v>2802</v>
      </c>
      <c r="N1309" t="s">
        <v>49</v>
      </c>
      <c r="O1309" s="100" t="s">
        <v>2803</v>
      </c>
      <c r="P1309" s="100" t="s">
        <v>44</v>
      </c>
      <c r="Q1309" t="s">
        <v>38</v>
      </c>
      <c r="R1309" t="s">
        <v>38</v>
      </c>
    </row>
    <row r="1310" spans="1:18" ht="57.6" x14ac:dyDescent="0.3">
      <c r="A1310" t="s">
        <v>2804</v>
      </c>
      <c r="B1310" t="s">
        <v>38</v>
      </c>
      <c r="C1310" s="2">
        <v>155</v>
      </c>
      <c r="D1310" t="s">
        <v>39</v>
      </c>
      <c r="E1310" s="100" t="s">
        <v>2</v>
      </c>
      <c r="F1310" s="3">
        <v>45006</v>
      </c>
      <c r="G1310" s="3">
        <v>45006</v>
      </c>
      <c r="H1310">
        <v>1000</v>
      </c>
      <c r="I1310" s="100" t="s">
        <v>445</v>
      </c>
      <c r="J1310" s="100" t="s">
        <v>40</v>
      </c>
      <c r="K1310">
        <v>432</v>
      </c>
      <c r="L1310">
        <v>0</v>
      </c>
      <c r="M1310" t="s">
        <v>42</v>
      </c>
      <c r="N1310" t="s">
        <v>49</v>
      </c>
      <c r="O1310" s="100" t="s">
        <v>324</v>
      </c>
      <c r="P1310" s="100" t="s">
        <v>44</v>
      </c>
      <c r="Q1310" t="s">
        <v>38</v>
      </c>
      <c r="R1310" t="s">
        <v>38</v>
      </c>
    </row>
    <row r="1311" spans="1:18" ht="57.6" x14ac:dyDescent="0.3">
      <c r="A1311" t="s">
        <v>2805</v>
      </c>
      <c r="B1311" t="s">
        <v>38</v>
      </c>
      <c r="C1311" s="2">
        <v>139</v>
      </c>
      <c r="D1311" t="s">
        <v>39</v>
      </c>
      <c r="E1311" s="100" t="s">
        <v>2</v>
      </c>
      <c r="F1311" s="3">
        <v>45006</v>
      </c>
      <c r="G1311" s="3">
        <v>45006</v>
      </c>
      <c r="H1311">
        <v>1000</v>
      </c>
      <c r="I1311" s="100" t="s">
        <v>445</v>
      </c>
      <c r="J1311" s="100" t="s">
        <v>40</v>
      </c>
      <c r="K1311">
        <v>432</v>
      </c>
      <c r="L1311">
        <v>0</v>
      </c>
      <c r="M1311" t="s">
        <v>42</v>
      </c>
      <c r="N1311" t="s">
        <v>49</v>
      </c>
      <c r="O1311" s="100" t="s">
        <v>324</v>
      </c>
      <c r="P1311" s="100" t="s">
        <v>44</v>
      </c>
      <c r="Q1311" t="s">
        <v>38</v>
      </c>
      <c r="R1311" t="s">
        <v>38</v>
      </c>
    </row>
    <row r="1312" spans="1:18" ht="43.2" x14ac:dyDescent="0.3">
      <c r="A1312" t="s">
        <v>2806</v>
      </c>
      <c r="B1312" t="s">
        <v>38</v>
      </c>
      <c r="C1312" s="2">
        <v>475</v>
      </c>
      <c r="D1312" t="s">
        <v>39</v>
      </c>
      <c r="E1312" s="100" t="s">
        <v>14</v>
      </c>
      <c r="F1312" s="3">
        <v>45006</v>
      </c>
      <c r="G1312" s="3">
        <v>45006</v>
      </c>
      <c r="H1312">
        <v>180</v>
      </c>
      <c r="I1312" s="100" t="s">
        <v>40</v>
      </c>
      <c r="J1312" s="100" t="s">
        <v>539</v>
      </c>
      <c r="K1312">
        <v>432</v>
      </c>
      <c r="L1312">
        <v>0</v>
      </c>
      <c r="M1312" t="s">
        <v>42</v>
      </c>
      <c r="N1312" t="s">
        <v>43</v>
      </c>
      <c r="O1312" s="100" t="s">
        <v>44</v>
      </c>
      <c r="P1312" s="100" t="s">
        <v>540</v>
      </c>
      <c r="Q1312" t="s">
        <v>38</v>
      </c>
      <c r="R1312" t="s">
        <v>38</v>
      </c>
    </row>
    <row r="1313" spans="1:18" ht="28.8" x14ac:dyDescent="0.3">
      <c r="A1313" t="s">
        <v>2807</v>
      </c>
      <c r="B1313" t="s">
        <v>2808</v>
      </c>
      <c r="C1313" s="2">
        <v>398</v>
      </c>
      <c r="D1313" t="s">
        <v>39</v>
      </c>
      <c r="E1313" s="100" t="s">
        <v>12</v>
      </c>
      <c r="F1313" s="3">
        <v>45006</v>
      </c>
      <c r="G1313" s="3">
        <v>45006</v>
      </c>
      <c r="H1313">
        <v>80</v>
      </c>
      <c r="I1313" s="100" t="s">
        <v>651</v>
      </c>
      <c r="J1313" s="100" t="s">
        <v>40</v>
      </c>
      <c r="K1313">
        <v>112</v>
      </c>
      <c r="L1313">
        <v>0</v>
      </c>
      <c r="M1313" t="s">
        <v>2809</v>
      </c>
      <c r="N1313" t="s">
        <v>49</v>
      </c>
      <c r="O1313" s="100" t="s">
        <v>652</v>
      </c>
      <c r="P1313" s="100" t="s">
        <v>44</v>
      </c>
      <c r="Q1313" t="s">
        <v>38</v>
      </c>
      <c r="R1313" t="s">
        <v>38</v>
      </c>
    </row>
    <row r="1314" spans="1:18" ht="43.2" x14ac:dyDescent="0.3">
      <c r="A1314" t="s">
        <v>2810</v>
      </c>
      <c r="B1314" t="s">
        <v>38</v>
      </c>
      <c r="C1314" s="2">
        <v>197</v>
      </c>
      <c r="D1314" t="s">
        <v>39</v>
      </c>
      <c r="E1314" s="100" t="s">
        <v>231</v>
      </c>
      <c r="F1314" s="3">
        <v>45006</v>
      </c>
      <c r="G1314" s="3">
        <v>45006</v>
      </c>
      <c r="H1314">
        <v>1200</v>
      </c>
      <c r="I1314" s="100" t="s">
        <v>171</v>
      </c>
      <c r="J1314" s="100" t="s">
        <v>280</v>
      </c>
      <c r="K1314">
        <v>1408</v>
      </c>
      <c r="L1314">
        <v>0</v>
      </c>
      <c r="M1314" t="s">
        <v>42</v>
      </c>
      <c r="N1314" t="s">
        <v>49</v>
      </c>
      <c r="O1314" s="100" t="s">
        <v>172</v>
      </c>
      <c r="P1314" s="100" t="s">
        <v>85</v>
      </c>
      <c r="Q1314" t="s">
        <v>38</v>
      </c>
      <c r="R1314" t="s">
        <v>38</v>
      </c>
    </row>
    <row r="1315" spans="1:18" ht="43.2" x14ac:dyDescent="0.3">
      <c r="A1315" t="s">
        <v>2811</v>
      </c>
      <c r="B1315" t="s">
        <v>2812</v>
      </c>
      <c r="C1315" s="2">
        <v>318</v>
      </c>
      <c r="D1315" t="s">
        <v>39</v>
      </c>
      <c r="E1315" s="100" t="s">
        <v>10</v>
      </c>
      <c r="F1315" s="3">
        <v>45007</v>
      </c>
      <c r="G1315" s="3">
        <v>45006</v>
      </c>
      <c r="H1315">
        <v>70</v>
      </c>
      <c r="I1315" s="100" t="s">
        <v>232</v>
      </c>
      <c r="J1315" s="100" t="s">
        <v>64</v>
      </c>
      <c r="K1315">
        <v>200</v>
      </c>
      <c r="L1315">
        <v>0</v>
      </c>
      <c r="M1315" t="s">
        <v>42</v>
      </c>
      <c r="N1315" t="s">
        <v>49</v>
      </c>
      <c r="O1315" s="100" t="s">
        <v>233</v>
      </c>
      <c r="P1315" s="100" t="s">
        <v>67</v>
      </c>
      <c r="Q1315" t="s">
        <v>38</v>
      </c>
      <c r="R1315" t="s">
        <v>38</v>
      </c>
    </row>
    <row r="1316" spans="1:18" ht="43.2" x14ac:dyDescent="0.3">
      <c r="A1316" t="s">
        <v>2813</v>
      </c>
      <c r="B1316" t="s">
        <v>38</v>
      </c>
      <c r="C1316" s="2">
        <v>182</v>
      </c>
      <c r="D1316" t="s">
        <v>39</v>
      </c>
      <c r="E1316" s="100" t="s">
        <v>96</v>
      </c>
      <c r="F1316" s="3">
        <v>45007</v>
      </c>
      <c r="G1316" s="3">
        <v>45006</v>
      </c>
      <c r="H1316">
        <v>450</v>
      </c>
      <c r="I1316" s="100" t="s">
        <v>40</v>
      </c>
      <c r="J1316" s="100" t="s">
        <v>65</v>
      </c>
      <c r="K1316">
        <v>400</v>
      </c>
      <c r="L1316">
        <v>0</v>
      </c>
      <c r="M1316" t="s">
        <v>42</v>
      </c>
      <c r="N1316" t="s">
        <v>43</v>
      </c>
      <c r="O1316" s="100" t="s">
        <v>44</v>
      </c>
      <c r="P1316" s="100" t="s">
        <v>68</v>
      </c>
      <c r="Q1316" t="s">
        <v>38</v>
      </c>
      <c r="R1316" t="s">
        <v>38</v>
      </c>
    </row>
    <row r="1317" spans="1:18" ht="43.2" x14ac:dyDescent="0.3">
      <c r="A1317" t="s">
        <v>2814</v>
      </c>
      <c r="B1317" t="s">
        <v>38</v>
      </c>
      <c r="C1317" s="2">
        <v>600</v>
      </c>
      <c r="D1317" t="s">
        <v>39</v>
      </c>
      <c r="E1317" s="100" t="s">
        <v>2</v>
      </c>
      <c r="F1317" s="3">
        <v>45006</v>
      </c>
      <c r="G1317" s="3">
        <v>45006</v>
      </c>
      <c r="H1317">
        <v>24000</v>
      </c>
      <c r="I1317" s="100" t="s">
        <v>40</v>
      </c>
      <c r="J1317" s="100" t="s">
        <v>2282</v>
      </c>
      <c r="K1317">
        <v>14731.2</v>
      </c>
      <c r="L1317">
        <v>0</v>
      </c>
      <c r="M1317" t="s">
        <v>42</v>
      </c>
      <c r="N1317" t="s">
        <v>43</v>
      </c>
      <c r="O1317" s="100" t="s">
        <v>44</v>
      </c>
      <c r="P1317" s="100" t="s">
        <v>67</v>
      </c>
      <c r="Q1317" t="s">
        <v>38</v>
      </c>
      <c r="R1317" t="s">
        <v>38</v>
      </c>
    </row>
    <row r="1318" spans="1:18" ht="43.2" x14ac:dyDescent="0.3">
      <c r="A1318" t="s">
        <v>2815</v>
      </c>
      <c r="B1318" t="s">
        <v>2816</v>
      </c>
      <c r="C1318" s="2">
        <v>343.75</v>
      </c>
      <c r="D1318" t="s">
        <v>39</v>
      </c>
      <c r="E1318" s="100" t="s">
        <v>16</v>
      </c>
      <c r="F1318" s="3">
        <v>45007</v>
      </c>
      <c r="G1318" s="3">
        <v>45006</v>
      </c>
      <c r="H1318">
        <v>800</v>
      </c>
      <c r="I1318" s="100" t="s">
        <v>40</v>
      </c>
      <c r="J1318" s="100" t="s">
        <v>57</v>
      </c>
      <c r="K1318">
        <v>1000</v>
      </c>
      <c r="L1318">
        <v>0</v>
      </c>
      <c r="M1318" t="s">
        <v>2817</v>
      </c>
      <c r="N1318" t="s">
        <v>43</v>
      </c>
      <c r="O1318" s="100" t="s">
        <v>44</v>
      </c>
      <c r="P1318" s="100" t="s">
        <v>59</v>
      </c>
      <c r="Q1318" t="s">
        <v>38</v>
      </c>
      <c r="R1318" t="s">
        <v>38</v>
      </c>
    </row>
    <row r="1319" spans="1:18" ht="43.2" x14ac:dyDescent="0.3">
      <c r="A1319" t="s">
        <v>2818</v>
      </c>
      <c r="B1319" t="s">
        <v>38</v>
      </c>
      <c r="C1319" s="2">
        <v>224</v>
      </c>
      <c r="D1319" t="s">
        <v>39</v>
      </c>
      <c r="E1319" s="100" t="s">
        <v>13</v>
      </c>
      <c r="F1319" s="3">
        <v>45007</v>
      </c>
      <c r="G1319" s="3">
        <v>45007</v>
      </c>
      <c r="H1319">
        <v>2</v>
      </c>
      <c r="I1319" s="100" t="s">
        <v>373</v>
      </c>
      <c r="J1319" s="100" t="s">
        <v>40</v>
      </c>
      <c r="K1319">
        <v>0.125</v>
      </c>
      <c r="L1319">
        <v>0</v>
      </c>
      <c r="M1319" t="s">
        <v>2819</v>
      </c>
      <c r="N1319" t="s">
        <v>49</v>
      </c>
      <c r="O1319" s="100" t="s">
        <v>364</v>
      </c>
      <c r="P1319" s="100" t="s">
        <v>44</v>
      </c>
      <c r="Q1319" t="s">
        <v>38</v>
      </c>
      <c r="R1319" t="s">
        <v>38</v>
      </c>
    </row>
    <row r="1320" spans="1:18" ht="43.2" x14ac:dyDescent="0.3">
      <c r="A1320" t="s">
        <v>2820</v>
      </c>
      <c r="B1320" t="s">
        <v>2821</v>
      </c>
      <c r="C1320" s="2">
        <v>384</v>
      </c>
      <c r="D1320" t="s">
        <v>39</v>
      </c>
      <c r="E1320" s="100" t="s">
        <v>47</v>
      </c>
      <c r="F1320" s="3">
        <v>45007</v>
      </c>
      <c r="G1320" s="3">
        <v>45007</v>
      </c>
      <c r="H1320">
        <v>800</v>
      </c>
      <c r="I1320" s="100" t="s">
        <v>40</v>
      </c>
      <c r="J1320" s="100" t="s">
        <v>116</v>
      </c>
      <c r="K1320">
        <v>1920</v>
      </c>
      <c r="L1320">
        <v>0</v>
      </c>
      <c r="M1320" t="s">
        <v>2822</v>
      </c>
      <c r="N1320" t="s">
        <v>43</v>
      </c>
      <c r="O1320" s="100" t="s">
        <v>44</v>
      </c>
      <c r="P1320" s="100" t="s">
        <v>117</v>
      </c>
      <c r="Q1320" t="s">
        <v>38</v>
      </c>
      <c r="R1320" t="s">
        <v>38</v>
      </c>
    </row>
    <row r="1321" spans="1:18" ht="43.2" x14ac:dyDescent="0.3">
      <c r="A1321" t="s">
        <v>2823</v>
      </c>
      <c r="B1321" t="s">
        <v>2824</v>
      </c>
      <c r="C1321" s="2">
        <v>350</v>
      </c>
      <c r="D1321" t="s">
        <v>39</v>
      </c>
      <c r="E1321" s="100" t="s">
        <v>10</v>
      </c>
      <c r="F1321" s="3">
        <v>45008</v>
      </c>
      <c r="G1321" s="3">
        <v>45007</v>
      </c>
      <c r="H1321">
        <v>70</v>
      </c>
      <c r="I1321" s="100" t="s">
        <v>232</v>
      </c>
      <c r="J1321" s="100" t="s">
        <v>64</v>
      </c>
      <c r="K1321">
        <v>200</v>
      </c>
      <c r="L1321">
        <v>0</v>
      </c>
      <c r="M1321" t="s">
        <v>42</v>
      </c>
      <c r="N1321" t="s">
        <v>49</v>
      </c>
      <c r="O1321" s="100" t="s">
        <v>233</v>
      </c>
      <c r="P1321" s="100" t="s">
        <v>67</v>
      </c>
      <c r="Q1321" t="s">
        <v>38</v>
      </c>
      <c r="R1321" t="s">
        <v>38</v>
      </c>
    </row>
    <row r="1322" spans="1:18" ht="43.2" x14ac:dyDescent="0.3">
      <c r="A1322" t="s">
        <v>2825</v>
      </c>
      <c r="B1322" t="s">
        <v>38</v>
      </c>
      <c r="C1322" s="2">
        <v>800</v>
      </c>
      <c r="D1322" t="s">
        <v>39</v>
      </c>
      <c r="E1322" s="100" t="s">
        <v>10</v>
      </c>
      <c r="F1322" s="3">
        <v>45007</v>
      </c>
      <c r="G1322" s="3">
        <v>45007</v>
      </c>
      <c r="H1322">
        <v>300</v>
      </c>
      <c r="I1322" s="100" t="s">
        <v>232</v>
      </c>
      <c r="J1322" s="100" t="s">
        <v>64</v>
      </c>
      <c r="K1322">
        <v>960</v>
      </c>
      <c r="L1322">
        <v>0</v>
      </c>
      <c r="M1322" t="s">
        <v>42</v>
      </c>
      <c r="N1322" t="s">
        <v>49</v>
      </c>
      <c r="O1322" s="100" t="s">
        <v>233</v>
      </c>
      <c r="P1322" s="100" t="s">
        <v>67</v>
      </c>
      <c r="Q1322" t="s">
        <v>38</v>
      </c>
      <c r="R1322" t="s">
        <v>38</v>
      </c>
    </row>
    <row r="1323" spans="1:18" ht="43.2" x14ac:dyDescent="0.3">
      <c r="A1323" t="s">
        <v>2826</v>
      </c>
      <c r="B1323" t="s">
        <v>38</v>
      </c>
      <c r="C1323" s="2">
        <v>280</v>
      </c>
      <c r="D1323" t="s">
        <v>39</v>
      </c>
      <c r="E1323" s="100" t="s">
        <v>17</v>
      </c>
      <c r="F1323" s="3">
        <v>45008</v>
      </c>
      <c r="G1323" s="3">
        <v>45008</v>
      </c>
      <c r="H1323">
        <v>660</v>
      </c>
      <c r="I1323" s="100" t="s">
        <v>40</v>
      </c>
      <c r="J1323" s="100" t="s">
        <v>2827</v>
      </c>
      <c r="K1323">
        <v>1080</v>
      </c>
      <c r="L1323">
        <v>0</v>
      </c>
      <c r="M1323" t="s">
        <v>42</v>
      </c>
      <c r="N1323" t="s">
        <v>43</v>
      </c>
      <c r="O1323" s="100" t="s">
        <v>44</v>
      </c>
      <c r="P1323" s="100" t="s">
        <v>371</v>
      </c>
      <c r="Q1323" t="s">
        <v>38</v>
      </c>
      <c r="R1323" t="s">
        <v>38</v>
      </c>
    </row>
    <row r="1324" spans="1:18" ht="43.2" x14ac:dyDescent="0.3">
      <c r="A1324" t="s">
        <v>2828</v>
      </c>
      <c r="B1324" t="s">
        <v>2829</v>
      </c>
      <c r="C1324" s="2">
        <v>312.5</v>
      </c>
      <c r="D1324" t="s">
        <v>39</v>
      </c>
      <c r="E1324" s="100" t="s">
        <v>10</v>
      </c>
      <c r="F1324" s="3">
        <v>45009</v>
      </c>
      <c r="G1324" s="3">
        <v>45008</v>
      </c>
      <c r="H1324">
        <v>80</v>
      </c>
      <c r="I1324" s="100" t="s">
        <v>232</v>
      </c>
      <c r="J1324" s="100" t="s">
        <v>64</v>
      </c>
      <c r="K1324">
        <v>320</v>
      </c>
      <c r="L1324">
        <v>0</v>
      </c>
      <c r="M1324" t="s">
        <v>42</v>
      </c>
      <c r="N1324" t="s">
        <v>49</v>
      </c>
      <c r="O1324" s="100" t="s">
        <v>233</v>
      </c>
      <c r="P1324" s="100" t="s">
        <v>67</v>
      </c>
      <c r="Q1324" t="s">
        <v>38</v>
      </c>
      <c r="R1324" t="s">
        <v>38</v>
      </c>
    </row>
    <row r="1325" spans="1:18" ht="57.6" x14ac:dyDescent="0.3">
      <c r="A1325" t="s">
        <v>2830</v>
      </c>
      <c r="B1325" t="s">
        <v>38</v>
      </c>
      <c r="C1325" s="2">
        <v>308</v>
      </c>
      <c r="D1325" t="s">
        <v>39</v>
      </c>
      <c r="E1325" s="100" t="s">
        <v>13</v>
      </c>
      <c r="F1325" s="3">
        <v>45009</v>
      </c>
      <c r="G1325" s="3">
        <v>45009</v>
      </c>
      <c r="H1325">
        <v>7</v>
      </c>
      <c r="I1325" s="100" t="s">
        <v>2484</v>
      </c>
      <c r="J1325" s="100" t="s">
        <v>40</v>
      </c>
      <c r="K1325">
        <v>6.9</v>
      </c>
      <c r="L1325">
        <v>0</v>
      </c>
      <c r="M1325" t="s">
        <v>42</v>
      </c>
      <c r="N1325" t="s">
        <v>49</v>
      </c>
      <c r="O1325" s="100" t="s">
        <v>181</v>
      </c>
      <c r="P1325" s="100" t="s">
        <v>44</v>
      </c>
      <c r="Q1325" t="s">
        <v>38</v>
      </c>
      <c r="R1325" t="s">
        <v>38</v>
      </c>
    </row>
    <row r="1326" spans="1:18" ht="43.2" x14ac:dyDescent="0.3">
      <c r="A1326" t="s">
        <v>2831</v>
      </c>
      <c r="B1326" t="s">
        <v>38</v>
      </c>
      <c r="C1326" s="2">
        <v>680</v>
      </c>
      <c r="D1326" t="s">
        <v>39</v>
      </c>
      <c r="E1326" s="100" t="s">
        <v>15</v>
      </c>
      <c r="F1326" s="3">
        <v>45010</v>
      </c>
      <c r="G1326" s="3">
        <v>45009</v>
      </c>
      <c r="H1326">
        <v>8400</v>
      </c>
      <c r="I1326" s="100" t="s">
        <v>40</v>
      </c>
      <c r="J1326" s="100" t="s">
        <v>2832</v>
      </c>
      <c r="K1326">
        <v>13440</v>
      </c>
      <c r="L1326">
        <v>0</v>
      </c>
      <c r="M1326" t="s">
        <v>2833</v>
      </c>
      <c r="N1326" t="s">
        <v>43</v>
      </c>
      <c r="O1326" s="100" t="s">
        <v>44</v>
      </c>
      <c r="P1326" s="100" t="s">
        <v>50</v>
      </c>
      <c r="Q1326" t="s">
        <v>38</v>
      </c>
      <c r="R1326" t="s">
        <v>38</v>
      </c>
    </row>
    <row r="1327" spans="1:18" ht="57.6" x14ac:dyDescent="0.3">
      <c r="A1327" t="s">
        <v>2834</v>
      </c>
      <c r="B1327" t="s">
        <v>2835</v>
      </c>
      <c r="C1327" s="2">
        <v>1148</v>
      </c>
      <c r="D1327" t="s">
        <v>39</v>
      </c>
      <c r="E1327" s="100" t="s">
        <v>12</v>
      </c>
      <c r="F1327" s="3">
        <v>45012</v>
      </c>
      <c r="G1327" s="3">
        <v>45009</v>
      </c>
      <c r="H1327">
        <v>7500</v>
      </c>
      <c r="I1327" s="100" t="s">
        <v>146</v>
      </c>
      <c r="J1327" s="100" t="s">
        <v>64</v>
      </c>
      <c r="K1327">
        <v>13080</v>
      </c>
      <c r="L1327">
        <v>0</v>
      </c>
      <c r="M1327" t="s">
        <v>2836</v>
      </c>
      <c r="N1327" t="s">
        <v>49</v>
      </c>
      <c r="O1327" s="100" t="s">
        <v>147</v>
      </c>
      <c r="P1327" s="100" t="s">
        <v>67</v>
      </c>
      <c r="Q1327" t="s">
        <v>38</v>
      </c>
      <c r="R1327" t="s">
        <v>38</v>
      </c>
    </row>
    <row r="1328" spans="1:18" ht="43.2" x14ac:dyDescent="0.3">
      <c r="A1328" t="s">
        <v>2837</v>
      </c>
      <c r="B1328" t="s">
        <v>38</v>
      </c>
      <c r="C1328" s="2">
        <v>197</v>
      </c>
      <c r="D1328" t="s">
        <v>39</v>
      </c>
      <c r="E1328" s="100" t="s">
        <v>13</v>
      </c>
      <c r="F1328" s="3">
        <v>45009</v>
      </c>
      <c r="G1328" s="3">
        <v>45009</v>
      </c>
      <c r="H1328">
        <v>60</v>
      </c>
      <c r="I1328" s="100" t="s">
        <v>406</v>
      </c>
      <c r="J1328" s="100" t="s">
        <v>40</v>
      </c>
      <c r="K1328">
        <v>9</v>
      </c>
      <c r="L1328">
        <v>0</v>
      </c>
      <c r="M1328" t="s">
        <v>42</v>
      </c>
      <c r="N1328" t="s">
        <v>49</v>
      </c>
      <c r="O1328" s="100" t="s">
        <v>407</v>
      </c>
      <c r="P1328" s="100" t="s">
        <v>44</v>
      </c>
      <c r="Q1328" t="s">
        <v>38</v>
      </c>
      <c r="R1328" t="s">
        <v>38</v>
      </c>
    </row>
    <row r="1329" spans="1:18" ht="43.2" x14ac:dyDescent="0.3">
      <c r="A1329" t="s">
        <v>2838</v>
      </c>
      <c r="B1329" t="s">
        <v>38</v>
      </c>
      <c r="C1329" s="2">
        <v>271</v>
      </c>
      <c r="D1329" t="s">
        <v>39</v>
      </c>
      <c r="E1329" s="100" t="s">
        <v>16</v>
      </c>
      <c r="F1329" s="3">
        <v>45009</v>
      </c>
      <c r="G1329" s="3">
        <v>45009</v>
      </c>
      <c r="H1329">
        <v>400</v>
      </c>
      <c r="I1329" s="100" t="s">
        <v>40</v>
      </c>
      <c r="J1329" s="100" t="s">
        <v>57</v>
      </c>
      <c r="K1329">
        <v>500</v>
      </c>
      <c r="L1329">
        <v>0</v>
      </c>
      <c r="M1329" t="s">
        <v>42</v>
      </c>
      <c r="N1329" t="s">
        <v>43</v>
      </c>
      <c r="O1329" s="100" t="s">
        <v>44</v>
      </c>
      <c r="P1329" s="100" t="s">
        <v>59</v>
      </c>
      <c r="Q1329" t="s">
        <v>38</v>
      </c>
      <c r="R1329" t="s">
        <v>38</v>
      </c>
    </row>
    <row r="1330" spans="1:18" ht="43.2" x14ac:dyDescent="0.3">
      <c r="A1330" t="s">
        <v>2839</v>
      </c>
      <c r="B1330" t="s">
        <v>38</v>
      </c>
      <c r="C1330" s="2">
        <v>546</v>
      </c>
      <c r="D1330" t="s">
        <v>39</v>
      </c>
      <c r="E1330" s="100" t="s">
        <v>47</v>
      </c>
      <c r="F1330" s="3">
        <v>45012</v>
      </c>
      <c r="G1330" s="3">
        <v>45012</v>
      </c>
      <c r="H1330">
        <v>21600</v>
      </c>
      <c r="I1330" s="100" t="s">
        <v>48</v>
      </c>
      <c r="J1330" s="100" t="s">
        <v>40</v>
      </c>
      <c r="K1330">
        <v>12960</v>
      </c>
      <c r="L1330">
        <v>0</v>
      </c>
      <c r="M1330" t="s">
        <v>42</v>
      </c>
      <c r="N1330" t="s">
        <v>49</v>
      </c>
      <c r="O1330" s="100" t="s">
        <v>44</v>
      </c>
      <c r="P1330" s="100" t="s">
        <v>44</v>
      </c>
      <c r="Q1330" t="s">
        <v>38</v>
      </c>
      <c r="R1330" t="s">
        <v>38</v>
      </c>
    </row>
    <row r="1331" spans="1:18" ht="43.2" x14ac:dyDescent="0.3">
      <c r="A1331" t="s">
        <v>2840</v>
      </c>
      <c r="B1331" t="s">
        <v>38</v>
      </c>
      <c r="C1331" s="2">
        <v>666</v>
      </c>
      <c r="D1331" t="s">
        <v>39</v>
      </c>
      <c r="E1331" s="100" t="s">
        <v>2</v>
      </c>
      <c r="F1331" s="3">
        <v>45012</v>
      </c>
      <c r="G1331" s="3">
        <v>45012</v>
      </c>
      <c r="H1331">
        <v>2500</v>
      </c>
      <c r="I1331" s="100" t="s">
        <v>40</v>
      </c>
      <c r="J1331" s="100" t="s">
        <v>83</v>
      </c>
      <c r="K1331">
        <v>10666.7</v>
      </c>
      <c r="L1331">
        <v>0</v>
      </c>
      <c r="M1331" t="s">
        <v>42</v>
      </c>
      <c r="N1331" t="s">
        <v>43</v>
      </c>
      <c r="O1331" s="100" t="s">
        <v>44</v>
      </c>
      <c r="P1331" s="100" t="s">
        <v>85</v>
      </c>
      <c r="Q1331" t="s">
        <v>38</v>
      </c>
      <c r="R1331" t="s">
        <v>38</v>
      </c>
    </row>
    <row r="1332" spans="1:18" ht="57.6" x14ac:dyDescent="0.3">
      <c r="A1332" t="s">
        <v>2841</v>
      </c>
      <c r="B1332" t="s">
        <v>2842</v>
      </c>
      <c r="C1332" s="2">
        <v>175</v>
      </c>
      <c r="D1332" t="s">
        <v>39</v>
      </c>
      <c r="E1332" s="100" t="s">
        <v>12</v>
      </c>
      <c r="F1332" s="3">
        <v>45012</v>
      </c>
      <c r="G1332" s="3">
        <v>45012</v>
      </c>
      <c r="H1332">
        <v>250</v>
      </c>
      <c r="I1332" s="100" t="s">
        <v>390</v>
      </c>
      <c r="J1332" s="100" t="s">
        <v>40</v>
      </c>
      <c r="K1332">
        <v>200</v>
      </c>
      <c r="L1332">
        <v>0</v>
      </c>
      <c r="M1332" t="s">
        <v>42</v>
      </c>
      <c r="N1332" t="s">
        <v>49</v>
      </c>
      <c r="O1332" s="100" t="s">
        <v>391</v>
      </c>
      <c r="P1332" s="100" t="s">
        <v>44</v>
      </c>
      <c r="Q1332" t="s">
        <v>38</v>
      </c>
      <c r="R1332" t="s">
        <v>38</v>
      </c>
    </row>
    <row r="1333" spans="1:18" ht="43.2" x14ac:dyDescent="0.3">
      <c r="A1333" t="s">
        <v>2843</v>
      </c>
      <c r="B1333" t="s">
        <v>227</v>
      </c>
      <c r="C1333" s="2">
        <v>1140</v>
      </c>
      <c r="D1333" t="s">
        <v>39</v>
      </c>
      <c r="E1333" s="100" t="s">
        <v>17</v>
      </c>
      <c r="F1333" s="3">
        <v>45013</v>
      </c>
      <c r="G1333" s="3">
        <v>45012</v>
      </c>
      <c r="H1333">
        <v>2548</v>
      </c>
      <c r="I1333" s="100" t="s">
        <v>64</v>
      </c>
      <c r="J1333" s="100" t="s">
        <v>2844</v>
      </c>
      <c r="K1333">
        <v>10032</v>
      </c>
      <c r="L1333">
        <v>0</v>
      </c>
      <c r="M1333" t="s">
        <v>42</v>
      </c>
      <c r="N1333" t="s">
        <v>43</v>
      </c>
      <c r="O1333" s="100" t="s">
        <v>67</v>
      </c>
      <c r="P1333" s="100" t="s">
        <v>371</v>
      </c>
      <c r="Q1333" t="s">
        <v>38</v>
      </c>
      <c r="R1333" t="s">
        <v>38</v>
      </c>
    </row>
    <row r="1334" spans="1:18" ht="43.2" x14ac:dyDescent="0.3">
      <c r="A1334" t="s">
        <v>2845</v>
      </c>
      <c r="B1334" t="s">
        <v>38</v>
      </c>
      <c r="C1334" s="2">
        <v>444</v>
      </c>
      <c r="D1334" t="s">
        <v>39</v>
      </c>
      <c r="E1334" s="100" t="s">
        <v>14</v>
      </c>
      <c r="F1334" s="3">
        <v>45013</v>
      </c>
      <c r="G1334" s="3">
        <v>45013</v>
      </c>
      <c r="H1334">
        <v>180</v>
      </c>
      <c r="I1334" s="100" t="s">
        <v>40</v>
      </c>
      <c r="J1334" s="100" t="s">
        <v>539</v>
      </c>
      <c r="K1334">
        <v>432</v>
      </c>
      <c r="L1334">
        <v>0</v>
      </c>
      <c r="M1334" t="s">
        <v>42</v>
      </c>
      <c r="N1334" t="s">
        <v>43</v>
      </c>
      <c r="O1334" s="100" t="s">
        <v>44</v>
      </c>
      <c r="P1334" s="100" t="s">
        <v>540</v>
      </c>
      <c r="Q1334" t="s">
        <v>38</v>
      </c>
      <c r="R1334" t="s">
        <v>38</v>
      </c>
    </row>
    <row r="1335" spans="1:18" ht="43.2" x14ac:dyDescent="0.3">
      <c r="A1335" t="s">
        <v>2846</v>
      </c>
      <c r="B1335" t="s">
        <v>2847</v>
      </c>
      <c r="C1335" s="2">
        <v>324</v>
      </c>
      <c r="D1335" t="s">
        <v>39</v>
      </c>
      <c r="E1335" s="100" t="s">
        <v>6</v>
      </c>
      <c r="F1335" s="3">
        <v>45013</v>
      </c>
      <c r="G1335" s="3">
        <v>45013</v>
      </c>
      <c r="H1335">
        <v>1000</v>
      </c>
      <c r="I1335" s="100" t="s">
        <v>395</v>
      </c>
      <c r="J1335" s="100" t="s">
        <v>513</v>
      </c>
      <c r="K1335">
        <v>2400</v>
      </c>
      <c r="L1335">
        <v>0</v>
      </c>
      <c r="M1335" t="s">
        <v>2848</v>
      </c>
      <c r="N1335" t="s">
        <v>43</v>
      </c>
      <c r="O1335" s="100" t="s">
        <v>67</v>
      </c>
      <c r="P1335" s="100" t="s">
        <v>117</v>
      </c>
      <c r="Q1335" t="s">
        <v>38</v>
      </c>
      <c r="R1335" t="s">
        <v>38</v>
      </c>
    </row>
    <row r="1336" spans="1:18" ht="43.2" x14ac:dyDescent="0.3">
      <c r="A1336" t="s">
        <v>2849</v>
      </c>
      <c r="B1336" t="s">
        <v>38</v>
      </c>
      <c r="C1336" s="2">
        <v>980</v>
      </c>
      <c r="D1336" t="s">
        <v>39</v>
      </c>
      <c r="E1336" s="100" t="s">
        <v>15</v>
      </c>
      <c r="F1336" s="3">
        <v>45013</v>
      </c>
      <c r="G1336" s="3">
        <v>45013</v>
      </c>
      <c r="H1336">
        <v>4000</v>
      </c>
      <c r="I1336" s="100" t="s">
        <v>40</v>
      </c>
      <c r="J1336" s="100" t="s">
        <v>129</v>
      </c>
      <c r="K1336">
        <v>12800</v>
      </c>
      <c r="L1336">
        <v>0</v>
      </c>
      <c r="M1336" t="s">
        <v>42</v>
      </c>
      <c r="N1336" t="s">
        <v>43</v>
      </c>
      <c r="O1336" s="100" t="s">
        <v>44</v>
      </c>
      <c r="P1336" s="100" t="s">
        <v>62</v>
      </c>
      <c r="Q1336" t="s">
        <v>38</v>
      </c>
      <c r="R1336" t="s">
        <v>38</v>
      </c>
    </row>
    <row r="1337" spans="1:18" ht="28.8" x14ac:dyDescent="0.3">
      <c r="A1337" t="s">
        <v>2850</v>
      </c>
      <c r="B1337" t="s">
        <v>38</v>
      </c>
      <c r="C1337" s="2">
        <v>324</v>
      </c>
      <c r="D1337" t="s">
        <v>39</v>
      </c>
      <c r="E1337" s="100" t="s">
        <v>2</v>
      </c>
      <c r="F1337" s="3">
        <v>45013</v>
      </c>
      <c r="G1337" s="3">
        <v>45013</v>
      </c>
      <c r="H1337">
        <v>250</v>
      </c>
      <c r="I1337" s="100" t="s">
        <v>534</v>
      </c>
      <c r="J1337" s="100" t="s">
        <v>40</v>
      </c>
      <c r="K1337">
        <v>216.667</v>
      </c>
      <c r="L1337">
        <v>0</v>
      </c>
      <c r="M1337" t="s">
        <v>2851</v>
      </c>
      <c r="N1337" t="s">
        <v>49</v>
      </c>
      <c r="O1337" s="100" t="s">
        <v>364</v>
      </c>
      <c r="P1337" s="100" t="s">
        <v>44</v>
      </c>
      <c r="Q1337" t="s">
        <v>38</v>
      </c>
      <c r="R1337" t="s">
        <v>38</v>
      </c>
    </row>
    <row r="1338" spans="1:18" ht="43.2" x14ac:dyDescent="0.3">
      <c r="A1338" t="s">
        <v>2852</v>
      </c>
      <c r="B1338" t="s">
        <v>38</v>
      </c>
      <c r="C1338" s="2">
        <v>1990</v>
      </c>
      <c r="D1338" t="s">
        <v>39</v>
      </c>
      <c r="E1338" s="100" t="s">
        <v>15</v>
      </c>
      <c r="F1338" s="3">
        <v>45013</v>
      </c>
      <c r="G1338" s="3">
        <v>45013</v>
      </c>
      <c r="H1338">
        <v>8000</v>
      </c>
      <c r="I1338" s="100" t="s">
        <v>40</v>
      </c>
      <c r="J1338" s="100" t="s">
        <v>352</v>
      </c>
      <c r="K1338">
        <v>12800</v>
      </c>
      <c r="L1338">
        <v>0</v>
      </c>
      <c r="M1338" t="s">
        <v>42</v>
      </c>
      <c r="N1338" t="s">
        <v>43</v>
      </c>
      <c r="O1338" s="100" t="s">
        <v>44</v>
      </c>
      <c r="P1338" s="100" t="s">
        <v>324</v>
      </c>
      <c r="Q1338" t="s">
        <v>38</v>
      </c>
      <c r="R1338" t="s">
        <v>38</v>
      </c>
    </row>
    <row r="1339" spans="1:18" ht="57.6" x14ac:dyDescent="0.3">
      <c r="A1339" t="s">
        <v>2853</v>
      </c>
      <c r="B1339" t="s">
        <v>38</v>
      </c>
      <c r="C1339" s="2">
        <v>256</v>
      </c>
      <c r="D1339" t="s">
        <v>39</v>
      </c>
      <c r="E1339" s="100" t="s">
        <v>12</v>
      </c>
      <c r="F1339" s="3">
        <v>45014</v>
      </c>
      <c r="G1339" s="3">
        <v>45014</v>
      </c>
      <c r="H1339">
        <v>48</v>
      </c>
      <c r="I1339" s="100" t="s">
        <v>445</v>
      </c>
      <c r="J1339" s="100" t="s">
        <v>40</v>
      </c>
      <c r="K1339">
        <v>320</v>
      </c>
      <c r="L1339">
        <v>0</v>
      </c>
      <c r="M1339" t="s">
        <v>42</v>
      </c>
      <c r="N1339" t="s">
        <v>49</v>
      </c>
      <c r="O1339" s="100" t="s">
        <v>324</v>
      </c>
      <c r="P1339" s="100" t="s">
        <v>44</v>
      </c>
      <c r="Q1339" t="s">
        <v>38</v>
      </c>
      <c r="R1339" t="s">
        <v>38</v>
      </c>
    </row>
    <row r="1340" spans="1:18" ht="57.6" x14ac:dyDescent="0.3">
      <c r="A1340" t="s">
        <v>2854</v>
      </c>
      <c r="B1340" t="s">
        <v>38</v>
      </c>
      <c r="C1340" s="2">
        <v>324</v>
      </c>
      <c r="D1340" t="s">
        <v>39</v>
      </c>
      <c r="E1340" s="100" t="s">
        <v>243</v>
      </c>
      <c r="F1340" s="3">
        <v>45015</v>
      </c>
      <c r="G1340" s="3">
        <v>45014</v>
      </c>
      <c r="H1340">
        <v>15</v>
      </c>
      <c r="I1340" s="100" t="s">
        <v>40</v>
      </c>
      <c r="J1340" s="100" t="s">
        <v>2855</v>
      </c>
      <c r="K1340">
        <v>3.4159999999999999</v>
      </c>
      <c r="L1340">
        <v>0</v>
      </c>
      <c r="M1340" t="s">
        <v>2856</v>
      </c>
      <c r="N1340" t="s">
        <v>43</v>
      </c>
      <c r="O1340" s="100" t="s">
        <v>44</v>
      </c>
      <c r="P1340" s="100" t="s">
        <v>2857</v>
      </c>
      <c r="Q1340" t="s">
        <v>38</v>
      </c>
      <c r="R1340" t="s">
        <v>38</v>
      </c>
    </row>
    <row r="1341" spans="1:18" ht="43.2" x14ac:dyDescent="0.3">
      <c r="A1341" t="s">
        <v>2858</v>
      </c>
      <c r="B1341" t="s">
        <v>38</v>
      </c>
      <c r="C1341" s="2">
        <v>500</v>
      </c>
      <c r="D1341" t="s">
        <v>39</v>
      </c>
      <c r="E1341" s="100" t="s">
        <v>15</v>
      </c>
      <c r="F1341" s="3">
        <v>45014</v>
      </c>
      <c r="G1341" s="3">
        <v>45014</v>
      </c>
      <c r="H1341">
        <v>8400</v>
      </c>
      <c r="I1341" s="100" t="s">
        <v>40</v>
      </c>
      <c r="J1341" s="100" t="s">
        <v>2832</v>
      </c>
      <c r="K1341">
        <v>13440</v>
      </c>
      <c r="L1341">
        <v>0</v>
      </c>
      <c r="M1341" t="s">
        <v>42</v>
      </c>
      <c r="N1341" t="s">
        <v>43</v>
      </c>
      <c r="O1341" s="100" t="s">
        <v>44</v>
      </c>
      <c r="P1341" s="100" t="s">
        <v>50</v>
      </c>
      <c r="Q1341" t="s">
        <v>38</v>
      </c>
      <c r="R1341" t="s">
        <v>38</v>
      </c>
    </row>
    <row r="1342" spans="1:18" ht="43.2" x14ac:dyDescent="0.3">
      <c r="A1342" t="s">
        <v>2859</v>
      </c>
      <c r="B1342" t="s">
        <v>38</v>
      </c>
      <c r="C1342" s="2">
        <v>274</v>
      </c>
      <c r="D1342" t="s">
        <v>39</v>
      </c>
      <c r="E1342" s="100" t="s">
        <v>107</v>
      </c>
      <c r="F1342" s="3">
        <v>45014</v>
      </c>
      <c r="G1342" s="3">
        <v>45014</v>
      </c>
      <c r="H1342">
        <v>450</v>
      </c>
      <c r="I1342" s="100" t="s">
        <v>40</v>
      </c>
      <c r="J1342" s="100" t="s">
        <v>2860</v>
      </c>
      <c r="K1342">
        <v>216.667</v>
      </c>
      <c r="L1342">
        <v>0</v>
      </c>
      <c r="M1342" t="s">
        <v>2861</v>
      </c>
      <c r="N1342" t="s">
        <v>43</v>
      </c>
      <c r="O1342" s="100" t="s">
        <v>44</v>
      </c>
      <c r="P1342" s="100" t="s">
        <v>364</v>
      </c>
      <c r="Q1342" t="s">
        <v>38</v>
      </c>
      <c r="R1342" t="s">
        <v>38</v>
      </c>
    </row>
    <row r="1343" spans="1:18" ht="72" x14ac:dyDescent="0.3">
      <c r="A1343" t="s">
        <v>2862</v>
      </c>
      <c r="B1343" t="s">
        <v>38</v>
      </c>
      <c r="C1343" s="2">
        <v>298</v>
      </c>
      <c r="D1343" t="s">
        <v>39</v>
      </c>
      <c r="E1343" s="100" t="s">
        <v>107</v>
      </c>
      <c r="F1343" s="3">
        <v>45014</v>
      </c>
      <c r="G1343" s="3">
        <v>45014</v>
      </c>
      <c r="H1343">
        <v>450</v>
      </c>
      <c r="I1343" s="100" t="s">
        <v>343</v>
      </c>
      <c r="J1343" s="100" t="s">
        <v>40</v>
      </c>
      <c r="K1343">
        <v>216.667</v>
      </c>
      <c r="L1343">
        <v>0</v>
      </c>
      <c r="M1343" t="s">
        <v>2863</v>
      </c>
      <c r="N1343" t="s">
        <v>49</v>
      </c>
      <c r="O1343" s="100" t="s">
        <v>364</v>
      </c>
      <c r="P1343" s="100" t="s">
        <v>44</v>
      </c>
      <c r="Q1343" t="s">
        <v>38</v>
      </c>
      <c r="R1343" t="s">
        <v>38</v>
      </c>
    </row>
    <row r="1344" spans="1:18" ht="28.8" x14ac:dyDescent="0.3">
      <c r="A1344" t="s">
        <v>2864</v>
      </c>
      <c r="B1344" t="s">
        <v>38</v>
      </c>
      <c r="C1344" s="2">
        <v>348</v>
      </c>
      <c r="D1344" t="s">
        <v>39</v>
      </c>
      <c r="E1344" s="100" t="s">
        <v>107</v>
      </c>
      <c r="F1344" s="3">
        <v>45015</v>
      </c>
      <c r="G1344" s="3">
        <v>45015</v>
      </c>
      <c r="H1344">
        <v>150</v>
      </c>
      <c r="I1344" s="100" t="s">
        <v>232</v>
      </c>
      <c r="J1344" s="100" t="s">
        <v>40</v>
      </c>
      <c r="K1344">
        <v>240</v>
      </c>
      <c r="L1344">
        <v>0</v>
      </c>
      <c r="M1344" t="s">
        <v>2865</v>
      </c>
      <c r="N1344" t="s">
        <v>49</v>
      </c>
      <c r="O1344" s="100" t="s">
        <v>233</v>
      </c>
      <c r="P1344" s="100" t="s">
        <v>44</v>
      </c>
      <c r="Q1344" t="s">
        <v>38</v>
      </c>
      <c r="R1344" t="s">
        <v>38</v>
      </c>
    </row>
    <row r="1345" spans="1:18" ht="43.2" x14ac:dyDescent="0.3">
      <c r="A1345" t="s">
        <v>2866</v>
      </c>
      <c r="B1345" t="s">
        <v>2867</v>
      </c>
      <c r="C1345" s="2">
        <v>272</v>
      </c>
      <c r="D1345" t="s">
        <v>39</v>
      </c>
      <c r="E1345" s="100" t="s">
        <v>6</v>
      </c>
      <c r="F1345" s="3">
        <v>45015</v>
      </c>
      <c r="G1345" s="3">
        <v>45015</v>
      </c>
      <c r="H1345">
        <v>700</v>
      </c>
      <c r="I1345" s="100" t="s">
        <v>395</v>
      </c>
      <c r="J1345" s="100" t="s">
        <v>513</v>
      </c>
      <c r="K1345">
        <v>1680</v>
      </c>
      <c r="L1345">
        <v>0</v>
      </c>
      <c r="M1345" t="s">
        <v>42</v>
      </c>
      <c r="N1345" t="s">
        <v>43</v>
      </c>
      <c r="O1345" s="100" t="s">
        <v>67</v>
      </c>
      <c r="P1345" s="100" t="s">
        <v>117</v>
      </c>
      <c r="Q1345" t="s">
        <v>38</v>
      </c>
      <c r="R1345" t="s">
        <v>38</v>
      </c>
    </row>
    <row r="1346" spans="1:18" ht="43.2" x14ac:dyDescent="0.3">
      <c r="A1346" t="s">
        <v>2868</v>
      </c>
      <c r="B1346" t="s">
        <v>38</v>
      </c>
      <c r="C1346" s="2">
        <v>345</v>
      </c>
      <c r="D1346" t="s">
        <v>39</v>
      </c>
      <c r="E1346" s="100" t="s">
        <v>7</v>
      </c>
      <c r="F1346" s="3">
        <v>45015</v>
      </c>
      <c r="G1346" s="3">
        <v>45015</v>
      </c>
      <c r="H1346">
        <v>225</v>
      </c>
      <c r="I1346" s="100" t="s">
        <v>2869</v>
      </c>
      <c r="J1346" s="100" t="s">
        <v>116</v>
      </c>
      <c r="K1346">
        <v>618</v>
      </c>
      <c r="L1346">
        <v>0</v>
      </c>
      <c r="M1346" t="s">
        <v>42</v>
      </c>
      <c r="N1346" t="s">
        <v>43</v>
      </c>
      <c r="O1346" s="100" t="s">
        <v>238</v>
      </c>
      <c r="P1346" s="100" t="s">
        <v>117</v>
      </c>
      <c r="Q1346" t="s">
        <v>38</v>
      </c>
      <c r="R1346" t="s">
        <v>38</v>
      </c>
    </row>
    <row r="1347" spans="1:18" ht="43.2" x14ac:dyDescent="0.3">
      <c r="A1347" t="s">
        <v>2870</v>
      </c>
      <c r="B1347" t="s">
        <v>2871</v>
      </c>
      <c r="C1347" s="2">
        <v>187.5</v>
      </c>
      <c r="D1347" t="s">
        <v>39</v>
      </c>
      <c r="E1347" s="100" t="s">
        <v>12</v>
      </c>
      <c r="F1347" s="3">
        <v>45015</v>
      </c>
      <c r="G1347" s="3">
        <v>45015</v>
      </c>
      <c r="H1347">
        <v>220</v>
      </c>
      <c r="I1347" s="100" t="s">
        <v>171</v>
      </c>
      <c r="J1347" s="100" t="s">
        <v>40</v>
      </c>
      <c r="K1347">
        <v>336</v>
      </c>
      <c r="L1347">
        <v>0</v>
      </c>
      <c r="M1347" t="s">
        <v>42</v>
      </c>
      <c r="N1347" t="s">
        <v>49</v>
      </c>
      <c r="O1347" s="100" t="s">
        <v>172</v>
      </c>
      <c r="P1347" s="100" t="s">
        <v>44</v>
      </c>
      <c r="Q1347" t="s">
        <v>38</v>
      </c>
      <c r="R1347" t="s">
        <v>38</v>
      </c>
    </row>
    <row r="1348" spans="1:18" ht="43.2" x14ac:dyDescent="0.3">
      <c r="A1348" t="s">
        <v>2872</v>
      </c>
      <c r="B1348" t="s">
        <v>38</v>
      </c>
      <c r="C1348" s="2">
        <v>600</v>
      </c>
      <c r="D1348" t="s">
        <v>39</v>
      </c>
      <c r="E1348" s="100" t="s">
        <v>15</v>
      </c>
      <c r="F1348" s="3">
        <v>45015</v>
      </c>
      <c r="G1348" s="3">
        <v>45015</v>
      </c>
      <c r="H1348">
        <v>8400</v>
      </c>
      <c r="I1348" s="100" t="s">
        <v>40</v>
      </c>
      <c r="J1348" s="100" t="s">
        <v>2832</v>
      </c>
      <c r="K1348">
        <v>13440</v>
      </c>
      <c r="L1348">
        <v>0</v>
      </c>
      <c r="M1348" t="s">
        <v>42</v>
      </c>
      <c r="N1348" t="s">
        <v>43</v>
      </c>
      <c r="O1348" s="100" t="s">
        <v>44</v>
      </c>
      <c r="P1348" s="100" t="s">
        <v>50</v>
      </c>
      <c r="Q1348" t="s">
        <v>38</v>
      </c>
      <c r="R1348" t="s">
        <v>38</v>
      </c>
    </row>
    <row r="1349" spans="1:18" ht="72" x14ac:dyDescent="0.3">
      <c r="A1349" t="s">
        <v>2873</v>
      </c>
      <c r="B1349" t="s">
        <v>38</v>
      </c>
      <c r="C1349" s="2">
        <v>334</v>
      </c>
      <c r="D1349" t="s">
        <v>39</v>
      </c>
      <c r="E1349" s="100" t="s">
        <v>107</v>
      </c>
      <c r="F1349" s="3">
        <v>45015</v>
      </c>
      <c r="G1349" s="3">
        <v>45015</v>
      </c>
      <c r="H1349">
        <v>250</v>
      </c>
      <c r="I1349" s="100" t="s">
        <v>343</v>
      </c>
      <c r="J1349" s="100" t="s">
        <v>40</v>
      </c>
      <c r="K1349">
        <v>216.667</v>
      </c>
      <c r="L1349">
        <v>0</v>
      </c>
      <c r="M1349" t="s">
        <v>2874</v>
      </c>
      <c r="N1349" t="s">
        <v>49</v>
      </c>
      <c r="O1349" s="100" t="s">
        <v>364</v>
      </c>
      <c r="P1349" s="100" t="s">
        <v>44</v>
      </c>
      <c r="Q1349" t="s">
        <v>38</v>
      </c>
      <c r="R1349" t="s">
        <v>38</v>
      </c>
    </row>
    <row r="1350" spans="1:18" ht="43.2" x14ac:dyDescent="0.3">
      <c r="A1350" t="s">
        <v>2875</v>
      </c>
      <c r="B1350" t="s">
        <v>227</v>
      </c>
      <c r="C1350" s="2">
        <v>275</v>
      </c>
      <c r="D1350" t="s">
        <v>39</v>
      </c>
      <c r="E1350" s="100" t="s">
        <v>16</v>
      </c>
      <c r="F1350" s="3">
        <v>45016</v>
      </c>
      <c r="G1350" s="3">
        <v>45016</v>
      </c>
      <c r="H1350">
        <v>800</v>
      </c>
      <c r="I1350" s="100" t="s">
        <v>40</v>
      </c>
      <c r="J1350" s="100" t="s">
        <v>57</v>
      </c>
      <c r="K1350">
        <v>1000</v>
      </c>
      <c r="L1350">
        <v>0</v>
      </c>
      <c r="M1350" t="s">
        <v>42</v>
      </c>
      <c r="N1350" t="s">
        <v>43</v>
      </c>
      <c r="O1350" s="100" t="s">
        <v>44</v>
      </c>
      <c r="P1350" s="100" t="s">
        <v>59</v>
      </c>
      <c r="Q1350" t="s">
        <v>38</v>
      </c>
      <c r="R1350" t="s">
        <v>38</v>
      </c>
    </row>
    <row r="1351" spans="1:18" ht="72" x14ac:dyDescent="0.3">
      <c r="A1351" t="s">
        <v>2876</v>
      </c>
      <c r="B1351" t="s">
        <v>2877</v>
      </c>
      <c r="C1351" s="2">
        <v>424</v>
      </c>
      <c r="D1351" t="s">
        <v>39</v>
      </c>
      <c r="E1351" s="100" t="s">
        <v>1976</v>
      </c>
      <c r="F1351" s="3">
        <v>45016</v>
      </c>
      <c r="G1351" s="3">
        <v>45016</v>
      </c>
      <c r="H1351">
        <v>340</v>
      </c>
      <c r="I1351" s="100" t="s">
        <v>80</v>
      </c>
      <c r="J1351" s="100" t="s">
        <v>40</v>
      </c>
      <c r="K1351">
        <v>430</v>
      </c>
      <c r="L1351">
        <v>0</v>
      </c>
      <c r="M1351" t="s">
        <v>2878</v>
      </c>
      <c r="N1351" t="s">
        <v>49</v>
      </c>
      <c r="O1351" s="100" t="s">
        <v>81</v>
      </c>
      <c r="P1351" s="100" t="s">
        <v>44</v>
      </c>
      <c r="Q1351" t="s">
        <v>38</v>
      </c>
      <c r="R1351" t="s">
        <v>38</v>
      </c>
    </row>
    <row r="1352" spans="1:18" ht="72" x14ac:dyDescent="0.3">
      <c r="A1352" t="s">
        <v>2879</v>
      </c>
      <c r="B1352" t="s">
        <v>38</v>
      </c>
      <c r="C1352" s="2">
        <v>350</v>
      </c>
      <c r="D1352" t="s">
        <v>39</v>
      </c>
      <c r="E1352" s="100" t="s">
        <v>107</v>
      </c>
      <c r="F1352" s="3">
        <v>45017</v>
      </c>
      <c r="G1352" s="3">
        <v>45016</v>
      </c>
      <c r="H1352">
        <v>500</v>
      </c>
      <c r="I1352" s="100" t="s">
        <v>343</v>
      </c>
      <c r="J1352" s="100" t="s">
        <v>40</v>
      </c>
      <c r="K1352">
        <v>216.667</v>
      </c>
      <c r="L1352">
        <v>0</v>
      </c>
      <c r="M1352" t="s">
        <v>42</v>
      </c>
      <c r="N1352" t="s">
        <v>49</v>
      </c>
      <c r="O1352" s="100" t="s">
        <v>364</v>
      </c>
      <c r="P1352" s="100" t="s">
        <v>44</v>
      </c>
      <c r="Q1352" t="s">
        <v>38</v>
      </c>
      <c r="R1352" t="s">
        <v>38</v>
      </c>
    </row>
    <row r="1353" spans="1:18" ht="72" x14ac:dyDescent="0.3">
      <c r="A1353" t="s">
        <v>2880</v>
      </c>
      <c r="B1353" t="s">
        <v>38</v>
      </c>
      <c r="C1353" s="2">
        <v>331</v>
      </c>
      <c r="D1353" t="s">
        <v>39</v>
      </c>
      <c r="E1353" s="100" t="s">
        <v>107</v>
      </c>
      <c r="F1353" s="3">
        <v>45017</v>
      </c>
      <c r="G1353" s="3">
        <v>45017</v>
      </c>
      <c r="H1353">
        <v>500</v>
      </c>
      <c r="I1353" s="100" t="s">
        <v>343</v>
      </c>
      <c r="J1353" s="100" t="s">
        <v>40</v>
      </c>
      <c r="K1353">
        <v>216.667</v>
      </c>
      <c r="L1353">
        <v>0</v>
      </c>
      <c r="M1353" t="s">
        <v>42</v>
      </c>
      <c r="N1353" t="s">
        <v>49</v>
      </c>
      <c r="O1353" s="100" t="s">
        <v>364</v>
      </c>
      <c r="P1353" s="100" t="s">
        <v>44</v>
      </c>
      <c r="Q1353" t="s">
        <v>38</v>
      </c>
      <c r="R1353" t="s">
        <v>38</v>
      </c>
    </row>
    <row r="1354" spans="1:18" ht="43.2" x14ac:dyDescent="0.3">
      <c r="A1354" t="s">
        <v>2881</v>
      </c>
      <c r="B1354" t="s">
        <v>38</v>
      </c>
      <c r="C1354" s="2">
        <v>240</v>
      </c>
      <c r="D1354" t="s">
        <v>39</v>
      </c>
      <c r="E1354" s="100" t="s">
        <v>107</v>
      </c>
      <c r="F1354" s="3">
        <v>45019</v>
      </c>
      <c r="G1354" s="3">
        <v>45017</v>
      </c>
      <c r="H1354">
        <v>150</v>
      </c>
      <c r="I1354" s="100" t="s">
        <v>2882</v>
      </c>
      <c r="J1354" s="100" t="s">
        <v>40</v>
      </c>
      <c r="K1354">
        <v>133.333</v>
      </c>
      <c r="L1354">
        <v>0</v>
      </c>
      <c r="M1354" t="s">
        <v>42</v>
      </c>
      <c r="N1354" t="s">
        <v>49</v>
      </c>
      <c r="O1354" s="100" t="s">
        <v>599</v>
      </c>
      <c r="P1354" s="100" t="s">
        <v>44</v>
      </c>
      <c r="Q1354" t="s">
        <v>38</v>
      </c>
      <c r="R1354" t="s">
        <v>38</v>
      </c>
    </row>
    <row r="1355" spans="1:18" ht="43.2" x14ac:dyDescent="0.3">
      <c r="A1355" t="s">
        <v>2883</v>
      </c>
      <c r="B1355" t="s">
        <v>38</v>
      </c>
      <c r="C1355" s="2">
        <v>423</v>
      </c>
      <c r="D1355" t="s">
        <v>39</v>
      </c>
      <c r="E1355" s="100" t="s">
        <v>15</v>
      </c>
      <c r="F1355" s="3">
        <v>45019</v>
      </c>
      <c r="G1355" s="3">
        <v>45019</v>
      </c>
      <c r="H1355">
        <v>2000</v>
      </c>
      <c r="I1355" s="100" t="s">
        <v>40</v>
      </c>
      <c r="J1355" s="100" t="s">
        <v>2884</v>
      </c>
      <c r="K1355">
        <v>6400</v>
      </c>
      <c r="L1355">
        <v>0</v>
      </c>
      <c r="M1355" t="s">
        <v>42</v>
      </c>
      <c r="N1355" t="s">
        <v>43</v>
      </c>
      <c r="O1355" s="100" t="s">
        <v>44</v>
      </c>
      <c r="P1355" s="100" t="s">
        <v>172</v>
      </c>
      <c r="Q1355" t="s">
        <v>38</v>
      </c>
      <c r="R1355" t="s">
        <v>38</v>
      </c>
    </row>
    <row r="1356" spans="1:18" ht="28.8" x14ac:dyDescent="0.3">
      <c r="A1356" t="s">
        <v>2885</v>
      </c>
      <c r="B1356" t="s">
        <v>2886</v>
      </c>
      <c r="C1356" s="2">
        <v>790</v>
      </c>
      <c r="D1356" t="s">
        <v>39</v>
      </c>
      <c r="E1356" s="100" t="s">
        <v>9</v>
      </c>
      <c r="F1356" s="3">
        <v>45021</v>
      </c>
      <c r="G1356" s="3">
        <v>45019</v>
      </c>
      <c r="H1356">
        <v>3200</v>
      </c>
      <c r="I1356" s="100" t="s">
        <v>2887</v>
      </c>
      <c r="J1356" s="100" t="s">
        <v>40</v>
      </c>
      <c r="K1356">
        <v>6400</v>
      </c>
      <c r="L1356">
        <v>0</v>
      </c>
      <c r="M1356" t="s">
        <v>42</v>
      </c>
      <c r="N1356" t="s">
        <v>49</v>
      </c>
      <c r="O1356" s="100" t="s">
        <v>185</v>
      </c>
      <c r="P1356" s="100" t="s">
        <v>44</v>
      </c>
      <c r="Q1356" t="s">
        <v>38</v>
      </c>
      <c r="R1356" t="s">
        <v>38</v>
      </c>
    </row>
    <row r="1357" spans="1:18" ht="57.6" x14ac:dyDescent="0.3">
      <c r="A1357" t="s">
        <v>2888</v>
      </c>
      <c r="B1357" t="s">
        <v>38</v>
      </c>
      <c r="C1357" s="2">
        <v>348</v>
      </c>
      <c r="D1357" t="s">
        <v>39</v>
      </c>
      <c r="E1357" s="100" t="s">
        <v>243</v>
      </c>
      <c r="F1357" s="3">
        <v>45021</v>
      </c>
      <c r="G1357" s="3">
        <v>45019</v>
      </c>
      <c r="H1357">
        <v>2520</v>
      </c>
      <c r="I1357" s="100" t="s">
        <v>445</v>
      </c>
      <c r="J1357" s="100" t="s">
        <v>129</v>
      </c>
      <c r="K1357">
        <v>504</v>
      </c>
      <c r="L1357">
        <v>0</v>
      </c>
      <c r="M1357" t="s">
        <v>2889</v>
      </c>
      <c r="N1357" t="s">
        <v>43</v>
      </c>
      <c r="O1357" s="100" t="s">
        <v>324</v>
      </c>
      <c r="P1357" s="100" t="s">
        <v>62</v>
      </c>
      <c r="Q1357" t="s">
        <v>38</v>
      </c>
      <c r="R1357" t="s">
        <v>38</v>
      </c>
    </row>
    <row r="1358" spans="1:18" ht="43.2" x14ac:dyDescent="0.3">
      <c r="A1358" t="s">
        <v>2890</v>
      </c>
      <c r="B1358" t="s">
        <v>38</v>
      </c>
      <c r="C1358" s="2">
        <v>234</v>
      </c>
      <c r="D1358" t="s">
        <v>39</v>
      </c>
      <c r="E1358" s="100" t="s">
        <v>13</v>
      </c>
      <c r="F1358" s="3">
        <v>45019</v>
      </c>
      <c r="G1358" s="3">
        <v>45019</v>
      </c>
      <c r="H1358">
        <v>3</v>
      </c>
      <c r="I1358" s="100" t="s">
        <v>40</v>
      </c>
      <c r="J1358" s="100" t="s">
        <v>2891</v>
      </c>
      <c r="K1358">
        <v>4</v>
      </c>
      <c r="L1358">
        <v>0</v>
      </c>
      <c r="M1358" t="s">
        <v>2892</v>
      </c>
      <c r="N1358" t="s">
        <v>43</v>
      </c>
      <c r="O1358" s="100" t="s">
        <v>44</v>
      </c>
      <c r="P1358" s="100" t="s">
        <v>2893</v>
      </c>
      <c r="Q1358" t="s">
        <v>38</v>
      </c>
      <c r="R1358" t="s">
        <v>38</v>
      </c>
    </row>
    <row r="1359" spans="1:18" ht="43.2" x14ac:dyDescent="0.3">
      <c r="A1359" t="s">
        <v>2894</v>
      </c>
      <c r="B1359" t="s">
        <v>38</v>
      </c>
      <c r="C1359" s="2">
        <v>340</v>
      </c>
      <c r="D1359" t="s">
        <v>39</v>
      </c>
      <c r="E1359" s="100" t="s">
        <v>14</v>
      </c>
      <c r="F1359" s="3">
        <v>45020</v>
      </c>
      <c r="G1359" s="3">
        <v>45020</v>
      </c>
      <c r="H1359">
        <v>100</v>
      </c>
      <c r="I1359" s="100" t="s">
        <v>40</v>
      </c>
      <c r="J1359" s="100" t="s">
        <v>2895</v>
      </c>
      <c r="K1359">
        <v>130.667</v>
      </c>
      <c r="L1359">
        <v>0</v>
      </c>
      <c r="M1359" t="s">
        <v>42</v>
      </c>
      <c r="N1359" t="s">
        <v>43</v>
      </c>
      <c r="O1359" s="100" t="s">
        <v>44</v>
      </c>
      <c r="P1359" s="100" t="s">
        <v>2896</v>
      </c>
      <c r="Q1359" t="s">
        <v>38</v>
      </c>
      <c r="R1359" t="s">
        <v>38</v>
      </c>
    </row>
    <row r="1360" spans="1:18" ht="43.2" x14ac:dyDescent="0.3">
      <c r="A1360" t="s">
        <v>2897</v>
      </c>
      <c r="B1360" t="s">
        <v>38</v>
      </c>
      <c r="C1360" s="2">
        <v>347.5</v>
      </c>
      <c r="D1360" t="s">
        <v>39</v>
      </c>
      <c r="E1360" s="100" t="s">
        <v>409</v>
      </c>
      <c r="F1360" s="3">
        <v>45020</v>
      </c>
      <c r="G1360" s="3">
        <v>45020</v>
      </c>
      <c r="H1360">
        <v>70</v>
      </c>
      <c r="I1360" s="100" t="s">
        <v>40</v>
      </c>
      <c r="J1360" s="100" t="s">
        <v>2898</v>
      </c>
      <c r="K1360">
        <v>820</v>
      </c>
      <c r="L1360">
        <v>0</v>
      </c>
      <c r="M1360" t="s">
        <v>42</v>
      </c>
      <c r="N1360" t="s">
        <v>43</v>
      </c>
      <c r="O1360" s="100" t="s">
        <v>44</v>
      </c>
      <c r="P1360" s="100" t="s">
        <v>2899</v>
      </c>
      <c r="Q1360" t="s">
        <v>38</v>
      </c>
      <c r="R1360" t="s">
        <v>38</v>
      </c>
    </row>
    <row r="1361" spans="1:18" ht="43.2" x14ac:dyDescent="0.3">
      <c r="A1361" t="s">
        <v>2900</v>
      </c>
      <c r="B1361" t="s">
        <v>2901</v>
      </c>
      <c r="C1361" s="2">
        <v>200</v>
      </c>
      <c r="D1361" t="s">
        <v>39</v>
      </c>
      <c r="E1361" s="100" t="s">
        <v>12</v>
      </c>
      <c r="F1361" s="3">
        <v>45021</v>
      </c>
      <c r="G1361" s="3">
        <v>45020</v>
      </c>
      <c r="H1361">
        <v>550</v>
      </c>
      <c r="I1361" s="100" t="s">
        <v>171</v>
      </c>
      <c r="J1361" s="100" t="s">
        <v>40</v>
      </c>
      <c r="K1361">
        <v>880</v>
      </c>
      <c r="L1361">
        <v>0</v>
      </c>
      <c r="M1361" t="s">
        <v>42</v>
      </c>
      <c r="N1361" t="s">
        <v>49</v>
      </c>
      <c r="O1361" s="100" t="s">
        <v>172</v>
      </c>
      <c r="P1361" s="100" t="s">
        <v>44</v>
      </c>
      <c r="Q1361" t="s">
        <v>38</v>
      </c>
      <c r="R1361" t="s">
        <v>38</v>
      </c>
    </row>
    <row r="1362" spans="1:18" ht="28.8" x14ac:dyDescent="0.3">
      <c r="A1362" t="s">
        <v>2902</v>
      </c>
      <c r="B1362" t="s">
        <v>2903</v>
      </c>
      <c r="C1362" s="2">
        <v>275</v>
      </c>
      <c r="D1362" t="s">
        <v>39</v>
      </c>
      <c r="E1362" s="100" t="s">
        <v>347</v>
      </c>
      <c r="F1362" s="3">
        <v>45020</v>
      </c>
      <c r="G1362" s="3">
        <v>45020</v>
      </c>
      <c r="H1362">
        <v>1040</v>
      </c>
      <c r="I1362" s="100" t="s">
        <v>2904</v>
      </c>
      <c r="J1362" s="100" t="s">
        <v>40</v>
      </c>
      <c r="K1362">
        <v>1920</v>
      </c>
      <c r="L1362">
        <v>0</v>
      </c>
      <c r="M1362" t="s">
        <v>2905</v>
      </c>
      <c r="N1362" t="s">
        <v>49</v>
      </c>
      <c r="O1362" s="100" t="s">
        <v>2906</v>
      </c>
      <c r="P1362" s="100" t="s">
        <v>44</v>
      </c>
      <c r="Q1362" t="s">
        <v>38</v>
      </c>
      <c r="R1362" t="s">
        <v>38</v>
      </c>
    </row>
    <row r="1363" spans="1:18" ht="57.6" x14ac:dyDescent="0.3">
      <c r="A1363" t="s">
        <v>2907</v>
      </c>
      <c r="B1363" t="s">
        <v>2908</v>
      </c>
      <c r="C1363" s="2">
        <v>110</v>
      </c>
      <c r="D1363" t="s">
        <v>39</v>
      </c>
      <c r="E1363" s="100" t="s">
        <v>12</v>
      </c>
      <c r="F1363" s="3">
        <v>45021</v>
      </c>
      <c r="G1363" s="3">
        <v>45021</v>
      </c>
      <c r="H1363">
        <v>15</v>
      </c>
      <c r="I1363" s="100" t="s">
        <v>390</v>
      </c>
      <c r="J1363" s="100" t="s">
        <v>40</v>
      </c>
      <c r="K1363">
        <v>2.66933</v>
      </c>
      <c r="L1363">
        <v>0</v>
      </c>
      <c r="M1363" t="s">
        <v>42</v>
      </c>
      <c r="N1363" t="s">
        <v>49</v>
      </c>
      <c r="O1363" s="100" t="s">
        <v>391</v>
      </c>
      <c r="P1363" s="100" t="s">
        <v>44</v>
      </c>
      <c r="Q1363" t="s">
        <v>38</v>
      </c>
      <c r="R1363" t="s">
        <v>38</v>
      </c>
    </row>
    <row r="1364" spans="1:18" ht="72" x14ac:dyDescent="0.3">
      <c r="A1364" t="s">
        <v>2909</v>
      </c>
      <c r="B1364" t="s">
        <v>38</v>
      </c>
      <c r="C1364" s="2">
        <v>220</v>
      </c>
      <c r="D1364" t="s">
        <v>39</v>
      </c>
      <c r="E1364" s="100" t="s">
        <v>2323</v>
      </c>
      <c r="F1364" s="3">
        <v>45022</v>
      </c>
      <c r="G1364" s="3">
        <v>45022</v>
      </c>
      <c r="H1364">
        <v>100</v>
      </c>
      <c r="I1364" s="100" t="s">
        <v>2910</v>
      </c>
      <c r="J1364" s="100" t="s">
        <v>40</v>
      </c>
      <c r="K1364">
        <v>400</v>
      </c>
      <c r="L1364">
        <v>0</v>
      </c>
      <c r="M1364" t="s">
        <v>42</v>
      </c>
      <c r="N1364" t="s">
        <v>49</v>
      </c>
      <c r="O1364" s="100" t="s">
        <v>2705</v>
      </c>
      <c r="P1364" s="100" t="s">
        <v>44</v>
      </c>
      <c r="Q1364" t="s">
        <v>38</v>
      </c>
      <c r="R1364" t="s">
        <v>38</v>
      </c>
    </row>
    <row r="1365" spans="1:18" ht="43.2" x14ac:dyDescent="0.3">
      <c r="A1365" t="s">
        <v>2911</v>
      </c>
      <c r="B1365" t="s">
        <v>38</v>
      </c>
      <c r="C1365" s="2">
        <v>168</v>
      </c>
      <c r="D1365" t="s">
        <v>39</v>
      </c>
      <c r="E1365" s="100" t="s">
        <v>409</v>
      </c>
      <c r="F1365" s="3">
        <v>45022</v>
      </c>
      <c r="G1365" s="3">
        <v>45022</v>
      </c>
      <c r="H1365">
        <v>10</v>
      </c>
      <c r="I1365" s="100" t="s">
        <v>40</v>
      </c>
      <c r="J1365" s="100" t="s">
        <v>71</v>
      </c>
      <c r="K1365">
        <v>140</v>
      </c>
      <c r="L1365">
        <v>0</v>
      </c>
      <c r="M1365" t="s">
        <v>42</v>
      </c>
      <c r="N1365" t="s">
        <v>43</v>
      </c>
      <c r="O1365" s="100" t="s">
        <v>44</v>
      </c>
      <c r="P1365" s="100" t="s">
        <v>72</v>
      </c>
      <c r="Q1365" t="s">
        <v>38</v>
      </c>
      <c r="R1365" t="s">
        <v>38</v>
      </c>
    </row>
    <row r="1366" spans="1:18" ht="43.2" x14ac:dyDescent="0.3">
      <c r="A1366" t="s">
        <v>2912</v>
      </c>
      <c r="B1366" t="s">
        <v>38</v>
      </c>
      <c r="C1366" s="2">
        <v>750</v>
      </c>
      <c r="D1366" t="s">
        <v>39</v>
      </c>
      <c r="E1366" s="100" t="s">
        <v>17</v>
      </c>
      <c r="F1366" s="3">
        <v>45022</v>
      </c>
      <c r="G1366" s="3">
        <v>45022</v>
      </c>
      <c r="H1366">
        <v>990</v>
      </c>
      <c r="I1366" s="100" t="s">
        <v>40</v>
      </c>
      <c r="J1366" s="100" t="s">
        <v>2827</v>
      </c>
      <c r="K1366">
        <v>1620</v>
      </c>
      <c r="L1366">
        <v>0</v>
      </c>
      <c r="M1366" t="s">
        <v>42</v>
      </c>
      <c r="N1366" t="s">
        <v>43</v>
      </c>
      <c r="O1366" s="100" t="s">
        <v>44</v>
      </c>
      <c r="P1366" s="100" t="s">
        <v>371</v>
      </c>
      <c r="Q1366" t="s">
        <v>38</v>
      </c>
      <c r="R1366" t="s">
        <v>38</v>
      </c>
    </row>
    <row r="1367" spans="1:18" ht="43.2" x14ac:dyDescent="0.3">
      <c r="A1367" t="s">
        <v>2913</v>
      </c>
      <c r="B1367" t="s">
        <v>38</v>
      </c>
      <c r="C1367" s="2">
        <v>589</v>
      </c>
      <c r="D1367" t="s">
        <v>39</v>
      </c>
      <c r="E1367" s="100" t="s">
        <v>17</v>
      </c>
      <c r="F1367" s="3">
        <v>45022</v>
      </c>
      <c r="G1367" s="3">
        <v>45022</v>
      </c>
      <c r="H1367">
        <v>990</v>
      </c>
      <c r="I1367" s="100" t="s">
        <v>40</v>
      </c>
      <c r="J1367" s="100" t="s">
        <v>2827</v>
      </c>
      <c r="K1367">
        <v>1620</v>
      </c>
      <c r="L1367">
        <v>0</v>
      </c>
      <c r="M1367" t="s">
        <v>42</v>
      </c>
      <c r="N1367" t="s">
        <v>43</v>
      </c>
      <c r="O1367" s="100" t="s">
        <v>44</v>
      </c>
      <c r="P1367" s="100" t="s">
        <v>371</v>
      </c>
      <c r="Q1367" t="s">
        <v>38</v>
      </c>
      <c r="R1367" t="s">
        <v>38</v>
      </c>
    </row>
    <row r="1368" spans="1:18" ht="43.2" x14ac:dyDescent="0.3">
      <c r="A1368" t="s">
        <v>2914</v>
      </c>
      <c r="B1368" t="s">
        <v>38</v>
      </c>
      <c r="C1368" s="2">
        <v>750</v>
      </c>
      <c r="D1368" t="s">
        <v>39</v>
      </c>
      <c r="E1368" s="100" t="s">
        <v>17</v>
      </c>
      <c r="F1368" s="3">
        <v>45022</v>
      </c>
      <c r="G1368" s="3">
        <v>45022</v>
      </c>
      <c r="H1368">
        <v>990</v>
      </c>
      <c r="I1368" s="100" t="s">
        <v>40</v>
      </c>
      <c r="J1368" s="100" t="s">
        <v>2827</v>
      </c>
      <c r="K1368">
        <v>1620</v>
      </c>
      <c r="L1368">
        <v>0</v>
      </c>
      <c r="M1368" t="s">
        <v>42</v>
      </c>
      <c r="N1368" t="s">
        <v>43</v>
      </c>
      <c r="O1368" s="100" t="s">
        <v>44</v>
      </c>
      <c r="P1368" s="100" t="s">
        <v>371</v>
      </c>
      <c r="Q1368" t="s">
        <v>38</v>
      </c>
      <c r="R1368" t="s">
        <v>38</v>
      </c>
    </row>
    <row r="1369" spans="1:18" ht="43.2" x14ac:dyDescent="0.3">
      <c r="A1369" t="s">
        <v>2915</v>
      </c>
      <c r="B1369" t="s">
        <v>38</v>
      </c>
      <c r="C1369" s="2">
        <v>750</v>
      </c>
      <c r="D1369" t="s">
        <v>39</v>
      </c>
      <c r="E1369" s="100" t="s">
        <v>17</v>
      </c>
      <c r="F1369" s="3">
        <v>45022</v>
      </c>
      <c r="G1369" s="3">
        <v>45022</v>
      </c>
      <c r="H1369">
        <v>990</v>
      </c>
      <c r="I1369" s="100" t="s">
        <v>40</v>
      </c>
      <c r="J1369" s="100" t="s">
        <v>2827</v>
      </c>
      <c r="K1369">
        <v>1620</v>
      </c>
      <c r="L1369">
        <v>0</v>
      </c>
      <c r="M1369" t="s">
        <v>42</v>
      </c>
      <c r="N1369" t="s">
        <v>43</v>
      </c>
      <c r="O1369" s="100" t="s">
        <v>44</v>
      </c>
      <c r="P1369" s="100" t="s">
        <v>371</v>
      </c>
      <c r="Q1369" t="s">
        <v>38</v>
      </c>
      <c r="R1369" t="s">
        <v>38</v>
      </c>
    </row>
    <row r="1370" spans="1:18" ht="43.2" x14ac:dyDescent="0.3">
      <c r="A1370" t="s">
        <v>2916</v>
      </c>
      <c r="B1370" t="s">
        <v>38</v>
      </c>
      <c r="C1370" s="2">
        <v>598</v>
      </c>
      <c r="D1370" t="s">
        <v>39</v>
      </c>
      <c r="E1370" s="100" t="s">
        <v>15</v>
      </c>
      <c r="F1370" s="3">
        <v>45022</v>
      </c>
      <c r="G1370" s="3">
        <v>45022</v>
      </c>
      <c r="H1370">
        <v>3000</v>
      </c>
      <c r="I1370" s="100" t="s">
        <v>40</v>
      </c>
      <c r="J1370" s="100" t="s">
        <v>129</v>
      </c>
      <c r="K1370">
        <v>9600</v>
      </c>
      <c r="L1370">
        <v>0</v>
      </c>
      <c r="M1370" t="s">
        <v>2917</v>
      </c>
      <c r="N1370" t="s">
        <v>43</v>
      </c>
      <c r="O1370" s="100" t="s">
        <v>44</v>
      </c>
      <c r="P1370" s="100" t="s">
        <v>62</v>
      </c>
      <c r="Q1370" t="s">
        <v>38</v>
      </c>
      <c r="R1370" t="s">
        <v>38</v>
      </c>
    </row>
    <row r="1371" spans="1:18" ht="43.2" x14ac:dyDescent="0.3">
      <c r="A1371" t="s">
        <v>2918</v>
      </c>
      <c r="B1371" t="s">
        <v>2919</v>
      </c>
      <c r="C1371" s="2">
        <v>155</v>
      </c>
      <c r="D1371" t="s">
        <v>39</v>
      </c>
      <c r="E1371" s="100" t="s">
        <v>12</v>
      </c>
      <c r="F1371" s="3">
        <v>45022</v>
      </c>
      <c r="G1371" s="3">
        <v>45022</v>
      </c>
      <c r="H1371">
        <v>30</v>
      </c>
      <c r="I1371" s="100" t="s">
        <v>2920</v>
      </c>
      <c r="J1371" s="100" t="s">
        <v>40</v>
      </c>
      <c r="K1371">
        <v>27.72</v>
      </c>
      <c r="L1371">
        <v>0</v>
      </c>
      <c r="M1371" t="s">
        <v>42</v>
      </c>
      <c r="N1371" t="s">
        <v>49</v>
      </c>
      <c r="O1371" s="100" t="s">
        <v>378</v>
      </c>
      <c r="P1371" s="100" t="s">
        <v>44</v>
      </c>
      <c r="Q1371" t="s">
        <v>38</v>
      </c>
      <c r="R1371" t="s">
        <v>38</v>
      </c>
    </row>
    <row r="1372" spans="1:18" ht="43.2" x14ac:dyDescent="0.3">
      <c r="A1372" t="s">
        <v>2921</v>
      </c>
      <c r="B1372" t="s">
        <v>38</v>
      </c>
      <c r="C1372" s="2">
        <v>495</v>
      </c>
      <c r="D1372" t="s">
        <v>39</v>
      </c>
      <c r="E1372" s="100" t="s">
        <v>394</v>
      </c>
      <c r="F1372" s="3">
        <v>45027</v>
      </c>
      <c r="G1372" s="3">
        <v>45022</v>
      </c>
      <c r="H1372">
        <v>1400</v>
      </c>
      <c r="I1372" s="100" t="s">
        <v>40</v>
      </c>
      <c r="J1372" s="100" t="s">
        <v>2922</v>
      </c>
      <c r="K1372">
        <v>1920</v>
      </c>
      <c r="L1372">
        <v>0</v>
      </c>
      <c r="M1372" t="s">
        <v>2923</v>
      </c>
      <c r="N1372" t="s">
        <v>43</v>
      </c>
      <c r="O1372" s="100" t="s">
        <v>44</v>
      </c>
      <c r="P1372" s="100" t="s">
        <v>109</v>
      </c>
      <c r="Q1372" t="s">
        <v>38</v>
      </c>
      <c r="R1372" t="s">
        <v>38</v>
      </c>
    </row>
    <row r="1373" spans="1:18" ht="28.8" x14ac:dyDescent="0.3">
      <c r="A1373" t="s">
        <v>2924</v>
      </c>
      <c r="B1373" t="s">
        <v>38</v>
      </c>
      <c r="C1373" s="2">
        <v>350</v>
      </c>
      <c r="D1373" t="s">
        <v>39</v>
      </c>
      <c r="E1373" s="100" t="s">
        <v>107</v>
      </c>
      <c r="F1373" s="3">
        <v>45024</v>
      </c>
      <c r="G1373" s="3">
        <v>45023</v>
      </c>
      <c r="H1373">
        <v>300</v>
      </c>
      <c r="I1373" s="100" t="s">
        <v>2925</v>
      </c>
      <c r="J1373" s="100" t="s">
        <v>40</v>
      </c>
      <c r="K1373">
        <v>400</v>
      </c>
      <c r="L1373">
        <v>0</v>
      </c>
      <c r="M1373" t="s">
        <v>42</v>
      </c>
      <c r="N1373" t="s">
        <v>49</v>
      </c>
      <c r="O1373" s="100" t="s">
        <v>2580</v>
      </c>
      <c r="P1373" s="100" t="s">
        <v>44</v>
      </c>
      <c r="Q1373" t="s">
        <v>38</v>
      </c>
      <c r="R1373" t="s">
        <v>38</v>
      </c>
    </row>
    <row r="1374" spans="1:18" ht="28.8" x14ac:dyDescent="0.3">
      <c r="A1374" t="s">
        <v>2926</v>
      </c>
      <c r="B1374" t="s">
        <v>38</v>
      </c>
      <c r="C1374" s="2">
        <v>1000</v>
      </c>
      <c r="D1374" t="s">
        <v>39</v>
      </c>
      <c r="E1374" s="100" t="s">
        <v>107</v>
      </c>
      <c r="F1374" s="3">
        <v>45026</v>
      </c>
      <c r="G1374" s="3">
        <v>45026</v>
      </c>
      <c r="H1374">
        <v>45</v>
      </c>
      <c r="I1374" s="100" t="s">
        <v>232</v>
      </c>
      <c r="J1374" s="100" t="s">
        <v>40</v>
      </c>
      <c r="K1374">
        <v>96</v>
      </c>
      <c r="L1374">
        <v>0</v>
      </c>
      <c r="M1374" t="s">
        <v>42</v>
      </c>
      <c r="N1374" t="s">
        <v>49</v>
      </c>
      <c r="O1374" s="100" t="s">
        <v>233</v>
      </c>
      <c r="P1374" s="100" t="s">
        <v>44</v>
      </c>
      <c r="Q1374" t="s">
        <v>38</v>
      </c>
      <c r="R1374" t="s">
        <v>38</v>
      </c>
    </row>
    <row r="1375" spans="1:18" ht="28.8" x14ac:dyDescent="0.3">
      <c r="A1375" t="s">
        <v>2927</v>
      </c>
      <c r="B1375" t="s">
        <v>38</v>
      </c>
      <c r="C1375" s="2">
        <v>800</v>
      </c>
      <c r="D1375" t="s">
        <v>39</v>
      </c>
      <c r="E1375" s="100" t="s">
        <v>107</v>
      </c>
      <c r="F1375" s="3">
        <v>45027</v>
      </c>
      <c r="G1375" s="3">
        <v>45026</v>
      </c>
      <c r="H1375">
        <v>150</v>
      </c>
      <c r="I1375" s="100" t="s">
        <v>232</v>
      </c>
      <c r="J1375" s="100" t="s">
        <v>40</v>
      </c>
      <c r="K1375">
        <v>320</v>
      </c>
      <c r="L1375">
        <v>0</v>
      </c>
      <c r="M1375" t="s">
        <v>42</v>
      </c>
      <c r="N1375" t="s">
        <v>49</v>
      </c>
      <c r="O1375" s="100" t="s">
        <v>233</v>
      </c>
      <c r="P1375" s="100" t="s">
        <v>44</v>
      </c>
      <c r="Q1375" t="s">
        <v>38</v>
      </c>
      <c r="R1375" t="s">
        <v>38</v>
      </c>
    </row>
    <row r="1376" spans="1:18" ht="28.8" x14ac:dyDescent="0.3">
      <c r="A1376" t="s">
        <v>2928</v>
      </c>
      <c r="B1376" t="s">
        <v>2929</v>
      </c>
      <c r="C1376" s="2">
        <v>424</v>
      </c>
      <c r="D1376" t="s">
        <v>39</v>
      </c>
      <c r="E1376" s="100" t="s">
        <v>7</v>
      </c>
      <c r="F1376" s="3">
        <v>45027</v>
      </c>
      <c r="G1376" s="3">
        <v>45027</v>
      </c>
      <c r="H1376">
        <v>2300</v>
      </c>
      <c r="I1376" s="100" t="s">
        <v>195</v>
      </c>
      <c r="J1376" s="100" t="s">
        <v>316</v>
      </c>
      <c r="K1376">
        <v>3200</v>
      </c>
      <c r="L1376">
        <v>0</v>
      </c>
      <c r="M1376" t="s">
        <v>2930</v>
      </c>
      <c r="N1376" t="s">
        <v>49</v>
      </c>
      <c r="O1376" s="100" t="s">
        <v>196</v>
      </c>
      <c r="P1376" s="100" t="s">
        <v>44</v>
      </c>
      <c r="Q1376" t="s">
        <v>38</v>
      </c>
      <c r="R1376" t="s">
        <v>38</v>
      </c>
    </row>
    <row r="1377" spans="1:18" ht="28.8" x14ac:dyDescent="0.3">
      <c r="A1377" t="s">
        <v>2931</v>
      </c>
      <c r="B1377" t="s">
        <v>2932</v>
      </c>
      <c r="C1377" s="2">
        <v>424</v>
      </c>
      <c r="D1377" t="s">
        <v>39</v>
      </c>
      <c r="E1377" s="100" t="s">
        <v>7</v>
      </c>
      <c r="F1377" s="3">
        <v>45027</v>
      </c>
      <c r="G1377" s="3">
        <v>45027</v>
      </c>
      <c r="H1377">
        <v>2300</v>
      </c>
      <c r="I1377" s="100" t="s">
        <v>195</v>
      </c>
      <c r="J1377" s="100" t="s">
        <v>316</v>
      </c>
      <c r="K1377">
        <v>3200</v>
      </c>
      <c r="L1377">
        <v>0</v>
      </c>
      <c r="M1377" t="s">
        <v>2930</v>
      </c>
      <c r="N1377" t="s">
        <v>49</v>
      </c>
      <c r="O1377" s="100" t="s">
        <v>196</v>
      </c>
      <c r="P1377" s="100" t="s">
        <v>44</v>
      </c>
      <c r="Q1377" t="s">
        <v>38</v>
      </c>
      <c r="R1377" t="s">
        <v>38</v>
      </c>
    </row>
    <row r="1378" spans="1:18" ht="72" x14ac:dyDescent="0.3">
      <c r="A1378" t="s">
        <v>2933</v>
      </c>
      <c r="B1378" t="s">
        <v>2934</v>
      </c>
      <c r="C1378" s="2">
        <v>640</v>
      </c>
      <c r="D1378" t="s">
        <v>39</v>
      </c>
      <c r="E1378" s="100" t="s">
        <v>1976</v>
      </c>
      <c r="F1378" s="3">
        <v>45028</v>
      </c>
      <c r="G1378" s="3">
        <v>45028</v>
      </c>
      <c r="H1378">
        <v>680</v>
      </c>
      <c r="I1378" s="100" t="s">
        <v>80</v>
      </c>
      <c r="J1378" s="100" t="s">
        <v>40</v>
      </c>
      <c r="K1378">
        <v>860</v>
      </c>
      <c r="L1378">
        <v>0</v>
      </c>
      <c r="M1378" t="s">
        <v>42</v>
      </c>
      <c r="N1378" t="s">
        <v>49</v>
      </c>
      <c r="O1378" s="100" t="s">
        <v>81</v>
      </c>
      <c r="P1378" s="100" t="s">
        <v>44</v>
      </c>
      <c r="Q1378" t="s">
        <v>38</v>
      </c>
      <c r="R1378" t="s">
        <v>38</v>
      </c>
    </row>
    <row r="1379" spans="1:18" ht="43.2" x14ac:dyDescent="0.3">
      <c r="A1379" t="s">
        <v>2935</v>
      </c>
      <c r="B1379" t="s">
        <v>38</v>
      </c>
      <c r="C1379" s="2">
        <v>1400</v>
      </c>
      <c r="D1379" t="s">
        <v>39</v>
      </c>
      <c r="E1379" s="100" t="s">
        <v>17</v>
      </c>
      <c r="F1379" s="3">
        <v>45028</v>
      </c>
      <c r="G1379" s="3">
        <v>45028</v>
      </c>
      <c r="H1379">
        <v>3272</v>
      </c>
      <c r="I1379" s="100" t="s">
        <v>40</v>
      </c>
      <c r="J1379" s="100" t="s">
        <v>2827</v>
      </c>
      <c r="K1379">
        <v>13408</v>
      </c>
      <c r="L1379">
        <v>0</v>
      </c>
      <c r="M1379" t="s">
        <v>42</v>
      </c>
      <c r="N1379" t="s">
        <v>43</v>
      </c>
      <c r="O1379" s="100" t="s">
        <v>44</v>
      </c>
      <c r="P1379" s="100" t="s">
        <v>371</v>
      </c>
      <c r="Q1379" t="s">
        <v>38</v>
      </c>
      <c r="R1379" t="s">
        <v>38</v>
      </c>
    </row>
    <row r="1380" spans="1:18" ht="43.2" x14ac:dyDescent="0.3">
      <c r="A1380" t="s">
        <v>2936</v>
      </c>
      <c r="B1380" t="s">
        <v>2937</v>
      </c>
      <c r="C1380" s="2">
        <v>240</v>
      </c>
      <c r="D1380" t="s">
        <v>39</v>
      </c>
      <c r="E1380" s="100" t="s">
        <v>347</v>
      </c>
      <c r="F1380" s="3">
        <v>45028</v>
      </c>
      <c r="G1380" s="3">
        <v>45028</v>
      </c>
      <c r="H1380">
        <v>540</v>
      </c>
      <c r="I1380" s="100" t="s">
        <v>568</v>
      </c>
      <c r="J1380" s="100" t="s">
        <v>40</v>
      </c>
      <c r="K1380">
        <v>832</v>
      </c>
      <c r="L1380">
        <v>0</v>
      </c>
      <c r="M1380" t="s">
        <v>42</v>
      </c>
      <c r="N1380" t="s">
        <v>49</v>
      </c>
      <c r="O1380" s="100" t="s">
        <v>570</v>
      </c>
      <c r="P1380" s="100" t="s">
        <v>44</v>
      </c>
      <c r="Q1380" t="s">
        <v>38</v>
      </c>
      <c r="R1380" t="s">
        <v>38</v>
      </c>
    </row>
    <row r="1381" spans="1:18" ht="28.8" x14ac:dyDescent="0.3">
      <c r="A1381" t="s">
        <v>2938</v>
      </c>
      <c r="B1381" t="s">
        <v>38</v>
      </c>
      <c r="C1381" s="2">
        <v>389</v>
      </c>
      <c r="D1381" t="s">
        <v>39</v>
      </c>
      <c r="E1381" s="100" t="s">
        <v>12</v>
      </c>
      <c r="F1381" s="3">
        <v>45028</v>
      </c>
      <c r="G1381" s="3">
        <v>45028</v>
      </c>
      <c r="H1381">
        <v>150</v>
      </c>
      <c r="I1381" s="100" t="s">
        <v>2939</v>
      </c>
      <c r="J1381" s="100" t="s">
        <v>40</v>
      </c>
      <c r="K1381">
        <v>96</v>
      </c>
      <c r="L1381">
        <v>0</v>
      </c>
      <c r="M1381" t="s">
        <v>42</v>
      </c>
      <c r="N1381" t="s">
        <v>49</v>
      </c>
      <c r="O1381" s="100" t="s">
        <v>2940</v>
      </c>
      <c r="P1381" s="100" t="s">
        <v>44</v>
      </c>
      <c r="Q1381" t="s">
        <v>38</v>
      </c>
      <c r="R1381" t="s">
        <v>38</v>
      </c>
    </row>
    <row r="1382" spans="1:18" ht="43.2" x14ac:dyDescent="0.3">
      <c r="A1382" t="s">
        <v>2941</v>
      </c>
      <c r="B1382" t="s">
        <v>38</v>
      </c>
      <c r="C1382" s="2">
        <v>348</v>
      </c>
      <c r="D1382" t="s">
        <v>39</v>
      </c>
      <c r="E1382" s="100" t="s">
        <v>15</v>
      </c>
      <c r="F1382" s="3">
        <v>45028</v>
      </c>
      <c r="G1382" s="3">
        <v>45028</v>
      </c>
      <c r="H1382">
        <v>1000</v>
      </c>
      <c r="I1382" s="100" t="s">
        <v>40</v>
      </c>
      <c r="J1382" s="100" t="s">
        <v>352</v>
      </c>
      <c r="K1382">
        <v>2800</v>
      </c>
      <c r="L1382">
        <v>0</v>
      </c>
      <c r="M1382" t="s">
        <v>2942</v>
      </c>
      <c r="N1382" t="s">
        <v>43</v>
      </c>
      <c r="O1382" s="100" t="s">
        <v>44</v>
      </c>
      <c r="P1382" s="100" t="s">
        <v>324</v>
      </c>
      <c r="Q1382" t="s">
        <v>38</v>
      </c>
      <c r="R1382" t="s">
        <v>38</v>
      </c>
    </row>
    <row r="1383" spans="1:18" ht="43.2" x14ac:dyDescent="0.3">
      <c r="A1383" t="s">
        <v>2943</v>
      </c>
      <c r="B1383" t="s">
        <v>38</v>
      </c>
      <c r="C1383" s="2">
        <v>125</v>
      </c>
      <c r="D1383" t="s">
        <v>39</v>
      </c>
      <c r="E1383" s="100" t="s">
        <v>12</v>
      </c>
      <c r="F1383" s="3">
        <v>45028</v>
      </c>
      <c r="G1383" s="3">
        <v>45028</v>
      </c>
      <c r="H1383">
        <v>70</v>
      </c>
      <c r="I1383" s="100" t="s">
        <v>92</v>
      </c>
      <c r="J1383" s="100" t="s">
        <v>40</v>
      </c>
      <c r="K1383">
        <v>200</v>
      </c>
      <c r="L1383">
        <v>0</v>
      </c>
      <c r="M1383" t="s">
        <v>42</v>
      </c>
      <c r="N1383" t="s">
        <v>49</v>
      </c>
      <c r="O1383" s="100" t="s">
        <v>94</v>
      </c>
      <c r="P1383" s="100" t="s">
        <v>44</v>
      </c>
      <c r="Q1383" t="s">
        <v>38</v>
      </c>
      <c r="R1383" t="s">
        <v>38</v>
      </c>
    </row>
    <row r="1384" spans="1:18" ht="43.2" x14ac:dyDescent="0.3">
      <c r="A1384" t="s">
        <v>2944</v>
      </c>
      <c r="B1384" t="s">
        <v>38</v>
      </c>
      <c r="C1384" s="2">
        <v>750</v>
      </c>
      <c r="D1384" t="s">
        <v>39</v>
      </c>
      <c r="E1384" s="100" t="s">
        <v>15</v>
      </c>
      <c r="F1384" s="3">
        <v>45028</v>
      </c>
      <c r="G1384" s="3">
        <v>45028</v>
      </c>
      <c r="H1384">
        <v>1500</v>
      </c>
      <c r="I1384" s="100" t="s">
        <v>40</v>
      </c>
      <c r="J1384" s="100" t="s">
        <v>129</v>
      </c>
      <c r="K1384">
        <v>4800</v>
      </c>
      <c r="L1384">
        <v>0</v>
      </c>
      <c r="M1384" t="s">
        <v>42</v>
      </c>
      <c r="N1384" t="s">
        <v>43</v>
      </c>
      <c r="O1384" s="100" t="s">
        <v>44</v>
      </c>
      <c r="P1384" s="100" t="s">
        <v>62</v>
      </c>
      <c r="Q1384" t="s">
        <v>38</v>
      </c>
      <c r="R1384" t="s">
        <v>38</v>
      </c>
    </row>
    <row r="1385" spans="1:18" ht="28.8" x14ac:dyDescent="0.3">
      <c r="A1385" t="s">
        <v>2945</v>
      </c>
      <c r="B1385" t="s">
        <v>2946</v>
      </c>
      <c r="C1385" s="2">
        <v>650</v>
      </c>
      <c r="D1385" t="s">
        <v>39</v>
      </c>
      <c r="E1385" s="100" t="s">
        <v>10</v>
      </c>
      <c r="F1385" s="3">
        <v>45030</v>
      </c>
      <c r="G1385" s="3">
        <v>45030</v>
      </c>
      <c r="H1385">
        <v>100</v>
      </c>
      <c r="I1385" s="100" t="s">
        <v>232</v>
      </c>
      <c r="J1385" s="100" t="s">
        <v>40</v>
      </c>
      <c r="K1385">
        <v>160</v>
      </c>
      <c r="L1385">
        <v>0</v>
      </c>
      <c r="M1385" t="s">
        <v>42</v>
      </c>
      <c r="N1385" t="s">
        <v>49</v>
      </c>
      <c r="O1385" s="100" t="s">
        <v>233</v>
      </c>
      <c r="P1385" s="100" t="s">
        <v>44</v>
      </c>
      <c r="Q1385" t="s">
        <v>38</v>
      </c>
      <c r="R1385" t="s">
        <v>38</v>
      </c>
    </row>
    <row r="1386" spans="1:18" ht="28.8" x14ac:dyDescent="0.3">
      <c r="A1386" t="s">
        <v>2947</v>
      </c>
      <c r="B1386" t="s">
        <v>38</v>
      </c>
      <c r="C1386" s="2">
        <v>274</v>
      </c>
      <c r="D1386" t="s">
        <v>39</v>
      </c>
      <c r="E1386" s="100" t="s">
        <v>12</v>
      </c>
      <c r="F1386" s="3">
        <v>45030</v>
      </c>
      <c r="G1386" s="3">
        <v>45030</v>
      </c>
      <c r="H1386">
        <v>50</v>
      </c>
      <c r="I1386" s="100" t="s">
        <v>376</v>
      </c>
      <c r="J1386" s="100" t="s">
        <v>40</v>
      </c>
      <c r="K1386">
        <v>46.2</v>
      </c>
      <c r="L1386">
        <v>0</v>
      </c>
      <c r="M1386" t="s">
        <v>2948</v>
      </c>
      <c r="N1386" t="s">
        <v>49</v>
      </c>
      <c r="O1386" s="100" t="s">
        <v>378</v>
      </c>
      <c r="P1386" s="100" t="s">
        <v>44</v>
      </c>
      <c r="Q1386" t="s">
        <v>38</v>
      </c>
      <c r="R1386" t="s">
        <v>38</v>
      </c>
    </row>
    <row r="1387" spans="1:18" ht="43.2" x14ac:dyDescent="0.3">
      <c r="A1387" t="s">
        <v>2949</v>
      </c>
      <c r="B1387" t="s">
        <v>38</v>
      </c>
      <c r="C1387" s="2">
        <v>2448</v>
      </c>
      <c r="D1387" t="s">
        <v>39</v>
      </c>
      <c r="E1387" s="100" t="s">
        <v>15</v>
      </c>
      <c r="F1387" s="3">
        <v>45030</v>
      </c>
      <c r="G1387" s="3">
        <v>45030</v>
      </c>
      <c r="H1387">
        <v>3400</v>
      </c>
      <c r="I1387" s="100" t="s">
        <v>40</v>
      </c>
      <c r="J1387" s="100" t="s">
        <v>155</v>
      </c>
      <c r="K1387">
        <v>13600</v>
      </c>
      <c r="L1387">
        <v>0</v>
      </c>
      <c r="M1387" t="s">
        <v>2950</v>
      </c>
      <c r="N1387" t="s">
        <v>43</v>
      </c>
      <c r="O1387" s="100" t="s">
        <v>44</v>
      </c>
      <c r="P1387" s="100" t="s">
        <v>157</v>
      </c>
      <c r="Q1387" t="s">
        <v>38</v>
      </c>
      <c r="R1387" t="s">
        <v>38</v>
      </c>
    </row>
    <row r="1388" spans="1:18" ht="28.8" x14ac:dyDescent="0.3">
      <c r="A1388" t="s">
        <v>2951</v>
      </c>
      <c r="B1388" t="s">
        <v>38</v>
      </c>
      <c r="C1388" s="2">
        <v>279</v>
      </c>
      <c r="D1388" t="s">
        <v>39</v>
      </c>
      <c r="E1388" s="100" t="s">
        <v>12</v>
      </c>
      <c r="F1388" s="3">
        <v>45033</v>
      </c>
      <c r="G1388" s="3">
        <v>45033</v>
      </c>
      <c r="H1388">
        <v>20</v>
      </c>
      <c r="I1388" s="100" t="s">
        <v>376</v>
      </c>
      <c r="J1388" s="100" t="s">
        <v>40</v>
      </c>
      <c r="K1388">
        <v>18.48</v>
      </c>
      <c r="L1388">
        <v>0</v>
      </c>
      <c r="M1388" t="s">
        <v>42</v>
      </c>
      <c r="N1388" t="s">
        <v>49</v>
      </c>
      <c r="O1388" s="100" t="s">
        <v>378</v>
      </c>
      <c r="P1388" s="100" t="s">
        <v>44</v>
      </c>
      <c r="Q1388" t="s">
        <v>38</v>
      </c>
      <c r="R1388" t="s">
        <v>38</v>
      </c>
    </row>
    <row r="1389" spans="1:18" ht="43.2" x14ac:dyDescent="0.3">
      <c r="A1389" t="s">
        <v>2952</v>
      </c>
      <c r="B1389" t="s">
        <v>2953</v>
      </c>
      <c r="C1389" s="2">
        <v>1121</v>
      </c>
      <c r="D1389" t="s">
        <v>39</v>
      </c>
      <c r="E1389" s="100" t="s">
        <v>7</v>
      </c>
      <c r="F1389" s="3">
        <v>45033</v>
      </c>
      <c r="G1389" s="3">
        <v>45033</v>
      </c>
      <c r="H1389">
        <v>4270</v>
      </c>
      <c r="I1389" s="100" t="s">
        <v>315</v>
      </c>
      <c r="J1389" s="100" t="s">
        <v>83</v>
      </c>
      <c r="K1389">
        <v>7000</v>
      </c>
      <c r="L1389">
        <v>0</v>
      </c>
      <c r="M1389" t="s">
        <v>42</v>
      </c>
      <c r="N1389" t="s">
        <v>49</v>
      </c>
      <c r="O1389" s="100" t="s">
        <v>121</v>
      </c>
      <c r="P1389" s="100" t="s">
        <v>85</v>
      </c>
      <c r="Q1389" t="s">
        <v>38</v>
      </c>
      <c r="R1389" t="s">
        <v>38</v>
      </c>
    </row>
    <row r="1390" spans="1:18" ht="43.2" x14ac:dyDescent="0.3">
      <c r="A1390" t="s">
        <v>2954</v>
      </c>
      <c r="B1390" t="s">
        <v>38</v>
      </c>
      <c r="C1390" s="2">
        <v>424</v>
      </c>
      <c r="D1390" t="s">
        <v>39</v>
      </c>
      <c r="E1390" s="100" t="s">
        <v>13</v>
      </c>
      <c r="F1390" s="3">
        <v>45033</v>
      </c>
      <c r="G1390" s="3">
        <v>45033</v>
      </c>
      <c r="H1390">
        <v>20</v>
      </c>
      <c r="I1390" s="100" t="s">
        <v>40</v>
      </c>
      <c r="J1390" s="100" t="s">
        <v>295</v>
      </c>
      <c r="K1390">
        <v>3.75</v>
      </c>
      <c r="L1390">
        <v>0</v>
      </c>
      <c r="M1390" t="s">
        <v>2955</v>
      </c>
      <c r="N1390" t="s">
        <v>43</v>
      </c>
      <c r="O1390" s="100" t="s">
        <v>44</v>
      </c>
      <c r="P1390" s="100" t="s">
        <v>297</v>
      </c>
      <c r="Q1390" t="s">
        <v>38</v>
      </c>
      <c r="R1390" t="s">
        <v>38</v>
      </c>
    </row>
    <row r="1391" spans="1:18" ht="43.2" x14ac:dyDescent="0.3">
      <c r="A1391" t="s">
        <v>2956</v>
      </c>
      <c r="B1391" t="s">
        <v>38</v>
      </c>
      <c r="C1391" s="2">
        <v>280</v>
      </c>
      <c r="D1391" t="s">
        <v>39</v>
      </c>
      <c r="E1391" s="100" t="s">
        <v>16</v>
      </c>
      <c r="F1391" s="3">
        <v>45033</v>
      </c>
      <c r="G1391" s="3">
        <v>45033</v>
      </c>
      <c r="H1391">
        <v>990</v>
      </c>
      <c r="I1391" s="100" t="s">
        <v>40</v>
      </c>
      <c r="J1391" s="100" t="s">
        <v>57</v>
      </c>
      <c r="K1391">
        <v>1500</v>
      </c>
      <c r="L1391">
        <v>0</v>
      </c>
      <c r="M1391" t="s">
        <v>2957</v>
      </c>
      <c r="N1391" t="s">
        <v>43</v>
      </c>
      <c r="O1391" s="100" t="s">
        <v>44</v>
      </c>
      <c r="P1391" s="100" t="s">
        <v>59</v>
      </c>
      <c r="Q1391" t="s">
        <v>38</v>
      </c>
      <c r="R1391" t="s">
        <v>38</v>
      </c>
    </row>
    <row r="1392" spans="1:18" ht="43.2" x14ac:dyDescent="0.3">
      <c r="A1392" t="s">
        <v>2958</v>
      </c>
      <c r="B1392" t="s">
        <v>38</v>
      </c>
      <c r="C1392" s="2">
        <v>265</v>
      </c>
      <c r="D1392" t="s">
        <v>39</v>
      </c>
      <c r="E1392" s="100" t="s">
        <v>409</v>
      </c>
      <c r="F1392" s="3">
        <v>45035</v>
      </c>
      <c r="G1392" s="3">
        <v>45034</v>
      </c>
      <c r="H1392">
        <v>16</v>
      </c>
      <c r="I1392" s="100" t="s">
        <v>40</v>
      </c>
      <c r="J1392" s="100" t="s">
        <v>2959</v>
      </c>
      <c r="K1392">
        <v>175</v>
      </c>
      <c r="L1392">
        <v>0</v>
      </c>
      <c r="M1392" t="s">
        <v>42</v>
      </c>
      <c r="N1392" t="s">
        <v>43</v>
      </c>
      <c r="O1392" s="100" t="s">
        <v>44</v>
      </c>
      <c r="P1392" s="100" t="s">
        <v>1140</v>
      </c>
      <c r="Q1392" t="s">
        <v>38</v>
      </c>
      <c r="R1392" t="s">
        <v>38</v>
      </c>
    </row>
    <row r="1393" spans="1:18" ht="43.2" x14ac:dyDescent="0.3">
      <c r="A1393" t="s">
        <v>2960</v>
      </c>
      <c r="B1393" t="s">
        <v>38</v>
      </c>
      <c r="C1393" s="2">
        <v>474</v>
      </c>
      <c r="D1393" t="s">
        <v>39</v>
      </c>
      <c r="E1393" s="100" t="s">
        <v>14</v>
      </c>
      <c r="F1393" s="3">
        <v>45034</v>
      </c>
      <c r="G1393" s="3">
        <v>45034</v>
      </c>
      <c r="H1393">
        <v>360</v>
      </c>
      <c r="I1393" s="100" t="s">
        <v>40</v>
      </c>
      <c r="J1393" s="100" t="s">
        <v>2961</v>
      </c>
      <c r="K1393">
        <v>392</v>
      </c>
      <c r="L1393">
        <v>0</v>
      </c>
      <c r="M1393" t="s">
        <v>2962</v>
      </c>
      <c r="N1393" t="s">
        <v>43</v>
      </c>
      <c r="O1393" s="100" t="s">
        <v>44</v>
      </c>
      <c r="P1393" s="100" t="s">
        <v>2963</v>
      </c>
      <c r="Q1393" t="s">
        <v>38</v>
      </c>
      <c r="R1393" t="s">
        <v>38</v>
      </c>
    </row>
    <row r="1394" spans="1:18" ht="43.2" x14ac:dyDescent="0.3">
      <c r="A1394" t="s">
        <v>2964</v>
      </c>
      <c r="B1394" t="s">
        <v>38</v>
      </c>
      <c r="C1394" s="2">
        <v>204</v>
      </c>
      <c r="D1394" t="s">
        <v>39</v>
      </c>
      <c r="E1394" s="100" t="s">
        <v>409</v>
      </c>
      <c r="F1394" s="3">
        <v>45035</v>
      </c>
      <c r="G1394" s="3">
        <v>45034</v>
      </c>
      <c r="H1394">
        <v>8</v>
      </c>
      <c r="I1394" s="100" t="s">
        <v>40</v>
      </c>
      <c r="J1394" s="100" t="s">
        <v>71</v>
      </c>
      <c r="K1394">
        <v>87.5</v>
      </c>
      <c r="L1394">
        <v>0</v>
      </c>
      <c r="M1394" t="s">
        <v>42</v>
      </c>
      <c r="N1394" t="s">
        <v>43</v>
      </c>
      <c r="O1394" s="100" t="s">
        <v>44</v>
      </c>
      <c r="P1394" s="100" t="s">
        <v>72</v>
      </c>
      <c r="Q1394" t="s">
        <v>38</v>
      </c>
      <c r="R1394" t="s">
        <v>38</v>
      </c>
    </row>
    <row r="1395" spans="1:18" ht="43.2" x14ac:dyDescent="0.3">
      <c r="A1395" t="s">
        <v>2965</v>
      </c>
      <c r="B1395" t="s">
        <v>38</v>
      </c>
      <c r="C1395" s="2">
        <v>274</v>
      </c>
      <c r="D1395" t="s">
        <v>39</v>
      </c>
      <c r="E1395" s="100" t="s">
        <v>107</v>
      </c>
      <c r="F1395" s="3">
        <v>45034</v>
      </c>
      <c r="G1395" s="3">
        <v>45034</v>
      </c>
      <c r="H1395">
        <v>220</v>
      </c>
      <c r="I1395" s="100" t="s">
        <v>2966</v>
      </c>
      <c r="J1395" s="100" t="s">
        <v>40</v>
      </c>
      <c r="K1395">
        <v>336</v>
      </c>
      <c r="L1395">
        <v>0</v>
      </c>
      <c r="M1395" t="s">
        <v>2967</v>
      </c>
      <c r="N1395" t="s">
        <v>49</v>
      </c>
      <c r="O1395" s="100" t="s">
        <v>172</v>
      </c>
      <c r="P1395" s="100" t="s">
        <v>44</v>
      </c>
      <c r="Q1395" t="s">
        <v>2968</v>
      </c>
      <c r="R1395" t="s">
        <v>38</v>
      </c>
    </row>
    <row r="1396" spans="1:18" ht="43.2" x14ac:dyDescent="0.3">
      <c r="A1396" t="s">
        <v>2969</v>
      </c>
      <c r="B1396" t="s">
        <v>38</v>
      </c>
      <c r="C1396" s="2">
        <v>490</v>
      </c>
      <c r="D1396" t="s">
        <v>39</v>
      </c>
      <c r="E1396" s="100" t="s">
        <v>15</v>
      </c>
      <c r="F1396" s="3">
        <v>45035</v>
      </c>
      <c r="G1396" s="3">
        <v>45035</v>
      </c>
      <c r="H1396">
        <v>1500</v>
      </c>
      <c r="I1396" s="100" t="s">
        <v>40</v>
      </c>
      <c r="J1396" s="100" t="s">
        <v>352</v>
      </c>
      <c r="K1396">
        <v>6000</v>
      </c>
      <c r="L1396">
        <v>0</v>
      </c>
      <c r="M1396" t="s">
        <v>42</v>
      </c>
      <c r="N1396" t="s">
        <v>43</v>
      </c>
      <c r="O1396" s="100" t="s">
        <v>44</v>
      </c>
      <c r="P1396" s="100" t="s">
        <v>324</v>
      </c>
      <c r="Q1396" t="s">
        <v>38</v>
      </c>
      <c r="R1396" t="s">
        <v>38</v>
      </c>
    </row>
    <row r="1397" spans="1:18" ht="43.2" x14ac:dyDescent="0.3">
      <c r="A1397" t="s">
        <v>2970</v>
      </c>
      <c r="B1397" t="s">
        <v>38</v>
      </c>
      <c r="C1397" s="2">
        <v>320</v>
      </c>
      <c r="D1397" t="s">
        <v>39</v>
      </c>
      <c r="E1397" s="100" t="s">
        <v>13</v>
      </c>
      <c r="F1397" s="3">
        <v>45036</v>
      </c>
      <c r="G1397" s="3">
        <v>45035</v>
      </c>
      <c r="H1397">
        <v>1</v>
      </c>
      <c r="I1397" s="100" t="s">
        <v>373</v>
      </c>
      <c r="J1397" s="100" t="s">
        <v>40</v>
      </c>
      <c r="K1397">
        <v>0.125</v>
      </c>
      <c r="L1397">
        <v>0</v>
      </c>
      <c r="M1397" t="s">
        <v>42</v>
      </c>
      <c r="N1397" t="s">
        <v>49</v>
      </c>
      <c r="O1397" s="100" t="s">
        <v>364</v>
      </c>
      <c r="P1397" s="100" t="s">
        <v>44</v>
      </c>
      <c r="Q1397" t="s">
        <v>38</v>
      </c>
      <c r="R1397" t="s">
        <v>38</v>
      </c>
    </row>
    <row r="1398" spans="1:18" ht="43.2" x14ac:dyDescent="0.3">
      <c r="A1398" t="s">
        <v>2971</v>
      </c>
      <c r="B1398" t="s">
        <v>38</v>
      </c>
      <c r="C1398" s="2">
        <v>297</v>
      </c>
      <c r="D1398" t="s">
        <v>39</v>
      </c>
      <c r="E1398" s="100" t="s">
        <v>2323</v>
      </c>
      <c r="F1398" s="3">
        <v>45035</v>
      </c>
      <c r="G1398" s="3">
        <v>45035</v>
      </c>
      <c r="H1398">
        <v>825</v>
      </c>
      <c r="I1398" s="100" t="s">
        <v>2780</v>
      </c>
      <c r="J1398" s="100" t="s">
        <v>40</v>
      </c>
      <c r="K1398">
        <v>1872</v>
      </c>
      <c r="L1398">
        <v>0</v>
      </c>
      <c r="M1398" t="s">
        <v>42</v>
      </c>
      <c r="N1398" t="s">
        <v>49</v>
      </c>
      <c r="O1398" s="100" t="s">
        <v>2782</v>
      </c>
      <c r="P1398" s="100" t="s">
        <v>44</v>
      </c>
      <c r="Q1398" t="s">
        <v>38</v>
      </c>
      <c r="R1398" t="s">
        <v>38</v>
      </c>
    </row>
    <row r="1399" spans="1:18" ht="43.2" x14ac:dyDescent="0.3">
      <c r="A1399" t="s">
        <v>2972</v>
      </c>
      <c r="B1399" t="s">
        <v>38</v>
      </c>
      <c r="C1399" s="2">
        <v>620</v>
      </c>
      <c r="D1399" t="s">
        <v>39</v>
      </c>
      <c r="E1399" s="100" t="s">
        <v>15</v>
      </c>
      <c r="F1399" s="3">
        <v>45036</v>
      </c>
      <c r="G1399" s="3">
        <v>45035</v>
      </c>
      <c r="H1399">
        <v>8400</v>
      </c>
      <c r="I1399" s="100" t="s">
        <v>453</v>
      </c>
      <c r="J1399" s="100" t="s">
        <v>40</v>
      </c>
      <c r="K1399">
        <v>14280</v>
      </c>
      <c r="L1399">
        <v>0</v>
      </c>
      <c r="M1399" t="s">
        <v>42</v>
      </c>
      <c r="N1399" t="s">
        <v>49</v>
      </c>
      <c r="O1399" s="100" t="s">
        <v>134</v>
      </c>
      <c r="P1399" s="100" t="s">
        <v>44</v>
      </c>
      <c r="Q1399" t="s">
        <v>38</v>
      </c>
      <c r="R1399" t="s">
        <v>38</v>
      </c>
    </row>
    <row r="1400" spans="1:18" ht="72" x14ac:dyDescent="0.3">
      <c r="A1400" t="s">
        <v>2973</v>
      </c>
      <c r="B1400" t="s">
        <v>38</v>
      </c>
      <c r="C1400" s="2">
        <v>880</v>
      </c>
      <c r="D1400" t="s">
        <v>39</v>
      </c>
      <c r="E1400" s="100" t="s">
        <v>107</v>
      </c>
      <c r="F1400" s="3">
        <v>45042</v>
      </c>
      <c r="G1400" s="3">
        <v>45035</v>
      </c>
      <c r="H1400">
        <v>4500</v>
      </c>
      <c r="I1400" s="100" t="s">
        <v>129</v>
      </c>
      <c r="J1400" s="100" t="s">
        <v>1710</v>
      </c>
      <c r="K1400">
        <v>1104</v>
      </c>
      <c r="L1400">
        <v>0</v>
      </c>
      <c r="M1400" t="s">
        <v>42</v>
      </c>
      <c r="N1400" t="s">
        <v>43</v>
      </c>
      <c r="O1400" s="100" t="s">
        <v>62</v>
      </c>
      <c r="P1400" s="100" t="s">
        <v>1711</v>
      </c>
      <c r="Q1400" t="s">
        <v>38</v>
      </c>
      <c r="R1400" t="s">
        <v>38</v>
      </c>
    </row>
    <row r="1401" spans="1:18" ht="43.2" x14ac:dyDescent="0.3">
      <c r="A1401" t="s">
        <v>2974</v>
      </c>
      <c r="B1401" t="s">
        <v>2975</v>
      </c>
      <c r="C1401" s="2">
        <v>2150</v>
      </c>
      <c r="D1401" t="s">
        <v>39</v>
      </c>
      <c r="E1401" s="100" t="s">
        <v>6</v>
      </c>
      <c r="F1401" s="3">
        <v>45035</v>
      </c>
      <c r="G1401" s="3">
        <v>45035</v>
      </c>
      <c r="H1401">
        <v>24000</v>
      </c>
      <c r="I1401" s="100" t="s">
        <v>83</v>
      </c>
      <c r="J1401" s="100" t="s">
        <v>513</v>
      </c>
      <c r="K1401">
        <v>16368</v>
      </c>
      <c r="L1401">
        <v>0</v>
      </c>
      <c r="M1401" t="s">
        <v>42</v>
      </c>
      <c r="N1401" t="s">
        <v>43</v>
      </c>
      <c r="O1401" s="100" t="s">
        <v>85</v>
      </c>
      <c r="P1401" s="100" t="s">
        <v>117</v>
      </c>
      <c r="Q1401" t="s">
        <v>38</v>
      </c>
      <c r="R1401" t="s">
        <v>38</v>
      </c>
    </row>
    <row r="1402" spans="1:18" ht="43.2" x14ac:dyDescent="0.3">
      <c r="A1402" t="s">
        <v>2976</v>
      </c>
      <c r="B1402" t="s">
        <v>38</v>
      </c>
      <c r="C1402" s="2">
        <v>274</v>
      </c>
      <c r="D1402" t="s">
        <v>39</v>
      </c>
      <c r="E1402" s="100" t="s">
        <v>107</v>
      </c>
      <c r="F1402" s="3">
        <v>45035</v>
      </c>
      <c r="G1402" s="3">
        <v>45035</v>
      </c>
      <c r="H1402">
        <v>450</v>
      </c>
      <c r="I1402" s="100" t="s">
        <v>2966</v>
      </c>
      <c r="J1402" s="100" t="s">
        <v>40</v>
      </c>
      <c r="K1402">
        <v>504</v>
      </c>
      <c r="L1402">
        <v>0</v>
      </c>
      <c r="M1402" t="s">
        <v>1181</v>
      </c>
      <c r="N1402" t="s">
        <v>49</v>
      </c>
      <c r="O1402" s="100" t="s">
        <v>172</v>
      </c>
      <c r="P1402" s="100" t="s">
        <v>44</v>
      </c>
      <c r="Q1402" t="s">
        <v>2968</v>
      </c>
      <c r="R1402" t="s">
        <v>38</v>
      </c>
    </row>
    <row r="1403" spans="1:18" ht="28.8" x14ac:dyDescent="0.3">
      <c r="A1403" t="s">
        <v>2977</v>
      </c>
      <c r="B1403" t="s">
        <v>38</v>
      </c>
      <c r="C1403" s="2">
        <v>255</v>
      </c>
      <c r="D1403" t="s">
        <v>39</v>
      </c>
      <c r="E1403" s="100" t="s">
        <v>12</v>
      </c>
      <c r="F1403" s="3">
        <v>45036</v>
      </c>
      <c r="G1403" s="3">
        <v>45036</v>
      </c>
      <c r="H1403">
        <v>3300</v>
      </c>
      <c r="I1403" s="100" t="s">
        <v>2978</v>
      </c>
      <c r="J1403" s="100" t="s">
        <v>40</v>
      </c>
      <c r="K1403">
        <v>1140</v>
      </c>
      <c r="L1403">
        <v>0</v>
      </c>
      <c r="M1403" t="s">
        <v>42</v>
      </c>
      <c r="N1403" t="s">
        <v>49</v>
      </c>
      <c r="O1403" s="100" t="s">
        <v>2979</v>
      </c>
      <c r="P1403" s="100" t="s">
        <v>44</v>
      </c>
      <c r="Q1403" t="s">
        <v>38</v>
      </c>
      <c r="R1403" t="s">
        <v>38</v>
      </c>
    </row>
    <row r="1404" spans="1:18" ht="43.2" x14ac:dyDescent="0.3">
      <c r="A1404" t="s">
        <v>2980</v>
      </c>
      <c r="B1404" t="s">
        <v>38</v>
      </c>
      <c r="C1404" s="2">
        <v>334</v>
      </c>
      <c r="D1404" t="s">
        <v>39</v>
      </c>
      <c r="E1404" s="100" t="s">
        <v>17</v>
      </c>
      <c r="F1404" s="3">
        <v>45036</v>
      </c>
      <c r="G1404" s="3">
        <v>45036</v>
      </c>
      <c r="H1404">
        <v>236</v>
      </c>
      <c r="I1404" s="100" t="s">
        <v>40</v>
      </c>
      <c r="J1404" s="100" t="s">
        <v>155</v>
      </c>
      <c r="K1404">
        <v>1008</v>
      </c>
      <c r="L1404">
        <v>0</v>
      </c>
      <c r="M1404" t="s">
        <v>42</v>
      </c>
      <c r="N1404" t="s">
        <v>43</v>
      </c>
      <c r="O1404" s="100" t="s">
        <v>44</v>
      </c>
      <c r="P1404" s="100" t="s">
        <v>1038</v>
      </c>
      <c r="Q1404" t="s">
        <v>38</v>
      </c>
      <c r="R1404" t="s">
        <v>38</v>
      </c>
    </row>
    <row r="1405" spans="1:18" ht="57.6" x14ac:dyDescent="0.3">
      <c r="A1405" t="s">
        <v>2981</v>
      </c>
      <c r="B1405" t="s">
        <v>2982</v>
      </c>
      <c r="C1405" s="2">
        <v>120</v>
      </c>
      <c r="D1405" t="s">
        <v>39</v>
      </c>
      <c r="E1405" s="100" t="s">
        <v>12</v>
      </c>
      <c r="F1405" s="3">
        <v>45036</v>
      </c>
      <c r="G1405" s="3">
        <v>45036</v>
      </c>
      <c r="H1405">
        <v>30</v>
      </c>
      <c r="I1405" s="100" t="s">
        <v>390</v>
      </c>
      <c r="J1405" s="100" t="s">
        <v>40</v>
      </c>
      <c r="K1405">
        <v>6</v>
      </c>
      <c r="L1405">
        <v>0</v>
      </c>
      <c r="M1405" t="s">
        <v>42</v>
      </c>
      <c r="N1405" t="s">
        <v>49</v>
      </c>
      <c r="O1405" s="100" t="s">
        <v>391</v>
      </c>
      <c r="P1405" s="100" t="s">
        <v>44</v>
      </c>
      <c r="Q1405" t="s">
        <v>38</v>
      </c>
      <c r="R1405" t="s">
        <v>38</v>
      </c>
    </row>
    <row r="1406" spans="1:18" ht="43.2" x14ac:dyDescent="0.3">
      <c r="A1406" t="s">
        <v>2983</v>
      </c>
      <c r="B1406" t="s">
        <v>38</v>
      </c>
      <c r="C1406" s="2">
        <v>355</v>
      </c>
      <c r="D1406" t="s">
        <v>39</v>
      </c>
      <c r="E1406" s="100" t="s">
        <v>16</v>
      </c>
      <c r="F1406" s="3">
        <v>45036</v>
      </c>
      <c r="G1406" s="3">
        <v>45036</v>
      </c>
      <c r="H1406">
        <v>990</v>
      </c>
      <c r="I1406" s="100" t="s">
        <v>40</v>
      </c>
      <c r="J1406" s="100" t="s">
        <v>57</v>
      </c>
      <c r="K1406">
        <v>1500</v>
      </c>
      <c r="L1406">
        <v>0</v>
      </c>
      <c r="M1406" t="s">
        <v>42</v>
      </c>
      <c r="N1406" t="s">
        <v>43</v>
      </c>
      <c r="O1406" s="100" t="s">
        <v>44</v>
      </c>
      <c r="P1406" s="100" t="s">
        <v>59</v>
      </c>
      <c r="Q1406" t="s">
        <v>38</v>
      </c>
      <c r="R1406" t="s">
        <v>38</v>
      </c>
    </row>
    <row r="1407" spans="1:18" ht="43.2" x14ac:dyDescent="0.3">
      <c r="A1407" t="s">
        <v>2984</v>
      </c>
      <c r="B1407" t="s">
        <v>2985</v>
      </c>
      <c r="C1407" s="2">
        <v>770</v>
      </c>
      <c r="D1407" t="s">
        <v>39</v>
      </c>
      <c r="E1407" s="100" t="s">
        <v>17</v>
      </c>
      <c r="F1407" s="3">
        <v>45037</v>
      </c>
      <c r="G1407" s="3">
        <v>45036</v>
      </c>
      <c r="H1407">
        <v>900</v>
      </c>
      <c r="I1407" s="100" t="s">
        <v>64</v>
      </c>
      <c r="J1407" s="100" t="s">
        <v>52</v>
      </c>
      <c r="K1407">
        <v>1350</v>
      </c>
      <c r="L1407">
        <v>0</v>
      </c>
      <c r="M1407" t="s">
        <v>42</v>
      </c>
      <c r="N1407" t="s">
        <v>43</v>
      </c>
      <c r="O1407" s="100" t="s">
        <v>67</v>
      </c>
      <c r="P1407" s="100" t="s">
        <v>53</v>
      </c>
      <c r="Q1407" t="s">
        <v>38</v>
      </c>
      <c r="R1407" t="s">
        <v>38</v>
      </c>
    </row>
    <row r="1408" spans="1:18" ht="28.8" x14ac:dyDescent="0.3">
      <c r="A1408" t="s">
        <v>2986</v>
      </c>
      <c r="B1408" t="s">
        <v>2987</v>
      </c>
      <c r="C1408" s="2">
        <v>522</v>
      </c>
      <c r="D1408" t="s">
        <v>39</v>
      </c>
      <c r="E1408" s="100" t="s">
        <v>10</v>
      </c>
      <c r="F1408" s="3">
        <v>45037</v>
      </c>
      <c r="G1408" s="3">
        <v>45037</v>
      </c>
      <c r="H1408">
        <v>80</v>
      </c>
      <c r="I1408" s="100" t="s">
        <v>232</v>
      </c>
      <c r="J1408" s="100" t="s">
        <v>40</v>
      </c>
      <c r="K1408">
        <v>320</v>
      </c>
      <c r="L1408">
        <v>0</v>
      </c>
      <c r="M1408" t="s">
        <v>42</v>
      </c>
      <c r="N1408" t="s">
        <v>49</v>
      </c>
      <c r="O1408" s="100" t="s">
        <v>233</v>
      </c>
      <c r="P1408" s="100" t="s">
        <v>44</v>
      </c>
      <c r="Q1408" t="s">
        <v>38</v>
      </c>
      <c r="R1408" t="s">
        <v>38</v>
      </c>
    </row>
    <row r="1409" spans="1:18" ht="43.2" x14ac:dyDescent="0.3">
      <c r="A1409" t="s">
        <v>2988</v>
      </c>
      <c r="B1409" t="s">
        <v>38</v>
      </c>
      <c r="C1409" s="2">
        <v>360</v>
      </c>
      <c r="D1409" t="s">
        <v>39</v>
      </c>
      <c r="E1409" s="100" t="s">
        <v>17</v>
      </c>
      <c r="F1409" s="3">
        <v>45037</v>
      </c>
      <c r="G1409" s="3">
        <v>45037</v>
      </c>
      <c r="H1409">
        <v>236</v>
      </c>
      <c r="I1409" s="100" t="s">
        <v>40</v>
      </c>
      <c r="J1409" s="100" t="s">
        <v>2827</v>
      </c>
      <c r="K1409">
        <v>1008</v>
      </c>
      <c r="L1409">
        <v>0</v>
      </c>
      <c r="M1409" t="s">
        <v>42</v>
      </c>
      <c r="N1409" t="s">
        <v>43</v>
      </c>
      <c r="O1409" s="100" t="s">
        <v>44</v>
      </c>
      <c r="P1409" s="100" t="s">
        <v>371</v>
      </c>
      <c r="Q1409" t="s">
        <v>38</v>
      </c>
      <c r="R1409" t="s">
        <v>38</v>
      </c>
    </row>
    <row r="1410" spans="1:18" ht="43.2" x14ac:dyDescent="0.3">
      <c r="A1410" t="s">
        <v>2989</v>
      </c>
      <c r="B1410" t="s">
        <v>227</v>
      </c>
      <c r="C1410" s="2">
        <v>314</v>
      </c>
      <c r="D1410" t="s">
        <v>39</v>
      </c>
      <c r="E1410" s="100" t="s">
        <v>16</v>
      </c>
      <c r="F1410" s="3">
        <v>45037</v>
      </c>
      <c r="G1410" s="3">
        <v>45037</v>
      </c>
      <c r="H1410">
        <v>660</v>
      </c>
      <c r="I1410" s="100" t="s">
        <v>40</v>
      </c>
      <c r="J1410" s="100" t="s">
        <v>57</v>
      </c>
      <c r="K1410">
        <v>1000</v>
      </c>
      <c r="L1410">
        <v>0</v>
      </c>
      <c r="M1410" t="s">
        <v>42</v>
      </c>
      <c r="N1410" t="s">
        <v>43</v>
      </c>
      <c r="O1410" s="100" t="s">
        <v>44</v>
      </c>
      <c r="P1410" s="100" t="s">
        <v>59</v>
      </c>
      <c r="Q1410" t="s">
        <v>38</v>
      </c>
      <c r="R1410" t="s">
        <v>38</v>
      </c>
    </row>
    <row r="1411" spans="1:18" ht="43.2" x14ac:dyDescent="0.3">
      <c r="A1411" t="s">
        <v>2990</v>
      </c>
      <c r="B1411" t="s">
        <v>38</v>
      </c>
      <c r="C1411" s="2">
        <v>445</v>
      </c>
      <c r="D1411" t="s">
        <v>39</v>
      </c>
      <c r="E1411" s="100" t="s">
        <v>2323</v>
      </c>
      <c r="F1411" s="3">
        <v>45040</v>
      </c>
      <c r="G1411" s="3">
        <v>45040</v>
      </c>
      <c r="H1411">
        <v>100</v>
      </c>
      <c r="I1411" s="100" t="s">
        <v>232</v>
      </c>
      <c r="J1411" s="100" t="s">
        <v>64</v>
      </c>
      <c r="K1411">
        <v>480</v>
      </c>
      <c r="L1411">
        <v>0</v>
      </c>
      <c r="M1411" t="s">
        <v>42</v>
      </c>
      <c r="N1411" t="s">
        <v>49</v>
      </c>
      <c r="O1411" s="100" t="s">
        <v>968</v>
      </c>
      <c r="P1411" s="100" t="s">
        <v>67</v>
      </c>
      <c r="Q1411" t="s">
        <v>38</v>
      </c>
      <c r="R1411" t="s">
        <v>38</v>
      </c>
    </row>
    <row r="1412" spans="1:18" ht="43.2" x14ac:dyDescent="0.3">
      <c r="A1412" t="s">
        <v>2991</v>
      </c>
      <c r="B1412" t="s">
        <v>38</v>
      </c>
      <c r="C1412" s="2">
        <v>990</v>
      </c>
      <c r="D1412" t="s">
        <v>39</v>
      </c>
      <c r="E1412" s="100" t="s">
        <v>17</v>
      </c>
      <c r="F1412" s="3">
        <v>45040</v>
      </c>
      <c r="G1412" s="3">
        <v>45040</v>
      </c>
      <c r="H1412">
        <v>1239</v>
      </c>
      <c r="I1412" s="100" t="s">
        <v>40</v>
      </c>
      <c r="J1412" s="100" t="s">
        <v>2827</v>
      </c>
      <c r="K1412">
        <v>5292</v>
      </c>
      <c r="L1412">
        <v>0</v>
      </c>
      <c r="M1412" t="s">
        <v>42</v>
      </c>
      <c r="N1412" t="s">
        <v>43</v>
      </c>
      <c r="O1412" s="100" t="s">
        <v>44</v>
      </c>
      <c r="P1412" s="100" t="s">
        <v>371</v>
      </c>
      <c r="Q1412" t="s">
        <v>38</v>
      </c>
      <c r="R1412" t="s">
        <v>38</v>
      </c>
    </row>
    <row r="1413" spans="1:18" ht="72" x14ac:dyDescent="0.3">
      <c r="A1413" t="s">
        <v>2992</v>
      </c>
      <c r="B1413" t="s">
        <v>2993</v>
      </c>
      <c r="C1413" s="2">
        <v>366</v>
      </c>
      <c r="D1413" t="s">
        <v>39</v>
      </c>
      <c r="E1413" s="100" t="s">
        <v>12</v>
      </c>
      <c r="F1413" s="3">
        <v>45040</v>
      </c>
      <c r="G1413" s="3">
        <v>45040</v>
      </c>
      <c r="H1413">
        <v>20</v>
      </c>
      <c r="I1413" s="100" t="s">
        <v>304</v>
      </c>
      <c r="J1413" s="100" t="s">
        <v>40</v>
      </c>
      <c r="K1413">
        <v>14.4</v>
      </c>
      <c r="L1413">
        <v>0</v>
      </c>
      <c r="M1413" t="s">
        <v>42</v>
      </c>
      <c r="N1413" t="s">
        <v>49</v>
      </c>
      <c r="O1413" s="100" t="s">
        <v>306</v>
      </c>
      <c r="P1413" s="100" t="s">
        <v>44</v>
      </c>
      <c r="Q1413" t="s">
        <v>557</v>
      </c>
      <c r="R1413" t="s">
        <v>38</v>
      </c>
    </row>
    <row r="1414" spans="1:18" ht="43.2" x14ac:dyDescent="0.3">
      <c r="A1414" t="s">
        <v>2994</v>
      </c>
      <c r="B1414" t="s">
        <v>38</v>
      </c>
      <c r="C1414" s="2">
        <v>332</v>
      </c>
      <c r="D1414" t="s">
        <v>39</v>
      </c>
      <c r="E1414" s="100" t="s">
        <v>16</v>
      </c>
      <c r="F1414" s="3">
        <v>45040</v>
      </c>
      <c r="G1414" s="3">
        <v>45040</v>
      </c>
      <c r="H1414">
        <v>660</v>
      </c>
      <c r="I1414" s="100" t="s">
        <v>40</v>
      </c>
      <c r="J1414" s="100" t="s">
        <v>57</v>
      </c>
      <c r="K1414">
        <v>1000</v>
      </c>
      <c r="L1414">
        <v>0</v>
      </c>
      <c r="M1414" t="s">
        <v>42</v>
      </c>
      <c r="N1414" t="s">
        <v>43</v>
      </c>
      <c r="O1414" s="100" t="s">
        <v>44</v>
      </c>
      <c r="P1414" s="100" t="s">
        <v>59</v>
      </c>
      <c r="Q1414" t="s">
        <v>38</v>
      </c>
      <c r="R1414" t="s">
        <v>38</v>
      </c>
    </row>
    <row r="1415" spans="1:18" ht="43.2" x14ac:dyDescent="0.3">
      <c r="A1415" t="s">
        <v>2995</v>
      </c>
      <c r="B1415" t="s">
        <v>38</v>
      </c>
      <c r="C1415" s="2">
        <v>344</v>
      </c>
      <c r="D1415" t="s">
        <v>39</v>
      </c>
      <c r="E1415" s="100" t="s">
        <v>16</v>
      </c>
      <c r="F1415" s="3">
        <v>45041</v>
      </c>
      <c r="G1415" s="3">
        <v>45040</v>
      </c>
      <c r="H1415">
        <v>660</v>
      </c>
      <c r="I1415" s="100" t="s">
        <v>40</v>
      </c>
      <c r="J1415" s="100" t="s">
        <v>57</v>
      </c>
      <c r="K1415">
        <v>1000</v>
      </c>
      <c r="L1415">
        <v>0</v>
      </c>
      <c r="M1415" t="s">
        <v>42</v>
      </c>
      <c r="N1415" t="s">
        <v>43</v>
      </c>
      <c r="O1415" s="100" t="s">
        <v>44</v>
      </c>
      <c r="P1415" s="100" t="s">
        <v>59</v>
      </c>
      <c r="Q1415" t="s">
        <v>38</v>
      </c>
      <c r="R1415" t="s">
        <v>38</v>
      </c>
    </row>
    <row r="1416" spans="1:18" ht="43.2" x14ac:dyDescent="0.3">
      <c r="A1416" t="s">
        <v>2996</v>
      </c>
      <c r="B1416" t="s">
        <v>38</v>
      </c>
      <c r="C1416" s="2">
        <v>315</v>
      </c>
      <c r="D1416" t="s">
        <v>39</v>
      </c>
      <c r="E1416" s="100" t="s">
        <v>16</v>
      </c>
      <c r="F1416" s="3">
        <v>45041</v>
      </c>
      <c r="G1416" s="3">
        <v>45041</v>
      </c>
      <c r="H1416">
        <v>990</v>
      </c>
      <c r="I1416" s="100" t="s">
        <v>40</v>
      </c>
      <c r="J1416" s="100" t="s">
        <v>57</v>
      </c>
      <c r="K1416">
        <v>1500</v>
      </c>
      <c r="L1416">
        <v>0</v>
      </c>
      <c r="M1416" t="s">
        <v>42</v>
      </c>
      <c r="N1416" t="s">
        <v>43</v>
      </c>
      <c r="O1416" s="100" t="s">
        <v>44</v>
      </c>
      <c r="P1416" s="100" t="s">
        <v>59</v>
      </c>
      <c r="Q1416" t="s">
        <v>38</v>
      </c>
      <c r="R1416" t="s">
        <v>38</v>
      </c>
    </row>
    <row r="1417" spans="1:18" ht="43.2" x14ac:dyDescent="0.3">
      <c r="A1417" t="s">
        <v>2997</v>
      </c>
      <c r="B1417" t="s">
        <v>2998</v>
      </c>
      <c r="C1417" s="2">
        <v>1890</v>
      </c>
      <c r="D1417" t="s">
        <v>39</v>
      </c>
      <c r="E1417" s="100" t="s">
        <v>17</v>
      </c>
      <c r="F1417" s="3">
        <v>45041</v>
      </c>
      <c r="G1417" s="3">
        <v>45041</v>
      </c>
      <c r="H1417">
        <v>2250</v>
      </c>
      <c r="I1417" s="100" t="s">
        <v>395</v>
      </c>
      <c r="J1417" s="100" t="s">
        <v>768</v>
      </c>
      <c r="K1417">
        <v>6708</v>
      </c>
      <c r="L1417">
        <v>0</v>
      </c>
      <c r="M1417" t="s">
        <v>2999</v>
      </c>
      <c r="N1417" t="s">
        <v>43</v>
      </c>
      <c r="O1417" s="100" t="s">
        <v>67</v>
      </c>
      <c r="P1417" s="100" t="s">
        <v>769</v>
      </c>
      <c r="Q1417" t="s">
        <v>38</v>
      </c>
      <c r="R1417" t="s">
        <v>38</v>
      </c>
    </row>
    <row r="1418" spans="1:18" ht="43.2" x14ac:dyDescent="0.3">
      <c r="A1418" t="s">
        <v>3000</v>
      </c>
      <c r="B1418" t="s">
        <v>38</v>
      </c>
      <c r="C1418" s="2">
        <v>950</v>
      </c>
      <c r="D1418" t="s">
        <v>39</v>
      </c>
      <c r="E1418" s="100" t="s">
        <v>2115</v>
      </c>
      <c r="F1418" s="3">
        <v>45041</v>
      </c>
      <c r="G1418" s="3">
        <v>45041</v>
      </c>
      <c r="H1418">
        <v>2500</v>
      </c>
      <c r="I1418" s="100" t="s">
        <v>64</v>
      </c>
      <c r="J1418" s="100" t="s">
        <v>174</v>
      </c>
      <c r="K1418">
        <v>8000</v>
      </c>
      <c r="L1418">
        <v>0</v>
      </c>
      <c r="M1418" t="s">
        <v>42</v>
      </c>
      <c r="N1418" t="s">
        <v>43</v>
      </c>
      <c r="O1418" s="100" t="s">
        <v>67</v>
      </c>
      <c r="P1418" s="100" t="s">
        <v>172</v>
      </c>
      <c r="Q1418" t="s">
        <v>38</v>
      </c>
      <c r="R1418" t="s">
        <v>38</v>
      </c>
    </row>
    <row r="1419" spans="1:18" ht="43.2" x14ac:dyDescent="0.3">
      <c r="A1419" t="s">
        <v>3001</v>
      </c>
      <c r="B1419" t="s">
        <v>38</v>
      </c>
      <c r="C1419" s="2">
        <v>780</v>
      </c>
      <c r="D1419" t="s">
        <v>39</v>
      </c>
      <c r="E1419" s="100" t="s">
        <v>455</v>
      </c>
      <c r="F1419" s="3">
        <v>45042</v>
      </c>
      <c r="G1419" s="3">
        <v>45042</v>
      </c>
      <c r="H1419">
        <v>4640</v>
      </c>
      <c r="I1419" s="100" t="s">
        <v>40</v>
      </c>
      <c r="J1419" s="100" t="s">
        <v>456</v>
      </c>
      <c r="K1419">
        <v>620.423</v>
      </c>
      <c r="L1419">
        <v>0</v>
      </c>
      <c r="M1419" t="s">
        <v>42</v>
      </c>
      <c r="N1419" t="s">
        <v>43</v>
      </c>
      <c r="O1419" s="100" t="s">
        <v>44</v>
      </c>
      <c r="P1419" s="100" t="s">
        <v>457</v>
      </c>
      <c r="Q1419" t="s">
        <v>38</v>
      </c>
      <c r="R1419" t="s">
        <v>38</v>
      </c>
    </row>
    <row r="1420" spans="1:18" ht="43.2" x14ac:dyDescent="0.3">
      <c r="A1420" t="s">
        <v>3002</v>
      </c>
      <c r="B1420" t="s">
        <v>3003</v>
      </c>
      <c r="C1420" s="2">
        <v>888</v>
      </c>
      <c r="D1420" t="s">
        <v>39</v>
      </c>
      <c r="E1420" s="100" t="s">
        <v>9</v>
      </c>
      <c r="F1420" s="3">
        <v>45042</v>
      </c>
      <c r="G1420" s="3">
        <v>45042</v>
      </c>
      <c r="H1420">
        <v>8100</v>
      </c>
      <c r="I1420" s="100" t="s">
        <v>355</v>
      </c>
      <c r="J1420" s="100" t="s">
        <v>40</v>
      </c>
      <c r="K1420">
        <v>1800</v>
      </c>
      <c r="L1420">
        <v>0</v>
      </c>
      <c r="M1420" t="s">
        <v>42</v>
      </c>
      <c r="N1420" t="s">
        <v>49</v>
      </c>
      <c r="O1420" s="100" t="s">
        <v>356</v>
      </c>
      <c r="P1420" s="100" t="s">
        <v>44</v>
      </c>
      <c r="Q1420" t="s">
        <v>38</v>
      </c>
      <c r="R1420" t="s">
        <v>38</v>
      </c>
    </row>
    <row r="1421" spans="1:18" ht="43.2" x14ac:dyDescent="0.3">
      <c r="A1421" t="s">
        <v>3004</v>
      </c>
      <c r="B1421" t="s">
        <v>38</v>
      </c>
      <c r="C1421" s="2">
        <v>845</v>
      </c>
      <c r="D1421" t="s">
        <v>39</v>
      </c>
      <c r="E1421" s="100" t="s">
        <v>107</v>
      </c>
      <c r="F1421" s="3">
        <v>45043</v>
      </c>
      <c r="G1421" s="3">
        <v>45042</v>
      </c>
      <c r="H1421">
        <v>1050</v>
      </c>
      <c r="I1421" s="100" t="s">
        <v>40</v>
      </c>
      <c r="J1421" s="100" t="s">
        <v>155</v>
      </c>
      <c r="K1421">
        <v>1440</v>
      </c>
      <c r="L1421">
        <v>0</v>
      </c>
      <c r="M1421" t="s">
        <v>42</v>
      </c>
      <c r="N1421" t="s">
        <v>43</v>
      </c>
      <c r="O1421" s="100" t="s">
        <v>44</v>
      </c>
      <c r="P1421" s="100" t="s">
        <v>371</v>
      </c>
      <c r="Q1421" t="s">
        <v>38</v>
      </c>
      <c r="R1421" t="s">
        <v>38</v>
      </c>
    </row>
    <row r="1422" spans="1:18" ht="43.2" x14ac:dyDescent="0.3">
      <c r="A1422" t="s">
        <v>3005</v>
      </c>
      <c r="B1422" t="s">
        <v>38</v>
      </c>
      <c r="C1422" s="2">
        <v>540</v>
      </c>
      <c r="D1422" t="s">
        <v>39</v>
      </c>
      <c r="E1422" s="100" t="s">
        <v>107</v>
      </c>
      <c r="F1422" s="3">
        <v>45043</v>
      </c>
      <c r="G1422" s="3">
        <v>45042</v>
      </c>
      <c r="H1422">
        <v>1050</v>
      </c>
      <c r="I1422" s="100" t="s">
        <v>40</v>
      </c>
      <c r="J1422" s="100" t="s">
        <v>155</v>
      </c>
      <c r="K1422">
        <v>1440</v>
      </c>
      <c r="L1422">
        <v>0</v>
      </c>
      <c r="M1422" t="s">
        <v>42</v>
      </c>
      <c r="N1422" t="s">
        <v>43</v>
      </c>
      <c r="O1422" s="100" t="s">
        <v>44</v>
      </c>
      <c r="P1422" s="100" t="s">
        <v>371</v>
      </c>
      <c r="Q1422" t="s">
        <v>38</v>
      </c>
      <c r="R1422" t="s">
        <v>38</v>
      </c>
    </row>
    <row r="1423" spans="1:18" ht="43.2" x14ac:dyDescent="0.3">
      <c r="A1423" t="s">
        <v>3006</v>
      </c>
      <c r="B1423" t="s">
        <v>38</v>
      </c>
      <c r="C1423" s="2">
        <v>789</v>
      </c>
      <c r="D1423" t="s">
        <v>39</v>
      </c>
      <c r="E1423" s="100" t="s">
        <v>107</v>
      </c>
      <c r="F1423" s="3">
        <v>45043</v>
      </c>
      <c r="G1423" s="3">
        <v>45042</v>
      </c>
      <c r="H1423">
        <v>1050</v>
      </c>
      <c r="I1423" s="100" t="s">
        <v>40</v>
      </c>
      <c r="J1423" s="100" t="s">
        <v>155</v>
      </c>
      <c r="K1423">
        <v>1440</v>
      </c>
      <c r="L1423">
        <v>0</v>
      </c>
      <c r="M1423" t="s">
        <v>42</v>
      </c>
      <c r="N1423" t="s">
        <v>43</v>
      </c>
      <c r="O1423" s="100" t="s">
        <v>44</v>
      </c>
      <c r="P1423" s="100" t="s">
        <v>371</v>
      </c>
      <c r="Q1423" t="s">
        <v>38</v>
      </c>
      <c r="R1423" t="s">
        <v>38</v>
      </c>
    </row>
    <row r="1424" spans="1:18" ht="57.6" x14ac:dyDescent="0.3">
      <c r="A1424" t="s">
        <v>3007</v>
      </c>
      <c r="B1424" t="s">
        <v>3008</v>
      </c>
      <c r="C1424" s="2">
        <v>127</v>
      </c>
      <c r="D1424" t="s">
        <v>39</v>
      </c>
      <c r="E1424" s="100" t="s">
        <v>12</v>
      </c>
      <c r="F1424" s="3">
        <v>45043</v>
      </c>
      <c r="G1424" s="3">
        <v>45043</v>
      </c>
      <c r="H1424">
        <v>169</v>
      </c>
      <c r="I1424" s="100" t="s">
        <v>390</v>
      </c>
      <c r="J1424" s="100" t="s">
        <v>40</v>
      </c>
      <c r="K1424">
        <v>136</v>
      </c>
      <c r="L1424">
        <v>0</v>
      </c>
      <c r="M1424" t="s">
        <v>42</v>
      </c>
      <c r="N1424" t="s">
        <v>49</v>
      </c>
      <c r="O1424" s="100" t="s">
        <v>391</v>
      </c>
      <c r="P1424" s="100" t="s">
        <v>44</v>
      </c>
      <c r="Q1424" t="s">
        <v>38</v>
      </c>
      <c r="R1424" t="s">
        <v>38</v>
      </c>
    </row>
    <row r="1425" spans="1:18" ht="43.2" x14ac:dyDescent="0.3">
      <c r="A1425" t="s">
        <v>3009</v>
      </c>
      <c r="B1425" t="s">
        <v>38</v>
      </c>
      <c r="C1425" s="2">
        <v>1380</v>
      </c>
      <c r="D1425" t="s">
        <v>39</v>
      </c>
      <c r="E1425" s="100" t="s">
        <v>15</v>
      </c>
      <c r="F1425" s="3">
        <v>45043</v>
      </c>
      <c r="G1425" s="3">
        <v>45043</v>
      </c>
      <c r="H1425">
        <v>4500</v>
      </c>
      <c r="I1425" s="100" t="s">
        <v>40</v>
      </c>
      <c r="J1425" s="100" t="s">
        <v>3010</v>
      </c>
      <c r="K1425">
        <v>14400</v>
      </c>
      <c r="L1425">
        <v>0</v>
      </c>
      <c r="M1425" t="s">
        <v>3011</v>
      </c>
      <c r="N1425" t="s">
        <v>43</v>
      </c>
      <c r="O1425" s="100" t="s">
        <v>44</v>
      </c>
      <c r="P1425" s="100" t="s">
        <v>3012</v>
      </c>
      <c r="Q1425" t="s">
        <v>38</v>
      </c>
      <c r="R1425" t="s">
        <v>38</v>
      </c>
    </row>
    <row r="1426" spans="1:18" ht="43.2" x14ac:dyDescent="0.3">
      <c r="A1426" t="s">
        <v>3013</v>
      </c>
      <c r="B1426" t="s">
        <v>38</v>
      </c>
      <c r="C1426" s="2">
        <v>375</v>
      </c>
      <c r="D1426" t="s">
        <v>39</v>
      </c>
      <c r="E1426" s="100" t="s">
        <v>107</v>
      </c>
      <c r="F1426" s="3">
        <v>45044</v>
      </c>
      <c r="G1426" s="3">
        <v>45043</v>
      </c>
      <c r="H1426">
        <v>1050</v>
      </c>
      <c r="I1426" s="100" t="s">
        <v>40</v>
      </c>
      <c r="J1426" s="100" t="s">
        <v>155</v>
      </c>
      <c r="K1426">
        <v>1440</v>
      </c>
      <c r="L1426">
        <v>0</v>
      </c>
      <c r="M1426" t="s">
        <v>42</v>
      </c>
      <c r="N1426" t="s">
        <v>43</v>
      </c>
      <c r="O1426" s="100" t="s">
        <v>44</v>
      </c>
      <c r="P1426" s="100" t="s">
        <v>371</v>
      </c>
      <c r="Q1426" t="s">
        <v>38</v>
      </c>
      <c r="R1426" t="s">
        <v>38</v>
      </c>
    </row>
    <row r="1427" spans="1:18" ht="43.2" x14ac:dyDescent="0.3">
      <c r="A1427" t="s">
        <v>3014</v>
      </c>
      <c r="B1427" t="s">
        <v>38</v>
      </c>
      <c r="C1427" s="2">
        <v>540</v>
      </c>
      <c r="D1427" t="s">
        <v>39</v>
      </c>
      <c r="E1427" s="100" t="s">
        <v>107</v>
      </c>
      <c r="F1427" s="3">
        <v>45044</v>
      </c>
      <c r="G1427" s="3">
        <v>45043</v>
      </c>
      <c r="H1427">
        <v>1050</v>
      </c>
      <c r="I1427" s="100" t="s">
        <v>40</v>
      </c>
      <c r="J1427" s="100" t="s">
        <v>155</v>
      </c>
      <c r="K1427">
        <v>1440</v>
      </c>
      <c r="L1427">
        <v>0</v>
      </c>
      <c r="M1427" t="s">
        <v>42</v>
      </c>
      <c r="N1427" t="s">
        <v>43</v>
      </c>
      <c r="O1427" s="100" t="s">
        <v>44</v>
      </c>
      <c r="P1427" s="100" t="s">
        <v>371</v>
      </c>
      <c r="Q1427" t="s">
        <v>38</v>
      </c>
      <c r="R1427" t="s">
        <v>38</v>
      </c>
    </row>
    <row r="1428" spans="1:18" ht="43.2" x14ac:dyDescent="0.3">
      <c r="A1428" t="s">
        <v>3015</v>
      </c>
      <c r="B1428" t="s">
        <v>38</v>
      </c>
      <c r="C1428" s="2">
        <v>480</v>
      </c>
      <c r="D1428" t="s">
        <v>39</v>
      </c>
      <c r="E1428" s="100" t="s">
        <v>455</v>
      </c>
      <c r="F1428" s="3">
        <v>45048</v>
      </c>
      <c r="G1428" s="3">
        <v>45044</v>
      </c>
      <c r="H1428">
        <v>1605</v>
      </c>
      <c r="I1428" s="100" t="s">
        <v>40</v>
      </c>
      <c r="J1428" s="100" t="s">
        <v>3016</v>
      </c>
      <c r="K1428">
        <v>120.833</v>
      </c>
      <c r="L1428">
        <v>0</v>
      </c>
      <c r="M1428" t="s">
        <v>3017</v>
      </c>
      <c r="N1428" t="s">
        <v>43</v>
      </c>
      <c r="O1428" s="100" t="s">
        <v>44</v>
      </c>
      <c r="P1428" s="100" t="s">
        <v>457</v>
      </c>
      <c r="Q1428" t="s">
        <v>38</v>
      </c>
      <c r="R1428" t="s">
        <v>38</v>
      </c>
    </row>
    <row r="1429" spans="1:18" ht="43.2" x14ac:dyDescent="0.3">
      <c r="A1429" t="s">
        <v>3018</v>
      </c>
      <c r="B1429" t="s">
        <v>38</v>
      </c>
      <c r="C1429" s="2">
        <v>274</v>
      </c>
      <c r="D1429" t="s">
        <v>39</v>
      </c>
      <c r="E1429" s="100" t="s">
        <v>13</v>
      </c>
      <c r="F1429" s="3">
        <v>45048</v>
      </c>
      <c r="G1429" s="3">
        <v>45044</v>
      </c>
      <c r="H1429">
        <v>80</v>
      </c>
      <c r="I1429" s="100" t="s">
        <v>406</v>
      </c>
      <c r="J1429" s="100" t="s">
        <v>40</v>
      </c>
      <c r="K1429">
        <v>77.333299999999994</v>
      </c>
      <c r="L1429">
        <v>0</v>
      </c>
      <c r="M1429" t="s">
        <v>3019</v>
      </c>
      <c r="N1429" t="s">
        <v>49</v>
      </c>
      <c r="O1429" s="100" t="s">
        <v>407</v>
      </c>
      <c r="P1429" s="100" t="s">
        <v>44</v>
      </c>
      <c r="Q1429" t="s">
        <v>38</v>
      </c>
      <c r="R1429" t="s">
        <v>38</v>
      </c>
    </row>
    <row r="1430" spans="1:18" ht="43.2" x14ac:dyDescent="0.3">
      <c r="A1430" t="s">
        <v>3020</v>
      </c>
      <c r="B1430" t="s">
        <v>3021</v>
      </c>
      <c r="C1430" s="2">
        <v>345</v>
      </c>
      <c r="D1430" t="s">
        <v>39</v>
      </c>
      <c r="E1430" s="100" t="s">
        <v>17</v>
      </c>
      <c r="F1430" s="3">
        <v>45044</v>
      </c>
      <c r="G1430" s="3">
        <v>45044</v>
      </c>
      <c r="H1430">
        <v>750</v>
      </c>
      <c r="I1430" s="100" t="s">
        <v>64</v>
      </c>
      <c r="J1430" s="100" t="s">
        <v>52</v>
      </c>
      <c r="K1430">
        <v>1350</v>
      </c>
      <c r="L1430">
        <v>0</v>
      </c>
      <c r="M1430" t="s">
        <v>42</v>
      </c>
      <c r="N1430" t="s">
        <v>43</v>
      </c>
      <c r="O1430" s="100" t="s">
        <v>67</v>
      </c>
      <c r="P1430" s="100" t="s">
        <v>53</v>
      </c>
      <c r="Q1430" t="s">
        <v>38</v>
      </c>
      <c r="R1430" t="s">
        <v>38</v>
      </c>
    </row>
    <row r="1431" spans="1:18" ht="43.2" x14ac:dyDescent="0.3">
      <c r="A1431" t="s">
        <v>3022</v>
      </c>
      <c r="B1431" t="s">
        <v>38</v>
      </c>
      <c r="C1431" s="2">
        <v>974</v>
      </c>
      <c r="D1431" t="s">
        <v>39</v>
      </c>
      <c r="E1431" s="100" t="s">
        <v>16</v>
      </c>
      <c r="F1431" s="3">
        <v>45045</v>
      </c>
      <c r="G1431" s="3">
        <v>45044</v>
      </c>
      <c r="H1431">
        <v>5400</v>
      </c>
      <c r="I1431" s="100" t="s">
        <v>40</v>
      </c>
      <c r="J1431" s="100" t="s">
        <v>352</v>
      </c>
      <c r="K1431">
        <v>16537.5</v>
      </c>
      <c r="L1431">
        <v>0</v>
      </c>
      <c r="M1431" t="s">
        <v>3023</v>
      </c>
      <c r="N1431" t="s">
        <v>43</v>
      </c>
      <c r="O1431" s="100" t="s">
        <v>44</v>
      </c>
      <c r="P1431" s="100" t="s">
        <v>324</v>
      </c>
      <c r="Q1431" t="s">
        <v>38</v>
      </c>
      <c r="R1431" t="s">
        <v>38</v>
      </c>
    </row>
    <row r="1432" spans="1:18" ht="72" x14ac:dyDescent="0.3">
      <c r="A1432" t="s">
        <v>3024</v>
      </c>
      <c r="B1432" t="s">
        <v>3025</v>
      </c>
      <c r="C1432" s="2">
        <v>1480</v>
      </c>
      <c r="D1432" t="s">
        <v>39</v>
      </c>
      <c r="E1432" s="100" t="s">
        <v>347</v>
      </c>
      <c r="F1432" s="3">
        <v>45044</v>
      </c>
      <c r="G1432" s="3">
        <v>45044</v>
      </c>
      <c r="H1432">
        <v>24000</v>
      </c>
      <c r="I1432" s="100" t="s">
        <v>3026</v>
      </c>
      <c r="J1432" s="100" t="s">
        <v>253</v>
      </c>
      <c r="K1432">
        <v>16320</v>
      </c>
      <c r="L1432">
        <v>0</v>
      </c>
      <c r="M1432" t="s">
        <v>42</v>
      </c>
      <c r="N1432" t="s">
        <v>49</v>
      </c>
      <c r="O1432" s="100" t="s">
        <v>2051</v>
      </c>
      <c r="P1432" s="100" t="s">
        <v>85</v>
      </c>
      <c r="Q1432" t="s">
        <v>38</v>
      </c>
      <c r="R1432" t="s">
        <v>38</v>
      </c>
    </row>
    <row r="1433" spans="1:18" ht="43.2" x14ac:dyDescent="0.3">
      <c r="A1433" t="s">
        <v>3027</v>
      </c>
      <c r="B1433" t="s">
        <v>38</v>
      </c>
      <c r="C1433" s="2">
        <v>145</v>
      </c>
      <c r="D1433" t="s">
        <v>39</v>
      </c>
      <c r="E1433" s="100" t="s">
        <v>3028</v>
      </c>
      <c r="F1433" s="3">
        <v>45048</v>
      </c>
      <c r="G1433" s="3">
        <v>45048</v>
      </c>
      <c r="H1433">
        <v>8</v>
      </c>
      <c r="I1433" s="100" t="s">
        <v>40</v>
      </c>
      <c r="J1433" s="100" t="s">
        <v>406</v>
      </c>
      <c r="K1433">
        <v>1.0009999999999999</v>
      </c>
      <c r="L1433">
        <v>0</v>
      </c>
      <c r="M1433" t="s">
        <v>42</v>
      </c>
      <c r="N1433" t="s">
        <v>43</v>
      </c>
      <c r="O1433" s="100" t="s">
        <v>44</v>
      </c>
      <c r="P1433" s="100" t="s">
        <v>407</v>
      </c>
      <c r="Q1433" t="s">
        <v>38</v>
      </c>
      <c r="R1433" t="s">
        <v>38</v>
      </c>
    </row>
    <row r="1434" spans="1:18" ht="43.2" x14ac:dyDescent="0.3">
      <c r="A1434" t="s">
        <v>3029</v>
      </c>
      <c r="B1434" t="s">
        <v>38</v>
      </c>
      <c r="C1434" s="2">
        <v>790</v>
      </c>
      <c r="D1434" t="s">
        <v>39</v>
      </c>
      <c r="E1434" s="100" t="s">
        <v>13</v>
      </c>
      <c r="F1434" s="3">
        <v>45048</v>
      </c>
      <c r="G1434" s="3">
        <v>45048</v>
      </c>
      <c r="H1434">
        <v>10</v>
      </c>
      <c r="I1434" s="100" t="s">
        <v>40</v>
      </c>
      <c r="J1434" s="100" t="s">
        <v>295</v>
      </c>
      <c r="K1434">
        <v>1.875</v>
      </c>
      <c r="L1434">
        <v>0</v>
      </c>
      <c r="M1434" t="s">
        <v>42</v>
      </c>
      <c r="N1434" t="s">
        <v>43</v>
      </c>
      <c r="O1434" s="100" t="s">
        <v>44</v>
      </c>
      <c r="P1434" s="100" t="s">
        <v>297</v>
      </c>
      <c r="Q1434" t="s">
        <v>38</v>
      </c>
      <c r="R1434" t="s">
        <v>38</v>
      </c>
    </row>
    <row r="1435" spans="1:18" ht="43.2" x14ac:dyDescent="0.3">
      <c r="A1435" t="s">
        <v>3030</v>
      </c>
      <c r="B1435" t="s">
        <v>3031</v>
      </c>
      <c r="C1435" s="2">
        <v>480</v>
      </c>
      <c r="D1435" t="s">
        <v>39</v>
      </c>
      <c r="E1435" s="100" t="s">
        <v>394</v>
      </c>
      <c r="F1435" s="3">
        <v>45048</v>
      </c>
      <c r="G1435" s="3">
        <v>45048</v>
      </c>
      <c r="H1435">
        <v>990</v>
      </c>
      <c r="I1435" s="100" t="s">
        <v>40</v>
      </c>
      <c r="J1435" s="100" t="s">
        <v>396</v>
      </c>
      <c r="K1435">
        <v>1501.92</v>
      </c>
      <c r="L1435">
        <v>0</v>
      </c>
      <c r="M1435" t="s">
        <v>3032</v>
      </c>
      <c r="N1435" t="s">
        <v>43</v>
      </c>
      <c r="O1435" s="100" t="s">
        <v>44</v>
      </c>
      <c r="P1435" s="100" t="s">
        <v>397</v>
      </c>
      <c r="Q1435" t="s">
        <v>38</v>
      </c>
      <c r="R1435" t="s">
        <v>38</v>
      </c>
    </row>
    <row r="1436" spans="1:18" ht="43.2" x14ac:dyDescent="0.3">
      <c r="A1436" t="s">
        <v>3033</v>
      </c>
      <c r="B1436" t="s">
        <v>38</v>
      </c>
      <c r="C1436" s="2">
        <v>485</v>
      </c>
      <c r="D1436" t="s">
        <v>39</v>
      </c>
      <c r="E1436" s="100" t="s">
        <v>404</v>
      </c>
      <c r="F1436" s="3">
        <v>45049</v>
      </c>
      <c r="G1436" s="3">
        <v>45048</v>
      </c>
      <c r="H1436">
        <v>15600</v>
      </c>
      <c r="I1436" s="100" t="s">
        <v>48</v>
      </c>
      <c r="J1436" s="100" t="s">
        <v>40</v>
      </c>
      <c r="K1436">
        <v>16608</v>
      </c>
      <c r="L1436">
        <v>0</v>
      </c>
      <c r="M1436" t="s">
        <v>42</v>
      </c>
      <c r="N1436" t="s">
        <v>49</v>
      </c>
      <c r="O1436" s="100" t="s">
        <v>44</v>
      </c>
      <c r="P1436" s="100" t="s">
        <v>44</v>
      </c>
      <c r="Q1436" t="s">
        <v>38</v>
      </c>
      <c r="R1436" t="s">
        <v>38</v>
      </c>
    </row>
    <row r="1437" spans="1:18" ht="43.2" x14ac:dyDescent="0.3">
      <c r="A1437" t="s">
        <v>3034</v>
      </c>
      <c r="B1437" t="s">
        <v>3035</v>
      </c>
      <c r="C1437" s="2">
        <v>1695</v>
      </c>
      <c r="D1437" t="s">
        <v>39</v>
      </c>
      <c r="E1437" s="100" t="s">
        <v>17</v>
      </c>
      <c r="F1437" s="3">
        <v>45049</v>
      </c>
      <c r="G1437" s="3">
        <v>45048</v>
      </c>
      <c r="H1437">
        <v>8000</v>
      </c>
      <c r="I1437" s="100" t="s">
        <v>64</v>
      </c>
      <c r="J1437" s="100" t="s">
        <v>52</v>
      </c>
      <c r="K1437">
        <v>13920</v>
      </c>
      <c r="L1437">
        <v>0</v>
      </c>
      <c r="M1437" t="s">
        <v>3036</v>
      </c>
      <c r="N1437" t="s">
        <v>43</v>
      </c>
      <c r="O1437" s="100" t="s">
        <v>67</v>
      </c>
      <c r="P1437" s="100" t="s">
        <v>53</v>
      </c>
      <c r="Q1437" t="s">
        <v>38</v>
      </c>
      <c r="R1437" t="s">
        <v>38</v>
      </c>
    </row>
    <row r="1438" spans="1:18" ht="43.2" x14ac:dyDescent="0.3">
      <c r="A1438" t="s">
        <v>3037</v>
      </c>
      <c r="B1438" t="s">
        <v>38</v>
      </c>
      <c r="C1438" s="2">
        <v>375</v>
      </c>
      <c r="D1438" t="s">
        <v>39</v>
      </c>
      <c r="E1438" s="100" t="s">
        <v>107</v>
      </c>
      <c r="F1438" s="3">
        <v>45049</v>
      </c>
      <c r="G1438" s="3">
        <v>45048</v>
      </c>
      <c r="H1438">
        <v>1000</v>
      </c>
      <c r="I1438" s="100" t="s">
        <v>2966</v>
      </c>
      <c r="J1438" s="100" t="s">
        <v>40</v>
      </c>
      <c r="K1438">
        <v>2940</v>
      </c>
      <c r="L1438">
        <v>0</v>
      </c>
      <c r="M1438" t="s">
        <v>42</v>
      </c>
      <c r="N1438" t="s">
        <v>49</v>
      </c>
      <c r="O1438" s="100" t="s">
        <v>172</v>
      </c>
      <c r="P1438" s="100" t="s">
        <v>44</v>
      </c>
      <c r="Q1438" t="s">
        <v>2968</v>
      </c>
      <c r="R1438" t="s">
        <v>38</v>
      </c>
    </row>
    <row r="1439" spans="1:18" ht="43.2" x14ac:dyDescent="0.3">
      <c r="A1439" t="s">
        <v>3038</v>
      </c>
      <c r="B1439" t="s">
        <v>38</v>
      </c>
      <c r="C1439" s="2">
        <v>337</v>
      </c>
      <c r="D1439" t="s">
        <v>39</v>
      </c>
      <c r="E1439" s="100" t="s">
        <v>16</v>
      </c>
      <c r="F1439" s="3">
        <v>45049</v>
      </c>
      <c r="G1439" s="3">
        <v>45049</v>
      </c>
      <c r="H1439">
        <v>570</v>
      </c>
      <c r="I1439" s="100" t="s">
        <v>40</v>
      </c>
      <c r="J1439" s="100" t="s">
        <v>57</v>
      </c>
      <c r="K1439">
        <v>1400</v>
      </c>
      <c r="L1439">
        <v>0</v>
      </c>
      <c r="M1439" t="s">
        <v>42</v>
      </c>
      <c r="N1439" t="s">
        <v>43</v>
      </c>
      <c r="O1439" s="100" t="s">
        <v>44</v>
      </c>
      <c r="P1439" s="100" t="s">
        <v>59</v>
      </c>
      <c r="Q1439" t="s">
        <v>38</v>
      </c>
      <c r="R1439" t="s">
        <v>38</v>
      </c>
    </row>
    <row r="1440" spans="1:18" ht="43.2" x14ac:dyDescent="0.3">
      <c r="A1440" t="s">
        <v>3039</v>
      </c>
      <c r="B1440" t="s">
        <v>38</v>
      </c>
      <c r="C1440" s="2">
        <v>282</v>
      </c>
      <c r="D1440" t="s">
        <v>39</v>
      </c>
      <c r="E1440" s="100" t="s">
        <v>409</v>
      </c>
      <c r="F1440" s="3">
        <v>45049</v>
      </c>
      <c r="G1440" s="3">
        <v>45049</v>
      </c>
      <c r="H1440">
        <v>30</v>
      </c>
      <c r="I1440" s="100" t="s">
        <v>40</v>
      </c>
      <c r="J1440" s="100" t="s">
        <v>71</v>
      </c>
      <c r="K1440">
        <v>434.13299999999998</v>
      </c>
      <c r="L1440">
        <v>0</v>
      </c>
      <c r="M1440" t="s">
        <v>1285</v>
      </c>
      <c r="N1440" t="s">
        <v>43</v>
      </c>
      <c r="O1440" s="100" t="s">
        <v>44</v>
      </c>
      <c r="P1440" s="100" t="s">
        <v>72</v>
      </c>
      <c r="Q1440" t="s">
        <v>38</v>
      </c>
      <c r="R1440" t="s">
        <v>38</v>
      </c>
    </row>
    <row r="1441" spans="1:18" ht="72" x14ac:dyDescent="0.3">
      <c r="A1441" t="s">
        <v>3040</v>
      </c>
      <c r="B1441" t="s">
        <v>3041</v>
      </c>
      <c r="C1441" s="2">
        <v>1740</v>
      </c>
      <c r="D1441" t="s">
        <v>39</v>
      </c>
      <c r="E1441" s="100" t="s">
        <v>347</v>
      </c>
      <c r="F1441" s="3">
        <v>45050</v>
      </c>
      <c r="G1441" s="3">
        <v>45050</v>
      </c>
      <c r="H1441">
        <v>24000</v>
      </c>
      <c r="I1441" s="100" t="s">
        <v>129</v>
      </c>
      <c r="J1441" s="100" t="s">
        <v>40</v>
      </c>
      <c r="K1441">
        <v>16320</v>
      </c>
      <c r="L1441">
        <v>0</v>
      </c>
      <c r="M1441" t="s">
        <v>42</v>
      </c>
      <c r="N1441" t="s">
        <v>49</v>
      </c>
      <c r="O1441" s="100" t="s">
        <v>62</v>
      </c>
      <c r="P1441" s="100" t="s">
        <v>44</v>
      </c>
      <c r="Q1441" t="s">
        <v>38</v>
      </c>
      <c r="R1441" t="s">
        <v>38</v>
      </c>
    </row>
    <row r="1442" spans="1:18" ht="43.2" x14ac:dyDescent="0.3">
      <c r="A1442" t="s">
        <v>3042</v>
      </c>
      <c r="B1442" t="s">
        <v>38</v>
      </c>
      <c r="C1442" s="2">
        <v>290</v>
      </c>
      <c r="D1442" t="s">
        <v>39</v>
      </c>
      <c r="E1442" s="100" t="s">
        <v>409</v>
      </c>
      <c r="F1442" s="3">
        <v>45050</v>
      </c>
      <c r="G1442" s="3">
        <v>45050</v>
      </c>
      <c r="H1442">
        <v>10</v>
      </c>
      <c r="I1442" s="100" t="s">
        <v>40</v>
      </c>
      <c r="J1442" s="100" t="s">
        <v>3043</v>
      </c>
      <c r="K1442">
        <v>7.38</v>
      </c>
      <c r="L1442">
        <v>0</v>
      </c>
      <c r="M1442" t="s">
        <v>42</v>
      </c>
      <c r="N1442" t="s">
        <v>43</v>
      </c>
      <c r="O1442" s="100" t="s">
        <v>44</v>
      </c>
      <c r="P1442" s="100" t="s">
        <v>3044</v>
      </c>
      <c r="Q1442" t="s">
        <v>38</v>
      </c>
      <c r="R1442" t="s">
        <v>38</v>
      </c>
    </row>
    <row r="1443" spans="1:18" ht="43.2" x14ac:dyDescent="0.3">
      <c r="A1443" t="s">
        <v>3045</v>
      </c>
      <c r="B1443" t="s">
        <v>38</v>
      </c>
      <c r="C1443" s="2">
        <v>979</v>
      </c>
      <c r="D1443" t="s">
        <v>39</v>
      </c>
      <c r="E1443" s="100" t="s">
        <v>15</v>
      </c>
      <c r="F1443" s="3">
        <v>45051</v>
      </c>
      <c r="G1443" s="3">
        <v>45050</v>
      </c>
      <c r="H1443">
        <v>8100</v>
      </c>
      <c r="I1443" s="100" t="s">
        <v>40</v>
      </c>
      <c r="J1443" s="100" t="s">
        <v>41</v>
      </c>
      <c r="K1443">
        <v>9720</v>
      </c>
      <c r="L1443">
        <v>0</v>
      </c>
      <c r="M1443" t="s">
        <v>42</v>
      </c>
      <c r="N1443" t="s">
        <v>43</v>
      </c>
      <c r="O1443" s="100" t="s">
        <v>44</v>
      </c>
      <c r="P1443" s="100" t="s">
        <v>45</v>
      </c>
      <c r="Q1443" t="s">
        <v>38</v>
      </c>
      <c r="R1443" t="s">
        <v>38</v>
      </c>
    </row>
    <row r="1444" spans="1:18" ht="43.2" x14ac:dyDescent="0.3">
      <c r="A1444" t="s">
        <v>3046</v>
      </c>
      <c r="B1444" t="s">
        <v>38</v>
      </c>
      <c r="C1444" s="2">
        <v>1222</v>
      </c>
      <c r="D1444" t="s">
        <v>39</v>
      </c>
      <c r="E1444" s="100" t="s">
        <v>409</v>
      </c>
      <c r="F1444" s="3">
        <v>45051</v>
      </c>
      <c r="G1444" s="3">
        <v>45051</v>
      </c>
      <c r="H1444">
        <v>9085</v>
      </c>
      <c r="I1444" s="100" t="s">
        <v>40</v>
      </c>
      <c r="J1444" s="100" t="s">
        <v>3047</v>
      </c>
      <c r="K1444">
        <v>5678.93</v>
      </c>
      <c r="L1444">
        <v>0</v>
      </c>
      <c r="M1444" t="s">
        <v>42</v>
      </c>
      <c r="N1444" t="s">
        <v>43</v>
      </c>
      <c r="O1444" s="100" t="s">
        <v>44</v>
      </c>
      <c r="P1444" s="100" t="s">
        <v>3048</v>
      </c>
      <c r="Q1444" t="s">
        <v>38</v>
      </c>
      <c r="R1444" t="s">
        <v>38</v>
      </c>
    </row>
    <row r="1445" spans="1:18" ht="43.2" x14ac:dyDescent="0.3">
      <c r="A1445" t="s">
        <v>3049</v>
      </c>
      <c r="B1445" t="s">
        <v>38</v>
      </c>
      <c r="C1445" s="2">
        <v>1050</v>
      </c>
      <c r="D1445" t="s">
        <v>39</v>
      </c>
      <c r="E1445" s="100" t="s">
        <v>15</v>
      </c>
      <c r="F1445" s="3">
        <v>45051</v>
      </c>
      <c r="G1445" s="3">
        <v>45051</v>
      </c>
      <c r="H1445">
        <v>24000</v>
      </c>
      <c r="I1445" s="100" t="s">
        <v>40</v>
      </c>
      <c r="J1445" s="100" t="s">
        <v>3050</v>
      </c>
      <c r="K1445">
        <v>16368</v>
      </c>
      <c r="L1445">
        <v>0</v>
      </c>
      <c r="M1445" t="s">
        <v>42</v>
      </c>
      <c r="N1445" t="s">
        <v>43</v>
      </c>
      <c r="O1445" s="100" t="s">
        <v>44</v>
      </c>
      <c r="P1445" s="100" t="s">
        <v>333</v>
      </c>
      <c r="Q1445" t="s">
        <v>3051</v>
      </c>
      <c r="R1445" t="s">
        <v>38</v>
      </c>
    </row>
    <row r="1446" spans="1:18" ht="43.2" x14ac:dyDescent="0.3">
      <c r="A1446" t="s">
        <v>3052</v>
      </c>
      <c r="B1446" t="s">
        <v>38</v>
      </c>
      <c r="C1446" s="2">
        <v>1090</v>
      </c>
      <c r="D1446" t="s">
        <v>39</v>
      </c>
      <c r="E1446" s="100" t="s">
        <v>15</v>
      </c>
      <c r="F1446" s="3">
        <v>45052</v>
      </c>
      <c r="G1446" s="3">
        <v>45051</v>
      </c>
      <c r="H1446">
        <v>8400</v>
      </c>
      <c r="I1446" s="100" t="s">
        <v>40</v>
      </c>
      <c r="J1446" s="100" t="s">
        <v>2832</v>
      </c>
      <c r="K1446">
        <v>13440</v>
      </c>
      <c r="L1446">
        <v>0</v>
      </c>
      <c r="M1446" t="s">
        <v>42</v>
      </c>
      <c r="N1446" t="s">
        <v>43</v>
      </c>
      <c r="O1446" s="100" t="s">
        <v>44</v>
      </c>
      <c r="P1446" s="100" t="s">
        <v>50</v>
      </c>
      <c r="Q1446" t="s">
        <v>38</v>
      </c>
      <c r="R1446" t="s">
        <v>38</v>
      </c>
    </row>
    <row r="1447" spans="1:18" ht="43.2" x14ac:dyDescent="0.3">
      <c r="A1447" t="s">
        <v>3053</v>
      </c>
      <c r="B1447" t="s">
        <v>3054</v>
      </c>
      <c r="C1447" s="2">
        <v>1295</v>
      </c>
      <c r="D1447" t="s">
        <v>39</v>
      </c>
      <c r="E1447" s="100" t="s">
        <v>347</v>
      </c>
      <c r="F1447" s="3">
        <v>45054</v>
      </c>
      <c r="G1447" s="3">
        <v>45051</v>
      </c>
      <c r="H1447">
        <v>9000</v>
      </c>
      <c r="I1447" s="100" t="s">
        <v>3055</v>
      </c>
      <c r="J1447" s="100" t="s">
        <v>40</v>
      </c>
      <c r="K1447">
        <v>8640</v>
      </c>
      <c r="L1447">
        <v>0</v>
      </c>
      <c r="M1447" t="s">
        <v>42</v>
      </c>
      <c r="N1447" t="s">
        <v>49</v>
      </c>
      <c r="O1447" s="100" t="s">
        <v>3056</v>
      </c>
      <c r="P1447" s="100" t="s">
        <v>44</v>
      </c>
      <c r="Q1447" t="s">
        <v>38</v>
      </c>
      <c r="R1447" t="s">
        <v>38</v>
      </c>
    </row>
    <row r="1448" spans="1:18" ht="28.8" x14ac:dyDescent="0.3">
      <c r="A1448" t="s">
        <v>3057</v>
      </c>
      <c r="B1448" t="s">
        <v>3058</v>
      </c>
      <c r="C1448" s="2">
        <v>1450</v>
      </c>
      <c r="D1448" t="s">
        <v>39</v>
      </c>
      <c r="E1448" s="100" t="s">
        <v>10</v>
      </c>
      <c r="F1448" s="3">
        <v>45051</v>
      </c>
      <c r="G1448" s="3">
        <v>45051</v>
      </c>
      <c r="H1448">
        <v>3500</v>
      </c>
      <c r="I1448" s="100" t="s">
        <v>232</v>
      </c>
      <c r="J1448" s="100" t="s">
        <v>316</v>
      </c>
      <c r="K1448">
        <v>7280</v>
      </c>
      <c r="L1448">
        <v>0</v>
      </c>
      <c r="M1448" t="s">
        <v>42</v>
      </c>
      <c r="N1448" t="s">
        <v>49</v>
      </c>
      <c r="O1448" s="100" t="s">
        <v>233</v>
      </c>
      <c r="P1448" s="100" t="s">
        <v>44</v>
      </c>
      <c r="Q1448" t="s">
        <v>38</v>
      </c>
      <c r="R1448" t="s">
        <v>38</v>
      </c>
    </row>
    <row r="1449" spans="1:18" ht="28.8" x14ac:dyDescent="0.3">
      <c r="A1449" t="s">
        <v>3059</v>
      </c>
      <c r="B1449" t="s">
        <v>38</v>
      </c>
      <c r="C1449" s="2">
        <v>1450</v>
      </c>
      <c r="D1449" t="s">
        <v>39</v>
      </c>
      <c r="E1449" s="100" t="s">
        <v>10</v>
      </c>
      <c r="F1449" s="3">
        <v>45054</v>
      </c>
      <c r="G1449" s="3">
        <v>45051</v>
      </c>
      <c r="H1449">
        <v>15498</v>
      </c>
      <c r="I1449" s="100" t="s">
        <v>232</v>
      </c>
      <c r="J1449" s="100" t="s">
        <v>316</v>
      </c>
      <c r="K1449">
        <v>2368</v>
      </c>
      <c r="L1449">
        <v>0</v>
      </c>
      <c r="M1449" t="s">
        <v>42</v>
      </c>
      <c r="N1449" t="s">
        <v>49</v>
      </c>
      <c r="O1449" s="100" t="s">
        <v>233</v>
      </c>
      <c r="P1449" s="100" t="s">
        <v>44</v>
      </c>
      <c r="Q1449" t="s">
        <v>38</v>
      </c>
      <c r="R1449" t="s">
        <v>38</v>
      </c>
    </row>
    <row r="1450" spans="1:18" ht="43.2" x14ac:dyDescent="0.3">
      <c r="A1450" t="s">
        <v>3060</v>
      </c>
      <c r="B1450" t="s">
        <v>38</v>
      </c>
      <c r="C1450" s="2">
        <v>448</v>
      </c>
      <c r="D1450" t="s">
        <v>39</v>
      </c>
      <c r="E1450" s="100" t="s">
        <v>455</v>
      </c>
      <c r="F1450" s="3">
        <v>45056</v>
      </c>
      <c r="G1450" s="3">
        <v>45055</v>
      </c>
      <c r="H1450">
        <v>4300</v>
      </c>
      <c r="I1450" s="100" t="s">
        <v>456</v>
      </c>
      <c r="J1450" s="100" t="s">
        <v>40</v>
      </c>
      <c r="K1450">
        <v>286.62</v>
      </c>
      <c r="L1450">
        <v>0</v>
      </c>
      <c r="M1450" t="s">
        <v>3061</v>
      </c>
      <c r="N1450" t="s">
        <v>49</v>
      </c>
      <c r="O1450" s="100" t="s">
        <v>457</v>
      </c>
      <c r="P1450" s="100" t="s">
        <v>44</v>
      </c>
      <c r="Q1450" t="s">
        <v>38</v>
      </c>
      <c r="R1450" t="s">
        <v>38</v>
      </c>
    </row>
    <row r="1451" spans="1:18" ht="43.2" x14ac:dyDescent="0.3">
      <c r="A1451" t="s">
        <v>3062</v>
      </c>
      <c r="B1451" t="s">
        <v>3063</v>
      </c>
      <c r="C1451" s="2">
        <v>280</v>
      </c>
      <c r="D1451" t="s">
        <v>39</v>
      </c>
      <c r="E1451" s="100" t="s">
        <v>17</v>
      </c>
      <c r="F1451" s="3">
        <v>45055</v>
      </c>
      <c r="G1451" s="3">
        <v>45055</v>
      </c>
      <c r="H1451">
        <v>180</v>
      </c>
      <c r="I1451" s="100" t="s">
        <v>395</v>
      </c>
      <c r="J1451" s="100" t="s">
        <v>155</v>
      </c>
      <c r="K1451">
        <v>360</v>
      </c>
      <c r="L1451">
        <v>0</v>
      </c>
      <c r="M1451" t="s">
        <v>42</v>
      </c>
      <c r="N1451" t="s">
        <v>43</v>
      </c>
      <c r="O1451" s="100" t="s">
        <v>67</v>
      </c>
      <c r="P1451" s="100" t="s">
        <v>1018</v>
      </c>
      <c r="Q1451" t="s">
        <v>38</v>
      </c>
      <c r="R1451" t="s">
        <v>38</v>
      </c>
    </row>
    <row r="1452" spans="1:18" ht="43.2" x14ac:dyDescent="0.3">
      <c r="A1452" t="s">
        <v>3064</v>
      </c>
      <c r="B1452" t="s">
        <v>3065</v>
      </c>
      <c r="C1452" s="2">
        <v>274</v>
      </c>
      <c r="D1452" t="s">
        <v>39</v>
      </c>
      <c r="E1452" s="100" t="s">
        <v>17</v>
      </c>
      <c r="F1452" s="3">
        <v>45055</v>
      </c>
      <c r="G1452" s="3">
        <v>45055</v>
      </c>
      <c r="H1452">
        <v>180</v>
      </c>
      <c r="I1452" s="100" t="s">
        <v>395</v>
      </c>
      <c r="J1452" s="100" t="s">
        <v>155</v>
      </c>
      <c r="K1452">
        <v>360</v>
      </c>
      <c r="L1452">
        <v>0</v>
      </c>
      <c r="M1452" t="s">
        <v>42</v>
      </c>
      <c r="N1452" t="s">
        <v>43</v>
      </c>
      <c r="O1452" s="100" t="s">
        <v>67</v>
      </c>
      <c r="P1452" s="100" t="s">
        <v>1018</v>
      </c>
      <c r="Q1452" t="s">
        <v>38</v>
      </c>
      <c r="R1452" t="s">
        <v>38</v>
      </c>
    </row>
    <row r="1453" spans="1:18" ht="86.4" x14ac:dyDescent="0.3">
      <c r="A1453" t="s">
        <v>3066</v>
      </c>
      <c r="B1453" t="s">
        <v>3067</v>
      </c>
      <c r="C1453" s="2">
        <v>258</v>
      </c>
      <c r="D1453" t="s">
        <v>39</v>
      </c>
      <c r="E1453" s="100" t="s">
        <v>404</v>
      </c>
      <c r="F1453" s="3">
        <v>45056</v>
      </c>
      <c r="G1453" s="3">
        <v>45056</v>
      </c>
      <c r="H1453">
        <v>300</v>
      </c>
      <c r="I1453" s="100" t="s">
        <v>174</v>
      </c>
      <c r="J1453" s="100" t="s">
        <v>40</v>
      </c>
      <c r="K1453">
        <v>480</v>
      </c>
      <c r="L1453">
        <v>0</v>
      </c>
      <c r="M1453" t="s">
        <v>42</v>
      </c>
      <c r="N1453" t="s">
        <v>49</v>
      </c>
      <c r="O1453" s="100" t="s">
        <v>172</v>
      </c>
      <c r="P1453" s="100" t="s">
        <v>44</v>
      </c>
      <c r="Q1453" t="s">
        <v>38</v>
      </c>
      <c r="R1453" t="s">
        <v>38</v>
      </c>
    </row>
    <row r="1454" spans="1:18" ht="72" x14ac:dyDescent="0.3">
      <c r="A1454" t="s">
        <v>3068</v>
      </c>
      <c r="B1454" t="s">
        <v>3069</v>
      </c>
      <c r="C1454" s="2">
        <v>735</v>
      </c>
      <c r="D1454" t="s">
        <v>39</v>
      </c>
      <c r="E1454" s="100" t="s">
        <v>12</v>
      </c>
      <c r="F1454" s="3">
        <v>45056</v>
      </c>
      <c r="G1454" s="3">
        <v>45056</v>
      </c>
      <c r="H1454">
        <v>360</v>
      </c>
      <c r="I1454" s="100" t="s">
        <v>80</v>
      </c>
      <c r="J1454" s="100" t="s">
        <v>40</v>
      </c>
      <c r="K1454">
        <v>430</v>
      </c>
      <c r="L1454">
        <v>0</v>
      </c>
      <c r="M1454" t="s">
        <v>42</v>
      </c>
      <c r="N1454" t="s">
        <v>49</v>
      </c>
      <c r="O1454" s="100" t="s">
        <v>81</v>
      </c>
      <c r="P1454" s="100" t="s">
        <v>44</v>
      </c>
      <c r="Q1454" t="s">
        <v>38</v>
      </c>
      <c r="R1454" t="s">
        <v>38</v>
      </c>
    </row>
    <row r="1455" spans="1:18" ht="43.2" x14ac:dyDescent="0.3">
      <c r="A1455" t="s">
        <v>3070</v>
      </c>
      <c r="B1455" t="s">
        <v>3071</v>
      </c>
      <c r="C1455" s="2">
        <v>868.75</v>
      </c>
      <c r="D1455" t="s">
        <v>39</v>
      </c>
      <c r="E1455" s="100" t="s">
        <v>394</v>
      </c>
      <c r="F1455" s="3">
        <v>45057</v>
      </c>
      <c r="G1455" s="3">
        <v>45056</v>
      </c>
      <c r="H1455">
        <v>1750</v>
      </c>
      <c r="I1455" s="100" t="s">
        <v>64</v>
      </c>
      <c r="J1455" s="100" t="s">
        <v>396</v>
      </c>
      <c r="K1455">
        <v>2503.1999999999998</v>
      </c>
      <c r="L1455">
        <v>0</v>
      </c>
      <c r="M1455" t="s">
        <v>42</v>
      </c>
      <c r="N1455" t="s">
        <v>43</v>
      </c>
      <c r="O1455" s="100" t="s">
        <v>67</v>
      </c>
      <c r="P1455" s="100" t="s">
        <v>397</v>
      </c>
      <c r="Q1455" t="s">
        <v>38</v>
      </c>
      <c r="R1455" t="s">
        <v>38</v>
      </c>
    </row>
    <row r="1456" spans="1:18" ht="43.2" x14ac:dyDescent="0.3">
      <c r="A1456" t="s">
        <v>3072</v>
      </c>
      <c r="B1456" t="s">
        <v>3073</v>
      </c>
      <c r="C1456" s="2">
        <v>250</v>
      </c>
      <c r="D1456" t="s">
        <v>39</v>
      </c>
      <c r="E1456" s="100" t="s">
        <v>394</v>
      </c>
      <c r="F1456" s="3">
        <v>45057</v>
      </c>
      <c r="G1456" s="3">
        <v>45057</v>
      </c>
      <c r="H1456">
        <v>570</v>
      </c>
      <c r="I1456" s="100" t="s">
        <v>3074</v>
      </c>
      <c r="J1456" s="100" t="s">
        <v>396</v>
      </c>
      <c r="K1456">
        <v>813.92</v>
      </c>
      <c r="L1456">
        <v>0</v>
      </c>
      <c r="M1456" t="s">
        <v>42</v>
      </c>
      <c r="N1456" t="s">
        <v>43</v>
      </c>
      <c r="O1456" s="100" t="s">
        <v>85</v>
      </c>
      <c r="P1456" s="100" t="s">
        <v>397</v>
      </c>
      <c r="Q1456" t="s">
        <v>38</v>
      </c>
      <c r="R1456" t="s">
        <v>38</v>
      </c>
    </row>
    <row r="1457" spans="1:18" ht="43.2" x14ac:dyDescent="0.3">
      <c r="A1457" t="s">
        <v>3075</v>
      </c>
      <c r="B1457" t="s">
        <v>38</v>
      </c>
      <c r="C1457" s="2">
        <v>198</v>
      </c>
      <c r="D1457" t="s">
        <v>39</v>
      </c>
      <c r="E1457" s="100" t="s">
        <v>107</v>
      </c>
      <c r="F1457" s="3">
        <v>45057</v>
      </c>
      <c r="G1457" s="3">
        <v>45057</v>
      </c>
      <c r="H1457">
        <v>130</v>
      </c>
      <c r="I1457" s="100" t="s">
        <v>2966</v>
      </c>
      <c r="J1457" s="100" t="s">
        <v>40</v>
      </c>
      <c r="K1457">
        <v>168</v>
      </c>
      <c r="L1457">
        <v>0</v>
      </c>
      <c r="M1457" t="s">
        <v>3076</v>
      </c>
      <c r="N1457" t="s">
        <v>49</v>
      </c>
      <c r="O1457" s="100" t="s">
        <v>172</v>
      </c>
      <c r="P1457" s="100" t="s">
        <v>44</v>
      </c>
      <c r="Q1457" t="s">
        <v>2968</v>
      </c>
      <c r="R1457" t="s">
        <v>38</v>
      </c>
    </row>
    <row r="1458" spans="1:18" ht="72" x14ac:dyDescent="0.3">
      <c r="A1458" t="s">
        <v>3077</v>
      </c>
      <c r="B1458" t="s">
        <v>3078</v>
      </c>
      <c r="C1458" s="2">
        <v>1000</v>
      </c>
      <c r="D1458" t="s">
        <v>39</v>
      </c>
      <c r="E1458" s="100" t="s">
        <v>347</v>
      </c>
      <c r="F1458" s="3">
        <v>45058</v>
      </c>
      <c r="G1458" s="3">
        <v>45057</v>
      </c>
      <c r="H1458">
        <v>24000</v>
      </c>
      <c r="I1458" s="100" t="s">
        <v>129</v>
      </c>
      <c r="J1458" s="100" t="s">
        <v>40</v>
      </c>
      <c r="K1458">
        <v>16320</v>
      </c>
      <c r="L1458">
        <v>0</v>
      </c>
      <c r="M1458" t="s">
        <v>42</v>
      </c>
      <c r="N1458" t="s">
        <v>49</v>
      </c>
      <c r="O1458" s="100" t="s">
        <v>62</v>
      </c>
      <c r="P1458" s="100" t="s">
        <v>44</v>
      </c>
      <c r="Q1458" t="s">
        <v>38</v>
      </c>
      <c r="R1458" t="s">
        <v>38</v>
      </c>
    </row>
    <row r="1459" spans="1:18" ht="43.2" x14ac:dyDescent="0.3">
      <c r="A1459" t="s">
        <v>3079</v>
      </c>
      <c r="B1459" t="s">
        <v>38</v>
      </c>
      <c r="C1459" s="2">
        <v>274</v>
      </c>
      <c r="D1459" t="s">
        <v>39</v>
      </c>
      <c r="E1459" s="100" t="s">
        <v>13</v>
      </c>
      <c r="F1459" s="3">
        <v>45061</v>
      </c>
      <c r="G1459" s="3">
        <v>45058</v>
      </c>
      <c r="H1459">
        <v>1</v>
      </c>
      <c r="I1459" s="100" t="s">
        <v>373</v>
      </c>
      <c r="J1459" s="100" t="s">
        <v>40</v>
      </c>
      <c r="K1459">
        <v>0.5625</v>
      </c>
      <c r="L1459">
        <v>0</v>
      </c>
      <c r="M1459" t="s">
        <v>3080</v>
      </c>
      <c r="N1459" t="s">
        <v>49</v>
      </c>
      <c r="O1459" s="100" t="s">
        <v>364</v>
      </c>
      <c r="P1459" s="100" t="s">
        <v>44</v>
      </c>
      <c r="Q1459" t="s">
        <v>38</v>
      </c>
      <c r="R1459" t="s">
        <v>38</v>
      </c>
    </row>
    <row r="1460" spans="1:18" ht="43.2" x14ac:dyDescent="0.3">
      <c r="A1460" t="s">
        <v>3081</v>
      </c>
      <c r="B1460" t="s">
        <v>3082</v>
      </c>
      <c r="C1460" s="2">
        <v>174</v>
      </c>
      <c r="D1460" t="s">
        <v>39</v>
      </c>
      <c r="E1460" s="100" t="s">
        <v>404</v>
      </c>
      <c r="F1460" s="3">
        <v>45061</v>
      </c>
      <c r="G1460" s="3">
        <v>45058</v>
      </c>
      <c r="H1460">
        <v>200</v>
      </c>
      <c r="I1460" s="100" t="s">
        <v>40</v>
      </c>
      <c r="J1460" s="100" t="s">
        <v>1994</v>
      </c>
      <c r="K1460">
        <v>320</v>
      </c>
      <c r="L1460">
        <v>0</v>
      </c>
      <c r="M1460" t="s">
        <v>1316</v>
      </c>
      <c r="N1460" t="s">
        <v>43</v>
      </c>
      <c r="O1460" s="100" t="s">
        <v>44</v>
      </c>
      <c r="P1460" s="100" t="s">
        <v>1995</v>
      </c>
      <c r="Q1460" t="s">
        <v>38</v>
      </c>
      <c r="R1460" t="s">
        <v>38</v>
      </c>
    </row>
    <row r="1461" spans="1:18" ht="43.2" x14ac:dyDescent="0.3">
      <c r="A1461" t="s">
        <v>3083</v>
      </c>
      <c r="B1461" t="s">
        <v>3084</v>
      </c>
      <c r="C1461" s="2">
        <v>498</v>
      </c>
      <c r="D1461" t="s">
        <v>39</v>
      </c>
      <c r="E1461" s="100" t="s">
        <v>17</v>
      </c>
      <c r="F1461" s="3">
        <v>45061</v>
      </c>
      <c r="G1461" s="3">
        <v>45061</v>
      </c>
      <c r="H1461">
        <v>1080</v>
      </c>
      <c r="I1461" s="100" t="s">
        <v>395</v>
      </c>
      <c r="J1461" s="100" t="s">
        <v>155</v>
      </c>
      <c r="K1461">
        <v>2280</v>
      </c>
      <c r="L1461">
        <v>0</v>
      </c>
      <c r="M1461" t="s">
        <v>3085</v>
      </c>
      <c r="N1461" t="s">
        <v>43</v>
      </c>
      <c r="O1461" s="100" t="s">
        <v>67</v>
      </c>
      <c r="P1461" s="100" t="s">
        <v>1038</v>
      </c>
      <c r="Q1461" t="s">
        <v>38</v>
      </c>
      <c r="R1461" t="s">
        <v>38</v>
      </c>
    </row>
    <row r="1462" spans="1:18" ht="43.2" x14ac:dyDescent="0.3">
      <c r="A1462" t="s">
        <v>3086</v>
      </c>
      <c r="B1462" t="s">
        <v>3087</v>
      </c>
      <c r="C1462" s="2">
        <v>890</v>
      </c>
      <c r="D1462" t="s">
        <v>39</v>
      </c>
      <c r="E1462" s="100" t="s">
        <v>7</v>
      </c>
      <c r="F1462" s="3">
        <v>45062</v>
      </c>
      <c r="G1462" s="3">
        <v>45061</v>
      </c>
      <c r="H1462">
        <v>1656</v>
      </c>
      <c r="I1462" s="100" t="s">
        <v>160</v>
      </c>
      <c r="J1462" s="100" t="s">
        <v>83</v>
      </c>
      <c r="K1462">
        <v>3528</v>
      </c>
      <c r="L1462">
        <v>0</v>
      </c>
      <c r="M1462" t="s">
        <v>42</v>
      </c>
      <c r="N1462" t="s">
        <v>49</v>
      </c>
      <c r="O1462" s="100" t="s">
        <v>161</v>
      </c>
      <c r="P1462" s="100" t="s">
        <v>85</v>
      </c>
      <c r="Q1462" t="s">
        <v>38</v>
      </c>
      <c r="R1462" t="s">
        <v>38</v>
      </c>
    </row>
    <row r="1463" spans="1:18" ht="43.2" x14ac:dyDescent="0.3">
      <c r="A1463" t="s">
        <v>3088</v>
      </c>
      <c r="B1463" t="s">
        <v>38</v>
      </c>
      <c r="C1463" s="2">
        <v>384</v>
      </c>
      <c r="D1463" t="s">
        <v>39</v>
      </c>
      <c r="E1463" s="100" t="s">
        <v>15</v>
      </c>
      <c r="F1463" s="3">
        <v>45062</v>
      </c>
      <c r="G1463" s="3">
        <v>45061</v>
      </c>
      <c r="H1463">
        <v>60</v>
      </c>
      <c r="I1463" s="100" t="s">
        <v>40</v>
      </c>
      <c r="J1463" s="100" t="s">
        <v>3089</v>
      </c>
      <c r="K1463">
        <v>22.4</v>
      </c>
      <c r="L1463">
        <v>0</v>
      </c>
      <c r="M1463" t="s">
        <v>1351</v>
      </c>
      <c r="N1463" t="s">
        <v>43</v>
      </c>
      <c r="O1463" s="100" t="s">
        <v>44</v>
      </c>
      <c r="P1463" s="100" t="s">
        <v>364</v>
      </c>
      <c r="Q1463" t="s">
        <v>38</v>
      </c>
      <c r="R1463" t="s">
        <v>38</v>
      </c>
    </row>
    <row r="1464" spans="1:18" ht="43.2" x14ac:dyDescent="0.3">
      <c r="A1464" t="s">
        <v>3090</v>
      </c>
      <c r="B1464" t="s">
        <v>103</v>
      </c>
      <c r="C1464" s="2">
        <v>550</v>
      </c>
      <c r="D1464" t="s">
        <v>39</v>
      </c>
      <c r="E1464" s="100" t="s">
        <v>404</v>
      </c>
      <c r="F1464" s="3">
        <v>45062</v>
      </c>
      <c r="G1464" s="3">
        <v>45062</v>
      </c>
      <c r="H1464">
        <v>6000</v>
      </c>
      <c r="I1464" s="100" t="s">
        <v>64</v>
      </c>
      <c r="J1464" s="100" t="s">
        <v>929</v>
      </c>
      <c r="K1464">
        <v>15480</v>
      </c>
      <c r="L1464">
        <v>0</v>
      </c>
      <c r="M1464" t="s">
        <v>42</v>
      </c>
      <c r="N1464" t="s">
        <v>43</v>
      </c>
      <c r="O1464" s="100" t="s">
        <v>67</v>
      </c>
      <c r="P1464" s="100" t="s">
        <v>930</v>
      </c>
      <c r="Q1464" t="s">
        <v>38</v>
      </c>
      <c r="R1464" t="s">
        <v>38</v>
      </c>
    </row>
    <row r="1465" spans="1:18" ht="57.6" x14ac:dyDescent="0.3">
      <c r="A1465" t="s">
        <v>3091</v>
      </c>
      <c r="B1465" t="s">
        <v>38</v>
      </c>
      <c r="C1465" s="2">
        <v>198</v>
      </c>
      <c r="D1465" t="s">
        <v>39</v>
      </c>
      <c r="E1465" s="100" t="s">
        <v>13</v>
      </c>
      <c r="F1465" s="3">
        <v>45062</v>
      </c>
      <c r="G1465" s="3">
        <v>45062</v>
      </c>
      <c r="H1465">
        <v>6</v>
      </c>
      <c r="I1465" s="100" t="s">
        <v>2484</v>
      </c>
      <c r="J1465" s="100" t="s">
        <v>40</v>
      </c>
      <c r="K1465">
        <v>6.9</v>
      </c>
      <c r="L1465">
        <v>0</v>
      </c>
      <c r="M1465" t="s">
        <v>3092</v>
      </c>
      <c r="N1465" t="s">
        <v>49</v>
      </c>
      <c r="O1465" s="100" t="s">
        <v>181</v>
      </c>
      <c r="P1465" s="100" t="s">
        <v>44</v>
      </c>
      <c r="Q1465" t="s">
        <v>38</v>
      </c>
      <c r="R1465" t="s">
        <v>38</v>
      </c>
    </row>
    <row r="1466" spans="1:18" ht="43.2" x14ac:dyDescent="0.3">
      <c r="A1466" t="s">
        <v>3093</v>
      </c>
      <c r="B1466" t="s">
        <v>38</v>
      </c>
      <c r="C1466" s="2">
        <v>192</v>
      </c>
      <c r="D1466" t="s">
        <v>39</v>
      </c>
      <c r="E1466" s="100" t="s">
        <v>409</v>
      </c>
      <c r="F1466" s="3">
        <v>45062</v>
      </c>
      <c r="G1466" s="3">
        <v>45062</v>
      </c>
      <c r="H1466">
        <v>1</v>
      </c>
      <c r="I1466" s="100" t="s">
        <v>40</v>
      </c>
      <c r="J1466" s="100" t="s">
        <v>41</v>
      </c>
      <c r="K1466">
        <v>0.16433300000000001</v>
      </c>
      <c r="L1466">
        <v>0</v>
      </c>
      <c r="M1466" t="s">
        <v>42</v>
      </c>
      <c r="N1466" t="s">
        <v>43</v>
      </c>
      <c r="O1466" s="100" t="s">
        <v>44</v>
      </c>
      <c r="P1466" s="100" t="s">
        <v>45</v>
      </c>
      <c r="Q1466" t="s">
        <v>38</v>
      </c>
      <c r="R1466" t="s">
        <v>38</v>
      </c>
    </row>
    <row r="1467" spans="1:18" ht="43.2" x14ac:dyDescent="0.3">
      <c r="A1467" t="s">
        <v>3094</v>
      </c>
      <c r="B1467" t="s">
        <v>38</v>
      </c>
      <c r="C1467" s="2">
        <v>488</v>
      </c>
      <c r="D1467" t="s">
        <v>39</v>
      </c>
      <c r="E1467" s="100" t="s">
        <v>409</v>
      </c>
      <c r="F1467" s="3">
        <v>45063</v>
      </c>
      <c r="G1467" s="3">
        <v>45062</v>
      </c>
      <c r="H1467">
        <v>175</v>
      </c>
      <c r="I1467" s="100" t="s">
        <v>40</v>
      </c>
      <c r="J1467" s="100" t="s">
        <v>2898</v>
      </c>
      <c r="K1467">
        <v>2786.67</v>
      </c>
      <c r="L1467">
        <v>0</v>
      </c>
      <c r="M1467" t="s">
        <v>42</v>
      </c>
      <c r="N1467" t="s">
        <v>43</v>
      </c>
      <c r="O1467" s="100" t="s">
        <v>44</v>
      </c>
      <c r="P1467" s="100" t="s">
        <v>2899</v>
      </c>
      <c r="Q1467" t="s">
        <v>3095</v>
      </c>
      <c r="R1467" t="s">
        <v>38</v>
      </c>
    </row>
    <row r="1468" spans="1:18" ht="28.8" x14ac:dyDescent="0.3">
      <c r="A1468" t="s">
        <v>3096</v>
      </c>
      <c r="B1468" t="s">
        <v>38</v>
      </c>
      <c r="C1468" s="2">
        <v>448</v>
      </c>
      <c r="D1468" t="s">
        <v>39</v>
      </c>
      <c r="E1468" s="100" t="s">
        <v>12</v>
      </c>
      <c r="F1468" s="3">
        <v>45063</v>
      </c>
      <c r="G1468" s="3">
        <v>45063</v>
      </c>
      <c r="H1468">
        <v>1100</v>
      </c>
      <c r="I1468" s="100" t="s">
        <v>414</v>
      </c>
      <c r="J1468" s="100" t="s">
        <v>40</v>
      </c>
      <c r="K1468">
        <v>411.54</v>
      </c>
      <c r="L1468">
        <v>0</v>
      </c>
      <c r="M1468" t="s">
        <v>42</v>
      </c>
      <c r="N1468" t="s">
        <v>49</v>
      </c>
      <c r="O1468" s="100" t="s">
        <v>415</v>
      </c>
      <c r="P1468" s="100" t="s">
        <v>44</v>
      </c>
      <c r="Q1468" t="s">
        <v>38</v>
      </c>
      <c r="R1468" t="s">
        <v>38</v>
      </c>
    </row>
    <row r="1469" spans="1:18" ht="43.2" x14ac:dyDescent="0.3">
      <c r="A1469" t="s">
        <v>3097</v>
      </c>
      <c r="B1469" t="s">
        <v>38</v>
      </c>
      <c r="C1469" s="2">
        <v>750</v>
      </c>
      <c r="D1469" t="s">
        <v>39</v>
      </c>
      <c r="E1469" s="100" t="s">
        <v>2</v>
      </c>
      <c r="F1469" s="3">
        <v>45063</v>
      </c>
      <c r="G1469" s="3">
        <v>45063</v>
      </c>
      <c r="H1469">
        <v>10</v>
      </c>
      <c r="I1469" s="100" t="s">
        <v>40</v>
      </c>
      <c r="J1469" s="100" t="s">
        <v>295</v>
      </c>
      <c r="K1469">
        <v>1.875</v>
      </c>
      <c r="L1469">
        <v>0</v>
      </c>
      <c r="M1469" t="s">
        <v>42</v>
      </c>
      <c r="N1469" t="s">
        <v>43</v>
      </c>
      <c r="O1469" s="100" t="s">
        <v>44</v>
      </c>
      <c r="P1469" s="100" t="s">
        <v>297</v>
      </c>
      <c r="Q1469" t="s">
        <v>38</v>
      </c>
      <c r="R1469" t="s">
        <v>38</v>
      </c>
    </row>
    <row r="1470" spans="1:18" ht="43.2" x14ac:dyDescent="0.3">
      <c r="A1470" t="s">
        <v>3098</v>
      </c>
      <c r="B1470" t="s">
        <v>38</v>
      </c>
      <c r="C1470" s="2">
        <v>198</v>
      </c>
      <c r="D1470" t="s">
        <v>39</v>
      </c>
      <c r="E1470" s="100" t="s">
        <v>13</v>
      </c>
      <c r="F1470" s="3">
        <v>45063</v>
      </c>
      <c r="G1470" s="3">
        <v>45063</v>
      </c>
      <c r="H1470">
        <v>2</v>
      </c>
      <c r="I1470" s="100" t="s">
        <v>373</v>
      </c>
      <c r="J1470" s="100" t="s">
        <v>40</v>
      </c>
      <c r="K1470">
        <v>1.3333299999999999</v>
      </c>
      <c r="L1470">
        <v>0</v>
      </c>
      <c r="M1470" t="s">
        <v>3099</v>
      </c>
      <c r="N1470" t="s">
        <v>49</v>
      </c>
      <c r="O1470" s="100" t="s">
        <v>364</v>
      </c>
      <c r="P1470" s="100" t="s">
        <v>44</v>
      </c>
      <c r="Q1470" t="s">
        <v>38</v>
      </c>
      <c r="R1470" t="s">
        <v>38</v>
      </c>
    </row>
    <row r="1471" spans="1:18" ht="72" x14ac:dyDescent="0.3">
      <c r="A1471" t="s">
        <v>3100</v>
      </c>
      <c r="B1471" t="s">
        <v>3101</v>
      </c>
      <c r="C1471" s="2">
        <v>388</v>
      </c>
      <c r="D1471" t="s">
        <v>39</v>
      </c>
      <c r="E1471" s="100" t="s">
        <v>12</v>
      </c>
      <c r="F1471" s="3">
        <v>45064</v>
      </c>
      <c r="G1471" s="3">
        <v>45064</v>
      </c>
      <c r="H1471">
        <v>231</v>
      </c>
      <c r="I1471" s="100" t="s">
        <v>80</v>
      </c>
      <c r="J1471" s="100" t="s">
        <v>40</v>
      </c>
      <c r="K1471">
        <v>340</v>
      </c>
      <c r="L1471">
        <v>0</v>
      </c>
      <c r="M1471" t="s">
        <v>42</v>
      </c>
      <c r="N1471" t="s">
        <v>49</v>
      </c>
      <c r="O1471" s="100" t="s">
        <v>81</v>
      </c>
      <c r="P1471" s="100" t="s">
        <v>44</v>
      </c>
      <c r="Q1471" t="s">
        <v>38</v>
      </c>
      <c r="R1471" t="s">
        <v>38</v>
      </c>
    </row>
    <row r="1472" spans="1:18" ht="28.8" x14ac:dyDescent="0.3">
      <c r="A1472" t="s">
        <v>3102</v>
      </c>
      <c r="B1472" t="s">
        <v>38</v>
      </c>
      <c r="C1472" s="2">
        <v>398</v>
      </c>
      <c r="D1472" t="s">
        <v>39</v>
      </c>
      <c r="E1472" s="100" t="s">
        <v>404</v>
      </c>
      <c r="F1472" s="3">
        <v>45064</v>
      </c>
      <c r="G1472" s="3">
        <v>45064</v>
      </c>
      <c r="H1472">
        <v>2480</v>
      </c>
      <c r="I1472" s="100" t="s">
        <v>163</v>
      </c>
      <c r="J1472" s="100" t="s">
        <v>40</v>
      </c>
      <c r="K1472">
        <v>16089</v>
      </c>
      <c r="L1472">
        <v>0</v>
      </c>
      <c r="M1472" t="s">
        <v>3103</v>
      </c>
      <c r="N1472" t="s">
        <v>49</v>
      </c>
      <c r="O1472" s="100" t="s">
        <v>164</v>
      </c>
      <c r="P1472" s="100" t="s">
        <v>44</v>
      </c>
      <c r="Q1472" t="s">
        <v>38</v>
      </c>
      <c r="R1472" t="s">
        <v>38</v>
      </c>
    </row>
    <row r="1473" spans="1:18" ht="43.2" x14ac:dyDescent="0.3">
      <c r="A1473" t="s">
        <v>3104</v>
      </c>
      <c r="B1473" t="s">
        <v>38</v>
      </c>
      <c r="C1473" s="2">
        <v>312</v>
      </c>
      <c r="D1473" t="s">
        <v>39</v>
      </c>
      <c r="E1473" s="100" t="s">
        <v>16</v>
      </c>
      <c r="F1473" s="3">
        <v>45065</v>
      </c>
      <c r="G1473" s="3">
        <v>45064</v>
      </c>
      <c r="H1473">
        <v>330</v>
      </c>
      <c r="I1473" s="100" t="s">
        <v>40</v>
      </c>
      <c r="J1473" s="100" t="s">
        <v>3105</v>
      </c>
      <c r="K1473">
        <v>500</v>
      </c>
      <c r="L1473">
        <v>0</v>
      </c>
      <c r="M1473" t="s">
        <v>42</v>
      </c>
      <c r="N1473" t="s">
        <v>43</v>
      </c>
      <c r="O1473" s="100" t="s">
        <v>44</v>
      </c>
      <c r="P1473" s="100" t="s">
        <v>59</v>
      </c>
      <c r="Q1473" t="s">
        <v>38</v>
      </c>
      <c r="R1473" t="s">
        <v>38</v>
      </c>
    </row>
    <row r="1474" spans="1:18" ht="28.8" x14ac:dyDescent="0.3">
      <c r="A1474" t="s">
        <v>3106</v>
      </c>
      <c r="B1474" t="s">
        <v>38</v>
      </c>
      <c r="C1474" s="2">
        <v>974</v>
      </c>
      <c r="D1474" t="s">
        <v>39</v>
      </c>
      <c r="E1474" s="100" t="s">
        <v>12</v>
      </c>
      <c r="F1474" s="3">
        <v>45069</v>
      </c>
      <c r="G1474" s="3">
        <v>45065</v>
      </c>
      <c r="H1474">
        <v>3300</v>
      </c>
      <c r="I1474" s="100" t="s">
        <v>414</v>
      </c>
      <c r="J1474" s="100" t="s">
        <v>40</v>
      </c>
      <c r="K1474">
        <v>1234.6199999999999</v>
      </c>
      <c r="L1474">
        <v>0</v>
      </c>
      <c r="M1474" t="s">
        <v>3107</v>
      </c>
      <c r="N1474" t="s">
        <v>49</v>
      </c>
      <c r="O1474" s="100" t="s">
        <v>415</v>
      </c>
      <c r="P1474" s="100" t="s">
        <v>44</v>
      </c>
      <c r="Q1474" t="s">
        <v>38</v>
      </c>
      <c r="R1474" t="s">
        <v>38</v>
      </c>
    </row>
    <row r="1475" spans="1:18" ht="57.6" x14ac:dyDescent="0.3">
      <c r="A1475" t="s">
        <v>3108</v>
      </c>
      <c r="B1475" t="s">
        <v>38</v>
      </c>
      <c r="C1475" s="2">
        <v>566</v>
      </c>
      <c r="D1475" t="s">
        <v>39</v>
      </c>
      <c r="E1475" s="100" t="s">
        <v>16</v>
      </c>
      <c r="F1475" s="3">
        <v>45069</v>
      </c>
      <c r="G1475" s="3">
        <v>45068</v>
      </c>
      <c r="H1475">
        <v>2650</v>
      </c>
      <c r="I1475" s="100" t="s">
        <v>382</v>
      </c>
      <c r="J1475" s="100" t="s">
        <v>40</v>
      </c>
      <c r="K1475">
        <v>8480</v>
      </c>
      <c r="L1475">
        <v>0</v>
      </c>
      <c r="M1475" t="s">
        <v>3109</v>
      </c>
      <c r="N1475" t="s">
        <v>49</v>
      </c>
      <c r="O1475" s="100" t="s">
        <v>324</v>
      </c>
      <c r="P1475" s="100" t="s">
        <v>44</v>
      </c>
      <c r="Q1475" t="s">
        <v>38</v>
      </c>
      <c r="R1475" t="s">
        <v>38</v>
      </c>
    </row>
    <row r="1476" spans="1:18" ht="43.2" x14ac:dyDescent="0.3">
      <c r="A1476" t="s">
        <v>3110</v>
      </c>
      <c r="B1476" t="s">
        <v>38</v>
      </c>
      <c r="C1476" s="2">
        <v>385</v>
      </c>
      <c r="D1476" t="s">
        <v>39</v>
      </c>
      <c r="E1476" s="100" t="s">
        <v>2</v>
      </c>
      <c r="F1476" s="3">
        <v>45069</v>
      </c>
      <c r="G1476" s="3">
        <v>45069</v>
      </c>
      <c r="H1476">
        <v>6330</v>
      </c>
      <c r="I1476" s="100" t="s">
        <v>40</v>
      </c>
      <c r="J1476" s="100" t="s">
        <v>2282</v>
      </c>
      <c r="K1476">
        <v>9600</v>
      </c>
      <c r="L1476">
        <v>0</v>
      </c>
      <c r="M1476" t="s">
        <v>42</v>
      </c>
      <c r="N1476" t="s">
        <v>43</v>
      </c>
      <c r="O1476" s="100" t="s">
        <v>44</v>
      </c>
      <c r="P1476" s="100" t="s">
        <v>67</v>
      </c>
      <c r="Q1476" t="s">
        <v>38</v>
      </c>
      <c r="R1476" t="s">
        <v>38</v>
      </c>
    </row>
    <row r="1477" spans="1:18" ht="43.2" x14ac:dyDescent="0.3">
      <c r="A1477" t="s">
        <v>3111</v>
      </c>
      <c r="B1477" t="s">
        <v>38</v>
      </c>
      <c r="C1477" s="2">
        <v>588</v>
      </c>
      <c r="D1477" t="s">
        <v>39</v>
      </c>
      <c r="E1477" s="100" t="s">
        <v>15</v>
      </c>
      <c r="F1477" s="3">
        <v>45070</v>
      </c>
      <c r="G1477" s="3">
        <v>45070</v>
      </c>
      <c r="H1477">
        <v>3000</v>
      </c>
      <c r="I1477" s="100" t="s">
        <v>40</v>
      </c>
      <c r="J1477" s="100" t="s">
        <v>3026</v>
      </c>
      <c r="K1477">
        <v>9600</v>
      </c>
      <c r="L1477">
        <v>0</v>
      </c>
      <c r="M1477" t="s">
        <v>42</v>
      </c>
      <c r="N1477" t="s">
        <v>43</v>
      </c>
      <c r="O1477" s="100" t="s">
        <v>44</v>
      </c>
      <c r="P1477" s="100" t="s">
        <v>2051</v>
      </c>
      <c r="Q1477" t="s">
        <v>38</v>
      </c>
      <c r="R1477" t="s">
        <v>38</v>
      </c>
    </row>
    <row r="1478" spans="1:18" ht="43.2" x14ac:dyDescent="0.3">
      <c r="A1478" t="s">
        <v>3112</v>
      </c>
      <c r="B1478" t="s">
        <v>38</v>
      </c>
      <c r="C1478" s="2">
        <v>222</v>
      </c>
      <c r="D1478" t="s">
        <v>39</v>
      </c>
      <c r="E1478" s="100" t="s">
        <v>107</v>
      </c>
      <c r="F1478" s="3">
        <v>45070</v>
      </c>
      <c r="G1478" s="3">
        <v>45070</v>
      </c>
      <c r="H1478">
        <v>130</v>
      </c>
      <c r="I1478" s="100" t="s">
        <v>2966</v>
      </c>
      <c r="J1478" s="100" t="s">
        <v>40</v>
      </c>
      <c r="K1478">
        <v>168</v>
      </c>
      <c r="L1478">
        <v>0</v>
      </c>
      <c r="M1478" t="s">
        <v>42</v>
      </c>
      <c r="N1478" t="s">
        <v>49</v>
      </c>
      <c r="O1478" s="100" t="s">
        <v>172</v>
      </c>
      <c r="P1478" s="100" t="s">
        <v>44</v>
      </c>
      <c r="Q1478" t="s">
        <v>2968</v>
      </c>
      <c r="R1478" t="s">
        <v>38</v>
      </c>
    </row>
    <row r="1479" spans="1:18" ht="43.2" x14ac:dyDescent="0.3">
      <c r="A1479" t="s">
        <v>3113</v>
      </c>
      <c r="B1479" t="s">
        <v>38</v>
      </c>
      <c r="C1479" s="2">
        <v>230</v>
      </c>
      <c r="D1479" t="s">
        <v>39</v>
      </c>
      <c r="E1479" s="100" t="s">
        <v>409</v>
      </c>
      <c r="F1479" s="3">
        <v>45071</v>
      </c>
      <c r="G1479" s="3">
        <v>45070</v>
      </c>
      <c r="H1479">
        <v>4</v>
      </c>
      <c r="I1479" s="100" t="s">
        <v>40</v>
      </c>
      <c r="J1479" s="100" t="s">
        <v>3114</v>
      </c>
      <c r="K1479">
        <v>1.2833300000000001</v>
      </c>
      <c r="L1479">
        <v>0</v>
      </c>
      <c r="M1479" t="s">
        <v>42</v>
      </c>
      <c r="N1479" t="s">
        <v>43</v>
      </c>
      <c r="O1479" s="100" t="s">
        <v>44</v>
      </c>
      <c r="P1479" s="100" t="s">
        <v>1711</v>
      </c>
      <c r="Q1479" t="s">
        <v>38</v>
      </c>
      <c r="R1479" t="s">
        <v>38</v>
      </c>
    </row>
    <row r="1480" spans="1:18" ht="28.8" x14ac:dyDescent="0.3">
      <c r="A1480" t="s">
        <v>3115</v>
      </c>
      <c r="B1480" t="s">
        <v>38</v>
      </c>
      <c r="C1480" s="2">
        <v>211</v>
      </c>
      <c r="D1480" t="s">
        <v>39</v>
      </c>
      <c r="E1480" s="100" t="s">
        <v>15</v>
      </c>
      <c r="F1480" s="3">
        <v>45070</v>
      </c>
      <c r="G1480" s="3">
        <v>45070</v>
      </c>
      <c r="H1480">
        <v>250</v>
      </c>
      <c r="I1480" s="100" t="s">
        <v>195</v>
      </c>
      <c r="J1480" s="100" t="s">
        <v>40</v>
      </c>
      <c r="K1480">
        <v>800</v>
      </c>
      <c r="L1480">
        <v>0</v>
      </c>
      <c r="M1480" t="s">
        <v>42</v>
      </c>
      <c r="N1480" t="s">
        <v>49</v>
      </c>
      <c r="O1480" s="100" t="s">
        <v>196</v>
      </c>
      <c r="P1480" s="100" t="s">
        <v>44</v>
      </c>
      <c r="Q1480" t="s">
        <v>38</v>
      </c>
      <c r="R1480" t="s">
        <v>38</v>
      </c>
    </row>
    <row r="1481" spans="1:18" ht="43.2" x14ac:dyDescent="0.3">
      <c r="A1481" t="s">
        <v>3116</v>
      </c>
      <c r="B1481" t="s">
        <v>38</v>
      </c>
      <c r="C1481" s="2">
        <v>120</v>
      </c>
      <c r="D1481" t="s">
        <v>39</v>
      </c>
      <c r="E1481" s="100" t="s">
        <v>16</v>
      </c>
      <c r="F1481" s="3">
        <v>45070</v>
      </c>
      <c r="G1481" s="3">
        <v>45070</v>
      </c>
      <c r="H1481">
        <v>800</v>
      </c>
      <c r="I1481" s="100" t="s">
        <v>40</v>
      </c>
      <c r="J1481" s="100" t="s">
        <v>382</v>
      </c>
      <c r="K1481">
        <v>1600</v>
      </c>
      <c r="L1481">
        <v>0</v>
      </c>
      <c r="M1481" t="s">
        <v>42</v>
      </c>
      <c r="N1481" t="s">
        <v>43</v>
      </c>
      <c r="O1481" s="100" t="s">
        <v>44</v>
      </c>
      <c r="P1481" s="100" t="s">
        <v>3117</v>
      </c>
      <c r="Q1481" t="s">
        <v>38</v>
      </c>
      <c r="R1481" t="s">
        <v>38</v>
      </c>
    </row>
    <row r="1482" spans="1:18" ht="43.2" x14ac:dyDescent="0.3">
      <c r="A1482" t="s">
        <v>3118</v>
      </c>
      <c r="B1482" t="s">
        <v>38</v>
      </c>
      <c r="C1482" s="2">
        <v>409</v>
      </c>
      <c r="D1482" t="s">
        <v>39</v>
      </c>
      <c r="E1482" s="100" t="s">
        <v>404</v>
      </c>
      <c r="F1482" s="3">
        <v>45071</v>
      </c>
      <c r="G1482" s="3">
        <v>45071</v>
      </c>
      <c r="H1482">
        <v>720</v>
      </c>
      <c r="I1482" s="100" t="s">
        <v>40</v>
      </c>
      <c r="J1482" s="100" t="s">
        <v>3119</v>
      </c>
      <c r="K1482">
        <v>4671</v>
      </c>
      <c r="L1482">
        <v>0</v>
      </c>
      <c r="M1482" t="s">
        <v>42</v>
      </c>
      <c r="N1482" t="s">
        <v>43</v>
      </c>
      <c r="O1482" s="100" t="s">
        <v>44</v>
      </c>
      <c r="P1482" s="100" t="s">
        <v>164</v>
      </c>
      <c r="Q1482" t="s">
        <v>38</v>
      </c>
      <c r="R1482" t="s">
        <v>38</v>
      </c>
    </row>
    <row r="1483" spans="1:18" ht="43.2" x14ac:dyDescent="0.3">
      <c r="A1483" t="s">
        <v>3120</v>
      </c>
      <c r="B1483" t="s">
        <v>38</v>
      </c>
      <c r="C1483" s="2">
        <v>258</v>
      </c>
      <c r="D1483" t="s">
        <v>39</v>
      </c>
      <c r="E1483" s="100" t="s">
        <v>15</v>
      </c>
      <c r="F1483" s="3">
        <v>45071</v>
      </c>
      <c r="G1483" s="3">
        <v>45071</v>
      </c>
      <c r="H1483">
        <v>360</v>
      </c>
      <c r="I1483" s="100" t="s">
        <v>40</v>
      </c>
      <c r="J1483" s="100" t="s">
        <v>61</v>
      </c>
      <c r="K1483">
        <v>960</v>
      </c>
      <c r="L1483">
        <v>0</v>
      </c>
      <c r="M1483" t="s">
        <v>3121</v>
      </c>
      <c r="N1483" t="s">
        <v>43</v>
      </c>
      <c r="O1483" s="100" t="s">
        <v>44</v>
      </c>
      <c r="P1483" s="100" t="s">
        <v>62</v>
      </c>
      <c r="Q1483" t="s">
        <v>38</v>
      </c>
      <c r="R1483" t="s">
        <v>38</v>
      </c>
    </row>
    <row r="1484" spans="1:18" ht="43.2" x14ac:dyDescent="0.3">
      <c r="A1484" t="s">
        <v>3122</v>
      </c>
      <c r="B1484" t="s">
        <v>38</v>
      </c>
      <c r="C1484" s="2">
        <v>889</v>
      </c>
      <c r="D1484" t="s">
        <v>39</v>
      </c>
      <c r="E1484" s="100" t="s">
        <v>15</v>
      </c>
      <c r="F1484" s="3">
        <v>45071</v>
      </c>
      <c r="G1484" s="3">
        <v>45071</v>
      </c>
      <c r="H1484">
        <v>25</v>
      </c>
      <c r="I1484" s="100" t="s">
        <v>40</v>
      </c>
      <c r="J1484" s="100" t="s">
        <v>3123</v>
      </c>
      <c r="K1484">
        <v>64</v>
      </c>
      <c r="L1484">
        <v>0</v>
      </c>
      <c r="M1484" t="s">
        <v>42</v>
      </c>
      <c r="N1484" t="s">
        <v>43</v>
      </c>
      <c r="O1484" s="100" t="s">
        <v>44</v>
      </c>
      <c r="P1484" s="100" t="s">
        <v>3124</v>
      </c>
      <c r="Q1484" t="s">
        <v>38</v>
      </c>
      <c r="R1484" t="s">
        <v>38</v>
      </c>
    </row>
    <row r="1485" spans="1:18" ht="57.6" x14ac:dyDescent="0.3">
      <c r="A1485" t="s">
        <v>3125</v>
      </c>
      <c r="B1485" t="s">
        <v>38</v>
      </c>
      <c r="C1485" s="2">
        <v>699</v>
      </c>
      <c r="D1485" t="s">
        <v>39</v>
      </c>
      <c r="E1485" s="100" t="s">
        <v>404</v>
      </c>
      <c r="F1485" s="3">
        <v>45076</v>
      </c>
      <c r="G1485" s="3">
        <v>45072</v>
      </c>
      <c r="H1485">
        <v>1810</v>
      </c>
      <c r="I1485" s="100" t="s">
        <v>352</v>
      </c>
      <c r="J1485" s="100" t="s">
        <v>1139</v>
      </c>
      <c r="K1485">
        <v>11578</v>
      </c>
      <c r="L1485">
        <v>0</v>
      </c>
      <c r="M1485" t="s">
        <v>42</v>
      </c>
      <c r="N1485" t="s">
        <v>43</v>
      </c>
      <c r="O1485" s="100" t="s">
        <v>324</v>
      </c>
      <c r="P1485" s="100" t="s">
        <v>1140</v>
      </c>
      <c r="Q1485" t="s">
        <v>38</v>
      </c>
      <c r="R1485" t="s">
        <v>38</v>
      </c>
    </row>
    <row r="1486" spans="1:18" ht="72" x14ac:dyDescent="0.3">
      <c r="A1486" t="s">
        <v>3126</v>
      </c>
      <c r="B1486" t="s">
        <v>38</v>
      </c>
      <c r="C1486" s="2">
        <v>424</v>
      </c>
      <c r="D1486" t="s">
        <v>39</v>
      </c>
      <c r="E1486" s="100" t="s">
        <v>401</v>
      </c>
      <c r="F1486" s="3">
        <v>45072</v>
      </c>
      <c r="G1486" s="3">
        <v>45072</v>
      </c>
      <c r="H1486">
        <v>61</v>
      </c>
      <c r="I1486" s="100" t="s">
        <v>40</v>
      </c>
      <c r="J1486" s="100" t="s">
        <v>3127</v>
      </c>
      <c r="K1486">
        <v>44.615000000000002</v>
      </c>
      <c r="L1486">
        <v>0</v>
      </c>
      <c r="M1486" t="s">
        <v>3128</v>
      </c>
      <c r="N1486" t="s">
        <v>43</v>
      </c>
      <c r="O1486" s="100" t="s">
        <v>44</v>
      </c>
      <c r="P1486" s="100" t="s">
        <v>3129</v>
      </c>
      <c r="Q1486" t="s">
        <v>38</v>
      </c>
      <c r="R1486" t="s">
        <v>38</v>
      </c>
    </row>
    <row r="1487" spans="1:18" ht="43.2" x14ac:dyDescent="0.3">
      <c r="A1487" t="s">
        <v>3130</v>
      </c>
      <c r="B1487" t="s">
        <v>38</v>
      </c>
      <c r="C1487" s="2">
        <v>648</v>
      </c>
      <c r="D1487" t="s">
        <v>39</v>
      </c>
      <c r="E1487" s="100" t="s">
        <v>455</v>
      </c>
      <c r="F1487" s="3">
        <v>45076</v>
      </c>
      <c r="G1487" s="3">
        <v>45075</v>
      </c>
      <c r="H1487">
        <v>9430</v>
      </c>
      <c r="I1487" s="100" t="s">
        <v>40</v>
      </c>
      <c r="J1487" s="100" t="s">
        <v>3131</v>
      </c>
      <c r="K1487">
        <v>684.35500000000002</v>
      </c>
      <c r="L1487">
        <v>0</v>
      </c>
      <c r="M1487" t="s">
        <v>42</v>
      </c>
      <c r="N1487" t="s">
        <v>43</v>
      </c>
      <c r="O1487" s="100" t="s">
        <v>44</v>
      </c>
      <c r="P1487" s="100" t="s">
        <v>1320</v>
      </c>
      <c r="Q1487" t="s">
        <v>38</v>
      </c>
      <c r="R1487" t="s">
        <v>38</v>
      </c>
    </row>
    <row r="1488" spans="1:18" ht="43.2" x14ac:dyDescent="0.3">
      <c r="A1488" t="s">
        <v>3132</v>
      </c>
      <c r="B1488" t="s">
        <v>38</v>
      </c>
      <c r="C1488" s="2">
        <v>198</v>
      </c>
      <c r="D1488" t="s">
        <v>39</v>
      </c>
      <c r="E1488" s="100" t="s">
        <v>409</v>
      </c>
      <c r="F1488" s="3">
        <v>45075</v>
      </c>
      <c r="G1488" s="3">
        <v>45075</v>
      </c>
      <c r="H1488">
        <v>4</v>
      </c>
      <c r="I1488" s="100" t="s">
        <v>40</v>
      </c>
      <c r="J1488" s="100" t="s">
        <v>3133</v>
      </c>
      <c r="K1488">
        <v>1.2</v>
      </c>
      <c r="L1488">
        <v>0</v>
      </c>
      <c r="M1488" t="s">
        <v>3134</v>
      </c>
      <c r="N1488" t="s">
        <v>43</v>
      </c>
      <c r="O1488" s="100" t="s">
        <v>44</v>
      </c>
      <c r="P1488" s="100" t="s">
        <v>3135</v>
      </c>
      <c r="Q1488" t="s">
        <v>38</v>
      </c>
      <c r="R1488" t="s">
        <v>38</v>
      </c>
    </row>
    <row r="1489" spans="1:18" ht="43.2" x14ac:dyDescent="0.3">
      <c r="A1489" t="s">
        <v>3136</v>
      </c>
      <c r="B1489" t="s">
        <v>38</v>
      </c>
      <c r="C1489" s="2">
        <v>750</v>
      </c>
      <c r="D1489" t="s">
        <v>39</v>
      </c>
      <c r="E1489" s="100" t="s">
        <v>2062</v>
      </c>
      <c r="F1489" s="3">
        <v>45124</v>
      </c>
      <c r="G1489" s="3">
        <v>45076</v>
      </c>
      <c r="H1489">
        <v>160000</v>
      </c>
      <c r="I1489" s="100" t="s">
        <v>40</v>
      </c>
      <c r="J1489" s="100" t="s">
        <v>2063</v>
      </c>
      <c r="K1489">
        <v>1201690</v>
      </c>
      <c r="L1489">
        <v>0</v>
      </c>
      <c r="M1489" t="s">
        <v>42</v>
      </c>
      <c r="N1489" t="s">
        <v>43</v>
      </c>
      <c r="O1489" s="100" t="s">
        <v>44</v>
      </c>
      <c r="P1489" s="100" t="s">
        <v>2064</v>
      </c>
      <c r="Q1489" t="s">
        <v>38</v>
      </c>
      <c r="R1489" t="s">
        <v>38</v>
      </c>
    </row>
    <row r="1490" spans="1:18" ht="43.2" x14ac:dyDescent="0.3">
      <c r="A1490" t="s">
        <v>3137</v>
      </c>
      <c r="B1490" t="s">
        <v>38</v>
      </c>
      <c r="C1490" s="2">
        <v>500</v>
      </c>
      <c r="D1490" t="s">
        <v>39</v>
      </c>
      <c r="E1490" s="100" t="s">
        <v>2062</v>
      </c>
      <c r="F1490" s="3">
        <v>45131</v>
      </c>
      <c r="G1490" s="3">
        <v>45076</v>
      </c>
      <c r="H1490">
        <v>34000</v>
      </c>
      <c r="I1490" s="100" t="s">
        <v>2063</v>
      </c>
      <c r="J1490" s="100" t="s">
        <v>40</v>
      </c>
      <c r="K1490">
        <v>1201690</v>
      </c>
      <c r="L1490">
        <v>0</v>
      </c>
      <c r="M1490" t="s">
        <v>42</v>
      </c>
      <c r="N1490" t="s">
        <v>49</v>
      </c>
      <c r="O1490" s="100" t="s">
        <v>2064</v>
      </c>
      <c r="P1490" s="100" t="s">
        <v>44</v>
      </c>
      <c r="Q1490" t="s">
        <v>38</v>
      </c>
      <c r="R1490" t="s">
        <v>38</v>
      </c>
    </row>
    <row r="1491" spans="1:18" ht="43.2" x14ac:dyDescent="0.3">
      <c r="A1491" t="s">
        <v>3138</v>
      </c>
      <c r="B1491" t="s">
        <v>38</v>
      </c>
      <c r="C1491" s="2">
        <v>500</v>
      </c>
      <c r="D1491" t="s">
        <v>39</v>
      </c>
      <c r="E1491" s="100" t="s">
        <v>2062</v>
      </c>
      <c r="F1491" s="3">
        <v>45131</v>
      </c>
      <c r="G1491" s="3">
        <v>45076</v>
      </c>
      <c r="H1491">
        <v>34000</v>
      </c>
      <c r="I1491" s="100" t="s">
        <v>40</v>
      </c>
      <c r="J1491" s="100" t="s">
        <v>2063</v>
      </c>
      <c r="K1491">
        <v>1146710</v>
      </c>
      <c r="L1491">
        <v>0</v>
      </c>
      <c r="M1491" t="s">
        <v>42</v>
      </c>
      <c r="N1491" t="s">
        <v>43</v>
      </c>
      <c r="O1491" s="100" t="s">
        <v>44</v>
      </c>
      <c r="P1491" s="100" t="s">
        <v>2064</v>
      </c>
      <c r="Q1491" t="s">
        <v>38</v>
      </c>
      <c r="R1491" t="s">
        <v>38</v>
      </c>
    </row>
    <row r="1492" spans="1:18" ht="43.2" x14ac:dyDescent="0.3">
      <c r="A1492" t="s">
        <v>3139</v>
      </c>
      <c r="B1492" t="s">
        <v>38</v>
      </c>
      <c r="C1492" s="2">
        <v>500</v>
      </c>
      <c r="D1492" t="s">
        <v>39</v>
      </c>
      <c r="E1492" s="100" t="s">
        <v>2062</v>
      </c>
      <c r="F1492" s="3">
        <v>45131</v>
      </c>
      <c r="G1492" s="3">
        <v>45076</v>
      </c>
      <c r="H1492">
        <v>34000</v>
      </c>
      <c r="I1492" s="100" t="s">
        <v>40</v>
      </c>
      <c r="J1492" s="100" t="s">
        <v>2063</v>
      </c>
      <c r="K1492">
        <v>1146710</v>
      </c>
      <c r="L1492">
        <v>0</v>
      </c>
      <c r="M1492" t="s">
        <v>42</v>
      </c>
      <c r="N1492" t="s">
        <v>43</v>
      </c>
      <c r="O1492" s="100" t="s">
        <v>44</v>
      </c>
      <c r="P1492" s="100" t="s">
        <v>2064</v>
      </c>
      <c r="Q1492" t="s">
        <v>38</v>
      </c>
      <c r="R1492" t="s">
        <v>38</v>
      </c>
    </row>
    <row r="1493" spans="1:18" ht="43.2" x14ac:dyDescent="0.3">
      <c r="A1493" t="s">
        <v>3140</v>
      </c>
      <c r="B1493" t="s">
        <v>38</v>
      </c>
      <c r="C1493" s="2">
        <v>750</v>
      </c>
      <c r="D1493" t="s">
        <v>39</v>
      </c>
      <c r="E1493" s="100" t="s">
        <v>2062</v>
      </c>
      <c r="F1493" s="3">
        <v>45138</v>
      </c>
      <c r="G1493" s="3">
        <v>45076</v>
      </c>
      <c r="H1493">
        <v>34000</v>
      </c>
      <c r="I1493" s="100" t="s">
        <v>2063</v>
      </c>
      <c r="J1493" s="100" t="s">
        <v>40</v>
      </c>
      <c r="K1493">
        <v>1146710</v>
      </c>
      <c r="L1493">
        <v>0</v>
      </c>
      <c r="M1493" t="s">
        <v>42</v>
      </c>
      <c r="N1493" t="s">
        <v>43</v>
      </c>
      <c r="O1493" s="100" t="s">
        <v>2064</v>
      </c>
      <c r="P1493" s="100" t="s">
        <v>44</v>
      </c>
      <c r="Q1493" t="s">
        <v>38</v>
      </c>
      <c r="R1493" t="s">
        <v>38</v>
      </c>
    </row>
    <row r="1494" spans="1:18" ht="43.2" x14ac:dyDescent="0.3">
      <c r="A1494" t="s">
        <v>3141</v>
      </c>
      <c r="B1494" t="s">
        <v>38</v>
      </c>
      <c r="C1494" s="2">
        <v>750</v>
      </c>
      <c r="D1494" t="s">
        <v>39</v>
      </c>
      <c r="E1494" s="100" t="s">
        <v>2062</v>
      </c>
      <c r="F1494" s="3">
        <v>45138</v>
      </c>
      <c r="G1494" s="3">
        <v>45076</v>
      </c>
      <c r="H1494">
        <v>34000</v>
      </c>
      <c r="I1494" s="100" t="s">
        <v>2063</v>
      </c>
      <c r="J1494" s="100" t="s">
        <v>40</v>
      </c>
      <c r="K1494">
        <v>1146710</v>
      </c>
      <c r="L1494">
        <v>0</v>
      </c>
      <c r="M1494" t="s">
        <v>42</v>
      </c>
      <c r="N1494" t="s">
        <v>49</v>
      </c>
      <c r="O1494" s="100" t="s">
        <v>2064</v>
      </c>
      <c r="P1494" s="100" t="s">
        <v>44</v>
      </c>
      <c r="Q1494" t="s">
        <v>38</v>
      </c>
      <c r="R1494" t="s">
        <v>38</v>
      </c>
    </row>
    <row r="1495" spans="1:18" ht="43.2" x14ac:dyDescent="0.3">
      <c r="A1495" t="s">
        <v>3142</v>
      </c>
      <c r="B1495" t="s">
        <v>38</v>
      </c>
      <c r="C1495" s="2">
        <v>264</v>
      </c>
      <c r="D1495" t="s">
        <v>39</v>
      </c>
      <c r="E1495" s="100" t="s">
        <v>107</v>
      </c>
      <c r="F1495" s="3">
        <v>45076</v>
      </c>
      <c r="G1495" s="3">
        <v>45076</v>
      </c>
      <c r="H1495">
        <v>720</v>
      </c>
      <c r="I1495" s="100" t="s">
        <v>64</v>
      </c>
      <c r="J1495" s="100" t="s">
        <v>174</v>
      </c>
      <c r="K1495">
        <v>960</v>
      </c>
      <c r="L1495">
        <v>0</v>
      </c>
      <c r="M1495" t="s">
        <v>3143</v>
      </c>
      <c r="N1495" t="s">
        <v>43</v>
      </c>
      <c r="O1495" s="100" t="s">
        <v>67</v>
      </c>
      <c r="P1495" s="100" t="s">
        <v>172</v>
      </c>
      <c r="Q1495" t="s">
        <v>38</v>
      </c>
      <c r="R1495" t="s">
        <v>38</v>
      </c>
    </row>
    <row r="1496" spans="1:18" ht="43.2" x14ac:dyDescent="0.3">
      <c r="A1496" t="s">
        <v>3144</v>
      </c>
      <c r="B1496" t="s">
        <v>38</v>
      </c>
      <c r="C1496" s="2">
        <v>174</v>
      </c>
      <c r="D1496" t="s">
        <v>39</v>
      </c>
      <c r="E1496" s="100" t="s">
        <v>455</v>
      </c>
      <c r="F1496" s="3">
        <v>45077</v>
      </c>
      <c r="G1496" s="3">
        <v>45077</v>
      </c>
      <c r="H1496">
        <v>5</v>
      </c>
      <c r="I1496" s="100" t="s">
        <v>40</v>
      </c>
      <c r="J1496" s="100" t="s">
        <v>3131</v>
      </c>
      <c r="K1496">
        <v>15.5467</v>
      </c>
      <c r="L1496">
        <v>0</v>
      </c>
      <c r="M1496" t="s">
        <v>3145</v>
      </c>
      <c r="N1496" t="s">
        <v>43</v>
      </c>
      <c r="O1496" s="100" t="s">
        <v>44</v>
      </c>
      <c r="P1496" s="100" t="s">
        <v>1320</v>
      </c>
      <c r="Q1496" t="s">
        <v>38</v>
      </c>
      <c r="R1496" t="s">
        <v>38</v>
      </c>
    </row>
    <row r="1497" spans="1:18" ht="43.2" x14ac:dyDescent="0.3">
      <c r="A1497" t="s">
        <v>3146</v>
      </c>
      <c r="B1497" t="s">
        <v>38</v>
      </c>
      <c r="C1497" s="2">
        <v>348</v>
      </c>
      <c r="D1497" t="s">
        <v>39</v>
      </c>
      <c r="E1497" s="100" t="s">
        <v>13</v>
      </c>
      <c r="F1497" s="3">
        <v>45077</v>
      </c>
      <c r="G1497" s="3">
        <v>45077</v>
      </c>
      <c r="H1497">
        <v>10</v>
      </c>
      <c r="I1497" s="100" t="s">
        <v>40</v>
      </c>
      <c r="J1497" s="100" t="s">
        <v>295</v>
      </c>
      <c r="K1497">
        <v>1.875</v>
      </c>
      <c r="L1497">
        <v>0</v>
      </c>
      <c r="M1497" t="s">
        <v>3147</v>
      </c>
      <c r="N1497" t="s">
        <v>43</v>
      </c>
      <c r="O1497" s="100" t="s">
        <v>44</v>
      </c>
      <c r="P1497" s="100" t="s">
        <v>297</v>
      </c>
      <c r="Q1497" t="s">
        <v>38</v>
      </c>
      <c r="R1497" t="s">
        <v>38</v>
      </c>
    </row>
    <row r="1498" spans="1:18" ht="72" x14ac:dyDescent="0.3">
      <c r="A1498" t="s">
        <v>3148</v>
      </c>
      <c r="B1498" t="s">
        <v>38</v>
      </c>
      <c r="C1498" s="2">
        <v>274</v>
      </c>
      <c r="D1498" t="s">
        <v>39</v>
      </c>
      <c r="E1498" s="100" t="s">
        <v>401</v>
      </c>
      <c r="F1498" s="3">
        <v>45078</v>
      </c>
      <c r="G1498" s="3">
        <v>45077</v>
      </c>
      <c r="H1498">
        <v>800</v>
      </c>
      <c r="I1498" s="100" t="s">
        <v>40</v>
      </c>
      <c r="J1498" s="100" t="s">
        <v>174</v>
      </c>
      <c r="K1498">
        <v>1066.67</v>
      </c>
      <c r="L1498">
        <v>0</v>
      </c>
      <c r="M1498" t="s">
        <v>3149</v>
      </c>
      <c r="N1498" t="s">
        <v>43</v>
      </c>
      <c r="O1498" s="100" t="s">
        <v>44</v>
      </c>
      <c r="P1498" s="100" t="s">
        <v>172</v>
      </c>
      <c r="Q1498" t="s">
        <v>38</v>
      </c>
      <c r="R1498" t="s">
        <v>38</v>
      </c>
    </row>
    <row r="1499" spans="1:18" ht="43.2" x14ac:dyDescent="0.3">
      <c r="A1499" t="s">
        <v>3150</v>
      </c>
      <c r="B1499" t="s">
        <v>38</v>
      </c>
      <c r="C1499" s="2">
        <v>128</v>
      </c>
      <c r="D1499" t="s">
        <v>39</v>
      </c>
      <c r="E1499" s="100" t="s">
        <v>13</v>
      </c>
      <c r="F1499" s="3">
        <v>45078</v>
      </c>
      <c r="G1499" s="3">
        <v>45078</v>
      </c>
      <c r="H1499">
        <v>2</v>
      </c>
      <c r="I1499" s="100" t="s">
        <v>40</v>
      </c>
      <c r="J1499" s="100" t="s">
        <v>2767</v>
      </c>
      <c r="K1499">
        <v>2</v>
      </c>
      <c r="L1499">
        <v>0</v>
      </c>
      <c r="M1499" t="s">
        <v>3151</v>
      </c>
      <c r="N1499" t="s">
        <v>43</v>
      </c>
      <c r="O1499" s="100" t="s">
        <v>44</v>
      </c>
      <c r="P1499" s="100" t="s">
        <v>2769</v>
      </c>
      <c r="Q1499" t="s">
        <v>38</v>
      </c>
      <c r="R1499" t="s">
        <v>38</v>
      </c>
    </row>
    <row r="1500" spans="1:18" ht="43.2" x14ac:dyDescent="0.3">
      <c r="A1500" t="s">
        <v>3152</v>
      </c>
      <c r="B1500" t="s">
        <v>38</v>
      </c>
      <c r="C1500" s="2">
        <v>970</v>
      </c>
      <c r="D1500" t="s">
        <v>39</v>
      </c>
      <c r="E1500" s="100" t="s">
        <v>1293</v>
      </c>
      <c r="F1500" s="3">
        <v>45078</v>
      </c>
      <c r="G1500" s="3">
        <v>45078</v>
      </c>
      <c r="H1500">
        <v>4440</v>
      </c>
      <c r="I1500" s="100" t="s">
        <v>3153</v>
      </c>
      <c r="J1500" s="100" t="s">
        <v>108</v>
      </c>
      <c r="K1500">
        <v>3840</v>
      </c>
      <c r="L1500">
        <v>0</v>
      </c>
      <c r="M1500" t="s">
        <v>42</v>
      </c>
      <c r="N1500" t="s">
        <v>43</v>
      </c>
      <c r="O1500" s="100" t="s">
        <v>85</v>
      </c>
      <c r="P1500" s="100" t="s">
        <v>109</v>
      </c>
      <c r="Q1500" t="s">
        <v>38</v>
      </c>
      <c r="R1500" t="s">
        <v>38</v>
      </c>
    </row>
    <row r="1501" spans="1:18" ht="43.2" x14ac:dyDescent="0.3">
      <c r="A1501" t="s">
        <v>3154</v>
      </c>
      <c r="B1501" t="s">
        <v>38</v>
      </c>
      <c r="C1501" s="2">
        <v>780</v>
      </c>
      <c r="D1501" t="s">
        <v>39</v>
      </c>
      <c r="E1501" s="100" t="s">
        <v>409</v>
      </c>
      <c r="F1501" s="3">
        <v>45082</v>
      </c>
      <c r="G1501" s="3">
        <v>45078</v>
      </c>
      <c r="H1501">
        <v>365</v>
      </c>
      <c r="I1501" s="100" t="s">
        <v>40</v>
      </c>
      <c r="J1501" s="100" t="s">
        <v>295</v>
      </c>
      <c r="K1501">
        <v>648</v>
      </c>
      <c r="L1501">
        <v>0</v>
      </c>
      <c r="M1501" t="s">
        <v>42</v>
      </c>
      <c r="N1501" t="s">
        <v>43</v>
      </c>
      <c r="O1501" s="100" t="s">
        <v>44</v>
      </c>
      <c r="P1501" s="100" t="s">
        <v>297</v>
      </c>
      <c r="Q1501" t="s">
        <v>38</v>
      </c>
      <c r="R1501" t="s">
        <v>38</v>
      </c>
    </row>
    <row r="1502" spans="1:18" ht="28.8" x14ac:dyDescent="0.3">
      <c r="A1502" t="s">
        <v>3155</v>
      </c>
      <c r="B1502" t="s">
        <v>3156</v>
      </c>
      <c r="C1502" s="2">
        <v>475</v>
      </c>
      <c r="D1502" t="s">
        <v>39</v>
      </c>
      <c r="E1502" s="100" t="s">
        <v>12</v>
      </c>
      <c r="F1502" s="3">
        <v>45078</v>
      </c>
      <c r="G1502" s="3">
        <v>45078</v>
      </c>
      <c r="H1502">
        <v>140</v>
      </c>
      <c r="I1502" s="100" t="s">
        <v>232</v>
      </c>
      <c r="J1502" s="100" t="s">
        <v>316</v>
      </c>
      <c r="K1502">
        <v>448</v>
      </c>
      <c r="L1502">
        <v>0</v>
      </c>
      <c r="M1502" t="s">
        <v>42</v>
      </c>
      <c r="N1502" t="s">
        <v>49</v>
      </c>
      <c r="O1502" s="100" t="s">
        <v>233</v>
      </c>
      <c r="P1502" s="100" t="s">
        <v>44</v>
      </c>
      <c r="Q1502" t="s">
        <v>38</v>
      </c>
      <c r="R1502" t="s">
        <v>38</v>
      </c>
    </row>
    <row r="1503" spans="1:18" ht="43.2" x14ac:dyDescent="0.3">
      <c r="A1503" t="s">
        <v>3157</v>
      </c>
      <c r="B1503" t="s">
        <v>38</v>
      </c>
      <c r="C1503" s="2">
        <v>260</v>
      </c>
      <c r="D1503" t="s">
        <v>39</v>
      </c>
      <c r="E1503" s="100" t="s">
        <v>15</v>
      </c>
      <c r="F1503" s="3">
        <v>45079</v>
      </c>
      <c r="G1503" s="3">
        <v>45079</v>
      </c>
      <c r="H1503">
        <v>1000</v>
      </c>
      <c r="I1503" s="100" t="s">
        <v>40</v>
      </c>
      <c r="J1503" s="100" t="s">
        <v>445</v>
      </c>
      <c r="K1503">
        <v>3200</v>
      </c>
      <c r="L1503">
        <v>0</v>
      </c>
      <c r="M1503" t="s">
        <v>42</v>
      </c>
      <c r="N1503" t="s">
        <v>43</v>
      </c>
      <c r="O1503" s="100" t="s">
        <v>44</v>
      </c>
      <c r="P1503" s="100" t="s">
        <v>324</v>
      </c>
      <c r="Q1503" t="s">
        <v>38</v>
      </c>
      <c r="R1503" t="s">
        <v>38</v>
      </c>
    </row>
    <row r="1504" spans="1:18" ht="28.8" x14ac:dyDescent="0.3">
      <c r="A1504" t="s">
        <v>3158</v>
      </c>
      <c r="B1504" t="s">
        <v>3159</v>
      </c>
      <c r="C1504" s="2">
        <v>177</v>
      </c>
      <c r="D1504" t="s">
        <v>39</v>
      </c>
      <c r="E1504" s="100" t="s">
        <v>7</v>
      </c>
      <c r="F1504" s="3">
        <v>45081</v>
      </c>
      <c r="G1504" s="3">
        <v>45079</v>
      </c>
      <c r="H1504">
        <v>287</v>
      </c>
      <c r="I1504" s="100" t="s">
        <v>598</v>
      </c>
      <c r="J1504" s="100" t="s">
        <v>40</v>
      </c>
      <c r="K1504">
        <v>480</v>
      </c>
      <c r="L1504">
        <v>0</v>
      </c>
      <c r="M1504" t="s">
        <v>42</v>
      </c>
      <c r="N1504" t="s">
        <v>49</v>
      </c>
      <c r="O1504" s="100" t="s">
        <v>599</v>
      </c>
      <c r="P1504" s="100" t="s">
        <v>44</v>
      </c>
      <c r="Q1504" t="s">
        <v>38</v>
      </c>
      <c r="R1504" t="s">
        <v>38</v>
      </c>
    </row>
    <row r="1505" spans="1:18" ht="72" x14ac:dyDescent="0.3">
      <c r="A1505" t="s">
        <v>3160</v>
      </c>
      <c r="B1505" t="s">
        <v>38</v>
      </c>
      <c r="C1505" s="2">
        <v>222</v>
      </c>
      <c r="D1505" t="s">
        <v>39</v>
      </c>
      <c r="E1505" s="100" t="s">
        <v>409</v>
      </c>
      <c r="F1505" s="3">
        <v>45083</v>
      </c>
      <c r="G1505" s="3">
        <v>45082</v>
      </c>
      <c r="H1505">
        <v>270</v>
      </c>
      <c r="I1505" s="100" t="s">
        <v>52</v>
      </c>
      <c r="J1505" s="100" t="s">
        <v>40</v>
      </c>
      <c r="K1505">
        <v>493.85</v>
      </c>
      <c r="L1505">
        <v>0</v>
      </c>
      <c r="M1505" t="s">
        <v>42</v>
      </c>
      <c r="N1505" t="s">
        <v>49</v>
      </c>
      <c r="O1505" s="100" t="s">
        <v>53</v>
      </c>
      <c r="P1505" s="100" t="s">
        <v>44</v>
      </c>
      <c r="Q1505" t="s">
        <v>38</v>
      </c>
      <c r="R1505" t="s">
        <v>38</v>
      </c>
    </row>
    <row r="1506" spans="1:18" ht="43.2" x14ac:dyDescent="0.3">
      <c r="A1506" t="s">
        <v>3161</v>
      </c>
      <c r="B1506" t="s">
        <v>38</v>
      </c>
      <c r="C1506" s="2">
        <v>933</v>
      </c>
      <c r="D1506" t="s">
        <v>39</v>
      </c>
      <c r="E1506" s="100" t="s">
        <v>455</v>
      </c>
      <c r="F1506" s="3">
        <v>45084</v>
      </c>
      <c r="G1506" s="3">
        <v>45082</v>
      </c>
      <c r="H1506">
        <v>8820</v>
      </c>
      <c r="I1506" s="100" t="s">
        <v>3131</v>
      </c>
      <c r="J1506" s="100" t="s">
        <v>40</v>
      </c>
      <c r="K1506">
        <v>391.90199999999999</v>
      </c>
      <c r="L1506">
        <v>0</v>
      </c>
      <c r="M1506" t="s">
        <v>42</v>
      </c>
      <c r="N1506" t="s">
        <v>49</v>
      </c>
      <c r="O1506" s="100" t="s">
        <v>1320</v>
      </c>
      <c r="P1506" s="100" t="s">
        <v>44</v>
      </c>
      <c r="Q1506" t="s">
        <v>3162</v>
      </c>
      <c r="R1506" t="s">
        <v>38</v>
      </c>
    </row>
    <row r="1507" spans="1:18" ht="43.2" x14ac:dyDescent="0.3">
      <c r="A1507" t="s">
        <v>3163</v>
      </c>
      <c r="B1507" t="s">
        <v>38</v>
      </c>
      <c r="C1507" s="2">
        <v>903</v>
      </c>
      <c r="D1507" t="s">
        <v>39</v>
      </c>
      <c r="E1507" s="100" t="s">
        <v>14</v>
      </c>
      <c r="F1507" s="3">
        <v>45082</v>
      </c>
      <c r="G1507" s="3">
        <v>45082</v>
      </c>
      <c r="H1507">
        <v>280</v>
      </c>
      <c r="I1507" s="100" t="s">
        <v>40</v>
      </c>
      <c r="J1507" s="100" t="s">
        <v>3164</v>
      </c>
      <c r="K1507">
        <v>261.33300000000003</v>
      </c>
      <c r="L1507">
        <v>0</v>
      </c>
      <c r="M1507" t="s">
        <v>42</v>
      </c>
      <c r="N1507" t="s">
        <v>43</v>
      </c>
      <c r="O1507" s="100" t="s">
        <v>44</v>
      </c>
      <c r="P1507" s="100" t="s">
        <v>2963</v>
      </c>
      <c r="Q1507" t="s">
        <v>38</v>
      </c>
      <c r="R1507" t="s">
        <v>38</v>
      </c>
    </row>
    <row r="1508" spans="1:18" ht="43.2" x14ac:dyDescent="0.3">
      <c r="A1508" t="s">
        <v>3165</v>
      </c>
      <c r="B1508" t="s">
        <v>38</v>
      </c>
      <c r="C1508" s="2">
        <v>128</v>
      </c>
      <c r="D1508" t="s">
        <v>39</v>
      </c>
      <c r="E1508" s="100" t="s">
        <v>13</v>
      </c>
      <c r="F1508" s="3">
        <v>45085</v>
      </c>
      <c r="G1508" s="3">
        <v>45084</v>
      </c>
      <c r="H1508">
        <v>5</v>
      </c>
      <c r="I1508" s="100" t="s">
        <v>40</v>
      </c>
      <c r="J1508" s="100" t="s">
        <v>3166</v>
      </c>
      <c r="K1508">
        <v>6</v>
      </c>
      <c r="L1508">
        <v>0</v>
      </c>
      <c r="M1508" t="s">
        <v>3167</v>
      </c>
      <c r="N1508" t="s">
        <v>43</v>
      </c>
      <c r="O1508" s="100" t="s">
        <v>44</v>
      </c>
      <c r="P1508" s="100" t="s">
        <v>324</v>
      </c>
      <c r="Q1508" t="s">
        <v>38</v>
      </c>
      <c r="R1508" t="s">
        <v>38</v>
      </c>
    </row>
    <row r="1509" spans="1:18" ht="43.2" x14ac:dyDescent="0.3">
      <c r="A1509" t="s">
        <v>3168</v>
      </c>
      <c r="B1509" t="s">
        <v>38</v>
      </c>
      <c r="C1509" s="2">
        <v>808</v>
      </c>
      <c r="D1509" t="s">
        <v>39</v>
      </c>
      <c r="E1509" s="100" t="s">
        <v>409</v>
      </c>
      <c r="F1509" s="3">
        <v>45085</v>
      </c>
      <c r="G1509" s="3">
        <v>45084</v>
      </c>
      <c r="H1509">
        <v>1190</v>
      </c>
      <c r="I1509" s="100" t="s">
        <v>40</v>
      </c>
      <c r="J1509" s="100" t="s">
        <v>3169</v>
      </c>
      <c r="K1509">
        <v>2001.4</v>
      </c>
      <c r="L1509">
        <v>0</v>
      </c>
      <c r="M1509" t="s">
        <v>42</v>
      </c>
      <c r="N1509" t="s">
        <v>43</v>
      </c>
      <c r="O1509" s="100" t="s">
        <v>44</v>
      </c>
      <c r="P1509" s="100" t="s">
        <v>3170</v>
      </c>
      <c r="Q1509" t="s">
        <v>3095</v>
      </c>
      <c r="R1509" t="s">
        <v>38</v>
      </c>
    </row>
    <row r="1510" spans="1:18" ht="43.2" x14ac:dyDescent="0.3">
      <c r="A1510" t="s">
        <v>3171</v>
      </c>
      <c r="B1510" t="s">
        <v>3172</v>
      </c>
      <c r="C1510" s="2">
        <v>1380</v>
      </c>
      <c r="D1510" t="s">
        <v>39</v>
      </c>
      <c r="E1510" s="100" t="s">
        <v>347</v>
      </c>
      <c r="F1510" s="3">
        <v>45084</v>
      </c>
      <c r="G1510" s="3">
        <v>45084</v>
      </c>
      <c r="H1510">
        <v>1890</v>
      </c>
      <c r="I1510" s="100" t="s">
        <v>704</v>
      </c>
      <c r="J1510" s="100" t="s">
        <v>40</v>
      </c>
      <c r="K1510">
        <v>5040</v>
      </c>
      <c r="L1510">
        <v>0</v>
      </c>
      <c r="M1510" t="s">
        <v>3173</v>
      </c>
      <c r="N1510" t="s">
        <v>49</v>
      </c>
      <c r="O1510" s="100" t="s">
        <v>3174</v>
      </c>
      <c r="P1510" s="100" t="s">
        <v>44</v>
      </c>
      <c r="Q1510" t="s">
        <v>38</v>
      </c>
      <c r="R1510" t="s">
        <v>38</v>
      </c>
    </row>
    <row r="1511" spans="1:18" ht="43.2" x14ac:dyDescent="0.3">
      <c r="A1511" t="s">
        <v>3175</v>
      </c>
      <c r="B1511" t="s">
        <v>38</v>
      </c>
      <c r="C1511" s="2">
        <v>274</v>
      </c>
      <c r="D1511" t="s">
        <v>39</v>
      </c>
      <c r="E1511" s="100" t="s">
        <v>409</v>
      </c>
      <c r="F1511" s="3">
        <v>45084</v>
      </c>
      <c r="G1511" s="3">
        <v>45084</v>
      </c>
      <c r="H1511">
        <v>60</v>
      </c>
      <c r="I1511" s="100" t="s">
        <v>40</v>
      </c>
      <c r="J1511" s="100" t="s">
        <v>3176</v>
      </c>
      <c r="K1511">
        <v>450</v>
      </c>
      <c r="L1511">
        <v>0</v>
      </c>
      <c r="M1511" t="s">
        <v>3177</v>
      </c>
      <c r="N1511" t="s">
        <v>43</v>
      </c>
      <c r="O1511" s="100" t="s">
        <v>44</v>
      </c>
      <c r="P1511" s="100" t="s">
        <v>3178</v>
      </c>
      <c r="Q1511" t="s">
        <v>38</v>
      </c>
      <c r="R1511" t="s">
        <v>38</v>
      </c>
    </row>
    <row r="1512" spans="1:18" ht="28.8" x14ac:dyDescent="0.3">
      <c r="A1512" t="s">
        <v>3179</v>
      </c>
      <c r="B1512" t="s">
        <v>38</v>
      </c>
      <c r="C1512" s="2">
        <v>178</v>
      </c>
      <c r="D1512" t="s">
        <v>39</v>
      </c>
      <c r="E1512" s="100" t="s">
        <v>14</v>
      </c>
      <c r="F1512" s="3">
        <v>45090</v>
      </c>
      <c r="G1512" s="3">
        <v>45086</v>
      </c>
      <c r="H1512">
        <v>200</v>
      </c>
      <c r="I1512" s="100" t="s">
        <v>206</v>
      </c>
      <c r="J1512" s="100" t="s">
        <v>40</v>
      </c>
      <c r="K1512">
        <v>352</v>
      </c>
      <c r="L1512">
        <v>0</v>
      </c>
      <c r="M1512" t="s">
        <v>42</v>
      </c>
      <c r="N1512" t="s">
        <v>43</v>
      </c>
      <c r="O1512" s="100" t="s">
        <v>208</v>
      </c>
      <c r="P1512" s="100" t="s">
        <v>44</v>
      </c>
      <c r="Q1512" t="s">
        <v>38</v>
      </c>
      <c r="R1512" t="s">
        <v>38</v>
      </c>
    </row>
    <row r="1513" spans="1:18" ht="43.2" x14ac:dyDescent="0.3">
      <c r="A1513" t="s">
        <v>3180</v>
      </c>
      <c r="B1513" t="s">
        <v>38</v>
      </c>
      <c r="C1513" s="2">
        <v>174</v>
      </c>
      <c r="D1513" t="s">
        <v>39</v>
      </c>
      <c r="E1513" s="100" t="s">
        <v>13</v>
      </c>
      <c r="F1513" s="3">
        <v>45090</v>
      </c>
      <c r="G1513" s="3">
        <v>45086</v>
      </c>
      <c r="H1513">
        <v>6</v>
      </c>
      <c r="I1513" s="100" t="s">
        <v>40</v>
      </c>
      <c r="J1513" s="100" t="s">
        <v>3181</v>
      </c>
      <c r="K1513">
        <v>4.4166699999999999</v>
      </c>
      <c r="L1513">
        <v>0</v>
      </c>
      <c r="M1513" t="s">
        <v>42</v>
      </c>
      <c r="N1513" t="s">
        <v>43</v>
      </c>
      <c r="O1513" s="100" t="s">
        <v>44</v>
      </c>
      <c r="P1513" s="100" t="s">
        <v>3182</v>
      </c>
      <c r="Q1513" t="s">
        <v>3183</v>
      </c>
      <c r="R1513" t="s">
        <v>38</v>
      </c>
    </row>
    <row r="1514" spans="1:18" ht="43.2" x14ac:dyDescent="0.3">
      <c r="A1514" t="s">
        <v>3184</v>
      </c>
      <c r="B1514" t="s">
        <v>38</v>
      </c>
      <c r="C1514" s="2">
        <v>782</v>
      </c>
      <c r="D1514" t="s">
        <v>39</v>
      </c>
      <c r="E1514" s="100" t="s">
        <v>455</v>
      </c>
      <c r="F1514" s="3">
        <v>45090</v>
      </c>
      <c r="G1514" s="3">
        <v>45089</v>
      </c>
      <c r="H1514">
        <v>8511</v>
      </c>
      <c r="I1514" s="100" t="s">
        <v>40</v>
      </c>
      <c r="J1514" s="100" t="s">
        <v>3131</v>
      </c>
      <c r="K1514">
        <v>596.27</v>
      </c>
      <c r="L1514">
        <v>0</v>
      </c>
      <c r="M1514" t="s">
        <v>42</v>
      </c>
      <c r="N1514" t="s">
        <v>43</v>
      </c>
      <c r="O1514" s="100" t="s">
        <v>44</v>
      </c>
      <c r="P1514" s="100" t="s">
        <v>1320</v>
      </c>
      <c r="Q1514" t="s">
        <v>38</v>
      </c>
      <c r="R1514" t="s">
        <v>38</v>
      </c>
    </row>
    <row r="1515" spans="1:18" ht="72" x14ac:dyDescent="0.3">
      <c r="A1515" t="s">
        <v>3185</v>
      </c>
      <c r="B1515" t="s">
        <v>3186</v>
      </c>
      <c r="C1515" s="2">
        <v>720</v>
      </c>
      <c r="D1515" t="s">
        <v>39</v>
      </c>
      <c r="E1515" s="100" t="s">
        <v>12</v>
      </c>
      <c r="F1515" s="3">
        <v>45089</v>
      </c>
      <c r="G1515" s="3">
        <v>45089</v>
      </c>
      <c r="H1515">
        <v>330</v>
      </c>
      <c r="I1515" s="100" t="s">
        <v>80</v>
      </c>
      <c r="J1515" s="100" t="s">
        <v>40</v>
      </c>
      <c r="K1515">
        <v>430</v>
      </c>
      <c r="L1515">
        <v>0</v>
      </c>
      <c r="M1515" t="s">
        <v>42</v>
      </c>
      <c r="N1515" t="s">
        <v>49</v>
      </c>
      <c r="O1515" s="100" t="s">
        <v>81</v>
      </c>
      <c r="P1515" s="100" t="s">
        <v>44</v>
      </c>
      <c r="Q1515" t="s">
        <v>38</v>
      </c>
      <c r="R1515" t="s">
        <v>38</v>
      </c>
    </row>
    <row r="1516" spans="1:18" ht="43.2" x14ac:dyDescent="0.3">
      <c r="A1516" t="s">
        <v>3187</v>
      </c>
      <c r="B1516" t="s">
        <v>38</v>
      </c>
      <c r="C1516" s="2">
        <v>574</v>
      </c>
      <c r="D1516" t="s">
        <v>39</v>
      </c>
      <c r="E1516" s="100" t="s">
        <v>14</v>
      </c>
      <c r="F1516" s="3">
        <v>45090</v>
      </c>
      <c r="G1516" s="3">
        <v>45090</v>
      </c>
      <c r="H1516">
        <v>750</v>
      </c>
      <c r="I1516" s="100" t="s">
        <v>40</v>
      </c>
      <c r="J1516" s="100" t="s">
        <v>3188</v>
      </c>
      <c r="K1516">
        <v>653.33299999999997</v>
      </c>
      <c r="L1516">
        <v>0</v>
      </c>
      <c r="M1516" t="s">
        <v>42</v>
      </c>
      <c r="N1516" t="s">
        <v>43</v>
      </c>
      <c r="O1516" s="100" t="s">
        <v>44</v>
      </c>
      <c r="P1516" s="100" t="s">
        <v>2963</v>
      </c>
      <c r="Q1516" t="s">
        <v>38</v>
      </c>
      <c r="R1516" t="s">
        <v>38</v>
      </c>
    </row>
    <row r="1517" spans="1:18" ht="43.2" x14ac:dyDescent="0.3">
      <c r="A1517" t="s">
        <v>3189</v>
      </c>
      <c r="B1517" t="s">
        <v>38</v>
      </c>
      <c r="C1517" s="2">
        <v>542</v>
      </c>
      <c r="D1517" t="s">
        <v>39</v>
      </c>
      <c r="E1517" s="100" t="s">
        <v>404</v>
      </c>
      <c r="F1517" s="3">
        <v>45091</v>
      </c>
      <c r="G1517" s="3">
        <v>45091</v>
      </c>
      <c r="H1517">
        <v>2400</v>
      </c>
      <c r="I1517" s="100" t="s">
        <v>40</v>
      </c>
      <c r="J1517" s="100" t="s">
        <v>163</v>
      </c>
      <c r="K1517">
        <v>15570</v>
      </c>
      <c r="L1517">
        <v>0</v>
      </c>
      <c r="M1517" t="s">
        <v>42</v>
      </c>
      <c r="N1517" t="s">
        <v>43</v>
      </c>
      <c r="O1517" s="100" t="s">
        <v>44</v>
      </c>
      <c r="P1517" s="100" t="s">
        <v>164</v>
      </c>
      <c r="Q1517" t="s">
        <v>38</v>
      </c>
      <c r="R1517" t="s">
        <v>38</v>
      </c>
    </row>
    <row r="1518" spans="1:18" ht="43.2" x14ac:dyDescent="0.3">
      <c r="A1518" t="s">
        <v>3190</v>
      </c>
      <c r="B1518" t="s">
        <v>38</v>
      </c>
      <c r="C1518" s="2">
        <v>143.75</v>
      </c>
      <c r="D1518" t="s">
        <v>39</v>
      </c>
      <c r="E1518" s="100" t="s">
        <v>455</v>
      </c>
      <c r="F1518" s="3">
        <v>45091</v>
      </c>
      <c r="G1518" s="3">
        <v>45091</v>
      </c>
      <c r="H1518">
        <v>10</v>
      </c>
      <c r="I1518" s="100" t="s">
        <v>40</v>
      </c>
      <c r="J1518" s="100" t="s">
        <v>3131</v>
      </c>
      <c r="K1518">
        <v>13.86</v>
      </c>
      <c r="L1518">
        <v>0</v>
      </c>
      <c r="M1518" t="s">
        <v>42</v>
      </c>
      <c r="N1518" t="s">
        <v>43</v>
      </c>
      <c r="O1518" s="100" t="s">
        <v>44</v>
      </c>
      <c r="P1518" s="100" t="s">
        <v>1320</v>
      </c>
      <c r="Q1518" t="s">
        <v>38</v>
      </c>
      <c r="R1518" t="s">
        <v>38</v>
      </c>
    </row>
    <row r="1519" spans="1:18" ht="43.2" x14ac:dyDescent="0.3">
      <c r="A1519" t="s">
        <v>3191</v>
      </c>
      <c r="B1519" t="s">
        <v>38</v>
      </c>
      <c r="C1519" s="2">
        <v>600</v>
      </c>
      <c r="D1519" t="s">
        <v>39</v>
      </c>
      <c r="E1519" s="100" t="s">
        <v>16</v>
      </c>
      <c r="F1519" s="3">
        <v>45092</v>
      </c>
      <c r="G1519" s="3">
        <v>45092</v>
      </c>
      <c r="H1519">
        <v>2200</v>
      </c>
      <c r="I1519" s="100" t="s">
        <v>3192</v>
      </c>
      <c r="J1519" s="100" t="s">
        <v>3193</v>
      </c>
      <c r="K1519">
        <v>4353</v>
      </c>
      <c r="L1519">
        <v>0</v>
      </c>
      <c r="M1519" t="s">
        <v>42</v>
      </c>
      <c r="N1519" t="s">
        <v>43</v>
      </c>
      <c r="O1519" s="100" t="s">
        <v>324</v>
      </c>
      <c r="P1519" s="100" t="s">
        <v>3117</v>
      </c>
      <c r="Q1519" t="s">
        <v>38</v>
      </c>
      <c r="R1519" t="s">
        <v>38</v>
      </c>
    </row>
    <row r="1520" spans="1:18" ht="43.2" x14ac:dyDescent="0.3">
      <c r="A1520" t="s">
        <v>3194</v>
      </c>
      <c r="B1520" t="s">
        <v>38</v>
      </c>
      <c r="C1520" s="2">
        <v>298</v>
      </c>
      <c r="D1520" t="s">
        <v>39</v>
      </c>
      <c r="E1520" s="100" t="s">
        <v>13</v>
      </c>
      <c r="F1520" s="3">
        <v>45092</v>
      </c>
      <c r="G1520" s="3">
        <v>45092</v>
      </c>
      <c r="H1520">
        <v>5</v>
      </c>
      <c r="I1520" s="100" t="s">
        <v>40</v>
      </c>
      <c r="J1520" s="100" t="s">
        <v>3195</v>
      </c>
      <c r="K1520">
        <v>6.5625</v>
      </c>
      <c r="L1520">
        <v>0</v>
      </c>
      <c r="M1520" t="s">
        <v>3196</v>
      </c>
      <c r="N1520" t="s">
        <v>43</v>
      </c>
      <c r="O1520" s="100" t="s">
        <v>44</v>
      </c>
      <c r="P1520" s="100" t="s">
        <v>3197</v>
      </c>
      <c r="Q1520" t="s">
        <v>38</v>
      </c>
      <c r="R1520" t="s">
        <v>38</v>
      </c>
    </row>
    <row r="1521" spans="1:18" ht="57.6" x14ac:dyDescent="0.3">
      <c r="A1521" t="s">
        <v>3198</v>
      </c>
      <c r="B1521" t="s">
        <v>38</v>
      </c>
      <c r="C1521" s="2">
        <v>238</v>
      </c>
      <c r="D1521" t="s">
        <v>39</v>
      </c>
      <c r="E1521" s="100" t="s">
        <v>13</v>
      </c>
      <c r="F1521" s="3">
        <v>45093</v>
      </c>
      <c r="G1521" s="3">
        <v>45092</v>
      </c>
      <c r="H1521">
        <v>16</v>
      </c>
      <c r="I1521" s="100" t="s">
        <v>2484</v>
      </c>
      <c r="J1521" s="100" t="s">
        <v>40</v>
      </c>
      <c r="K1521">
        <v>7.74</v>
      </c>
      <c r="L1521">
        <v>0</v>
      </c>
      <c r="M1521" t="s">
        <v>3199</v>
      </c>
      <c r="N1521" t="s">
        <v>49</v>
      </c>
      <c r="O1521" s="100" t="s">
        <v>181</v>
      </c>
      <c r="P1521" s="100" t="s">
        <v>44</v>
      </c>
      <c r="Q1521" t="s">
        <v>38</v>
      </c>
      <c r="R1521" t="s">
        <v>38</v>
      </c>
    </row>
    <row r="1522" spans="1:18" ht="43.2" x14ac:dyDescent="0.3">
      <c r="A1522" t="s">
        <v>3200</v>
      </c>
      <c r="B1522" t="s">
        <v>38</v>
      </c>
      <c r="C1522" s="2">
        <v>700</v>
      </c>
      <c r="D1522" t="s">
        <v>39</v>
      </c>
      <c r="E1522" s="100" t="s">
        <v>404</v>
      </c>
      <c r="F1522" s="3">
        <v>45096</v>
      </c>
      <c r="G1522" s="3">
        <v>45092</v>
      </c>
      <c r="H1522">
        <v>2400</v>
      </c>
      <c r="I1522" s="100" t="s">
        <v>40</v>
      </c>
      <c r="J1522" s="100" t="s">
        <v>163</v>
      </c>
      <c r="K1522">
        <v>15570</v>
      </c>
      <c r="L1522">
        <v>0</v>
      </c>
      <c r="M1522" t="s">
        <v>42</v>
      </c>
      <c r="N1522" t="s">
        <v>43</v>
      </c>
      <c r="O1522" s="100" t="s">
        <v>44</v>
      </c>
      <c r="P1522" s="100" t="s">
        <v>164</v>
      </c>
      <c r="Q1522" t="s">
        <v>3201</v>
      </c>
      <c r="R1522" t="s">
        <v>3202</v>
      </c>
    </row>
    <row r="1523" spans="1:18" ht="43.2" x14ac:dyDescent="0.3">
      <c r="A1523" t="s">
        <v>3203</v>
      </c>
      <c r="B1523" t="s">
        <v>38</v>
      </c>
      <c r="C1523" s="2">
        <v>420</v>
      </c>
      <c r="D1523" t="s">
        <v>39</v>
      </c>
      <c r="E1523" s="100" t="s">
        <v>455</v>
      </c>
      <c r="F1523" s="3">
        <v>45098</v>
      </c>
      <c r="G1523" s="3">
        <v>45096</v>
      </c>
      <c r="H1523">
        <v>20492</v>
      </c>
      <c r="I1523" s="100" t="s">
        <v>40</v>
      </c>
      <c r="J1523" s="100" t="s">
        <v>456</v>
      </c>
      <c r="K1523">
        <v>1768.87</v>
      </c>
      <c r="L1523">
        <v>0</v>
      </c>
      <c r="M1523" t="s">
        <v>42</v>
      </c>
      <c r="N1523" t="s">
        <v>43</v>
      </c>
      <c r="O1523" s="100" t="s">
        <v>44</v>
      </c>
      <c r="P1523" s="100" t="s">
        <v>457</v>
      </c>
      <c r="Q1523" t="s">
        <v>38</v>
      </c>
      <c r="R1523" t="s">
        <v>38</v>
      </c>
    </row>
    <row r="1524" spans="1:18" ht="43.2" x14ac:dyDescent="0.3">
      <c r="A1524" t="s">
        <v>3204</v>
      </c>
      <c r="B1524" t="s">
        <v>38</v>
      </c>
      <c r="C1524" s="2">
        <v>174</v>
      </c>
      <c r="D1524" t="s">
        <v>39</v>
      </c>
      <c r="E1524" s="100" t="s">
        <v>13</v>
      </c>
      <c r="F1524" s="3">
        <v>45097</v>
      </c>
      <c r="G1524" s="3">
        <v>45096</v>
      </c>
      <c r="H1524">
        <v>18</v>
      </c>
      <c r="I1524" s="100" t="s">
        <v>40</v>
      </c>
      <c r="J1524" s="100" t="s">
        <v>3205</v>
      </c>
      <c r="K1524">
        <v>6.8333300000000001</v>
      </c>
      <c r="L1524">
        <v>0</v>
      </c>
      <c r="M1524" t="s">
        <v>3206</v>
      </c>
      <c r="N1524" t="s">
        <v>43</v>
      </c>
      <c r="O1524" s="100" t="s">
        <v>44</v>
      </c>
      <c r="P1524" s="100" t="s">
        <v>3207</v>
      </c>
      <c r="Q1524" t="s">
        <v>38</v>
      </c>
      <c r="R1524" t="s">
        <v>38</v>
      </c>
    </row>
    <row r="1525" spans="1:18" ht="43.2" x14ac:dyDescent="0.3">
      <c r="A1525" t="s">
        <v>3208</v>
      </c>
      <c r="B1525" t="s">
        <v>38</v>
      </c>
      <c r="C1525" s="2">
        <v>890</v>
      </c>
      <c r="D1525" t="s">
        <v>39</v>
      </c>
      <c r="E1525" s="100" t="s">
        <v>455</v>
      </c>
      <c r="F1525" s="3">
        <v>45097</v>
      </c>
      <c r="G1525" s="3">
        <v>45096</v>
      </c>
      <c r="H1525">
        <v>8496</v>
      </c>
      <c r="I1525" s="100" t="s">
        <v>3131</v>
      </c>
      <c r="J1525" s="100" t="s">
        <v>40</v>
      </c>
      <c r="K1525">
        <v>591.47</v>
      </c>
      <c r="L1525">
        <v>0</v>
      </c>
      <c r="M1525" t="s">
        <v>42</v>
      </c>
      <c r="N1525" t="s">
        <v>49</v>
      </c>
      <c r="O1525" s="100" t="s">
        <v>1320</v>
      </c>
      <c r="P1525" s="100" t="s">
        <v>44</v>
      </c>
      <c r="Q1525" t="s">
        <v>3209</v>
      </c>
      <c r="R1525" t="s">
        <v>38</v>
      </c>
    </row>
    <row r="1526" spans="1:18" ht="28.8" x14ac:dyDescent="0.3">
      <c r="A1526" t="s">
        <v>3210</v>
      </c>
      <c r="B1526" t="s">
        <v>38</v>
      </c>
      <c r="C1526" s="2">
        <v>527</v>
      </c>
      <c r="D1526" t="s">
        <v>39</v>
      </c>
      <c r="E1526" s="100" t="s">
        <v>404</v>
      </c>
      <c r="F1526" s="3">
        <v>45097</v>
      </c>
      <c r="G1526" s="3">
        <v>45097</v>
      </c>
      <c r="H1526">
        <v>9600</v>
      </c>
      <c r="I1526" s="100" t="s">
        <v>163</v>
      </c>
      <c r="J1526" s="100" t="s">
        <v>40</v>
      </c>
      <c r="K1526">
        <v>12456</v>
      </c>
      <c r="L1526">
        <v>0</v>
      </c>
      <c r="M1526" t="s">
        <v>42</v>
      </c>
      <c r="N1526" t="s">
        <v>49</v>
      </c>
      <c r="O1526" s="100" t="s">
        <v>164</v>
      </c>
      <c r="P1526" s="100" t="s">
        <v>44</v>
      </c>
      <c r="Q1526" t="s">
        <v>38</v>
      </c>
      <c r="R1526" t="s">
        <v>38</v>
      </c>
    </row>
    <row r="1527" spans="1:18" ht="43.2" x14ac:dyDescent="0.3">
      <c r="A1527" t="s">
        <v>3211</v>
      </c>
      <c r="B1527" t="s">
        <v>38</v>
      </c>
      <c r="C1527" s="2">
        <v>242</v>
      </c>
      <c r="D1527" t="s">
        <v>39</v>
      </c>
      <c r="E1527" s="100" t="s">
        <v>3</v>
      </c>
      <c r="F1527" s="3">
        <v>45097</v>
      </c>
      <c r="G1527" s="3">
        <v>45097</v>
      </c>
      <c r="H1527">
        <v>1080</v>
      </c>
      <c r="I1527" s="100" t="s">
        <v>40</v>
      </c>
      <c r="J1527" s="100" t="s">
        <v>65</v>
      </c>
      <c r="K1527">
        <v>1510.86</v>
      </c>
      <c r="L1527">
        <v>0</v>
      </c>
      <c r="M1527" t="s">
        <v>42</v>
      </c>
      <c r="N1527" t="s">
        <v>43</v>
      </c>
      <c r="O1527" s="100" t="s">
        <v>44</v>
      </c>
      <c r="P1527" s="100" t="s">
        <v>68</v>
      </c>
      <c r="Q1527" t="s">
        <v>38</v>
      </c>
      <c r="R1527" t="s">
        <v>38</v>
      </c>
    </row>
    <row r="1528" spans="1:18" ht="28.8" x14ac:dyDescent="0.3">
      <c r="A1528" t="s">
        <v>3212</v>
      </c>
      <c r="B1528" t="s">
        <v>38</v>
      </c>
      <c r="C1528" s="2">
        <v>250</v>
      </c>
      <c r="D1528" t="s">
        <v>39</v>
      </c>
      <c r="E1528" s="100" t="s">
        <v>13</v>
      </c>
      <c r="F1528" s="3">
        <v>45097</v>
      </c>
      <c r="G1528" s="3">
        <v>45097</v>
      </c>
      <c r="H1528">
        <v>3</v>
      </c>
      <c r="I1528" s="100" t="s">
        <v>2139</v>
      </c>
      <c r="J1528" s="100" t="s">
        <v>40</v>
      </c>
      <c r="K1528">
        <v>1.5</v>
      </c>
      <c r="L1528">
        <v>0</v>
      </c>
      <c r="M1528" t="s">
        <v>42</v>
      </c>
      <c r="N1528" t="s">
        <v>49</v>
      </c>
      <c r="O1528" s="100" t="s">
        <v>364</v>
      </c>
      <c r="P1528" s="100" t="s">
        <v>44</v>
      </c>
      <c r="Q1528" t="s">
        <v>38</v>
      </c>
      <c r="R1528" t="s">
        <v>38</v>
      </c>
    </row>
    <row r="1529" spans="1:18" ht="43.2" x14ac:dyDescent="0.3">
      <c r="A1529" t="s">
        <v>3213</v>
      </c>
      <c r="B1529" t="s">
        <v>3214</v>
      </c>
      <c r="C1529" s="2">
        <v>650</v>
      </c>
      <c r="D1529" t="s">
        <v>39</v>
      </c>
      <c r="E1529" s="100" t="s">
        <v>347</v>
      </c>
      <c r="F1529" s="3">
        <v>45097</v>
      </c>
      <c r="G1529" s="3">
        <v>45097</v>
      </c>
      <c r="H1529">
        <v>24000</v>
      </c>
      <c r="I1529" s="100" t="s">
        <v>2010</v>
      </c>
      <c r="J1529" s="100" t="s">
        <v>40</v>
      </c>
      <c r="K1529">
        <v>16320</v>
      </c>
      <c r="L1529">
        <v>0</v>
      </c>
      <c r="M1529" t="s">
        <v>42</v>
      </c>
      <c r="N1529" t="s">
        <v>49</v>
      </c>
      <c r="O1529" s="100" t="s">
        <v>570</v>
      </c>
      <c r="P1529" s="100" t="s">
        <v>44</v>
      </c>
      <c r="Q1529" t="s">
        <v>38</v>
      </c>
      <c r="R1529" t="s">
        <v>38</v>
      </c>
    </row>
    <row r="1530" spans="1:18" ht="28.8" x14ac:dyDescent="0.3">
      <c r="A1530" t="s">
        <v>3215</v>
      </c>
      <c r="B1530" t="s">
        <v>38</v>
      </c>
      <c r="C1530" s="2">
        <v>724</v>
      </c>
      <c r="D1530" t="s">
        <v>39</v>
      </c>
      <c r="E1530" s="100" t="s">
        <v>13</v>
      </c>
      <c r="F1530" s="3">
        <v>45097</v>
      </c>
      <c r="G1530" s="3">
        <v>45097</v>
      </c>
      <c r="H1530">
        <v>5</v>
      </c>
      <c r="I1530" s="100" t="s">
        <v>3216</v>
      </c>
      <c r="J1530" s="100" t="s">
        <v>40</v>
      </c>
      <c r="K1530">
        <v>6.5625</v>
      </c>
      <c r="L1530">
        <v>0</v>
      </c>
      <c r="M1530" t="s">
        <v>3217</v>
      </c>
      <c r="N1530" t="s">
        <v>49</v>
      </c>
      <c r="O1530" s="100" t="s">
        <v>3124</v>
      </c>
      <c r="P1530" s="100" t="s">
        <v>44</v>
      </c>
      <c r="Q1530" t="s">
        <v>38</v>
      </c>
      <c r="R1530" t="s">
        <v>38</v>
      </c>
    </row>
    <row r="1531" spans="1:18" ht="43.2" x14ac:dyDescent="0.3">
      <c r="A1531" t="s">
        <v>3218</v>
      </c>
      <c r="B1531" t="s">
        <v>38</v>
      </c>
      <c r="C1531" s="2">
        <v>730</v>
      </c>
      <c r="D1531" t="s">
        <v>39</v>
      </c>
      <c r="E1531" s="100" t="s">
        <v>16</v>
      </c>
      <c r="F1531" s="3">
        <v>45098</v>
      </c>
      <c r="G1531" s="3">
        <v>45097</v>
      </c>
      <c r="H1531">
        <v>5400</v>
      </c>
      <c r="I1531" s="100" t="s">
        <v>40</v>
      </c>
      <c r="J1531" s="100" t="s">
        <v>3219</v>
      </c>
      <c r="K1531">
        <v>16537.5</v>
      </c>
      <c r="L1531">
        <v>0</v>
      </c>
      <c r="M1531" t="s">
        <v>3220</v>
      </c>
      <c r="N1531" t="s">
        <v>43</v>
      </c>
      <c r="O1531" s="100" t="s">
        <v>44</v>
      </c>
      <c r="P1531" s="100" t="s">
        <v>324</v>
      </c>
      <c r="Q1531" t="s">
        <v>38</v>
      </c>
      <c r="R1531" t="s">
        <v>38</v>
      </c>
    </row>
    <row r="1532" spans="1:18" ht="43.2" x14ac:dyDescent="0.3">
      <c r="A1532" t="s">
        <v>3221</v>
      </c>
      <c r="B1532" t="s">
        <v>38</v>
      </c>
      <c r="C1532" s="2">
        <v>425</v>
      </c>
      <c r="D1532" t="s">
        <v>39</v>
      </c>
      <c r="E1532" s="100" t="s">
        <v>404</v>
      </c>
      <c r="F1532" s="3">
        <v>45098</v>
      </c>
      <c r="G1532" s="3">
        <v>45098</v>
      </c>
      <c r="H1532">
        <v>9600</v>
      </c>
      <c r="I1532" s="100" t="s">
        <v>3222</v>
      </c>
      <c r="J1532" s="100" t="s">
        <v>40</v>
      </c>
      <c r="K1532">
        <v>16608</v>
      </c>
      <c r="L1532">
        <v>0</v>
      </c>
      <c r="M1532" t="s">
        <v>42</v>
      </c>
      <c r="N1532" t="s">
        <v>49</v>
      </c>
      <c r="O1532" s="100" t="s">
        <v>50</v>
      </c>
      <c r="P1532" s="100" t="s">
        <v>44</v>
      </c>
      <c r="Q1532" t="s">
        <v>38</v>
      </c>
      <c r="R1532" t="s">
        <v>38</v>
      </c>
    </row>
    <row r="1533" spans="1:18" ht="43.2" x14ac:dyDescent="0.3">
      <c r="A1533" t="s">
        <v>3223</v>
      </c>
      <c r="B1533" t="s">
        <v>38</v>
      </c>
      <c r="C1533" s="2">
        <v>248</v>
      </c>
      <c r="D1533" t="s">
        <v>39</v>
      </c>
      <c r="E1533" s="100" t="s">
        <v>13</v>
      </c>
      <c r="F1533" s="3">
        <v>45098</v>
      </c>
      <c r="G1533" s="3">
        <v>45098</v>
      </c>
      <c r="H1533">
        <v>3</v>
      </c>
      <c r="I1533" s="100" t="s">
        <v>40</v>
      </c>
      <c r="J1533" s="100" t="s">
        <v>2523</v>
      </c>
      <c r="K1533">
        <v>1.5</v>
      </c>
      <c r="L1533">
        <v>0</v>
      </c>
      <c r="M1533" t="s">
        <v>3224</v>
      </c>
      <c r="N1533" t="s">
        <v>43</v>
      </c>
      <c r="O1533" s="100" t="s">
        <v>44</v>
      </c>
      <c r="P1533" s="100" t="s">
        <v>2524</v>
      </c>
      <c r="Q1533" t="s">
        <v>38</v>
      </c>
      <c r="R1533" t="s">
        <v>38</v>
      </c>
    </row>
    <row r="1534" spans="1:18" ht="57.6" x14ac:dyDescent="0.3">
      <c r="A1534" t="s">
        <v>3225</v>
      </c>
      <c r="B1534" t="s">
        <v>38</v>
      </c>
      <c r="C1534" s="2">
        <v>39.68</v>
      </c>
      <c r="D1534" t="s">
        <v>39</v>
      </c>
      <c r="E1534" s="100" t="s">
        <v>243</v>
      </c>
      <c r="F1534" s="3">
        <v>45098</v>
      </c>
      <c r="G1534" s="3">
        <v>45098</v>
      </c>
      <c r="H1534">
        <v>2</v>
      </c>
      <c r="I1534" s="100" t="s">
        <v>40</v>
      </c>
      <c r="J1534" s="100" t="s">
        <v>3226</v>
      </c>
      <c r="K1534">
        <v>4</v>
      </c>
      <c r="L1534">
        <v>0</v>
      </c>
      <c r="M1534" t="s">
        <v>3227</v>
      </c>
      <c r="N1534" t="s">
        <v>43</v>
      </c>
      <c r="O1534" s="100" t="s">
        <v>44</v>
      </c>
      <c r="P1534" s="100" t="s">
        <v>3228</v>
      </c>
      <c r="Q1534" t="s">
        <v>38</v>
      </c>
      <c r="R1534" t="s">
        <v>38</v>
      </c>
    </row>
    <row r="1535" spans="1:18" ht="43.2" x14ac:dyDescent="0.3">
      <c r="A1535" t="s">
        <v>3229</v>
      </c>
      <c r="B1535" t="s">
        <v>38</v>
      </c>
      <c r="C1535" s="2">
        <v>645.57000000000005</v>
      </c>
      <c r="D1535" t="s">
        <v>39</v>
      </c>
      <c r="E1535" s="100" t="s">
        <v>3230</v>
      </c>
      <c r="F1535" s="3">
        <v>45098</v>
      </c>
      <c r="G1535" s="3">
        <v>45098</v>
      </c>
      <c r="H1535">
        <v>2</v>
      </c>
      <c r="I1535" s="100" t="s">
        <v>40</v>
      </c>
      <c r="J1535" s="100" t="s">
        <v>3231</v>
      </c>
      <c r="K1535">
        <v>3.5</v>
      </c>
      <c r="L1535">
        <v>0</v>
      </c>
      <c r="M1535" t="s">
        <v>3232</v>
      </c>
      <c r="N1535" t="s">
        <v>43</v>
      </c>
      <c r="O1535" s="100" t="s">
        <v>44</v>
      </c>
      <c r="P1535" s="100" t="s">
        <v>3233</v>
      </c>
      <c r="Q1535" t="s">
        <v>38</v>
      </c>
      <c r="R1535" t="s">
        <v>38</v>
      </c>
    </row>
    <row r="1536" spans="1:18" ht="43.2" x14ac:dyDescent="0.3">
      <c r="A1536" t="s">
        <v>3234</v>
      </c>
      <c r="B1536" t="s">
        <v>38</v>
      </c>
      <c r="C1536" s="2">
        <v>164</v>
      </c>
      <c r="D1536" t="s">
        <v>39</v>
      </c>
      <c r="E1536" s="100" t="s">
        <v>13</v>
      </c>
      <c r="F1536" s="3">
        <v>45099</v>
      </c>
      <c r="G1536" s="3">
        <v>45098</v>
      </c>
      <c r="H1536">
        <v>3</v>
      </c>
      <c r="I1536" s="100" t="s">
        <v>40</v>
      </c>
      <c r="J1536" s="100" t="s">
        <v>3235</v>
      </c>
      <c r="K1536">
        <v>4</v>
      </c>
      <c r="L1536">
        <v>0</v>
      </c>
      <c r="M1536" t="s">
        <v>3236</v>
      </c>
      <c r="N1536" t="s">
        <v>43</v>
      </c>
      <c r="O1536" s="100" t="s">
        <v>44</v>
      </c>
      <c r="P1536" s="100" t="s">
        <v>2782</v>
      </c>
      <c r="Q1536" t="s">
        <v>38</v>
      </c>
      <c r="R1536" t="s">
        <v>38</v>
      </c>
    </row>
    <row r="1537" spans="1:18" ht="43.2" x14ac:dyDescent="0.3">
      <c r="A1537" t="s">
        <v>3237</v>
      </c>
      <c r="B1537" t="s">
        <v>38</v>
      </c>
      <c r="C1537" s="2">
        <v>118</v>
      </c>
      <c r="D1537" t="s">
        <v>39</v>
      </c>
      <c r="E1537" s="100" t="s">
        <v>13</v>
      </c>
      <c r="F1537" s="3">
        <v>45099</v>
      </c>
      <c r="G1537" s="3">
        <v>45099</v>
      </c>
      <c r="H1537">
        <v>8</v>
      </c>
      <c r="I1537" s="100" t="s">
        <v>40</v>
      </c>
      <c r="J1537" s="100" t="s">
        <v>291</v>
      </c>
      <c r="K1537">
        <v>6.25</v>
      </c>
      <c r="L1537">
        <v>0</v>
      </c>
      <c r="M1537" t="s">
        <v>3238</v>
      </c>
      <c r="N1537" t="s">
        <v>43</v>
      </c>
      <c r="O1537" s="100" t="s">
        <v>44</v>
      </c>
      <c r="P1537" s="100" t="s">
        <v>293</v>
      </c>
      <c r="Q1537" t="s">
        <v>38</v>
      </c>
      <c r="R1537" t="s">
        <v>38</v>
      </c>
    </row>
    <row r="1538" spans="1:18" ht="43.2" x14ac:dyDescent="0.3">
      <c r="A1538" t="s">
        <v>3239</v>
      </c>
      <c r="B1538" t="s">
        <v>38</v>
      </c>
      <c r="C1538" s="2">
        <v>198</v>
      </c>
      <c r="D1538" t="s">
        <v>39</v>
      </c>
      <c r="E1538" s="100" t="s">
        <v>13</v>
      </c>
      <c r="F1538" s="3">
        <v>45099</v>
      </c>
      <c r="G1538" s="3">
        <v>45099</v>
      </c>
      <c r="H1538">
        <v>3</v>
      </c>
      <c r="I1538" s="100" t="s">
        <v>373</v>
      </c>
      <c r="J1538" s="100" t="s">
        <v>40</v>
      </c>
      <c r="K1538">
        <v>1.5</v>
      </c>
      <c r="L1538">
        <v>0</v>
      </c>
      <c r="M1538" t="s">
        <v>3240</v>
      </c>
      <c r="N1538" t="s">
        <v>49</v>
      </c>
      <c r="O1538" s="100" t="s">
        <v>364</v>
      </c>
      <c r="P1538" s="100" t="s">
        <v>44</v>
      </c>
      <c r="Q1538" t="s">
        <v>3183</v>
      </c>
      <c r="R1538" t="s">
        <v>38</v>
      </c>
    </row>
    <row r="1539" spans="1:18" ht="43.2" x14ac:dyDescent="0.3">
      <c r="A1539" t="s">
        <v>3241</v>
      </c>
      <c r="B1539" t="s">
        <v>38</v>
      </c>
      <c r="C1539" s="2">
        <v>950</v>
      </c>
      <c r="D1539" t="s">
        <v>39</v>
      </c>
      <c r="E1539" s="100" t="s">
        <v>409</v>
      </c>
      <c r="F1539" s="3">
        <v>45100</v>
      </c>
      <c r="G1539" s="3">
        <v>45099</v>
      </c>
      <c r="H1539">
        <v>240</v>
      </c>
      <c r="I1539" s="100" t="s">
        <v>40</v>
      </c>
      <c r="J1539" s="100" t="s">
        <v>2898</v>
      </c>
      <c r="K1539">
        <v>2400</v>
      </c>
      <c r="L1539">
        <v>0</v>
      </c>
      <c r="M1539" t="s">
        <v>42</v>
      </c>
      <c r="N1539" t="s">
        <v>43</v>
      </c>
      <c r="O1539" s="100" t="s">
        <v>44</v>
      </c>
      <c r="P1539" s="100" t="s">
        <v>2899</v>
      </c>
      <c r="Q1539" t="s">
        <v>38</v>
      </c>
      <c r="R1539" t="s">
        <v>38</v>
      </c>
    </row>
    <row r="1540" spans="1:18" ht="43.2" x14ac:dyDescent="0.3">
      <c r="A1540" t="s">
        <v>3242</v>
      </c>
      <c r="B1540" t="s">
        <v>38</v>
      </c>
      <c r="C1540" s="2">
        <v>298</v>
      </c>
      <c r="D1540" t="s">
        <v>39</v>
      </c>
      <c r="E1540" s="100" t="s">
        <v>2323</v>
      </c>
      <c r="F1540" s="3">
        <v>45100</v>
      </c>
      <c r="G1540" s="3">
        <v>45100</v>
      </c>
      <c r="H1540">
        <v>500</v>
      </c>
      <c r="I1540" s="100" t="s">
        <v>40</v>
      </c>
      <c r="J1540" s="100" t="s">
        <v>2788</v>
      </c>
      <c r="K1540">
        <v>432</v>
      </c>
      <c r="L1540">
        <v>0</v>
      </c>
      <c r="M1540" t="s">
        <v>3243</v>
      </c>
      <c r="N1540" t="s">
        <v>43</v>
      </c>
      <c r="O1540" s="100" t="s">
        <v>44</v>
      </c>
      <c r="P1540" s="100" t="s">
        <v>2789</v>
      </c>
      <c r="Q1540" t="s">
        <v>38</v>
      </c>
      <c r="R1540" t="s">
        <v>38</v>
      </c>
    </row>
    <row r="1541" spans="1:18" ht="43.2" x14ac:dyDescent="0.3">
      <c r="A1541" t="s">
        <v>3244</v>
      </c>
      <c r="B1541" t="s">
        <v>3245</v>
      </c>
      <c r="C1541" s="2">
        <v>419</v>
      </c>
      <c r="D1541" t="s">
        <v>39</v>
      </c>
      <c r="E1541" s="100" t="s">
        <v>7</v>
      </c>
      <c r="F1541" s="3">
        <v>45100</v>
      </c>
      <c r="G1541" s="3">
        <v>45100</v>
      </c>
      <c r="H1541">
        <v>288</v>
      </c>
      <c r="I1541" s="100" t="s">
        <v>1710</v>
      </c>
      <c r="J1541" s="100" t="s">
        <v>83</v>
      </c>
      <c r="K1541">
        <v>520</v>
      </c>
      <c r="L1541">
        <v>0</v>
      </c>
      <c r="M1541" t="s">
        <v>42</v>
      </c>
      <c r="N1541" t="s">
        <v>49</v>
      </c>
      <c r="O1541" s="100" t="s">
        <v>1711</v>
      </c>
      <c r="P1541" s="100" t="s">
        <v>85</v>
      </c>
      <c r="Q1541" t="s">
        <v>38</v>
      </c>
      <c r="R1541" t="s">
        <v>38</v>
      </c>
    </row>
    <row r="1542" spans="1:18" ht="43.2" x14ac:dyDescent="0.3">
      <c r="A1542" t="s">
        <v>3246</v>
      </c>
      <c r="B1542" t="s">
        <v>38</v>
      </c>
      <c r="C1542" s="2">
        <v>225</v>
      </c>
      <c r="D1542" t="s">
        <v>39</v>
      </c>
      <c r="E1542" s="100" t="s">
        <v>3</v>
      </c>
      <c r="F1542" s="3">
        <v>45102</v>
      </c>
      <c r="G1542" s="3">
        <v>45100</v>
      </c>
      <c r="H1542">
        <v>360</v>
      </c>
      <c r="I1542" s="100" t="s">
        <v>40</v>
      </c>
      <c r="J1542" s="100" t="s">
        <v>108</v>
      </c>
      <c r="K1542">
        <v>500.64</v>
      </c>
      <c r="L1542">
        <v>0</v>
      </c>
      <c r="M1542" t="s">
        <v>42</v>
      </c>
      <c r="N1542" t="s">
        <v>43</v>
      </c>
      <c r="O1542" s="100" t="s">
        <v>44</v>
      </c>
      <c r="P1542" s="100" t="s">
        <v>109</v>
      </c>
      <c r="Q1542" t="s">
        <v>38</v>
      </c>
      <c r="R1542" t="s">
        <v>38</v>
      </c>
    </row>
    <row r="1543" spans="1:18" ht="57.6" x14ac:dyDescent="0.3">
      <c r="A1543" t="s">
        <v>3247</v>
      </c>
      <c r="B1543" t="s">
        <v>38</v>
      </c>
      <c r="C1543" s="2">
        <v>222</v>
      </c>
      <c r="D1543" t="s">
        <v>39</v>
      </c>
      <c r="E1543" s="100" t="s">
        <v>409</v>
      </c>
      <c r="F1543" s="3">
        <v>45104</v>
      </c>
      <c r="G1543" s="3">
        <v>45103</v>
      </c>
      <c r="H1543">
        <v>150</v>
      </c>
      <c r="I1543" s="100" t="s">
        <v>3248</v>
      </c>
      <c r="J1543" s="100" t="s">
        <v>40</v>
      </c>
      <c r="K1543">
        <v>576</v>
      </c>
      <c r="L1543">
        <v>0</v>
      </c>
      <c r="M1543" t="s">
        <v>42</v>
      </c>
      <c r="N1543" t="s">
        <v>49</v>
      </c>
      <c r="O1543" s="100" t="s">
        <v>3178</v>
      </c>
      <c r="P1543" s="100" t="s">
        <v>44</v>
      </c>
      <c r="Q1543" t="s">
        <v>38</v>
      </c>
      <c r="R1543" t="s">
        <v>38</v>
      </c>
    </row>
    <row r="1544" spans="1:18" ht="57.6" x14ac:dyDescent="0.3">
      <c r="A1544" t="s">
        <v>3249</v>
      </c>
      <c r="B1544" t="s">
        <v>38</v>
      </c>
      <c r="C1544" s="2">
        <v>888</v>
      </c>
      <c r="D1544" t="s">
        <v>39</v>
      </c>
      <c r="E1544" s="100" t="s">
        <v>404</v>
      </c>
      <c r="F1544" s="3">
        <v>45106</v>
      </c>
      <c r="G1544" s="3">
        <v>45103</v>
      </c>
      <c r="H1544">
        <v>1460</v>
      </c>
      <c r="I1544" s="100" t="s">
        <v>352</v>
      </c>
      <c r="J1544" s="100" t="s">
        <v>1139</v>
      </c>
      <c r="K1544">
        <v>9143</v>
      </c>
      <c r="L1544">
        <v>0</v>
      </c>
      <c r="M1544" t="s">
        <v>42</v>
      </c>
      <c r="N1544" t="s">
        <v>43</v>
      </c>
      <c r="O1544" s="100" t="s">
        <v>324</v>
      </c>
      <c r="P1544" s="100" t="s">
        <v>1140</v>
      </c>
      <c r="Q1544" t="s">
        <v>38</v>
      </c>
      <c r="R1544" t="s">
        <v>38</v>
      </c>
    </row>
    <row r="1545" spans="1:18" ht="57.6" x14ac:dyDescent="0.3">
      <c r="A1545" t="s">
        <v>3250</v>
      </c>
      <c r="B1545" t="s">
        <v>38</v>
      </c>
      <c r="C1545" s="2">
        <v>317</v>
      </c>
      <c r="D1545" t="s">
        <v>39</v>
      </c>
      <c r="E1545" s="100" t="s">
        <v>404</v>
      </c>
      <c r="F1545" s="3">
        <v>45106</v>
      </c>
      <c r="G1545" s="3">
        <v>45103</v>
      </c>
      <c r="H1545">
        <v>50</v>
      </c>
      <c r="I1545" s="100" t="s">
        <v>352</v>
      </c>
      <c r="J1545" s="100" t="s">
        <v>1528</v>
      </c>
      <c r="K1545">
        <v>160</v>
      </c>
      <c r="L1545">
        <v>0</v>
      </c>
      <c r="M1545" t="s">
        <v>42</v>
      </c>
      <c r="N1545" t="s">
        <v>43</v>
      </c>
      <c r="O1545" s="100" t="s">
        <v>324</v>
      </c>
      <c r="P1545" s="100" t="s">
        <v>2237</v>
      </c>
      <c r="Q1545" t="s">
        <v>38</v>
      </c>
      <c r="R1545" t="s">
        <v>38</v>
      </c>
    </row>
    <row r="1546" spans="1:18" ht="57.6" x14ac:dyDescent="0.3">
      <c r="A1546" t="s">
        <v>3251</v>
      </c>
      <c r="B1546" t="s">
        <v>38</v>
      </c>
      <c r="C1546" s="2">
        <v>322</v>
      </c>
      <c r="D1546" t="s">
        <v>39</v>
      </c>
      <c r="E1546" s="100" t="s">
        <v>404</v>
      </c>
      <c r="F1546" s="3">
        <v>45106</v>
      </c>
      <c r="G1546" s="3">
        <v>45103</v>
      </c>
      <c r="H1546">
        <v>50</v>
      </c>
      <c r="I1546" s="100" t="s">
        <v>352</v>
      </c>
      <c r="J1546" s="100" t="s">
        <v>3252</v>
      </c>
      <c r="K1546">
        <v>160</v>
      </c>
      <c r="L1546">
        <v>0</v>
      </c>
      <c r="M1546" t="s">
        <v>42</v>
      </c>
      <c r="N1546" t="s">
        <v>43</v>
      </c>
      <c r="O1546" s="100" t="s">
        <v>324</v>
      </c>
      <c r="P1546" s="100" t="s">
        <v>1529</v>
      </c>
      <c r="Q1546" t="s">
        <v>38</v>
      </c>
      <c r="R1546" t="s">
        <v>38</v>
      </c>
    </row>
    <row r="1547" spans="1:18" ht="57.6" x14ac:dyDescent="0.3">
      <c r="A1547" t="s">
        <v>3253</v>
      </c>
      <c r="B1547" t="s">
        <v>38</v>
      </c>
      <c r="C1547" s="2">
        <v>597</v>
      </c>
      <c r="D1547" t="s">
        <v>39</v>
      </c>
      <c r="E1547" s="100" t="s">
        <v>404</v>
      </c>
      <c r="F1547" s="3">
        <v>45106</v>
      </c>
      <c r="G1547" s="3">
        <v>45103</v>
      </c>
      <c r="H1547">
        <v>400</v>
      </c>
      <c r="I1547" s="100" t="s">
        <v>434</v>
      </c>
      <c r="J1547" s="100" t="s">
        <v>1847</v>
      </c>
      <c r="K1547">
        <v>2595</v>
      </c>
      <c r="L1547">
        <v>0</v>
      </c>
      <c r="M1547" t="s">
        <v>42</v>
      </c>
      <c r="N1547" t="s">
        <v>43</v>
      </c>
      <c r="O1547" s="100" t="s">
        <v>324</v>
      </c>
      <c r="P1547" s="100" t="s">
        <v>1848</v>
      </c>
      <c r="Q1547" t="s">
        <v>38</v>
      </c>
      <c r="R1547" t="s">
        <v>38</v>
      </c>
    </row>
    <row r="1548" spans="1:18" ht="43.2" x14ac:dyDescent="0.3">
      <c r="A1548" t="s">
        <v>3254</v>
      </c>
      <c r="B1548" t="s">
        <v>38</v>
      </c>
      <c r="C1548" s="2">
        <v>627</v>
      </c>
      <c r="D1548" t="s">
        <v>39</v>
      </c>
      <c r="E1548" s="100" t="s">
        <v>16</v>
      </c>
      <c r="F1548" s="3">
        <v>45104</v>
      </c>
      <c r="G1548" s="3">
        <v>45104</v>
      </c>
      <c r="H1548">
        <v>1000</v>
      </c>
      <c r="I1548" s="100" t="s">
        <v>40</v>
      </c>
      <c r="J1548" s="100" t="s">
        <v>244</v>
      </c>
      <c r="K1548">
        <v>4800</v>
      </c>
      <c r="L1548">
        <v>0</v>
      </c>
      <c r="M1548" t="s">
        <v>42</v>
      </c>
      <c r="N1548" t="s">
        <v>43</v>
      </c>
      <c r="O1548" s="100" t="s">
        <v>44</v>
      </c>
      <c r="P1548" s="100" t="s">
        <v>245</v>
      </c>
      <c r="Q1548" t="s">
        <v>38</v>
      </c>
      <c r="R1548" t="s">
        <v>38</v>
      </c>
    </row>
    <row r="1549" spans="1:18" ht="43.2" x14ac:dyDescent="0.3">
      <c r="A1549" t="s">
        <v>3255</v>
      </c>
      <c r="B1549" t="s">
        <v>38</v>
      </c>
      <c r="C1549" s="2">
        <v>490</v>
      </c>
      <c r="D1549" t="s">
        <v>39</v>
      </c>
      <c r="E1549" s="100" t="s">
        <v>107</v>
      </c>
      <c r="F1549" s="3">
        <v>45104</v>
      </c>
      <c r="G1549" s="3">
        <v>45104</v>
      </c>
      <c r="H1549">
        <v>600</v>
      </c>
      <c r="I1549" s="100" t="s">
        <v>3256</v>
      </c>
      <c r="J1549" s="100" t="s">
        <v>40</v>
      </c>
      <c r="K1549">
        <v>1144</v>
      </c>
      <c r="L1549">
        <v>0</v>
      </c>
      <c r="M1549" t="s">
        <v>42</v>
      </c>
      <c r="N1549" t="s">
        <v>49</v>
      </c>
      <c r="O1549" s="100" t="s">
        <v>3257</v>
      </c>
      <c r="P1549" s="100" t="s">
        <v>44</v>
      </c>
      <c r="Q1549" t="s">
        <v>38</v>
      </c>
      <c r="R1549" t="s">
        <v>38</v>
      </c>
    </row>
    <row r="1550" spans="1:18" ht="28.8" x14ac:dyDescent="0.3">
      <c r="A1550" t="s">
        <v>3258</v>
      </c>
      <c r="B1550" t="s">
        <v>3259</v>
      </c>
      <c r="C1550" s="2">
        <v>348</v>
      </c>
      <c r="D1550" t="s">
        <v>39</v>
      </c>
      <c r="E1550" s="100" t="s">
        <v>12</v>
      </c>
      <c r="F1550" s="3">
        <v>45105</v>
      </c>
      <c r="G1550" s="3">
        <v>45105</v>
      </c>
      <c r="H1550">
        <v>55</v>
      </c>
      <c r="I1550" s="100" t="s">
        <v>651</v>
      </c>
      <c r="J1550" s="100" t="s">
        <v>40</v>
      </c>
      <c r="K1550">
        <v>64</v>
      </c>
      <c r="L1550">
        <v>0</v>
      </c>
      <c r="M1550" t="s">
        <v>3260</v>
      </c>
      <c r="N1550" t="s">
        <v>49</v>
      </c>
      <c r="O1550" s="100" t="s">
        <v>652</v>
      </c>
      <c r="P1550" s="100" t="s">
        <v>44</v>
      </c>
      <c r="Q1550" t="s">
        <v>38</v>
      </c>
      <c r="R1550" t="s">
        <v>38</v>
      </c>
    </row>
    <row r="1551" spans="1:18" ht="43.2" x14ac:dyDescent="0.3">
      <c r="A1551" t="s">
        <v>3261</v>
      </c>
      <c r="B1551" t="s">
        <v>38</v>
      </c>
      <c r="C1551" s="2">
        <v>324</v>
      </c>
      <c r="D1551" t="s">
        <v>39</v>
      </c>
      <c r="E1551" s="100" t="s">
        <v>404</v>
      </c>
      <c r="F1551" s="3">
        <v>45105</v>
      </c>
      <c r="G1551" s="3">
        <v>45105</v>
      </c>
      <c r="H1551">
        <v>320</v>
      </c>
      <c r="I1551" s="100" t="s">
        <v>40</v>
      </c>
      <c r="J1551" s="100" t="s">
        <v>3262</v>
      </c>
      <c r="K1551">
        <v>640</v>
      </c>
      <c r="L1551">
        <v>0</v>
      </c>
      <c r="M1551" t="s">
        <v>3263</v>
      </c>
      <c r="N1551" t="s">
        <v>43</v>
      </c>
      <c r="O1551" s="100" t="s">
        <v>44</v>
      </c>
      <c r="P1551" s="100" t="s">
        <v>2289</v>
      </c>
      <c r="Q1551" t="s">
        <v>38</v>
      </c>
      <c r="R1551" t="s">
        <v>38</v>
      </c>
    </row>
    <row r="1552" spans="1:18" ht="43.2" x14ac:dyDescent="0.3">
      <c r="A1552" t="s">
        <v>3264</v>
      </c>
      <c r="B1552" t="s">
        <v>38</v>
      </c>
      <c r="C1552" s="2">
        <v>588</v>
      </c>
      <c r="D1552" t="s">
        <v>39</v>
      </c>
      <c r="E1552" s="100" t="s">
        <v>13</v>
      </c>
      <c r="F1552" s="3">
        <v>45105</v>
      </c>
      <c r="G1552" s="3">
        <v>45105</v>
      </c>
      <c r="H1552">
        <v>20</v>
      </c>
      <c r="I1552" s="100" t="s">
        <v>40</v>
      </c>
      <c r="J1552" s="100" t="s">
        <v>295</v>
      </c>
      <c r="K1552">
        <v>3.75</v>
      </c>
      <c r="L1552">
        <v>0</v>
      </c>
      <c r="M1552" t="s">
        <v>42</v>
      </c>
      <c r="N1552" t="s">
        <v>43</v>
      </c>
      <c r="O1552" s="100" t="s">
        <v>44</v>
      </c>
      <c r="P1552" s="100" t="s">
        <v>297</v>
      </c>
      <c r="Q1552" t="s">
        <v>38</v>
      </c>
      <c r="R1552" t="s">
        <v>38</v>
      </c>
    </row>
    <row r="1553" spans="1:18" ht="43.2" x14ac:dyDescent="0.3">
      <c r="A1553" t="s">
        <v>3265</v>
      </c>
      <c r="B1553" t="s">
        <v>38</v>
      </c>
      <c r="C1553" s="2">
        <v>298</v>
      </c>
      <c r="D1553" t="s">
        <v>39</v>
      </c>
      <c r="E1553" s="100" t="s">
        <v>17</v>
      </c>
      <c r="F1553" s="3">
        <v>45105</v>
      </c>
      <c r="G1553" s="3">
        <v>45105</v>
      </c>
      <c r="H1553">
        <v>220</v>
      </c>
      <c r="I1553" s="100" t="s">
        <v>64</v>
      </c>
      <c r="J1553" s="100" t="s">
        <v>155</v>
      </c>
      <c r="K1553">
        <v>656</v>
      </c>
      <c r="L1553">
        <v>0</v>
      </c>
      <c r="M1553" t="s">
        <v>3266</v>
      </c>
      <c r="N1553" t="s">
        <v>43</v>
      </c>
      <c r="O1553" s="100" t="s">
        <v>67</v>
      </c>
      <c r="P1553" s="100" t="s">
        <v>371</v>
      </c>
      <c r="Q1553" t="s">
        <v>38</v>
      </c>
      <c r="R1553" t="s">
        <v>38</v>
      </c>
    </row>
    <row r="1554" spans="1:18" ht="72" x14ac:dyDescent="0.3">
      <c r="A1554" t="s">
        <v>3267</v>
      </c>
      <c r="B1554" t="s">
        <v>38</v>
      </c>
      <c r="C1554" s="2">
        <v>648</v>
      </c>
      <c r="D1554" t="s">
        <v>39</v>
      </c>
      <c r="E1554" s="100" t="s">
        <v>401</v>
      </c>
      <c r="F1554" s="3">
        <v>45105</v>
      </c>
      <c r="G1554" s="3">
        <v>45105</v>
      </c>
      <c r="H1554">
        <v>28</v>
      </c>
      <c r="I1554" s="100" t="s">
        <v>40</v>
      </c>
      <c r="J1554" s="100" t="s">
        <v>3127</v>
      </c>
      <c r="K1554">
        <v>64</v>
      </c>
      <c r="L1554">
        <v>0</v>
      </c>
      <c r="M1554" t="s">
        <v>3268</v>
      </c>
      <c r="N1554" t="s">
        <v>43</v>
      </c>
      <c r="O1554" s="100" t="s">
        <v>44</v>
      </c>
      <c r="P1554" s="100" t="s">
        <v>3269</v>
      </c>
      <c r="Q1554" t="s">
        <v>38</v>
      </c>
      <c r="R1554" t="s">
        <v>38</v>
      </c>
    </row>
    <row r="1555" spans="1:18" ht="43.2" x14ac:dyDescent="0.3">
      <c r="A1555" t="s">
        <v>3270</v>
      </c>
      <c r="B1555" t="s">
        <v>38</v>
      </c>
      <c r="C1555" s="2">
        <v>100</v>
      </c>
      <c r="D1555" t="s">
        <v>39</v>
      </c>
      <c r="E1555" s="100" t="s">
        <v>13</v>
      </c>
      <c r="F1555" s="3">
        <v>45105</v>
      </c>
      <c r="G1555" s="3">
        <v>45105</v>
      </c>
      <c r="H1555">
        <v>15</v>
      </c>
      <c r="I1555" s="100" t="s">
        <v>40</v>
      </c>
      <c r="J1555" s="100" t="s">
        <v>3205</v>
      </c>
      <c r="K1555">
        <v>6</v>
      </c>
      <c r="L1555">
        <v>0</v>
      </c>
      <c r="M1555" t="s">
        <v>42</v>
      </c>
      <c r="N1555" t="s">
        <v>43</v>
      </c>
      <c r="O1555" s="100" t="s">
        <v>44</v>
      </c>
      <c r="P1555" s="100" t="s">
        <v>3207</v>
      </c>
      <c r="Q1555" t="s">
        <v>38</v>
      </c>
      <c r="R1555" t="s">
        <v>38</v>
      </c>
    </row>
    <row r="1556" spans="1:18" ht="43.2" x14ac:dyDescent="0.3">
      <c r="A1556" t="s">
        <v>3271</v>
      </c>
      <c r="B1556" t="s">
        <v>3272</v>
      </c>
      <c r="C1556" s="2">
        <v>540</v>
      </c>
      <c r="D1556" t="s">
        <v>39</v>
      </c>
      <c r="E1556" s="100" t="s">
        <v>12</v>
      </c>
      <c r="F1556" s="3">
        <v>45105</v>
      </c>
      <c r="G1556" s="3">
        <v>45105</v>
      </c>
      <c r="H1556">
        <v>100</v>
      </c>
      <c r="I1556" s="100" t="s">
        <v>100</v>
      </c>
      <c r="J1556" s="100" t="s">
        <v>316</v>
      </c>
      <c r="K1556">
        <v>485.33300000000003</v>
      </c>
      <c r="L1556">
        <v>0</v>
      </c>
      <c r="M1556" t="s">
        <v>42</v>
      </c>
      <c r="N1556" t="s">
        <v>49</v>
      </c>
      <c r="O1556" s="100" t="s">
        <v>101</v>
      </c>
      <c r="P1556" s="100" t="s">
        <v>44</v>
      </c>
      <c r="Q1556" t="s">
        <v>38</v>
      </c>
      <c r="R1556" t="s">
        <v>38</v>
      </c>
    </row>
    <row r="1557" spans="1:18" ht="57.6" x14ac:dyDescent="0.3">
      <c r="A1557" t="s">
        <v>3273</v>
      </c>
      <c r="B1557" t="s">
        <v>38</v>
      </c>
      <c r="C1557" s="2">
        <v>281.25</v>
      </c>
      <c r="D1557" t="s">
        <v>39</v>
      </c>
      <c r="E1557" s="100" t="s">
        <v>409</v>
      </c>
      <c r="F1557" s="3">
        <v>45106</v>
      </c>
      <c r="G1557" s="3">
        <v>45105</v>
      </c>
      <c r="H1557">
        <v>105</v>
      </c>
      <c r="I1557" s="100" t="s">
        <v>3274</v>
      </c>
      <c r="J1557" s="100" t="s">
        <v>40</v>
      </c>
      <c r="K1557">
        <v>623.61699999999996</v>
      </c>
      <c r="L1557">
        <v>0</v>
      </c>
      <c r="M1557" t="s">
        <v>42</v>
      </c>
      <c r="N1557" t="s">
        <v>49</v>
      </c>
      <c r="O1557" s="100" t="s">
        <v>3170</v>
      </c>
      <c r="P1557" s="100" t="s">
        <v>44</v>
      </c>
      <c r="Q1557" t="s">
        <v>38</v>
      </c>
      <c r="R1557" t="s">
        <v>38</v>
      </c>
    </row>
    <row r="1558" spans="1:18" ht="43.2" x14ac:dyDescent="0.3">
      <c r="A1558" t="s">
        <v>3275</v>
      </c>
      <c r="B1558" t="s">
        <v>38</v>
      </c>
      <c r="C1558" s="2">
        <v>321</v>
      </c>
      <c r="D1558" t="s">
        <v>39</v>
      </c>
      <c r="E1558" s="100" t="s">
        <v>17</v>
      </c>
      <c r="F1558" s="3">
        <v>45106</v>
      </c>
      <c r="G1558" s="3">
        <v>45106</v>
      </c>
      <c r="H1558">
        <v>330</v>
      </c>
      <c r="I1558" s="100" t="s">
        <v>40</v>
      </c>
      <c r="J1558" s="100" t="s">
        <v>2827</v>
      </c>
      <c r="K1558">
        <v>984</v>
      </c>
      <c r="L1558">
        <v>0</v>
      </c>
      <c r="M1558" t="s">
        <v>42</v>
      </c>
      <c r="N1558" t="s">
        <v>43</v>
      </c>
      <c r="O1558" s="100" t="s">
        <v>44</v>
      </c>
      <c r="P1558" s="100" t="s">
        <v>371</v>
      </c>
      <c r="Q1558" t="s">
        <v>38</v>
      </c>
      <c r="R1558" t="s">
        <v>38</v>
      </c>
    </row>
    <row r="1559" spans="1:18" ht="43.2" x14ac:dyDescent="0.3">
      <c r="A1559" t="s">
        <v>3276</v>
      </c>
      <c r="B1559" t="s">
        <v>38</v>
      </c>
      <c r="C1559" s="2">
        <v>127</v>
      </c>
      <c r="D1559" t="s">
        <v>39</v>
      </c>
      <c r="E1559" s="100" t="s">
        <v>13</v>
      </c>
      <c r="F1559" s="3">
        <v>45106</v>
      </c>
      <c r="G1559" s="3">
        <v>45106</v>
      </c>
      <c r="H1559">
        <v>4</v>
      </c>
      <c r="I1559" s="100" t="s">
        <v>40</v>
      </c>
      <c r="J1559" s="100" t="s">
        <v>291</v>
      </c>
      <c r="K1559">
        <v>1.5</v>
      </c>
      <c r="L1559">
        <v>0</v>
      </c>
      <c r="M1559" t="s">
        <v>42</v>
      </c>
      <c r="N1559" t="s">
        <v>43</v>
      </c>
      <c r="O1559" s="100" t="s">
        <v>44</v>
      </c>
      <c r="P1559" s="100" t="s">
        <v>293</v>
      </c>
      <c r="Q1559" t="s">
        <v>38</v>
      </c>
      <c r="R1559" t="s">
        <v>38</v>
      </c>
    </row>
    <row r="1560" spans="1:18" ht="43.2" x14ac:dyDescent="0.3">
      <c r="A1560" t="s">
        <v>3277</v>
      </c>
      <c r="B1560" t="s">
        <v>38</v>
      </c>
      <c r="C1560" s="2">
        <v>303</v>
      </c>
      <c r="D1560" t="s">
        <v>39</v>
      </c>
      <c r="E1560" s="100" t="s">
        <v>17</v>
      </c>
      <c r="F1560" s="3">
        <v>45106</v>
      </c>
      <c r="G1560" s="3">
        <v>45106</v>
      </c>
      <c r="H1560">
        <v>330</v>
      </c>
      <c r="I1560" s="100" t="s">
        <v>40</v>
      </c>
      <c r="J1560" s="100" t="s">
        <v>2827</v>
      </c>
      <c r="K1560">
        <v>984</v>
      </c>
      <c r="L1560">
        <v>0</v>
      </c>
      <c r="M1560" t="s">
        <v>42</v>
      </c>
      <c r="N1560" t="s">
        <v>43</v>
      </c>
      <c r="O1560" s="100" t="s">
        <v>44</v>
      </c>
      <c r="P1560" s="100" t="s">
        <v>371</v>
      </c>
      <c r="Q1560" t="s">
        <v>38</v>
      </c>
      <c r="R1560" t="s">
        <v>38</v>
      </c>
    </row>
    <row r="1561" spans="1:18" ht="43.2" x14ac:dyDescent="0.3">
      <c r="A1561" t="s">
        <v>3278</v>
      </c>
      <c r="B1561" t="s">
        <v>38</v>
      </c>
      <c r="C1561" s="2">
        <v>280</v>
      </c>
      <c r="D1561" t="s">
        <v>39</v>
      </c>
      <c r="E1561" s="100" t="s">
        <v>13</v>
      </c>
      <c r="F1561" s="3">
        <v>45106</v>
      </c>
      <c r="G1561" s="3">
        <v>45106</v>
      </c>
      <c r="H1561">
        <v>3</v>
      </c>
      <c r="I1561" s="100" t="s">
        <v>40</v>
      </c>
      <c r="J1561" s="100" t="s">
        <v>3181</v>
      </c>
      <c r="K1561">
        <v>2.5</v>
      </c>
      <c r="L1561">
        <v>0</v>
      </c>
      <c r="M1561" t="s">
        <v>42</v>
      </c>
      <c r="N1561" t="s">
        <v>43</v>
      </c>
      <c r="O1561" s="100" t="s">
        <v>44</v>
      </c>
      <c r="P1561" s="100" t="s">
        <v>3182</v>
      </c>
      <c r="Q1561" t="s">
        <v>38</v>
      </c>
      <c r="R1561" t="s">
        <v>38</v>
      </c>
    </row>
    <row r="1562" spans="1:18" ht="43.2" x14ac:dyDescent="0.3">
      <c r="A1562" t="s">
        <v>3279</v>
      </c>
      <c r="B1562" t="s">
        <v>38</v>
      </c>
      <c r="C1562" s="2">
        <v>248</v>
      </c>
      <c r="D1562" t="s">
        <v>39</v>
      </c>
      <c r="E1562" s="100" t="s">
        <v>3280</v>
      </c>
      <c r="F1562" s="3">
        <v>45107</v>
      </c>
      <c r="G1562" s="3">
        <v>45106</v>
      </c>
      <c r="H1562">
        <v>390</v>
      </c>
      <c r="I1562" s="100" t="s">
        <v>40</v>
      </c>
      <c r="J1562" s="100" t="s">
        <v>3281</v>
      </c>
      <c r="K1562">
        <v>533.08000000000004</v>
      </c>
      <c r="L1562">
        <v>0</v>
      </c>
      <c r="M1562" t="s">
        <v>3282</v>
      </c>
      <c r="N1562" t="s">
        <v>43</v>
      </c>
      <c r="O1562" s="100" t="s">
        <v>44</v>
      </c>
      <c r="P1562" s="100" t="s">
        <v>3283</v>
      </c>
      <c r="Q1562" t="s">
        <v>38</v>
      </c>
      <c r="R1562" t="s">
        <v>38</v>
      </c>
    </row>
    <row r="1563" spans="1:18" ht="28.8" x14ac:dyDescent="0.3">
      <c r="A1563" t="s">
        <v>3284</v>
      </c>
      <c r="B1563" t="s">
        <v>38</v>
      </c>
      <c r="C1563" s="2">
        <v>280</v>
      </c>
      <c r="D1563" t="s">
        <v>39</v>
      </c>
      <c r="E1563" s="100" t="s">
        <v>12</v>
      </c>
      <c r="F1563" s="3">
        <v>45110</v>
      </c>
      <c r="G1563" s="3">
        <v>45106</v>
      </c>
      <c r="H1563">
        <v>50</v>
      </c>
      <c r="I1563" s="100" t="s">
        <v>376</v>
      </c>
      <c r="J1563" s="100" t="s">
        <v>40</v>
      </c>
      <c r="K1563">
        <v>160</v>
      </c>
      <c r="L1563">
        <v>0</v>
      </c>
      <c r="M1563" t="s">
        <v>42</v>
      </c>
      <c r="N1563" t="s">
        <v>49</v>
      </c>
      <c r="O1563" s="100" t="s">
        <v>378</v>
      </c>
      <c r="P1563" s="100" t="s">
        <v>44</v>
      </c>
      <c r="Q1563" t="s">
        <v>38</v>
      </c>
      <c r="R1563" t="s">
        <v>38</v>
      </c>
    </row>
    <row r="1564" spans="1:18" ht="43.2" x14ac:dyDescent="0.3">
      <c r="A1564" t="s">
        <v>3285</v>
      </c>
      <c r="B1564" t="s">
        <v>38</v>
      </c>
      <c r="C1564" s="2">
        <v>974</v>
      </c>
      <c r="D1564" t="s">
        <v>39</v>
      </c>
      <c r="E1564" s="100" t="s">
        <v>2</v>
      </c>
      <c r="F1564" s="3">
        <v>45107</v>
      </c>
      <c r="G1564" s="3">
        <v>45106</v>
      </c>
      <c r="H1564">
        <v>4200</v>
      </c>
      <c r="I1564" s="100" t="s">
        <v>40</v>
      </c>
      <c r="J1564" s="100" t="s">
        <v>568</v>
      </c>
      <c r="K1564">
        <v>16240</v>
      </c>
      <c r="L1564">
        <v>0</v>
      </c>
      <c r="M1564" t="s">
        <v>3286</v>
      </c>
      <c r="N1564" t="s">
        <v>43</v>
      </c>
      <c r="O1564" s="100" t="s">
        <v>44</v>
      </c>
      <c r="P1564" s="100" t="s">
        <v>570</v>
      </c>
      <c r="Q1564" t="s">
        <v>38</v>
      </c>
      <c r="R1564" t="s">
        <v>38</v>
      </c>
    </row>
    <row r="1565" spans="1:18" ht="28.8" x14ac:dyDescent="0.3">
      <c r="A1565" t="s">
        <v>3287</v>
      </c>
      <c r="B1565" t="s">
        <v>38</v>
      </c>
      <c r="C1565" s="2">
        <v>750</v>
      </c>
      <c r="D1565" t="s">
        <v>39</v>
      </c>
      <c r="E1565" s="100" t="s">
        <v>107</v>
      </c>
      <c r="F1565" s="3">
        <v>45107</v>
      </c>
      <c r="G1565" s="3">
        <v>45106</v>
      </c>
      <c r="H1565">
        <v>600</v>
      </c>
      <c r="I1565" s="100" t="s">
        <v>1983</v>
      </c>
      <c r="J1565" s="100" t="s">
        <v>2010</v>
      </c>
      <c r="K1565">
        <v>2320</v>
      </c>
      <c r="L1565">
        <v>0</v>
      </c>
      <c r="M1565" t="s">
        <v>42</v>
      </c>
      <c r="N1565" t="s">
        <v>43</v>
      </c>
      <c r="O1565" s="100" t="s">
        <v>1711</v>
      </c>
      <c r="P1565" s="100" t="s">
        <v>570</v>
      </c>
      <c r="Q1565" t="s">
        <v>38</v>
      </c>
      <c r="R1565" t="s">
        <v>38</v>
      </c>
    </row>
    <row r="1566" spans="1:18" ht="28.8" x14ac:dyDescent="0.3">
      <c r="A1566" t="s">
        <v>3288</v>
      </c>
      <c r="B1566" t="s">
        <v>38</v>
      </c>
      <c r="C1566" s="2">
        <v>743</v>
      </c>
      <c r="D1566" t="s">
        <v>39</v>
      </c>
      <c r="E1566" s="100" t="s">
        <v>107</v>
      </c>
      <c r="F1566" s="3">
        <v>45107</v>
      </c>
      <c r="G1566" s="3">
        <v>45106</v>
      </c>
      <c r="H1566">
        <v>600</v>
      </c>
      <c r="I1566" s="100" t="s">
        <v>1983</v>
      </c>
      <c r="J1566" s="100" t="s">
        <v>2010</v>
      </c>
      <c r="K1566">
        <v>2320</v>
      </c>
      <c r="L1566">
        <v>0</v>
      </c>
      <c r="M1566" t="s">
        <v>42</v>
      </c>
      <c r="N1566" t="s">
        <v>43</v>
      </c>
      <c r="O1566" s="100" t="s">
        <v>1711</v>
      </c>
      <c r="P1566" s="100" t="s">
        <v>570</v>
      </c>
      <c r="Q1566" t="s">
        <v>38</v>
      </c>
      <c r="R1566" t="s">
        <v>38</v>
      </c>
    </row>
    <row r="1567" spans="1:18" ht="43.2" x14ac:dyDescent="0.3">
      <c r="A1567" t="s">
        <v>3289</v>
      </c>
      <c r="B1567" t="s">
        <v>3290</v>
      </c>
      <c r="C1567" s="2">
        <v>2122</v>
      </c>
      <c r="D1567" t="s">
        <v>39</v>
      </c>
      <c r="E1567" s="100" t="s">
        <v>6</v>
      </c>
      <c r="F1567" s="3">
        <v>45106</v>
      </c>
      <c r="G1567" s="3">
        <v>45106</v>
      </c>
      <c r="H1567">
        <v>4500</v>
      </c>
      <c r="I1567" s="100" t="s">
        <v>64</v>
      </c>
      <c r="J1567" s="100" t="s">
        <v>513</v>
      </c>
      <c r="K1567">
        <v>4590</v>
      </c>
      <c r="L1567">
        <v>0</v>
      </c>
      <c r="M1567" t="s">
        <v>42</v>
      </c>
      <c r="N1567" t="s">
        <v>43</v>
      </c>
      <c r="O1567" s="100" t="s">
        <v>67</v>
      </c>
      <c r="P1567" s="100" t="s">
        <v>117</v>
      </c>
      <c r="Q1567" t="s">
        <v>1547</v>
      </c>
      <c r="R1567" t="s">
        <v>38</v>
      </c>
    </row>
    <row r="1568" spans="1:18" ht="57.6" x14ac:dyDescent="0.3">
      <c r="A1568" t="s">
        <v>3291</v>
      </c>
      <c r="B1568" t="s">
        <v>3292</v>
      </c>
      <c r="C1568" s="2">
        <v>1277</v>
      </c>
      <c r="D1568" t="s">
        <v>39</v>
      </c>
      <c r="E1568" s="100" t="s">
        <v>16</v>
      </c>
      <c r="F1568" s="3">
        <v>45110</v>
      </c>
      <c r="G1568" s="3">
        <v>45107</v>
      </c>
      <c r="H1568">
        <v>540</v>
      </c>
      <c r="I1568" s="100" t="s">
        <v>445</v>
      </c>
      <c r="J1568" s="100" t="s">
        <v>3293</v>
      </c>
      <c r="K1568">
        <v>4387.5</v>
      </c>
      <c r="L1568">
        <v>0</v>
      </c>
      <c r="M1568" t="s">
        <v>42</v>
      </c>
      <c r="N1568" t="s">
        <v>43</v>
      </c>
      <c r="O1568" s="100" t="s">
        <v>324</v>
      </c>
      <c r="P1568" s="100" t="s">
        <v>3294</v>
      </c>
      <c r="Q1568" t="s">
        <v>38</v>
      </c>
      <c r="R1568" t="s">
        <v>38</v>
      </c>
    </row>
    <row r="1569" spans="1:18" ht="43.2" x14ac:dyDescent="0.3">
      <c r="A1569" t="s">
        <v>3295</v>
      </c>
      <c r="B1569" t="s">
        <v>3296</v>
      </c>
      <c r="C1569" s="2">
        <v>950</v>
      </c>
      <c r="D1569" t="s">
        <v>39</v>
      </c>
      <c r="E1569" s="100" t="s">
        <v>12</v>
      </c>
      <c r="F1569" s="3">
        <v>45107</v>
      </c>
      <c r="G1569" s="3">
        <v>45107</v>
      </c>
      <c r="H1569">
        <v>100</v>
      </c>
      <c r="I1569" s="100" t="s">
        <v>100</v>
      </c>
      <c r="J1569" s="100" t="s">
        <v>316</v>
      </c>
      <c r="K1569">
        <v>485.33300000000003</v>
      </c>
      <c r="L1569">
        <v>0</v>
      </c>
      <c r="M1569" t="s">
        <v>42</v>
      </c>
      <c r="N1569" t="s">
        <v>49</v>
      </c>
      <c r="O1569" s="100" t="s">
        <v>101</v>
      </c>
      <c r="P1569" s="100" t="s">
        <v>44</v>
      </c>
      <c r="Q1569" t="s">
        <v>38</v>
      </c>
      <c r="R1569" t="s">
        <v>38</v>
      </c>
    </row>
    <row r="1570" spans="1:18" ht="43.2" x14ac:dyDescent="0.3">
      <c r="A1570" t="s">
        <v>3297</v>
      </c>
      <c r="B1570" t="s">
        <v>38</v>
      </c>
      <c r="C1570" s="2">
        <v>274</v>
      </c>
      <c r="D1570" t="s">
        <v>39</v>
      </c>
      <c r="E1570" s="100" t="s">
        <v>16</v>
      </c>
      <c r="F1570" s="3">
        <v>45110</v>
      </c>
      <c r="G1570" s="3">
        <v>45107</v>
      </c>
      <c r="H1570">
        <v>800</v>
      </c>
      <c r="I1570" s="100" t="s">
        <v>40</v>
      </c>
      <c r="J1570" s="100" t="s">
        <v>445</v>
      </c>
      <c r="K1570">
        <v>2400</v>
      </c>
      <c r="L1570">
        <v>0</v>
      </c>
      <c r="M1570" t="s">
        <v>3298</v>
      </c>
      <c r="N1570" t="s">
        <v>43</v>
      </c>
      <c r="O1570" s="100" t="s">
        <v>44</v>
      </c>
      <c r="P1570" s="100" t="s">
        <v>324</v>
      </c>
      <c r="Q1570" t="s">
        <v>38</v>
      </c>
      <c r="R1570" t="s">
        <v>38</v>
      </c>
    </row>
    <row r="1571" spans="1:18" ht="43.2" x14ac:dyDescent="0.3">
      <c r="A1571" t="s">
        <v>3299</v>
      </c>
      <c r="B1571" t="s">
        <v>38</v>
      </c>
      <c r="C1571" s="2">
        <v>540</v>
      </c>
      <c r="D1571" t="s">
        <v>39</v>
      </c>
      <c r="E1571" s="100" t="s">
        <v>15</v>
      </c>
      <c r="F1571" s="3">
        <v>45120</v>
      </c>
      <c r="G1571" s="3">
        <v>45120</v>
      </c>
      <c r="H1571">
        <v>8400</v>
      </c>
      <c r="I1571" s="100" t="s">
        <v>40</v>
      </c>
      <c r="J1571" s="100" t="s">
        <v>449</v>
      </c>
      <c r="K1571">
        <v>14280</v>
      </c>
      <c r="L1571">
        <v>0</v>
      </c>
      <c r="M1571" t="s">
        <v>3300</v>
      </c>
      <c r="N1571" t="s">
        <v>43</v>
      </c>
      <c r="O1571" s="100" t="s">
        <v>44</v>
      </c>
      <c r="P1571" s="100" t="s">
        <v>451</v>
      </c>
      <c r="Q1571" t="s">
        <v>38</v>
      </c>
      <c r="R1571" t="s">
        <v>38</v>
      </c>
    </row>
    <row r="1572" spans="1:18" ht="43.2" x14ac:dyDescent="0.3">
      <c r="A1572" t="s">
        <v>3301</v>
      </c>
      <c r="B1572" t="s">
        <v>38</v>
      </c>
      <c r="C1572" s="2">
        <v>540</v>
      </c>
      <c r="D1572" t="s">
        <v>39</v>
      </c>
      <c r="E1572" s="100" t="s">
        <v>15</v>
      </c>
      <c r="F1572" s="3">
        <v>45120</v>
      </c>
      <c r="G1572" s="3">
        <v>45120</v>
      </c>
      <c r="H1572">
        <v>8400</v>
      </c>
      <c r="I1572" s="100" t="s">
        <v>40</v>
      </c>
      <c r="J1572" s="100" t="s">
        <v>449</v>
      </c>
      <c r="K1572">
        <v>14280</v>
      </c>
      <c r="L1572">
        <v>0</v>
      </c>
      <c r="M1572" t="s">
        <v>3302</v>
      </c>
      <c r="N1572" t="s">
        <v>43</v>
      </c>
      <c r="O1572" s="100" t="s">
        <v>44</v>
      </c>
      <c r="P1572" s="100" t="s">
        <v>451</v>
      </c>
      <c r="Q1572" t="s">
        <v>38</v>
      </c>
      <c r="R1572" t="s">
        <v>38</v>
      </c>
    </row>
    <row r="1573" spans="1:18" ht="43.2" x14ac:dyDescent="0.3">
      <c r="A1573" t="s">
        <v>3303</v>
      </c>
      <c r="B1573" t="s">
        <v>38</v>
      </c>
      <c r="C1573" s="2">
        <v>540</v>
      </c>
      <c r="D1573" t="s">
        <v>39</v>
      </c>
      <c r="E1573" s="100" t="s">
        <v>15</v>
      </c>
      <c r="F1573" s="3">
        <v>45120</v>
      </c>
      <c r="G1573" s="3">
        <v>45120</v>
      </c>
      <c r="H1573">
        <v>8400</v>
      </c>
      <c r="I1573" s="100" t="s">
        <v>40</v>
      </c>
      <c r="J1573" s="100" t="s">
        <v>449</v>
      </c>
      <c r="K1573">
        <v>14280</v>
      </c>
      <c r="L1573">
        <v>0</v>
      </c>
      <c r="M1573" t="s">
        <v>3304</v>
      </c>
      <c r="N1573" t="s">
        <v>43</v>
      </c>
      <c r="O1573" s="100" t="s">
        <v>44</v>
      </c>
      <c r="P1573" s="100" t="s">
        <v>451</v>
      </c>
      <c r="Q1573" t="s">
        <v>38</v>
      </c>
      <c r="R1573" t="s">
        <v>38</v>
      </c>
    </row>
    <row r="1574" spans="1:18" ht="43.2" x14ac:dyDescent="0.3">
      <c r="A1574" t="s">
        <v>3305</v>
      </c>
      <c r="B1574" t="s">
        <v>38</v>
      </c>
      <c r="C1574" s="2">
        <v>377</v>
      </c>
      <c r="D1574" t="s">
        <v>39</v>
      </c>
      <c r="E1574" s="100" t="s">
        <v>13</v>
      </c>
      <c r="F1574" s="3">
        <v>45120</v>
      </c>
      <c r="G1574" s="3">
        <v>45120</v>
      </c>
      <c r="H1574">
        <v>2</v>
      </c>
      <c r="I1574" s="100" t="s">
        <v>2659</v>
      </c>
      <c r="J1574" s="100" t="s">
        <v>40</v>
      </c>
      <c r="K1574">
        <v>1.6666700000000001</v>
      </c>
      <c r="L1574">
        <v>0</v>
      </c>
      <c r="M1574" t="s">
        <v>42</v>
      </c>
      <c r="N1574" t="s">
        <v>49</v>
      </c>
      <c r="O1574" s="100" t="s">
        <v>2661</v>
      </c>
      <c r="P1574" s="100" t="s">
        <v>44</v>
      </c>
      <c r="Q1574" t="s">
        <v>38</v>
      </c>
      <c r="R1574" t="s">
        <v>38</v>
      </c>
    </row>
    <row r="1575" spans="1:18" ht="43.2" x14ac:dyDescent="0.3">
      <c r="A1575" t="s">
        <v>3306</v>
      </c>
      <c r="B1575" t="s">
        <v>38</v>
      </c>
      <c r="C1575" s="2">
        <v>630</v>
      </c>
      <c r="D1575" t="s">
        <v>39</v>
      </c>
      <c r="E1575" s="100" t="s">
        <v>17</v>
      </c>
      <c r="F1575" s="3">
        <v>45121</v>
      </c>
      <c r="G1575" s="3">
        <v>45120</v>
      </c>
      <c r="H1575">
        <v>680</v>
      </c>
      <c r="I1575" s="100" t="s">
        <v>40</v>
      </c>
      <c r="J1575" s="100" t="s">
        <v>2844</v>
      </c>
      <c r="K1575">
        <v>1312</v>
      </c>
      <c r="L1575">
        <v>0</v>
      </c>
      <c r="M1575" t="s">
        <v>42</v>
      </c>
      <c r="N1575" t="s">
        <v>43</v>
      </c>
      <c r="O1575" s="100" t="s">
        <v>44</v>
      </c>
      <c r="P1575" s="100" t="s">
        <v>371</v>
      </c>
      <c r="Q1575" t="s">
        <v>3307</v>
      </c>
      <c r="R1575" t="s">
        <v>38</v>
      </c>
    </row>
    <row r="1576" spans="1:18" ht="28.8" x14ac:dyDescent="0.3">
      <c r="A1576" t="s">
        <v>3308</v>
      </c>
      <c r="B1576" t="s">
        <v>3309</v>
      </c>
      <c r="C1576" s="2">
        <v>487.5</v>
      </c>
      <c r="D1576" t="s">
        <v>39</v>
      </c>
      <c r="E1576" s="100" t="s">
        <v>12</v>
      </c>
      <c r="F1576" s="3">
        <v>45124</v>
      </c>
      <c r="G1576" s="3">
        <v>45120</v>
      </c>
      <c r="H1576">
        <v>110</v>
      </c>
      <c r="I1576" s="100" t="s">
        <v>3310</v>
      </c>
      <c r="J1576" s="100" t="s">
        <v>40</v>
      </c>
      <c r="K1576">
        <v>36</v>
      </c>
      <c r="L1576">
        <v>0</v>
      </c>
      <c r="M1576" t="s">
        <v>42</v>
      </c>
      <c r="N1576" t="s">
        <v>49</v>
      </c>
      <c r="O1576" s="100" t="s">
        <v>3311</v>
      </c>
      <c r="P1576" s="100" t="s">
        <v>44</v>
      </c>
      <c r="Q1576" t="s">
        <v>38</v>
      </c>
      <c r="R1576" t="s">
        <v>38</v>
      </c>
    </row>
    <row r="1577" spans="1:18" ht="43.2" x14ac:dyDescent="0.3">
      <c r="A1577" t="s">
        <v>3312</v>
      </c>
      <c r="B1577" t="s">
        <v>3313</v>
      </c>
      <c r="C1577" s="2">
        <v>350</v>
      </c>
      <c r="D1577" t="s">
        <v>39</v>
      </c>
      <c r="E1577" s="100" t="s">
        <v>6</v>
      </c>
      <c r="F1577" s="3">
        <v>45121</v>
      </c>
      <c r="G1577" s="3">
        <v>45120</v>
      </c>
      <c r="H1577">
        <v>880</v>
      </c>
      <c r="I1577" s="100" t="s">
        <v>64</v>
      </c>
      <c r="J1577" s="100" t="s">
        <v>513</v>
      </c>
      <c r="K1577">
        <v>1020</v>
      </c>
      <c r="L1577">
        <v>0</v>
      </c>
      <c r="M1577" t="s">
        <v>42</v>
      </c>
      <c r="N1577" t="s">
        <v>43</v>
      </c>
      <c r="O1577" s="100" t="s">
        <v>67</v>
      </c>
      <c r="P1577" s="100" t="s">
        <v>117</v>
      </c>
      <c r="Q1577" t="s">
        <v>38</v>
      </c>
      <c r="R1577" t="s">
        <v>38</v>
      </c>
    </row>
    <row r="1578" spans="1:18" ht="43.2" x14ac:dyDescent="0.3">
      <c r="A1578" t="s">
        <v>3314</v>
      </c>
      <c r="B1578" t="s">
        <v>38</v>
      </c>
      <c r="C1578" s="2">
        <v>988</v>
      </c>
      <c r="D1578" t="s">
        <v>39</v>
      </c>
      <c r="E1578" s="100" t="s">
        <v>15</v>
      </c>
      <c r="F1578" s="3">
        <v>45121</v>
      </c>
      <c r="G1578" s="3">
        <v>45121</v>
      </c>
      <c r="H1578">
        <v>8400</v>
      </c>
      <c r="I1578" s="100" t="s">
        <v>40</v>
      </c>
      <c r="J1578" s="100" t="s">
        <v>449</v>
      </c>
      <c r="K1578">
        <v>14280</v>
      </c>
      <c r="L1578">
        <v>0</v>
      </c>
      <c r="M1578" t="s">
        <v>42</v>
      </c>
      <c r="N1578" t="s">
        <v>43</v>
      </c>
      <c r="O1578" s="100" t="s">
        <v>44</v>
      </c>
      <c r="P1578" s="100" t="s">
        <v>451</v>
      </c>
      <c r="Q1578" t="s">
        <v>38</v>
      </c>
      <c r="R1578" t="s">
        <v>38</v>
      </c>
    </row>
    <row r="1579" spans="1:18" ht="43.2" x14ac:dyDescent="0.3">
      <c r="A1579" t="s">
        <v>3315</v>
      </c>
      <c r="B1579" t="s">
        <v>38</v>
      </c>
      <c r="C1579" s="2">
        <v>666</v>
      </c>
      <c r="D1579" t="s">
        <v>39</v>
      </c>
      <c r="E1579" s="100" t="s">
        <v>15</v>
      </c>
      <c r="F1579" s="3">
        <v>45121</v>
      </c>
      <c r="G1579" s="3">
        <v>45121</v>
      </c>
      <c r="H1579">
        <v>8400</v>
      </c>
      <c r="I1579" s="100" t="s">
        <v>40</v>
      </c>
      <c r="J1579" s="100" t="s">
        <v>449</v>
      </c>
      <c r="K1579">
        <v>14280</v>
      </c>
      <c r="L1579">
        <v>0</v>
      </c>
      <c r="M1579" t="s">
        <v>42</v>
      </c>
      <c r="N1579" t="s">
        <v>43</v>
      </c>
      <c r="O1579" s="100" t="s">
        <v>44</v>
      </c>
      <c r="P1579" s="100" t="s">
        <v>451</v>
      </c>
      <c r="Q1579" t="s">
        <v>38</v>
      </c>
      <c r="R1579" t="s">
        <v>38</v>
      </c>
    </row>
    <row r="1580" spans="1:18" ht="43.2" x14ac:dyDescent="0.3">
      <c r="A1580" t="s">
        <v>3316</v>
      </c>
      <c r="B1580" t="s">
        <v>38</v>
      </c>
      <c r="C1580" s="2">
        <v>244</v>
      </c>
      <c r="D1580" t="s">
        <v>39</v>
      </c>
      <c r="E1580" s="100" t="s">
        <v>13</v>
      </c>
      <c r="F1580" s="3">
        <v>45124</v>
      </c>
      <c r="G1580" s="3">
        <v>45121</v>
      </c>
      <c r="H1580">
        <v>2</v>
      </c>
      <c r="I1580" s="100" t="s">
        <v>40</v>
      </c>
      <c r="J1580" s="100" t="s">
        <v>2659</v>
      </c>
      <c r="K1580">
        <v>1.6666700000000001</v>
      </c>
      <c r="L1580">
        <v>0</v>
      </c>
      <c r="M1580" t="s">
        <v>42</v>
      </c>
      <c r="N1580" t="s">
        <v>43</v>
      </c>
      <c r="O1580" s="100" t="s">
        <v>44</v>
      </c>
      <c r="P1580" s="100" t="s">
        <v>2661</v>
      </c>
      <c r="Q1580" t="s">
        <v>38</v>
      </c>
      <c r="R1580" t="s">
        <v>38</v>
      </c>
    </row>
    <row r="1581" spans="1:18" ht="28.8" x14ac:dyDescent="0.3">
      <c r="A1581" t="s">
        <v>3317</v>
      </c>
      <c r="B1581" t="s">
        <v>38</v>
      </c>
      <c r="C1581" s="2">
        <v>218</v>
      </c>
      <c r="D1581" t="s">
        <v>39</v>
      </c>
      <c r="E1581" s="100" t="s">
        <v>12</v>
      </c>
      <c r="F1581" s="3">
        <v>45121</v>
      </c>
      <c r="G1581" s="3">
        <v>45121</v>
      </c>
      <c r="H1581">
        <v>65</v>
      </c>
      <c r="I1581" s="100" t="s">
        <v>376</v>
      </c>
      <c r="J1581" s="100" t="s">
        <v>40</v>
      </c>
      <c r="K1581">
        <v>91</v>
      </c>
      <c r="L1581">
        <v>0</v>
      </c>
      <c r="M1581" t="s">
        <v>3318</v>
      </c>
      <c r="N1581" t="s">
        <v>49</v>
      </c>
      <c r="O1581" s="100" t="s">
        <v>378</v>
      </c>
      <c r="P1581" s="100" t="s">
        <v>44</v>
      </c>
      <c r="Q1581" t="s">
        <v>38</v>
      </c>
      <c r="R1581" t="s">
        <v>38</v>
      </c>
    </row>
    <row r="1582" spans="1:18" ht="43.2" x14ac:dyDescent="0.3">
      <c r="A1582" t="s">
        <v>3319</v>
      </c>
      <c r="B1582" t="s">
        <v>38</v>
      </c>
      <c r="C1582" s="2">
        <v>777</v>
      </c>
      <c r="D1582" t="s">
        <v>39</v>
      </c>
      <c r="E1582" s="100" t="s">
        <v>15</v>
      </c>
      <c r="F1582" s="3">
        <v>45121</v>
      </c>
      <c r="G1582" s="3">
        <v>45121</v>
      </c>
      <c r="H1582">
        <v>8400</v>
      </c>
      <c r="I1582" s="100" t="s">
        <v>40</v>
      </c>
      <c r="J1582" s="100" t="s">
        <v>449</v>
      </c>
      <c r="K1582">
        <v>14280</v>
      </c>
      <c r="L1582">
        <v>0</v>
      </c>
      <c r="M1582" t="s">
        <v>42</v>
      </c>
      <c r="N1582" t="s">
        <v>43</v>
      </c>
      <c r="O1582" s="100" t="s">
        <v>44</v>
      </c>
      <c r="P1582" s="100" t="s">
        <v>451</v>
      </c>
      <c r="Q1582" t="s">
        <v>38</v>
      </c>
      <c r="R1582" t="s">
        <v>38</v>
      </c>
    </row>
    <row r="1583" spans="1:18" ht="57.6" x14ac:dyDescent="0.3">
      <c r="A1583" t="s">
        <v>3320</v>
      </c>
      <c r="B1583" t="s">
        <v>38</v>
      </c>
      <c r="C1583" s="2">
        <v>167</v>
      </c>
      <c r="D1583" t="s">
        <v>39</v>
      </c>
      <c r="E1583" s="100" t="s">
        <v>3321</v>
      </c>
      <c r="F1583" s="3">
        <v>45124</v>
      </c>
      <c r="G1583" s="3">
        <v>45121</v>
      </c>
      <c r="H1583">
        <v>5</v>
      </c>
      <c r="I1583" s="100" t="s">
        <v>40</v>
      </c>
      <c r="J1583" s="100" t="s">
        <v>3322</v>
      </c>
      <c r="K1583">
        <v>2.42</v>
      </c>
      <c r="L1583">
        <v>0</v>
      </c>
      <c r="M1583" t="s">
        <v>42</v>
      </c>
      <c r="N1583" t="s">
        <v>43</v>
      </c>
      <c r="O1583" s="100" t="s">
        <v>44</v>
      </c>
      <c r="P1583" s="100" t="s">
        <v>3323</v>
      </c>
      <c r="Q1583" t="s">
        <v>38</v>
      </c>
      <c r="R1583" t="s">
        <v>38</v>
      </c>
    </row>
    <row r="1584" spans="1:18" ht="43.2" x14ac:dyDescent="0.3">
      <c r="A1584" t="s">
        <v>3324</v>
      </c>
      <c r="B1584" t="s">
        <v>38</v>
      </c>
      <c r="C1584" s="2">
        <v>1340</v>
      </c>
      <c r="D1584" t="s">
        <v>39</v>
      </c>
      <c r="E1584" s="100" t="s">
        <v>15</v>
      </c>
      <c r="F1584" s="3">
        <v>45122</v>
      </c>
      <c r="G1584" s="3">
        <v>45121</v>
      </c>
      <c r="H1584">
        <v>8400</v>
      </c>
      <c r="I1584" s="100" t="s">
        <v>40</v>
      </c>
      <c r="J1584" s="100" t="s">
        <v>449</v>
      </c>
      <c r="K1584">
        <v>14280</v>
      </c>
      <c r="L1584">
        <v>0</v>
      </c>
      <c r="M1584" t="s">
        <v>3325</v>
      </c>
      <c r="N1584" t="s">
        <v>43</v>
      </c>
      <c r="O1584" s="100" t="s">
        <v>44</v>
      </c>
      <c r="P1584" s="100" t="s">
        <v>451</v>
      </c>
      <c r="Q1584" t="s">
        <v>38</v>
      </c>
      <c r="R1584" t="s">
        <v>38</v>
      </c>
    </row>
    <row r="1585" spans="1:18" ht="43.2" x14ac:dyDescent="0.3">
      <c r="A1585" t="s">
        <v>3326</v>
      </c>
      <c r="B1585" t="s">
        <v>38</v>
      </c>
      <c r="C1585" s="2">
        <v>395</v>
      </c>
      <c r="D1585" t="s">
        <v>39</v>
      </c>
      <c r="E1585" s="100" t="s">
        <v>17</v>
      </c>
      <c r="F1585" s="3">
        <v>45123</v>
      </c>
      <c r="G1585" s="3">
        <v>45121</v>
      </c>
      <c r="H1585">
        <v>420</v>
      </c>
      <c r="I1585" s="100" t="s">
        <v>40</v>
      </c>
      <c r="J1585" s="100" t="s">
        <v>155</v>
      </c>
      <c r="K1585">
        <v>984</v>
      </c>
      <c r="L1585">
        <v>0</v>
      </c>
      <c r="M1585" t="s">
        <v>42</v>
      </c>
      <c r="N1585" t="s">
        <v>43</v>
      </c>
      <c r="O1585" s="100" t="s">
        <v>44</v>
      </c>
      <c r="P1585" s="100" t="s">
        <v>371</v>
      </c>
      <c r="Q1585" t="s">
        <v>38</v>
      </c>
      <c r="R1585" t="s">
        <v>38</v>
      </c>
    </row>
    <row r="1586" spans="1:18" ht="43.2" x14ac:dyDescent="0.3">
      <c r="A1586" t="s">
        <v>3327</v>
      </c>
      <c r="B1586" t="s">
        <v>38</v>
      </c>
      <c r="C1586" s="2">
        <v>1000</v>
      </c>
      <c r="D1586" t="s">
        <v>39</v>
      </c>
      <c r="E1586" s="100" t="s">
        <v>8</v>
      </c>
      <c r="F1586" s="3">
        <v>45121</v>
      </c>
      <c r="G1586" s="3">
        <v>45121</v>
      </c>
      <c r="H1586">
        <v>9600</v>
      </c>
      <c r="I1586" s="100" t="s">
        <v>3222</v>
      </c>
      <c r="J1586" s="100" t="s">
        <v>40</v>
      </c>
      <c r="K1586">
        <v>62280</v>
      </c>
      <c r="L1586">
        <v>0</v>
      </c>
      <c r="M1586" t="s">
        <v>42</v>
      </c>
      <c r="N1586" t="s">
        <v>49</v>
      </c>
      <c r="O1586" s="100" t="s">
        <v>50</v>
      </c>
      <c r="P1586" s="100" t="s">
        <v>44</v>
      </c>
      <c r="Q1586" t="s">
        <v>38</v>
      </c>
      <c r="R1586" t="s">
        <v>38</v>
      </c>
    </row>
    <row r="1587" spans="1:18" ht="43.2" x14ac:dyDescent="0.3">
      <c r="A1587" t="s">
        <v>3328</v>
      </c>
      <c r="B1587" t="s">
        <v>38</v>
      </c>
      <c r="C1587" s="2">
        <v>532</v>
      </c>
      <c r="D1587" t="s">
        <v>39</v>
      </c>
      <c r="E1587" s="100" t="s">
        <v>15</v>
      </c>
      <c r="F1587" s="3">
        <v>45124</v>
      </c>
      <c r="G1587" s="3">
        <v>45124</v>
      </c>
      <c r="H1587">
        <v>8400</v>
      </c>
      <c r="I1587" s="100" t="s">
        <v>40</v>
      </c>
      <c r="J1587" s="100" t="s">
        <v>449</v>
      </c>
      <c r="K1587">
        <v>14280</v>
      </c>
      <c r="L1587">
        <v>0</v>
      </c>
      <c r="M1587" t="s">
        <v>3329</v>
      </c>
      <c r="N1587" t="s">
        <v>43</v>
      </c>
      <c r="O1587" s="100" t="s">
        <v>44</v>
      </c>
      <c r="P1587" s="100" t="s">
        <v>451</v>
      </c>
      <c r="Q1587" t="s">
        <v>38</v>
      </c>
      <c r="R1587" t="s">
        <v>38</v>
      </c>
    </row>
    <row r="1588" spans="1:18" ht="43.2" x14ac:dyDescent="0.3">
      <c r="A1588" t="s">
        <v>3330</v>
      </c>
      <c r="B1588" t="s">
        <v>38</v>
      </c>
      <c r="C1588" s="2">
        <v>515</v>
      </c>
      <c r="D1588" t="s">
        <v>39</v>
      </c>
      <c r="E1588" s="100" t="s">
        <v>15</v>
      </c>
      <c r="F1588" s="3">
        <v>45124</v>
      </c>
      <c r="G1588" s="3">
        <v>45124</v>
      </c>
      <c r="H1588">
        <v>8400</v>
      </c>
      <c r="I1588" s="100" t="s">
        <v>40</v>
      </c>
      <c r="J1588" s="100" t="s">
        <v>449</v>
      </c>
      <c r="K1588">
        <v>14280</v>
      </c>
      <c r="L1588">
        <v>0</v>
      </c>
      <c r="M1588" t="s">
        <v>42</v>
      </c>
      <c r="N1588" t="s">
        <v>43</v>
      </c>
      <c r="O1588" s="100" t="s">
        <v>44</v>
      </c>
      <c r="P1588" s="100" t="s">
        <v>451</v>
      </c>
      <c r="Q1588" t="s">
        <v>38</v>
      </c>
      <c r="R1588" t="s">
        <v>38</v>
      </c>
    </row>
    <row r="1589" spans="1:18" ht="43.2" x14ac:dyDescent="0.3">
      <c r="A1589" t="s">
        <v>3331</v>
      </c>
      <c r="B1589" t="s">
        <v>38</v>
      </c>
      <c r="C1589" s="2">
        <v>532</v>
      </c>
      <c r="D1589" t="s">
        <v>39</v>
      </c>
      <c r="E1589" s="100" t="s">
        <v>15</v>
      </c>
      <c r="F1589" s="3">
        <v>45124</v>
      </c>
      <c r="G1589" s="3">
        <v>45124</v>
      </c>
      <c r="H1589">
        <v>8400</v>
      </c>
      <c r="I1589" s="100" t="s">
        <v>40</v>
      </c>
      <c r="J1589" s="100" t="s">
        <v>449</v>
      </c>
      <c r="K1589">
        <v>14280</v>
      </c>
      <c r="L1589">
        <v>0</v>
      </c>
      <c r="M1589" t="s">
        <v>3332</v>
      </c>
      <c r="N1589" t="s">
        <v>43</v>
      </c>
      <c r="O1589" s="100" t="s">
        <v>44</v>
      </c>
      <c r="P1589" s="100" t="s">
        <v>451</v>
      </c>
      <c r="Q1589" t="s">
        <v>38</v>
      </c>
      <c r="R1589" t="s">
        <v>38</v>
      </c>
    </row>
    <row r="1590" spans="1:18" ht="28.8" x14ac:dyDescent="0.3">
      <c r="A1590" t="s">
        <v>3333</v>
      </c>
      <c r="B1590" t="s">
        <v>38</v>
      </c>
      <c r="C1590" s="2">
        <v>170</v>
      </c>
      <c r="D1590" t="s">
        <v>39</v>
      </c>
      <c r="E1590" s="100" t="s">
        <v>14</v>
      </c>
      <c r="F1590" s="3">
        <v>45132</v>
      </c>
      <c r="G1590" s="3">
        <v>45124</v>
      </c>
      <c r="H1590">
        <v>200</v>
      </c>
      <c r="I1590" s="100" t="s">
        <v>206</v>
      </c>
      <c r="J1590" s="100" t="s">
        <v>40</v>
      </c>
      <c r="K1590">
        <v>352</v>
      </c>
      <c r="L1590">
        <v>0</v>
      </c>
      <c r="M1590" t="s">
        <v>42</v>
      </c>
      <c r="N1590" t="s">
        <v>43</v>
      </c>
      <c r="O1590" s="100" t="s">
        <v>208</v>
      </c>
      <c r="P1590" s="100" t="s">
        <v>44</v>
      </c>
      <c r="Q1590" t="s">
        <v>38</v>
      </c>
      <c r="R1590" t="s">
        <v>38</v>
      </c>
    </row>
    <row r="1591" spans="1:18" ht="43.2" x14ac:dyDescent="0.3">
      <c r="A1591" t="s">
        <v>3334</v>
      </c>
      <c r="B1591" t="s">
        <v>38</v>
      </c>
      <c r="C1591" s="2">
        <v>259</v>
      </c>
      <c r="D1591" t="s">
        <v>39</v>
      </c>
      <c r="E1591" s="100" t="s">
        <v>409</v>
      </c>
      <c r="F1591" s="3">
        <v>45124</v>
      </c>
      <c r="G1591" s="3">
        <v>45124</v>
      </c>
      <c r="H1591">
        <v>40</v>
      </c>
      <c r="I1591" s="100" t="s">
        <v>40</v>
      </c>
      <c r="J1591" s="100" t="s">
        <v>3335</v>
      </c>
      <c r="K1591">
        <v>336</v>
      </c>
      <c r="L1591">
        <v>0</v>
      </c>
      <c r="M1591" t="s">
        <v>42</v>
      </c>
      <c r="N1591" t="s">
        <v>43</v>
      </c>
      <c r="O1591" s="100" t="s">
        <v>44</v>
      </c>
      <c r="P1591" s="100" t="s">
        <v>72</v>
      </c>
      <c r="Q1591" t="s">
        <v>38</v>
      </c>
      <c r="R1591" t="s">
        <v>38</v>
      </c>
    </row>
    <row r="1592" spans="1:18" ht="43.2" x14ac:dyDescent="0.3">
      <c r="A1592" t="s">
        <v>3336</v>
      </c>
      <c r="B1592" t="s">
        <v>38</v>
      </c>
      <c r="C1592" s="2">
        <v>900</v>
      </c>
      <c r="D1592" t="s">
        <v>39</v>
      </c>
      <c r="E1592" s="100" t="s">
        <v>2</v>
      </c>
      <c r="F1592" s="3">
        <v>45125</v>
      </c>
      <c r="G1592" s="3">
        <v>45124</v>
      </c>
      <c r="H1592">
        <v>19360</v>
      </c>
      <c r="I1592" s="100" t="s">
        <v>40</v>
      </c>
      <c r="J1592" s="100" t="s">
        <v>456</v>
      </c>
      <c r="K1592">
        <v>1182.1099999999999</v>
      </c>
      <c r="L1592">
        <v>0</v>
      </c>
      <c r="M1592" t="s">
        <v>42</v>
      </c>
      <c r="N1592" t="s">
        <v>43</v>
      </c>
      <c r="O1592" s="100" t="s">
        <v>44</v>
      </c>
      <c r="P1592" s="100" t="s">
        <v>457</v>
      </c>
      <c r="Q1592" t="s">
        <v>38</v>
      </c>
      <c r="R1592" t="s">
        <v>38</v>
      </c>
    </row>
    <row r="1593" spans="1:18" ht="43.2" x14ac:dyDescent="0.3">
      <c r="A1593" t="s">
        <v>3337</v>
      </c>
      <c r="B1593" t="s">
        <v>3338</v>
      </c>
      <c r="C1593" s="2">
        <v>463</v>
      </c>
      <c r="D1593" t="s">
        <v>39</v>
      </c>
      <c r="E1593" s="100" t="s">
        <v>12</v>
      </c>
      <c r="F1593" s="3">
        <v>45124</v>
      </c>
      <c r="G1593" s="3">
        <v>45124</v>
      </c>
      <c r="H1593">
        <v>300</v>
      </c>
      <c r="I1593" s="100" t="s">
        <v>100</v>
      </c>
      <c r="J1593" s="100" t="s">
        <v>316</v>
      </c>
      <c r="K1593">
        <v>965.33299999999997</v>
      </c>
      <c r="L1593">
        <v>0</v>
      </c>
      <c r="M1593" t="s">
        <v>42</v>
      </c>
      <c r="N1593" t="s">
        <v>49</v>
      </c>
      <c r="O1593" s="100" t="s">
        <v>101</v>
      </c>
      <c r="P1593" s="100" t="s">
        <v>44</v>
      </c>
      <c r="Q1593" t="s">
        <v>38</v>
      </c>
      <c r="R1593" t="s">
        <v>38</v>
      </c>
    </row>
    <row r="1594" spans="1:18" ht="43.2" x14ac:dyDescent="0.3">
      <c r="A1594" t="s">
        <v>3339</v>
      </c>
      <c r="B1594" t="s">
        <v>38</v>
      </c>
      <c r="C1594" s="2">
        <v>650</v>
      </c>
      <c r="D1594" t="s">
        <v>39</v>
      </c>
      <c r="E1594" s="100" t="s">
        <v>17</v>
      </c>
      <c r="F1594" s="3">
        <v>45124</v>
      </c>
      <c r="G1594" s="3">
        <v>45124</v>
      </c>
      <c r="H1594">
        <v>560</v>
      </c>
      <c r="I1594" s="100" t="s">
        <v>40</v>
      </c>
      <c r="J1594" s="100" t="s">
        <v>155</v>
      </c>
      <c r="K1594">
        <v>2016</v>
      </c>
      <c r="L1594">
        <v>0</v>
      </c>
      <c r="M1594" t="s">
        <v>42</v>
      </c>
      <c r="N1594" t="s">
        <v>43</v>
      </c>
      <c r="O1594" s="100" t="s">
        <v>44</v>
      </c>
      <c r="P1594" s="100" t="s">
        <v>371</v>
      </c>
      <c r="Q1594" t="s">
        <v>38</v>
      </c>
      <c r="R1594" t="s">
        <v>38</v>
      </c>
    </row>
    <row r="1595" spans="1:18" ht="43.2" x14ac:dyDescent="0.3">
      <c r="A1595" t="s">
        <v>3340</v>
      </c>
      <c r="B1595" t="s">
        <v>38</v>
      </c>
      <c r="C1595" s="2">
        <v>633</v>
      </c>
      <c r="D1595" t="s">
        <v>39</v>
      </c>
      <c r="E1595" s="100" t="s">
        <v>2</v>
      </c>
      <c r="F1595" s="3">
        <v>45124</v>
      </c>
      <c r="G1595" s="3">
        <v>45124</v>
      </c>
      <c r="H1595">
        <v>6600</v>
      </c>
      <c r="I1595" s="100" t="s">
        <v>40</v>
      </c>
      <c r="J1595" s="100" t="s">
        <v>83</v>
      </c>
      <c r="K1595">
        <v>10560</v>
      </c>
      <c r="L1595">
        <v>0</v>
      </c>
      <c r="M1595" t="s">
        <v>42</v>
      </c>
      <c r="N1595" t="s">
        <v>43</v>
      </c>
      <c r="O1595" s="100" t="s">
        <v>44</v>
      </c>
      <c r="P1595" s="100" t="s">
        <v>85</v>
      </c>
      <c r="Q1595" t="s">
        <v>38</v>
      </c>
      <c r="R1595" t="s">
        <v>38</v>
      </c>
    </row>
    <row r="1596" spans="1:18" ht="43.2" x14ac:dyDescent="0.3">
      <c r="A1596" t="s">
        <v>3341</v>
      </c>
      <c r="B1596" t="s">
        <v>38</v>
      </c>
      <c r="C1596" s="2">
        <v>490</v>
      </c>
      <c r="D1596" t="s">
        <v>39</v>
      </c>
      <c r="E1596" s="100" t="s">
        <v>2</v>
      </c>
      <c r="F1596" s="3">
        <v>45125</v>
      </c>
      <c r="G1596" s="3">
        <v>45124</v>
      </c>
      <c r="H1596">
        <v>6600</v>
      </c>
      <c r="I1596" s="100" t="s">
        <v>40</v>
      </c>
      <c r="J1596" s="100" t="s">
        <v>83</v>
      </c>
      <c r="K1596">
        <v>2640</v>
      </c>
      <c r="L1596">
        <v>0</v>
      </c>
      <c r="M1596" t="s">
        <v>3342</v>
      </c>
      <c r="N1596" t="s">
        <v>43</v>
      </c>
      <c r="O1596" s="100" t="s">
        <v>44</v>
      </c>
      <c r="P1596" s="100" t="s">
        <v>85</v>
      </c>
      <c r="Q1596" t="s">
        <v>38</v>
      </c>
      <c r="R1596" t="s">
        <v>38</v>
      </c>
    </row>
    <row r="1597" spans="1:18" ht="43.2" x14ac:dyDescent="0.3">
      <c r="A1597" t="s">
        <v>3343</v>
      </c>
      <c r="B1597" t="s">
        <v>38</v>
      </c>
      <c r="C1597" s="2">
        <v>711</v>
      </c>
      <c r="D1597" t="s">
        <v>39</v>
      </c>
      <c r="E1597" s="100" t="s">
        <v>2</v>
      </c>
      <c r="F1597" s="3">
        <v>45124</v>
      </c>
      <c r="G1597" s="3">
        <v>45124</v>
      </c>
      <c r="H1597">
        <v>6600</v>
      </c>
      <c r="I1597" s="100" t="s">
        <v>40</v>
      </c>
      <c r="J1597" s="100" t="s">
        <v>83</v>
      </c>
      <c r="K1597">
        <v>10560</v>
      </c>
      <c r="L1597">
        <v>0</v>
      </c>
      <c r="M1597" t="s">
        <v>42</v>
      </c>
      <c r="N1597" t="s">
        <v>43</v>
      </c>
      <c r="O1597" s="100" t="s">
        <v>44</v>
      </c>
      <c r="P1597" s="100" t="s">
        <v>85</v>
      </c>
      <c r="Q1597" t="s">
        <v>38</v>
      </c>
      <c r="R1597" t="s">
        <v>38</v>
      </c>
    </row>
    <row r="1598" spans="1:18" ht="43.2" x14ac:dyDescent="0.3">
      <c r="A1598" t="s">
        <v>3344</v>
      </c>
      <c r="B1598" t="s">
        <v>38</v>
      </c>
      <c r="C1598" s="2">
        <v>699</v>
      </c>
      <c r="D1598" t="s">
        <v>39</v>
      </c>
      <c r="E1598" s="100" t="s">
        <v>2</v>
      </c>
      <c r="F1598" s="3">
        <v>45125</v>
      </c>
      <c r="G1598" s="3">
        <v>45124</v>
      </c>
      <c r="H1598">
        <v>6600</v>
      </c>
      <c r="I1598" s="100" t="s">
        <v>40</v>
      </c>
      <c r="J1598" s="100" t="s">
        <v>83</v>
      </c>
      <c r="K1598">
        <v>10560</v>
      </c>
      <c r="L1598">
        <v>0</v>
      </c>
      <c r="M1598" t="s">
        <v>42</v>
      </c>
      <c r="N1598" t="s">
        <v>43</v>
      </c>
      <c r="O1598" s="100" t="s">
        <v>44</v>
      </c>
      <c r="P1598" s="100" t="s">
        <v>85</v>
      </c>
      <c r="Q1598" t="s">
        <v>38</v>
      </c>
      <c r="R1598" t="s">
        <v>38</v>
      </c>
    </row>
    <row r="1599" spans="1:18" ht="43.2" x14ac:dyDescent="0.3">
      <c r="A1599" t="s">
        <v>3345</v>
      </c>
      <c r="B1599" t="s">
        <v>3346</v>
      </c>
      <c r="C1599" s="2">
        <v>514</v>
      </c>
      <c r="D1599" t="s">
        <v>39</v>
      </c>
      <c r="E1599" s="100" t="s">
        <v>12</v>
      </c>
      <c r="F1599" s="3">
        <v>45124</v>
      </c>
      <c r="G1599" s="3">
        <v>45124</v>
      </c>
      <c r="H1599">
        <v>150</v>
      </c>
      <c r="I1599" s="100" t="s">
        <v>100</v>
      </c>
      <c r="J1599" s="100" t="s">
        <v>316</v>
      </c>
      <c r="K1599">
        <v>480</v>
      </c>
      <c r="L1599">
        <v>0</v>
      </c>
      <c r="M1599" t="s">
        <v>42</v>
      </c>
      <c r="N1599" t="s">
        <v>49</v>
      </c>
      <c r="O1599" s="100" t="s">
        <v>101</v>
      </c>
      <c r="P1599" s="100" t="s">
        <v>44</v>
      </c>
      <c r="Q1599" t="s">
        <v>38</v>
      </c>
      <c r="R1599" t="s">
        <v>38</v>
      </c>
    </row>
    <row r="1600" spans="1:18" ht="43.2" x14ac:dyDescent="0.3">
      <c r="A1600" t="s">
        <v>3347</v>
      </c>
      <c r="B1600" t="s">
        <v>38</v>
      </c>
      <c r="C1600" s="2">
        <v>690</v>
      </c>
      <c r="D1600" t="s">
        <v>39</v>
      </c>
      <c r="E1600" s="100" t="s">
        <v>15</v>
      </c>
      <c r="F1600" s="3">
        <v>45125</v>
      </c>
      <c r="G1600" s="3">
        <v>45125</v>
      </c>
      <c r="H1600">
        <v>8400</v>
      </c>
      <c r="I1600" s="100" t="s">
        <v>40</v>
      </c>
      <c r="J1600" s="100" t="s">
        <v>3348</v>
      </c>
      <c r="K1600">
        <v>14280</v>
      </c>
      <c r="L1600">
        <v>0</v>
      </c>
      <c r="M1600" t="s">
        <v>3349</v>
      </c>
      <c r="N1600" t="s">
        <v>43</v>
      </c>
      <c r="O1600" s="100" t="s">
        <v>44</v>
      </c>
      <c r="P1600" s="100" t="s">
        <v>3350</v>
      </c>
      <c r="Q1600" t="s">
        <v>38</v>
      </c>
      <c r="R1600" t="s">
        <v>38</v>
      </c>
    </row>
    <row r="1601" spans="1:18" ht="43.2" x14ac:dyDescent="0.3">
      <c r="A1601" t="s">
        <v>3351</v>
      </c>
      <c r="B1601" t="s">
        <v>38</v>
      </c>
      <c r="C1601" s="2">
        <v>110</v>
      </c>
      <c r="D1601" t="s">
        <v>39</v>
      </c>
      <c r="E1601" s="100" t="s">
        <v>13</v>
      </c>
      <c r="F1601" s="3">
        <v>45125</v>
      </c>
      <c r="G1601" s="3">
        <v>45125</v>
      </c>
      <c r="H1601">
        <v>10</v>
      </c>
      <c r="I1601" s="100" t="s">
        <v>40</v>
      </c>
      <c r="J1601" s="100" t="s">
        <v>291</v>
      </c>
      <c r="K1601">
        <v>1.875</v>
      </c>
      <c r="L1601">
        <v>0</v>
      </c>
      <c r="M1601" t="s">
        <v>42</v>
      </c>
      <c r="N1601" t="s">
        <v>43</v>
      </c>
      <c r="O1601" s="100" t="s">
        <v>44</v>
      </c>
      <c r="P1601" s="100" t="s">
        <v>293</v>
      </c>
      <c r="Q1601" t="s">
        <v>38</v>
      </c>
      <c r="R1601" t="s">
        <v>38</v>
      </c>
    </row>
    <row r="1602" spans="1:18" ht="28.8" x14ac:dyDescent="0.3">
      <c r="A1602" t="s">
        <v>3352</v>
      </c>
      <c r="B1602" t="s">
        <v>38</v>
      </c>
      <c r="C1602" s="2">
        <v>666</v>
      </c>
      <c r="D1602" t="s">
        <v>39</v>
      </c>
      <c r="E1602" s="100" t="s">
        <v>2</v>
      </c>
      <c r="F1602" s="3">
        <v>45125</v>
      </c>
      <c r="G1602" s="3">
        <v>45125</v>
      </c>
      <c r="H1602">
        <v>2400</v>
      </c>
      <c r="I1602" s="100" t="s">
        <v>534</v>
      </c>
      <c r="J1602" s="100" t="s">
        <v>40</v>
      </c>
      <c r="K1602">
        <v>504</v>
      </c>
      <c r="L1602">
        <v>0</v>
      </c>
      <c r="M1602" t="s">
        <v>42</v>
      </c>
      <c r="N1602" t="s">
        <v>49</v>
      </c>
      <c r="O1602" s="100" t="s">
        <v>364</v>
      </c>
      <c r="P1602" s="100" t="s">
        <v>44</v>
      </c>
      <c r="Q1602" t="s">
        <v>38</v>
      </c>
      <c r="R1602" t="s">
        <v>38</v>
      </c>
    </row>
    <row r="1603" spans="1:18" ht="43.2" x14ac:dyDescent="0.3">
      <c r="A1603" t="s">
        <v>3353</v>
      </c>
      <c r="B1603" t="s">
        <v>38</v>
      </c>
      <c r="C1603" s="2">
        <v>177</v>
      </c>
      <c r="D1603" t="s">
        <v>39</v>
      </c>
      <c r="E1603" s="100" t="s">
        <v>404</v>
      </c>
      <c r="F1603" s="3">
        <v>45125</v>
      </c>
      <c r="G1603" s="3">
        <v>45125</v>
      </c>
      <c r="H1603">
        <v>400</v>
      </c>
      <c r="I1603" s="100" t="s">
        <v>3354</v>
      </c>
      <c r="J1603" s="100" t="s">
        <v>40</v>
      </c>
      <c r="K1603">
        <v>800</v>
      </c>
      <c r="L1603">
        <v>0</v>
      </c>
      <c r="M1603" t="s">
        <v>42</v>
      </c>
      <c r="N1603" t="s">
        <v>49</v>
      </c>
      <c r="O1603" s="100" t="s">
        <v>85</v>
      </c>
      <c r="P1603" s="100" t="s">
        <v>44</v>
      </c>
      <c r="Q1603" t="s">
        <v>3355</v>
      </c>
      <c r="R1603" t="s">
        <v>38</v>
      </c>
    </row>
    <row r="1604" spans="1:18" ht="28.8" x14ac:dyDescent="0.3">
      <c r="A1604" t="s">
        <v>3356</v>
      </c>
      <c r="B1604" t="s">
        <v>38</v>
      </c>
      <c r="C1604" s="2">
        <v>218</v>
      </c>
      <c r="D1604" t="s">
        <v>39</v>
      </c>
      <c r="E1604" s="100" t="s">
        <v>15</v>
      </c>
      <c r="F1604" s="3">
        <v>45125</v>
      </c>
      <c r="G1604" s="3">
        <v>45125</v>
      </c>
      <c r="H1604">
        <v>35</v>
      </c>
      <c r="I1604" s="100" t="s">
        <v>3357</v>
      </c>
      <c r="J1604" s="100" t="s">
        <v>237</v>
      </c>
      <c r="K1604">
        <v>200</v>
      </c>
      <c r="L1604">
        <v>0</v>
      </c>
      <c r="M1604" t="s">
        <v>3358</v>
      </c>
      <c r="N1604" t="s">
        <v>49</v>
      </c>
      <c r="O1604" s="100" t="s">
        <v>2782</v>
      </c>
      <c r="P1604" s="100" t="s">
        <v>134</v>
      </c>
      <c r="Q1604" t="s">
        <v>38</v>
      </c>
      <c r="R1604" t="s">
        <v>38</v>
      </c>
    </row>
    <row r="1605" spans="1:18" ht="43.2" x14ac:dyDescent="0.3">
      <c r="A1605" t="s">
        <v>3359</v>
      </c>
      <c r="B1605" t="s">
        <v>38</v>
      </c>
      <c r="C1605" s="2">
        <v>3500</v>
      </c>
      <c r="D1605" t="s">
        <v>39</v>
      </c>
      <c r="E1605" s="100" t="s">
        <v>3</v>
      </c>
      <c r="F1605" s="3">
        <v>45126</v>
      </c>
      <c r="G1605" s="3">
        <v>45125</v>
      </c>
      <c r="H1605">
        <v>7140</v>
      </c>
      <c r="I1605" s="100" t="s">
        <v>40</v>
      </c>
      <c r="J1605" s="100" t="s">
        <v>108</v>
      </c>
      <c r="K1605">
        <v>8563.1299999999992</v>
      </c>
      <c r="L1605">
        <v>0</v>
      </c>
      <c r="M1605" t="s">
        <v>42</v>
      </c>
      <c r="N1605" t="s">
        <v>43</v>
      </c>
      <c r="O1605" s="100" t="s">
        <v>44</v>
      </c>
      <c r="P1605" s="100" t="s">
        <v>109</v>
      </c>
      <c r="Q1605" t="s">
        <v>38</v>
      </c>
      <c r="R1605" t="s">
        <v>38</v>
      </c>
    </row>
    <row r="1606" spans="1:18" ht="43.2" x14ac:dyDescent="0.3">
      <c r="A1606" t="s">
        <v>3360</v>
      </c>
      <c r="B1606" t="s">
        <v>38</v>
      </c>
      <c r="C1606" s="2">
        <v>174</v>
      </c>
      <c r="D1606" t="s">
        <v>39</v>
      </c>
      <c r="E1606" s="100" t="s">
        <v>13</v>
      </c>
      <c r="F1606" s="3">
        <v>45126</v>
      </c>
      <c r="G1606" s="3">
        <v>45126</v>
      </c>
      <c r="H1606">
        <v>120</v>
      </c>
      <c r="I1606" s="100" t="s">
        <v>40</v>
      </c>
      <c r="J1606" s="100" t="s">
        <v>3205</v>
      </c>
      <c r="K1606">
        <v>66.666700000000006</v>
      </c>
      <c r="L1606">
        <v>0</v>
      </c>
      <c r="M1606" t="s">
        <v>3361</v>
      </c>
      <c r="N1606" t="s">
        <v>43</v>
      </c>
      <c r="O1606" s="100" t="s">
        <v>44</v>
      </c>
      <c r="P1606" s="100" t="s">
        <v>3207</v>
      </c>
      <c r="Q1606" t="s">
        <v>38</v>
      </c>
      <c r="R1606" t="s">
        <v>38</v>
      </c>
    </row>
    <row r="1607" spans="1:18" ht="43.2" x14ac:dyDescent="0.3">
      <c r="A1607" t="s">
        <v>3362</v>
      </c>
      <c r="B1607" t="s">
        <v>38</v>
      </c>
      <c r="C1607" s="2">
        <v>550</v>
      </c>
      <c r="D1607" t="s">
        <v>39</v>
      </c>
      <c r="E1607" s="100" t="s">
        <v>15</v>
      </c>
      <c r="F1607" s="3">
        <v>45126</v>
      </c>
      <c r="G1607" s="3">
        <v>45126</v>
      </c>
      <c r="H1607">
        <v>8400</v>
      </c>
      <c r="I1607" s="100" t="s">
        <v>40</v>
      </c>
      <c r="J1607" s="100" t="s">
        <v>449</v>
      </c>
      <c r="K1607">
        <v>14280</v>
      </c>
      <c r="L1607">
        <v>0</v>
      </c>
      <c r="M1607" t="s">
        <v>42</v>
      </c>
      <c r="N1607" t="s">
        <v>43</v>
      </c>
      <c r="O1607" s="100" t="s">
        <v>44</v>
      </c>
      <c r="P1607" s="100" t="s">
        <v>451</v>
      </c>
      <c r="Q1607" t="s">
        <v>38</v>
      </c>
      <c r="R1607" t="s">
        <v>38</v>
      </c>
    </row>
    <row r="1608" spans="1:18" ht="43.2" x14ac:dyDescent="0.3">
      <c r="A1608" t="s">
        <v>3363</v>
      </c>
      <c r="B1608" t="s">
        <v>38</v>
      </c>
      <c r="C1608" s="2">
        <v>550</v>
      </c>
      <c r="D1608" t="s">
        <v>39</v>
      </c>
      <c r="E1608" s="100" t="s">
        <v>15</v>
      </c>
      <c r="F1608" s="3">
        <v>45126</v>
      </c>
      <c r="G1608" s="3">
        <v>45126</v>
      </c>
      <c r="H1608">
        <v>8400</v>
      </c>
      <c r="I1608" s="100" t="s">
        <v>40</v>
      </c>
      <c r="J1608" s="100" t="s">
        <v>449</v>
      </c>
      <c r="K1608">
        <v>14280</v>
      </c>
      <c r="L1608">
        <v>0</v>
      </c>
      <c r="M1608" t="s">
        <v>42</v>
      </c>
      <c r="N1608" t="s">
        <v>43</v>
      </c>
      <c r="O1608" s="100" t="s">
        <v>44</v>
      </c>
      <c r="P1608" s="100" t="s">
        <v>451</v>
      </c>
      <c r="Q1608" t="s">
        <v>38</v>
      </c>
      <c r="R1608" t="s">
        <v>38</v>
      </c>
    </row>
    <row r="1609" spans="1:18" ht="43.2" x14ac:dyDescent="0.3">
      <c r="A1609" t="s">
        <v>3364</v>
      </c>
      <c r="B1609" t="s">
        <v>38</v>
      </c>
      <c r="C1609" s="2">
        <v>670</v>
      </c>
      <c r="D1609" t="s">
        <v>39</v>
      </c>
      <c r="E1609" s="100" t="s">
        <v>15</v>
      </c>
      <c r="F1609" s="3">
        <v>45127</v>
      </c>
      <c r="G1609" s="3">
        <v>45127</v>
      </c>
      <c r="H1609">
        <v>8400</v>
      </c>
      <c r="I1609" s="100" t="s">
        <v>40</v>
      </c>
      <c r="J1609" s="100" t="s">
        <v>449</v>
      </c>
      <c r="K1609">
        <v>14280</v>
      </c>
      <c r="L1609">
        <v>0</v>
      </c>
      <c r="M1609" t="s">
        <v>42</v>
      </c>
      <c r="N1609" t="s">
        <v>43</v>
      </c>
      <c r="O1609" s="100" t="s">
        <v>44</v>
      </c>
      <c r="P1609" s="100" t="s">
        <v>451</v>
      </c>
      <c r="Q1609" t="s">
        <v>38</v>
      </c>
      <c r="R1609" t="s">
        <v>38</v>
      </c>
    </row>
    <row r="1610" spans="1:18" ht="43.2" x14ac:dyDescent="0.3">
      <c r="A1610" t="s">
        <v>3365</v>
      </c>
      <c r="B1610" t="s">
        <v>38</v>
      </c>
      <c r="C1610" s="2">
        <v>565</v>
      </c>
      <c r="D1610" t="s">
        <v>39</v>
      </c>
      <c r="E1610" s="100" t="s">
        <v>15</v>
      </c>
      <c r="F1610" s="3">
        <v>45127</v>
      </c>
      <c r="G1610" s="3">
        <v>45127</v>
      </c>
      <c r="H1610">
        <v>8400</v>
      </c>
      <c r="I1610" s="100" t="s">
        <v>40</v>
      </c>
      <c r="J1610" s="100" t="s">
        <v>449</v>
      </c>
      <c r="K1610">
        <v>14280</v>
      </c>
      <c r="L1610">
        <v>0</v>
      </c>
      <c r="M1610" t="s">
        <v>42</v>
      </c>
      <c r="N1610" t="s">
        <v>43</v>
      </c>
      <c r="O1610" s="100" t="s">
        <v>44</v>
      </c>
      <c r="P1610" s="100" t="s">
        <v>451</v>
      </c>
      <c r="Q1610" t="s">
        <v>38</v>
      </c>
      <c r="R1610" t="s">
        <v>38</v>
      </c>
    </row>
    <row r="1611" spans="1:18" ht="43.2" x14ac:dyDescent="0.3">
      <c r="A1611" t="s">
        <v>3366</v>
      </c>
      <c r="B1611" t="s">
        <v>38</v>
      </c>
      <c r="C1611" s="2">
        <v>474</v>
      </c>
      <c r="D1611" t="s">
        <v>39</v>
      </c>
      <c r="E1611" s="100" t="s">
        <v>15</v>
      </c>
      <c r="F1611" s="3">
        <v>45127</v>
      </c>
      <c r="G1611" s="3">
        <v>45127</v>
      </c>
      <c r="H1611">
        <v>8400</v>
      </c>
      <c r="I1611" s="100" t="s">
        <v>40</v>
      </c>
      <c r="J1611" s="100" t="s">
        <v>3348</v>
      </c>
      <c r="K1611">
        <v>14280</v>
      </c>
      <c r="L1611">
        <v>0</v>
      </c>
      <c r="M1611" t="s">
        <v>3367</v>
      </c>
      <c r="N1611" t="s">
        <v>43</v>
      </c>
      <c r="O1611" s="100" t="s">
        <v>44</v>
      </c>
      <c r="P1611" s="100" t="s">
        <v>3350</v>
      </c>
      <c r="Q1611" t="s">
        <v>38</v>
      </c>
      <c r="R1611" t="s">
        <v>38</v>
      </c>
    </row>
    <row r="1612" spans="1:18" ht="43.2" x14ac:dyDescent="0.3">
      <c r="A1612" t="s">
        <v>3368</v>
      </c>
      <c r="B1612" t="s">
        <v>3369</v>
      </c>
      <c r="C1612" s="2">
        <v>680</v>
      </c>
      <c r="D1612" t="s">
        <v>39</v>
      </c>
      <c r="E1612" s="100" t="s">
        <v>12</v>
      </c>
      <c r="F1612" s="3">
        <v>45127</v>
      </c>
      <c r="G1612" s="3">
        <v>45127</v>
      </c>
      <c r="H1612">
        <v>600</v>
      </c>
      <c r="I1612" s="100" t="s">
        <v>100</v>
      </c>
      <c r="J1612" s="100" t="s">
        <v>316</v>
      </c>
      <c r="K1612">
        <v>1664</v>
      </c>
      <c r="L1612">
        <v>0</v>
      </c>
      <c r="M1612" t="s">
        <v>42</v>
      </c>
      <c r="N1612" t="s">
        <v>49</v>
      </c>
      <c r="O1612" s="100" t="s">
        <v>101</v>
      </c>
      <c r="P1612" s="100" t="s">
        <v>44</v>
      </c>
      <c r="Q1612" t="s">
        <v>38</v>
      </c>
      <c r="R1612" t="s">
        <v>38</v>
      </c>
    </row>
    <row r="1613" spans="1:18" ht="43.2" x14ac:dyDescent="0.3">
      <c r="A1613" t="s">
        <v>3370</v>
      </c>
      <c r="B1613" t="s">
        <v>38</v>
      </c>
      <c r="C1613" s="2">
        <v>177</v>
      </c>
      <c r="D1613" t="s">
        <v>39</v>
      </c>
      <c r="E1613" s="100" t="s">
        <v>13</v>
      </c>
      <c r="F1613" s="3">
        <v>45128</v>
      </c>
      <c r="G1613" s="3">
        <v>45127</v>
      </c>
      <c r="H1613">
        <v>5</v>
      </c>
      <c r="I1613" s="100" t="s">
        <v>40</v>
      </c>
      <c r="J1613" s="100" t="s">
        <v>3371</v>
      </c>
      <c r="K1613">
        <v>1.5</v>
      </c>
      <c r="L1613">
        <v>0</v>
      </c>
      <c r="M1613" t="s">
        <v>42</v>
      </c>
      <c r="N1613" t="s">
        <v>43</v>
      </c>
      <c r="O1613" s="100" t="s">
        <v>44</v>
      </c>
      <c r="P1613" s="100" t="s">
        <v>3372</v>
      </c>
      <c r="Q1613" t="s">
        <v>38</v>
      </c>
      <c r="R1613" t="s">
        <v>38</v>
      </c>
    </row>
    <row r="1614" spans="1:18" ht="28.8" x14ac:dyDescent="0.3">
      <c r="A1614" t="s">
        <v>3373</v>
      </c>
      <c r="B1614" t="s">
        <v>3374</v>
      </c>
      <c r="C1614" s="2">
        <v>333</v>
      </c>
      <c r="D1614" t="s">
        <v>39</v>
      </c>
      <c r="E1614" s="100" t="s">
        <v>12</v>
      </c>
      <c r="F1614" s="3">
        <v>45127</v>
      </c>
      <c r="G1614" s="3">
        <v>45127</v>
      </c>
      <c r="H1614">
        <v>100</v>
      </c>
      <c r="I1614" s="100" t="s">
        <v>3375</v>
      </c>
      <c r="J1614" s="100" t="s">
        <v>40</v>
      </c>
      <c r="K1614">
        <v>400</v>
      </c>
      <c r="L1614">
        <v>0</v>
      </c>
      <c r="M1614" t="s">
        <v>42</v>
      </c>
      <c r="N1614" t="s">
        <v>49</v>
      </c>
      <c r="O1614" s="100" t="s">
        <v>3376</v>
      </c>
      <c r="P1614" s="100" t="s">
        <v>44</v>
      </c>
      <c r="Q1614" t="s">
        <v>38</v>
      </c>
      <c r="R1614" t="s">
        <v>38</v>
      </c>
    </row>
    <row r="1615" spans="1:18" ht="43.2" x14ac:dyDescent="0.3">
      <c r="A1615" t="s">
        <v>3377</v>
      </c>
      <c r="B1615" t="s">
        <v>38</v>
      </c>
      <c r="C1615" s="2">
        <v>348</v>
      </c>
      <c r="D1615" t="s">
        <v>39</v>
      </c>
      <c r="E1615" s="100" t="s">
        <v>14</v>
      </c>
      <c r="F1615" s="3">
        <v>45128</v>
      </c>
      <c r="G1615" s="3">
        <v>45127</v>
      </c>
      <c r="H1615">
        <v>60</v>
      </c>
      <c r="I1615" s="100" t="s">
        <v>40</v>
      </c>
      <c r="J1615" s="100" t="s">
        <v>3188</v>
      </c>
      <c r="K1615">
        <v>138.833</v>
      </c>
      <c r="L1615">
        <v>0</v>
      </c>
      <c r="M1615" t="s">
        <v>3378</v>
      </c>
      <c r="N1615" t="s">
        <v>43</v>
      </c>
      <c r="O1615" s="100" t="s">
        <v>44</v>
      </c>
      <c r="P1615" s="100" t="s">
        <v>2963</v>
      </c>
      <c r="Q1615" t="s">
        <v>38</v>
      </c>
      <c r="R1615" t="s">
        <v>38</v>
      </c>
    </row>
    <row r="1616" spans="1:18" ht="43.2" x14ac:dyDescent="0.3">
      <c r="A1616" t="s">
        <v>3379</v>
      </c>
      <c r="B1616" t="s">
        <v>3380</v>
      </c>
      <c r="C1616" s="2">
        <v>302</v>
      </c>
      <c r="D1616" t="s">
        <v>39</v>
      </c>
      <c r="E1616" s="100" t="s">
        <v>7</v>
      </c>
      <c r="F1616" s="3">
        <v>45128</v>
      </c>
      <c r="G1616" s="3">
        <v>45127</v>
      </c>
      <c r="H1616">
        <v>664</v>
      </c>
      <c r="I1616" s="100" t="s">
        <v>1574</v>
      </c>
      <c r="J1616" s="100" t="s">
        <v>83</v>
      </c>
      <c r="K1616">
        <v>640</v>
      </c>
      <c r="L1616">
        <v>0</v>
      </c>
      <c r="M1616" t="s">
        <v>42</v>
      </c>
      <c r="N1616" t="s">
        <v>49</v>
      </c>
      <c r="O1616" s="100" t="s">
        <v>1576</v>
      </c>
      <c r="P1616" s="100" t="s">
        <v>85</v>
      </c>
      <c r="Q1616" t="s">
        <v>3381</v>
      </c>
      <c r="R1616" t="s">
        <v>38</v>
      </c>
    </row>
    <row r="1617" spans="1:18" ht="43.2" x14ac:dyDescent="0.3">
      <c r="A1617" t="s">
        <v>3382</v>
      </c>
      <c r="B1617" t="s">
        <v>38</v>
      </c>
      <c r="C1617" s="2">
        <v>264</v>
      </c>
      <c r="D1617" t="s">
        <v>39</v>
      </c>
      <c r="E1617" s="100" t="s">
        <v>13</v>
      </c>
      <c r="F1617" s="3">
        <v>45128</v>
      </c>
      <c r="G1617" s="3">
        <v>45128</v>
      </c>
      <c r="H1617">
        <v>5</v>
      </c>
      <c r="I1617" s="100" t="s">
        <v>373</v>
      </c>
      <c r="J1617" s="100" t="s">
        <v>40</v>
      </c>
      <c r="K1617">
        <v>1.5</v>
      </c>
      <c r="L1617">
        <v>0</v>
      </c>
      <c r="M1617" t="s">
        <v>3383</v>
      </c>
      <c r="N1617" t="s">
        <v>49</v>
      </c>
      <c r="O1617" s="100" t="s">
        <v>364</v>
      </c>
      <c r="P1617" s="100" t="s">
        <v>44</v>
      </c>
      <c r="Q1617" t="s">
        <v>38</v>
      </c>
      <c r="R1617" t="s">
        <v>38</v>
      </c>
    </row>
    <row r="1618" spans="1:18" ht="43.2" x14ac:dyDescent="0.3">
      <c r="A1618" t="s">
        <v>3384</v>
      </c>
      <c r="B1618" t="s">
        <v>38</v>
      </c>
      <c r="C1618" s="2">
        <v>538</v>
      </c>
      <c r="D1618" t="s">
        <v>39</v>
      </c>
      <c r="E1618" s="100" t="s">
        <v>15</v>
      </c>
      <c r="F1618" s="3">
        <v>45128</v>
      </c>
      <c r="G1618" s="3">
        <v>45128</v>
      </c>
      <c r="H1618">
        <v>8400</v>
      </c>
      <c r="I1618" s="100" t="s">
        <v>40</v>
      </c>
      <c r="J1618" s="100" t="s">
        <v>449</v>
      </c>
      <c r="K1618">
        <v>14280</v>
      </c>
      <c r="L1618">
        <v>0</v>
      </c>
      <c r="M1618" t="s">
        <v>3385</v>
      </c>
      <c r="N1618" t="s">
        <v>43</v>
      </c>
      <c r="O1618" s="100" t="s">
        <v>44</v>
      </c>
      <c r="P1618" s="100" t="s">
        <v>451</v>
      </c>
      <c r="Q1618" t="s">
        <v>38</v>
      </c>
      <c r="R1618" t="s">
        <v>38</v>
      </c>
    </row>
    <row r="1619" spans="1:18" ht="28.8" x14ac:dyDescent="0.3">
      <c r="A1619" t="s">
        <v>3386</v>
      </c>
      <c r="B1619" t="s">
        <v>38</v>
      </c>
      <c r="C1619" s="2">
        <v>187</v>
      </c>
      <c r="D1619" t="s">
        <v>39</v>
      </c>
      <c r="E1619" s="100" t="s">
        <v>12</v>
      </c>
      <c r="F1619" s="3">
        <v>45128</v>
      </c>
      <c r="G1619" s="3">
        <v>45128</v>
      </c>
      <c r="H1619">
        <v>50</v>
      </c>
      <c r="I1619" s="100" t="s">
        <v>376</v>
      </c>
      <c r="J1619" s="100" t="s">
        <v>40</v>
      </c>
      <c r="K1619">
        <v>70</v>
      </c>
      <c r="L1619">
        <v>0</v>
      </c>
      <c r="M1619" t="s">
        <v>42</v>
      </c>
      <c r="N1619" t="s">
        <v>49</v>
      </c>
      <c r="O1619" s="100" t="s">
        <v>378</v>
      </c>
      <c r="P1619" s="100" t="s">
        <v>44</v>
      </c>
      <c r="Q1619" t="s">
        <v>38</v>
      </c>
      <c r="R1619" t="s">
        <v>38</v>
      </c>
    </row>
    <row r="1620" spans="1:18" ht="43.2" x14ac:dyDescent="0.3">
      <c r="A1620" t="s">
        <v>3387</v>
      </c>
      <c r="B1620" t="s">
        <v>38</v>
      </c>
      <c r="C1620" s="2">
        <v>291</v>
      </c>
      <c r="D1620" t="s">
        <v>39</v>
      </c>
      <c r="E1620" s="100" t="s">
        <v>2</v>
      </c>
      <c r="F1620" s="3">
        <v>45128</v>
      </c>
      <c r="G1620" s="3">
        <v>45128</v>
      </c>
      <c r="H1620">
        <v>450</v>
      </c>
      <c r="I1620" s="100" t="s">
        <v>40</v>
      </c>
      <c r="J1620" s="100" t="s">
        <v>191</v>
      </c>
      <c r="K1620">
        <v>467.5</v>
      </c>
      <c r="L1620">
        <v>0</v>
      </c>
      <c r="M1620" t="s">
        <v>42</v>
      </c>
      <c r="N1620" t="s">
        <v>43</v>
      </c>
      <c r="O1620" s="100" t="s">
        <v>44</v>
      </c>
      <c r="P1620" s="100" t="s">
        <v>192</v>
      </c>
      <c r="Q1620" t="s">
        <v>38</v>
      </c>
      <c r="R1620" t="s">
        <v>38</v>
      </c>
    </row>
    <row r="1621" spans="1:18" ht="43.2" x14ac:dyDescent="0.3">
      <c r="A1621" t="s">
        <v>3388</v>
      </c>
      <c r="B1621" t="s">
        <v>38</v>
      </c>
      <c r="C1621" s="2">
        <v>570</v>
      </c>
      <c r="D1621" t="s">
        <v>39</v>
      </c>
      <c r="E1621" s="100" t="s">
        <v>2</v>
      </c>
      <c r="F1621" s="3">
        <v>45128</v>
      </c>
      <c r="G1621" s="3">
        <v>45128</v>
      </c>
      <c r="H1621">
        <v>8400</v>
      </c>
      <c r="I1621" s="100" t="s">
        <v>83</v>
      </c>
      <c r="J1621" s="100" t="s">
        <v>40</v>
      </c>
      <c r="K1621">
        <v>14280</v>
      </c>
      <c r="L1621">
        <v>0</v>
      </c>
      <c r="M1621" t="s">
        <v>42</v>
      </c>
      <c r="N1621" t="s">
        <v>49</v>
      </c>
      <c r="O1621" s="100" t="s">
        <v>85</v>
      </c>
      <c r="P1621" s="100" t="s">
        <v>44</v>
      </c>
      <c r="Q1621" t="s">
        <v>38</v>
      </c>
      <c r="R1621" t="s">
        <v>38</v>
      </c>
    </row>
    <row r="1622" spans="1:18" ht="43.2" x14ac:dyDescent="0.3">
      <c r="A1622" t="s">
        <v>3389</v>
      </c>
      <c r="B1622" t="s">
        <v>38</v>
      </c>
      <c r="C1622" s="2">
        <v>448</v>
      </c>
      <c r="D1622" t="s">
        <v>39</v>
      </c>
      <c r="E1622" s="100" t="s">
        <v>6</v>
      </c>
      <c r="F1622" s="3">
        <v>45127</v>
      </c>
      <c r="G1622" s="3">
        <v>45128</v>
      </c>
      <c r="H1622">
        <v>800</v>
      </c>
      <c r="I1622" s="100" t="s">
        <v>40</v>
      </c>
      <c r="J1622" s="100" t="s">
        <v>3390</v>
      </c>
      <c r="K1622">
        <v>1600</v>
      </c>
      <c r="L1622">
        <v>0</v>
      </c>
      <c r="M1622" t="s">
        <v>3391</v>
      </c>
      <c r="N1622" t="s">
        <v>43</v>
      </c>
      <c r="O1622" s="100" t="s">
        <v>44</v>
      </c>
      <c r="P1622" s="100" t="s">
        <v>117</v>
      </c>
      <c r="Q1622" t="s">
        <v>38</v>
      </c>
      <c r="R1622" t="s">
        <v>38</v>
      </c>
    </row>
    <row r="1623" spans="1:18" ht="43.2" x14ac:dyDescent="0.3">
      <c r="A1623" t="s">
        <v>3392</v>
      </c>
      <c r="B1623" t="s">
        <v>38</v>
      </c>
      <c r="C1623" s="2">
        <v>798</v>
      </c>
      <c r="D1623" t="s">
        <v>39</v>
      </c>
      <c r="E1623" s="100" t="s">
        <v>455</v>
      </c>
      <c r="F1623" s="3">
        <v>45131</v>
      </c>
      <c r="G1623" s="3">
        <v>45128</v>
      </c>
      <c r="H1623">
        <v>9500</v>
      </c>
      <c r="I1623" s="100" t="s">
        <v>456</v>
      </c>
      <c r="J1623" s="100" t="s">
        <v>40</v>
      </c>
      <c r="K1623">
        <v>574.55999999999995</v>
      </c>
      <c r="L1623">
        <v>0</v>
      </c>
      <c r="M1623" t="s">
        <v>3393</v>
      </c>
      <c r="N1623" t="s">
        <v>49</v>
      </c>
      <c r="O1623" s="100" t="s">
        <v>457</v>
      </c>
      <c r="P1623" s="100" t="s">
        <v>44</v>
      </c>
      <c r="Q1623" t="s">
        <v>38</v>
      </c>
      <c r="R1623" t="s">
        <v>38</v>
      </c>
    </row>
    <row r="1624" spans="1:18" ht="43.2" x14ac:dyDescent="0.3">
      <c r="A1624" t="s">
        <v>3394</v>
      </c>
      <c r="B1624" t="s">
        <v>38</v>
      </c>
      <c r="C1624" s="2">
        <v>777</v>
      </c>
      <c r="D1624" t="s">
        <v>39</v>
      </c>
      <c r="E1624" s="100" t="s">
        <v>455</v>
      </c>
      <c r="F1624" s="3">
        <v>45129</v>
      </c>
      <c r="G1624" s="3">
        <v>45128</v>
      </c>
      <c r="H1624">
        <v>840</v>
      </c>
      <c r="I1624" s="100" t="s">
        <v>456</v>
      </c>
      <c r="J1624" s="100" t="s">
        <v>40</v>
      </c>
      <c r="K1624">
        <v>6720</v>
      </c>
      <c r="L1624">
        <v>0</v>
      </c>
      <c r="M1624" t="s">
        <v>42</v>
      </c>
      <c r="N1624" t="s">
        <v>43</v>
      </c>
      <c r="O1624" s="100" t="s">
        <v>457</v>
      </c>
      <c r="P1624" s="100" t="s">
        <v>44</v>
      </c>
      <c r="Q1624" t="s">
        <v>38</v>
      </c>
      <c r="R1624" t="s">
        <v>38</v>
      </c>
    </row>
    <row r="1625" spans="1:18" ht="43.2" x14ac:dyDescent="0.3">
      <c r="A1625" t="s">
        <v>3395</v>
      </c>
      <c r="B1625" t="s">
        <v>38</v>
      </c>
      <c r="C1625" s="2">
        <v>448</v>
      </c>
      <c r="D1625" t="s">
        <v>39</v>
      </c>
      <c r="E1625" s="100" t="s">
        <v>15</v>
      </c>
      <c r="F1625" s="3">
        <v>45131</v>
      </c>
      <c r="G1625" s="3">
        <v>45131</v>
      </c>
      <c r="H1625">
        <v>8400</v>
      </c>
      <c r="I1625" s="100" t="s">
        <v>40</v>
      </c>
      <c r="J1625" s="100" t="s">
        <v>453</v>
      </c>
      <c r="K1625">
        <v>14280</v>
      </c>
      <c r="L1625">
        <v>0</v>
      </c>
      <c r="M1625" t="s">
        <v>3396</v>
      </c>
      <c r="N1625" t="s">
        <v>43</v>
      </c>
      <c r="O1625" s="100" t="s">
        <v>44</v>
      </c>
      <c r="P1625" s="100" t="s">
        <v>134</v>
      </c>
      <c r="Q1625" t="s">
        <v>38</v>
      </c>
      <c r="R1625" t="s">
        <v>38</v>
      </c>
    </row>
    <row r="1626" spans="1:18" ht="43.2" x14ac:dyDescent="0.3">
      <c r="A1626" t="s">
        <v>3397</v>
      </c>
      <c r="B1626" t="s">
        <v>38</v>
      </c>
      <c r="C1626" s="2">
        <v>600</v>
      </c>
      <c r="D1626" t="s">
        <v>39</v>
      </c>
      <c r="E1626" s="100" t="s">
        <v>15</v>
      </c>
      <c r="F1626" s="3">
        <v>45131</v>
      </c>
      <c r="G1626" s="3">
        <v>45131</v>
      </c>
      <c r="H1626">
        <v>8400</v>
      </c>
      <c r="I1626" s="100" t="s">
        <v>40</v>
      </c>
      <c r="J1626" s="100" t="s">
        <v>449</v>
      </c>
      <c r="K1626">
        <v>14280</v>
      </c>
      <c r="L1626">
        <v>0</v>
      </c>
      <c r="M1626" t="s">
        <v>42</v>
      </c>
      <c r="N1626" t="s">
        <v>43</v>
      </c>
      <c r="O1626" s="100" t="s">
        <v>44</v>
      </c>
      <c r="P1626" s="100" t="s">
        <v>451</v>
      </c>
      <c r="Q1626" t="s">
        <v>38</v>
      </c>
      <c r="R1626" t="s">
        <v>38</v>
      </c>
    </row>
    <row r="1627" spans="1:18" ht="43.2" x14ac:dyDescent="0.3">
      <c r="A1627" t="s">
        <v>3398</v>
      </c>
      <c r="B1627" t="s">
        <v>38</v>
      </c>
      <c r="C1627" s="2">
        <v>174</v>
      </c>
      <c r="D1627" t="s">
        <v>39</v>
      </c>
      <c r="E1627" s="100" t="s">
        <v>13</v>
      </c>
      <c r="F1627" s="3">
        <v>45132</v>
      </c>
      <c r="G1627" s="3">
        <v>45131</v>
      </c>
      <c r="H1627">
        <v>2</v>
      </c>
      <c r="I1627" s="100" t="s">
        <v>40</v>
      </c>
      <c r="J1627" s="100" t="s">
        <v>3399</v>
      </c>
      <c r="K1627">
        <v>1.875</v>
      </c>
      <c r="L1627">
        <v>0</v>
      </c>
      <c r="M1627" t="s">
        <v>3400</v>
      </c>
      <c r="N1627" t="s">
        <v>43</v>
      </c>
      <c r="O1627" s="100" t="s">
        <v>44</v>
      </c>
      <c r="P1627" s="100" t="s">
        <v>2782</v>
      </c>
      <c r="Q1627" t="s">
        <v>38</v>
      </c>
      <c r="R1627" t="s">
        <v>38</v>
      </c>
    </row>
    <row r="1628" spans="1:18" ht="43.2" x14ac:dyDescent="0.3">
      <c r="A1628" t="s">
        <v>3401</v>
      </c>
      <c r="B1628" t="s">
        <v>38</v>
      </c>
      <c r="C1628" s="2">
        <v>1349</v>
      </c>
      <c r="D1628" t="s">
        <v>39</v>
      </c>
      <c r="E1628" s="100" t="s">
        <v>17</v>
      </c>
      <c r="F1628" s="3">
        <v>45133</v>
      </c>
      <c r="G1628" s="3">
        <v>45132</v>
      </c>
      <c r="H1628">
        <v>3680</v>
      </c>
      <c r="I1628" s="100" t="s">
        <v>40</v>
      </c>
      <c r="J1628" s="100" t="s">
        <v>2827</v>
      </c>
      <c r="K1628">
        <v>11592</v>
      </c>
      <c r="L1628">
        <v>0</v>
      </c>
      <c r="M1628" t="s">
        <v>42</v>
      </c>
      <c r="N1628" t="s">
        <v>43</v>
      </c>
      <c r="O1628" s="100" t="s">
        <v>44</v>
      </c>
      <c r="P1628" s="100" t="s">
        <v>371</v>
      </c>
      <c r="Q1628" t="s">
        <v>38</v>
      </c>
      <c r="R1628" t="s">
        <v>38</v>
      </c>
    </row>
    <row r="1629" spans="1:18" ht="43.2" x14ac:dyDescent="0.3">
      <c r="A1629" t="s">
        <v>3402</v>
      </c>
      <c r="B1629" t="s">
        <v>38</v>
      </c>
      <c r="C1629" s="2">
        <v>485</v>
      </c>
      <c r="D1629" t="s">
        <v>39</v>
      </c>
      <c r="E1629" s="100" t="s">
        <v>15</v>
      </c>
      <c r="F1629" s="3">
        <v>45132</v>
      </c>
      <c r="G1629" s="3">
        <v>45132</v>
      </c>
      <c r="H1629">
        <v>8400</v>
      </c>
      <c r="I1629" s="100" t="s">
        <v>40</v>
      </c>
      <c r="J1629" s="100" t="s">
        <v>453</v>
      </c>
      <c r="K1629">
        <v>14280</v>
      </c>
      <c r="L1629">
        <v>0</v>
      </c>
      <c r="M1629" t="s">
        <v>3403</v>
      </c>
      <c r="N1629" t="s">
        <v>43</v>
      </c>
      <c r="O1629" s="100" t="s">
        <v>44</v>
      </c>
      <c r="P1629" s="100" t="s">
        <v>134</v>
      </c>
      <c r="Q1629" t="s">
        <v>38</v>
      </c>
      <c r="R1629" t="s">
        <v>38</v>
      </c>
    </row>
    <row r="1630" spans="1:18" ht="28.8" x14ac:dyDescent="0.3">
      <c r="A1630" t="s">
        <v>3404</v>
      </c>
      <c r="B1630" t="s">
        <v>38</v>
      </c>
      <c r="C1630" s="2">
        <v>174</v>
      </c>
      <c r="D1630" t="s">
        <v>39</v>
      </c>
      <c r="E1630" s="100" t="s">
        <v>15</v>
      </c>
      <c r="F1630" s="3">
        <v>45132</v>
      </c>
      <c r="G1630" s="3">
        <v>45132</v>
      </c>
      <c r="H1630">
        <v>150</v>
      </c>
      <c r="I1630" s="100" t="s">
        <v>3357</v>
      </c>
      <c r="J1630" s="100" t="s">
        <v>237</v>
      </c>
      <c r="K1630">
        <v>128</v>
      </c>
      <c r="L1630">
        <v>0</v>
      </c>
      <c r="M1630" t="s">
        <v>3405</v>
      </c>
      <c r="N1630" t="s">
        <v>49</v>
      </c>
      <c r="O1630" s="100" t="s">
        <v>2782</v>
      </c>
      <c r="P1630" s="100" t="s">
        <v>134</v>
      </c>
      <c r="Q1630" t="s">
        <v>38</v>
      </c>
      <c r="R1630" t="s">
        <v>38</v>
      </c>
    </row>
    <row r="1631" spans="1:18" ht="43.2" x14ac:dyDescent="0.3">
      <c r="A1631" t="s">
        <v>3406</v>
      </c>
      <c r="B1631" t="s">
        <v>38</v>
      </c>
      <c r="C1631" s="2">
        <v>440</v>
      </c>
      <c r="D1631" t="s">
        <v>39</v>
      </c>
      <c r="E1631" s="100" t="s">
        <v>15</v>
      </c>
      <c r="F1631" s="3">
        <v>45133</v>
      </c>
      <c r="G1631" s="3">
        <v>45133</v>
      </c>
      <c r="H1631">
        <v>8400</v>
      </c>
      <c r="I1631" s="100" t="s">
        <v>40</v>
      </c>
      <c r="J1631" s="100" t="s">
        <v>453</v>
      </c>
      <c r="K1631">
        <v>14280</v>
      </c>
      <c r="L1631">
        <v>0</v>
      </c>
      <c r="M1631" t="s">
        <v>42</v>
      </c>
      <c r="N1631" t="s">
        <v>43</v>
      </c>
      <c r="O1631" s="100" t="s">
        <v>44</v>
      </c>
      <c r="P1631" s="100" t="s">
        <v>134</v>
      </c>
      <c r="Q1631" t="s">
        <v>38</v>
      </c>
      <c r="R1631" t="s">
        <v>38</v>
      </c>
    </row>
    <row r="1632" spans="1:18" ht="43.2" x14ac:dyDescent="0.3">
      <c r="A1632" t="s">
        <v>3407</v>
      </c>
      <c r="B1632" t="s">
        <v>38</v>
      </c>
      <c r="C1632" s="2">
        <v>700</v>
      </c>
      <c r="D1632" t="s">
        <v>39</v>
      </c>
      <c r="E1632" s="100" t="s">
        <v>2</v>
      </c>
      <c r="F1632" s="3">
        <v>45133</v>
      </c>
      <c r="G1632" s="3">
        <v>45133</v>
      </c>
      <c r="H1632">
        <v>2400</v>
      </c>
      <c r="I1632" s="100" t="s">
        <v>40</v>
      </c>
      <c r="J1632" s="100" t="s">
        <v>456</v>
      </c>
      <c r="K1632">
        <v>9600</v>
      </c>
      <c r="L1632">
        <v>0</v>
      </c>
      <c r="M1632" t="s">
        <v>42</v>
      </c>
      <c r="N1632" t="s">
        <v>43</v>
      </c>
      <c r="O1632" s="100" t="s">
        <v>44</v>
      </c>
      <c r="P1632" s="100" t="s">
        <v>457</v>
      </c>
      <c r="Q1632" t="s">
        <v>38</v>
      </c>
      <c r="R1632" t="s">
        <v>38</v>
      </c>
    </row>
    <row r="1633" spans="1:18" ht="43.2" x14ac:dyDescent="0.3">
      <c r="A1633" t="s">
        <v>3408</v>
      </c>
      <c r="B1633" t="s">
        <v>3409</v>
      </c>
      <c r="C1633" s="2">
        <v>550</v>
      </c>
      <c r="D1633" t="s">
        <v>39</v>
      </c>
      <c r="E1633" s="100" t="s">
        <v>12</v>
      </c>
      <c r="F1633" s="3">
        <v>45133</v>
      </c>
      <c r="G1633" s="3">
        <v>45133</v>
      </c>
      <c r="H1633">
        <v>450</v>
      </c>
      <c r="I1633" s="100" t="s">
        <v>100</v>
      </c>
      <c r="J1633" s="100" t="s">
        <v>316</v>
      </c>
      <c r="K1633">
        <v>1248</v>
      </c>
      <c r="L1633">
        <v>0</v>
      </c>
      <c r="M1633" t="s">
        <v>42</v>
      </c>
      <c r="N1633" t="s">
        <v>49</v>
      </c>
      <c r="O1633" s="100" t="s">
        <v>101</v>
      </c>
      <c r="P1633" s="100" t="s">
        <v>44</v>
      </c>
      <c r="Q1633" t="s">
        <v>38</v>
      </c>
      <c r="R1633" t="s">
        <v>38</v>
      </c>
    </row>
    <row r="1634" spans="1:18" ht="43.2" x14ac:dyDescent="0.3">
      <c r="A1634" t="s">
        <v>3410</v>
      </c>
      <c r="B1634" t="s">
        <v>38</v>
      </c>
      <c r="C1634" s="2">
        <v>574</v>
      </c>
      <c r="D1634" t="s">
        <v>39</v>
      </c>
      <c r="E1634" s="100" t="s">
        <v>3280</v>
      </c>
      <c r="F1634" s="3">
        <v>45134</v>
      </c>
      <c r="G1634" s="3">
        <v>45133</v>
      </c>
      <c r="H1634">
        <v>1870</v>
      </c>
      <c r="I1634" s="100" t="s">
        <v>3411</v>
      </c>
      <c r="J1634" s="100" t="s">
        <v>40</v>
      </c>
      <c r="K1634">
        <v>2808</v>
      </c>
      <c r="L1634">
        <v>0</v>
      </c>
      <c r="M1634" t="s">
        <v>3412</v>
      </c>
      <c r="N1634" t="s">
        <v>49</v>
      </c>
      <c r="O1634" s="100" t="s">
        <v>59</v>
      </c>
      <c r="P1634" s="100" t="s">
        <v>44</v>
      </c>
      <c r="Q1634" t="s">
        <v>38</v>
      </c>
      <c r="R1634" t="s">
        <v>38</v>
      </c>
    </row>
    <row r="1635" spans="1:18" ht="43.2" x14ac:dyDescent="0.3">
      <c r="A1635" t="s">
        <v>3413</v>
      </c>
      <c r="B1635" t="s">
        <v>38</v>
      </c>
      <c r="C1635" s="2">
        <v>148</v>
      </c>
      <c r="D1635" t="s">
        <v>39</v>
      </c>
      <c r="E1635" s="100" t="s">
        <v>13</v>
      </c>
      <c r="F1635" s="3">
        <v>45134</v>
      </c>
      <c r="G1635" s="3">
        <v>45133</v>
      </c>
      <c r="H1635">
        <v>60</v>
      </c>
      <c r="I1635" s="100" t="s">
        <v>40</v>
      </c>
      <c r="J1635" s="100" t="s">
        <v>3205</v>
      </c>
      <c r="K1635">
        <v>133.333</v>
      </c>
      <c r="L1635">
        <v>0</v>
      </c>
      <c r="M1635" t="s">
        <v>3414</v>
      </c>
      <c r="N1635" t="s">
        <v>43</v>
      </c>
      <c r="O1635" s="100" t="s">
        <v>44</v>
      </c>
      <c r="P1635" s="100" t="s">
        <v>3207</v>
      </c>
      <c r="Q1635" t="s">
        <v>38</v>
      </c>
      <c r="R1635" t="s">
        <v>38</v>
      </c>
    </row>
    <row r="1636" spans="1:18" ht="28.8" x14ac:dyDescent="0.3">
      <c r="A1636" t="s">
        <v>3415</v>
      </c>
      <c r="B1636" t="s">
        <v>38</v>
      </c>
      <c r="C1636" s="2">
        <v>148</v>
      </c>
      <c r="D1636" t="s">
        <v>39</v>
      </c>
      <c r="E1636" s="100" t="s">
        <v>455</v>
      </c>
      <c r="F1636" s="3">
        <v>45134</v>
      </c>
      <c r="G1636" s="3">
        <v>45133</v>
      </c>
      <c r="H1636">
        <v>142</v>
      </c>
      <c r="I1636" s="100" t="s">
        <v>3416</v>
      </c>
      <c r="J1636" s="100" t="s">
        <v>40</v>
      </c>
      <c r="K1636">
        <v>52.26</v>
      </c>
      <c r="L1636">
        <v>0</v>
      </c>
      <c r="M1636" t="s">
        <v>3417</v>
      </c>
      <c r="N1636" t="s">
        <v>49</v>
      </c>
      <c r="O1636" s="100" t="s">
        <v>3418</v>
      </c>
      <c r="P1636" s="100" t="s">
        <v>44</v>
      </c>
      <c r="Q1636" t="s">
        <v>3419</v>
      </c>
      <c r="R1636" t="s">
        <v>38</v>
      </c>
    </row>
    <row r="1637" spans="1:18" ht="43.2" x14ac:dyDescent="0.3">
      <c r="A1637" t="s">
        <v>3420</v>
      </c>
      <c r="B1637" t="s">
        <v>38</v>
      </c>
      <c r="C1637" s="2">
        <v>248</v>
      </c>
      <c r="D1637" t="s">
        <v>39</v>
      </c>
      <c r="E1637" s="100" t="s">
        <v>3280</v>
      </c>
      <c r="F1637" s="3">
        <v>45134</v>
      </c>
      <c r="G1637" s="3">
        <v>45134</v>
      </c>
      <c r="H1637">
        <v>10</v>
      </c>
      <c r="I1637" s="100" t="s">
        <v>40</v>
      </c>
      <c r="J1637" s="100" t="s">
        <v>3421</v>
      </c>
      <c r="K1637">
        <v>35</v>
      </c>
      <c r="L1637">
        <v>0</v>
      </c>
      <c r="M1637" t="s">
        <v>3422</v>
      </c>
      <c r="N1637" t="s">
        <v>43</v>
      </c>
      <c r="O1637" s="100" t="s">
        <v>44</v>
      </c>
      <c r="P1637" s="100" t="s">
        <v>2289</v>
      </c>
      <c r="Q1637" t="s">
        <v>38</v>
      </c>
      <c r="R1637" t="s">
        <v>38</v>
      </c>
    </row>
    <row r="1638" spans="1:18" ht="43.2" x14ac:dyDescent="0.3">
      <c r="A1638" t="s">
        <v>3423</v>
      </c>
      <c r="B1638" t="s">
        <v>38</v>
      </c>
      <c r="C1638" s="2">
        <v>324</v>
      </c>
      <c r="D1638" t="s">
        <v>39</v>
      </c>
      <c r="E1638" s="100" t="s">
        <v>3028</v>
      </c>
      <c r="F1638" s="3">
        <v>45135</v>
      </c>
      <c r="G1638" s="3">
        <v>45134</v>
      </c>
      <c r="H1638">
        <v>12</v>
      </c>
      <c r="I1638" s="100" t="s">
        <v>40</v>
      </c>
      <c r="J1638" s="100" t="s">
        <v>3424</v>
      </c>
      <c r="K1638">
        <v>66.64</v>
      </c>
      <c r="L1638">
        <v>0</v>
      </c>
      <c r="M1638" t="s">
        <v>42</v>
      </c>
      <c r="N1638" t="s">
        <v>43</v>
      </c>
      <c r="O1638" s="100" t="s">
        <v>44</v>
      </c>
      <c r="P1638" s="100" t="s">
        <v>3425</v>
      </c>
      <c r="Q1638" t="s">
        <v>38</v>
      </c>
      <c r="R1638" t="s">
        <v>38</v>
      </c>
    </row>
    <row r="1639" spans="1:18" ht="43.2" x14ac:dyDescent="0.3">
      <c r="A1639" t="s">
        <v>3426</v>
      </c>
      <c r="B1639" t="s">
        <v>38</v>
      </c>
      <c r="C1639" s="2">
        <v>174</v>
      </c>
      <c r="D1639" t="s">
        <v>39</v>
      </c>
      <c r="E1639" s="100" t="s">
        <v>13</v>
      </c>
      <c r="F1639" s="3">
        <v>45135</v>
      </c>
      <c r="G1639" s="3">
        <v>45134</v>
      </c>
      <c r="H1639">
        <v>20</v>
      </c>
      <c r="I1639" s="100" t="s">
        <v>40</v>
      </c>
      <c r="J1639" s="100" t="s">
        <v>335</v>
      </c>
      <c r="K1639">
        <v>1.875</v>
      </c>
      <c r="L1639">
        <v>0</v>
      </c>
      <c r="M1639" t="s">
        <v>3427</v>
      </c>
      <c r="N1639" t="s">
        <v>43</v>
      </c>
      <c r="O1639" s="100" t="s">
        <v>44</v>
      </c>
      <c r="P1639" s="100" t="s">
        <v>337</v>
      </c>
      <c r="Q1639" t="s">
        <v>38</v>
      </c>
      <c r="R1639" t="s">
        <v>38</v>
      </c>
    </row>
    <row r="1640" spans="1:18" ht="43.2" x14ac:dyDescent="0.3">
      <c r="A1640" t="s">
        <v>3428</v>
      </c>
      <c r="B1640" t="s">
        <v>38</v>
      </c>
      <c r="C1640" s="2">
        <v>740</v>
      </c>
      <c r="D1640" t="s">
        <v>39</v>
      </c>
      <c r="E1640" s="100" t="s">
        <v>15</v>
      </c>
      <c r="F1640" s="3">
        <v>45135</v>
      </c>
      <c r="G1640" s="3">
        <v>45135</v>
      </c>
      <c r="H1640">
        <v>8400</v>
      </c>
      <c r="I1640" s="100" t="s">
        <v>40</v>
      </c>
      <c r="J1640" s="100" t="s">
        <v>449</v>
      </c>
      <c r="K1640">
        <v>14280</v>
      </c>
      <c r="L1640">
        <v>0</v>
      </c>
      <c r="M1640" t="s">
        <v>3429</v>
      </c>
      <c r="N1640" t="s">
        <v>43</v>
      </c>
      <c r="O1640" s="100" t="s">
        <v>44</v>
      </c>
      <c r="P1640" s="100" t="s">
        <v>451</v>
      </c>
      <c r="Q1640" t="s">
        <v>38</v>
      </c>
      <c r="R1640" t="s">
        <v>38</v>
      </c>
    </row>
    <row r="1641" spans="1:18" ht="43.2" x14ac:dyDescent="0.3">
      <c r="A1641" t="s">
        <v>3430</v>
      </c>
      <c r="B1641" t="s">
        <v>38</v>
      </c>
      <c r="C1641" s="2">
        <v>135</v>
      </c>
      <c r="D1641" t="s">
        <v>39</v>
      </c>
      <c r="E1641" s="100" t="s">
        <v>13</v>
      </c>
      <c r="F1641" s="3">
        <v>45139</v>
      </c>
      <c r="G1641" s="3">
        <v>45138</v>
      </c>
      <c r="H1641">
        <v>10</v>
      </c>
      <c r="I1641" s="100" t="s">
        <v>40</v>
      </c>
      <c r="J1641" s="100" t="s">
        <v>3431</v>
      </c>
      <c r="K1641">
        <v>1.875</v>
      </c>
      <c r="L1641">
        <v>0</v>
      </c>
      <c r="M1641" t="s">
        <v>42</v>
      </c>
      <c r="N1641" t="s">
        <v>43</v>
      </c>
      <c r="O1641" s="100" t="s">
        <v>44</v>
      </c>
      <c r="P1641" s="100" t="s">
        <v>3432</v>
      </c>
      <c r="Q1641" t="s">
        <v>38</v>
      </c>
      <c r="R1641" t="s">
        <v>38</v>
      </c>
    </row>
    <row r="1642" spans="1:18" ht="43.2" x14ac:dyDescent="0.3">
      <c r="A1642" t="s">
        <v>3433</v>
      </c>
      <c r="B1642" t="s">
        <v>38</v>
      </c>
      <c r="C1642" s="2">
        <v>733</v>
      </c>
      <c r="D1642" t="s">
        <v>39</v>
      </c>
      <c r="E1642" s="100" t="s">
        <v>15</v>
      </c>
      <c r="F1642" s="3">
        <v>45138</v>
      </c>
      <c r="G1642" s="3">
        <v>45138</v>
      </c>
      <c r="H1642">
        <v>3000</v>
      </c>
      <c r="I1642" s="100" t="s">
        <v>40</v>
      </c>
      <c r="J1642" s="100" t="s">
        <v>3050</v>
      </c>
      <c r="K1642">
        <v>9600</v>
      </c>
      <c r="L1642">
        <v>0</v>
      </c>
      <c r="M1642" t="s">
        <v>42</v>
      </c>
      <c r="N1642" t="s">
        <v>43</v>
      </c>
      <c r="O1642" s="100" t="s">
        <v>44</v>
      </c>
      <c r="P1642" s="100" t="s">
        <v>333</v>
      </c>
      <c r="Q1642" t="s">
        <v>3051</v>
      </c>
      <c r="R1642" t="s">
        <v>38</v>
      </c>
    </row>
    <row r="1643" spans="1:18" ht="43.2" x14ac:dyDescent="0.3">
      <c r="A1643" t="s">
        <v>3434</v>
      </c>
      <c r="B1643" t="s">
        <v>38</v>
      </c>
      <c r="C1643" s="2">
        <v>465</v>
      </c>
      <c r="D1643" t="s">
        <v>39</v>
      </c>
      <c r="E1643" s="100" t="s">
        <v>15</v>
      </c>
      <c r="F1643" s="3">
        <v>45138</v>
      </c>
      <c r="G1643" s="3">
        <v>45138</v>
      </c>
      <c r="H1643">
        <v>8400</v>
      </c>
      <c r="I1643" s="100" t="s">
        <v>40</v>
      </c>
      <c r="J1643" s="100" t="s">
        <v>453</v>
      </c>
      <c r="K1643">
        <v>14280</v>
      </c>
      <c r="L1643">
        <v>0</v>
      </c>
      <c r="M1643" t="s">
        <v>42</v>
      </c>
      <c r="N1643" t="s">
        <v>43</v>
      </c>
      <c r="O1643" s="100" t="s">
        <v>44</v>
      </c>
      <c r="P1643" s="100" t="s">
        <v>134</v>
      </c>
      <c r="Q1643" t="s">
        <v>38</v>
      </c>
      <c r="R1643" t="s">
        <v>38</v>
      </c>
    </row>
    <row r="1644" spans="1:18" ht="43.2" x14ac:dyDescent="0.3">
      <c r="A1644" t="s">
        <v>3435</v>
      </c>
      <c r="B1644" t="s">
        <v>38</v>
      </c>
      <c r="C1644" s="2">
        <v>444</v>
      </c>
      <c r="D1644" t="s">
        <v>39</v>
      </c>
      <c r="E1644" s="100" t="s">
        <v>15</v>
      </c>
      <c r="F1644" s="3">
        <v>45138</v>
      </c>
      <c r="G1644" s="3">
        <v>45138</v>
      </c>
      <c r="H1644">
        <v>8400</v>
      </c>
      <c r="I1644" s="100" t="s">
        <v>40</v>
      </c>
      <c r="J1644" s="100" t="s">
        <v>449</v>
      </c>
      <c r="K1644">
        <v>14280</v>
      </c>
      <c r="L1644">
        <v>0</v>
      </c>
      <c r="M1644" t="s">
        <v>42</v>
      </c>
      <c r="N1644" t="s">
        <v>43</v>
      </c>
      <c r="O1644" s="100" t="s">
        <v>44</v>
      </c>
      <c r="P1644" s="100" t="s">
        <v>451</v>
      </c>
      <c r="Q1644" t="s">
        <v>38</v>
      </c>
      <c r="R1644" t="s">
        <v>38</v>
      </c>
    </row>
    <row r="1645" spans="1:18" ht="43.2" x14ac:dyDescent="0.3">
      <c r="A1645" t="s">
        <v>3436</v>
      </c>
      <c r="B1645" t="s">
        <v>38</v>
      </c>
      <c r="C1645" s="2">
        <v>1150</v>
      </c>
      <c r="D1645" t="s">
        <v>39</v>
      </c>
      <c r="E1645" s="100" t="s">
        <v>455</v>
      </c>
      <c r="F1645" s="3">
        <v>45139</v>
      </c>
      <c r="G1645" s="3">
        <v>45138</v>
      </c>
      <c r="H1645">
        <v>41360</v>
      </c>
      <c r="I1645" s="100" t="s">
        <v>40</v>
      </c>
      <c r="J1645" s="100" t="s">
        <v>456</v>
      </c>
      <c r="K1645">
        <v>2715.84</v>
      </c>
      <c r="L1645">
        <v>0</v>
      </c>
      <c r="M1645" t="s">
        <v>42</v>
      </c>
      <c r="N1645" t="s">
        <v>43</v>
      </c>
      <c r="O1645" s="100" t="s">
        <v>44</v>
      </c>
      <c r="P1645" s="100" t="s">
        <v>457</v>
      </c>
      <c r="Q1645" t="s">
        <v>38</v>
      </c>
      <c r="R1645" t="s">
        <v>38</v>
      </c>
    </row>
    <row r="1646" spans="1:18" ht="72" x14ac:dyDescent="0.3">
      <c r="A1646" t="s">
        <v>3437</v>
      </c>
      <c r="B1646" t="s">
        <v>38</v>
      </c>
      <c r="C1646" s="2">
        <v>650</v>
      </c>
      <c r="D1646" t="s">
        <v>39</v>
      </c>
      <c r="E1646" s="100" t="s">
        <v>401</v>
      </c>
      <c r="F1646" s="3">
        <v>45138</v>
      </c>
      <c r="G1646" s="3">
        <v>45138</v>
      </c>
      <c r="H1646">
        <v>74</v>
      </c>
      <c r="I1646" s="100" t="s">
        <v>40</v>
      </c>
      <c r="J1646" s="100" t="s">
        <v>295</v>
      </c>
      <c r="K1646">
        <v>234.667</v>
      </c>
      <c r="L1646">
        <v>0</v>
      </c>
      <c r="M1646" t="s">
        <v>42</v>
      </c>
      <c r="N1646" t="s">
        <v>43</v>
      </c>
      <c r="O1646" s="100" t="s">
        <v>44</v>
      </c>
      <c r="P1646" s="100" t="s">
        <v>297</v>
      </c>
      <c r="Q1646" t="s">
        <v>38</v>
      </c>
      <c r="R1646" t="s">
        <v>38</v>
      </c>
    </row>
    <row r="1647" spans="1:18" ht="57.6" x14ac:dyDescent="0.3">
      <c r="A1647" t="s">
        <v>3438</v>
      </c>
      <c r="B1647" t="s">
        <v>3439</v>
      </c>
      <c r="C1647" s="2">
        <v>120</v>
      </c>
      <c r="D1647" t="s">
        <v>39</v>
      </c>
      <c r="E1647" s="100" t="s">
        <v>12</v>
      </c>
      <c r="F1647" s="3">
        <v>45138</v>
      </c>
      <c r="G1647" s="3">
        <v>45138</v>
      </c>
      <c r="H1647">
        <v>40</v>
      </c>
      <c r="I1647" s="100" t="s">
        <v>390</v>
      </c>
      <c r="J1647" s="100" t="s">
        <v>40</v>
      </c>
      <c r="K1647">
        <v>136</v>
      </c>
      <c r="L1647">
        <v>0</v>
      </c>
      <c r="M1647" t="s">
        <v>3440</v>
      </c>
      <c r="N1647" t="s">
        <v>49</v>
      </c>
      <c r="O1647" s="100" t="s">
        <v>391</v>
      </c>
      <c r="P1647" s="100" t="s">
        <v>44</v>
      </c>
      <c r="Q1647" t="s">
        <v>38</v>
      </c>
      <c r="R1647" t="s">
        <v>38</v>
      </c>
    </row>
    <row r="1648" spans="1:18" ht="43.2" x14ac:dyDescent="0.3">
      <c r="A1648" t="s">
        <v>3441</v>
      </c>
      <c r="B1648" t="s">
        <v>38</v>
      </c>
      <c r="C1648" s="2">
        <v>1300</v>
      </c>
      <c r="D1648" t="s">
        <v>39</v>
      </c>
      <c r="E1648" s="100" t="s">
        <v>16</v>
      </c>
      <c r="F1648" s="3">
        <v>45109</v>
      </c>
      <c r="G1648" s="3">
        <v>45108</v>
      </c>
      <c r="H1648">
        <v>2698</v>
      </c>
      <c r="I1648" s="100" t="s">
        <v>40</v>
      </c>
      <c r="J1648" s="100" t="s">
        <v>2827</v>
      </c>
      <c r="K1648">
        <v>11240</v>
      </c>
      <c r="L1648">
        <v>0</v>
      </c>
      <c r="M1648" t="s">
        <v>42</v>
      </c>
      <c r="N1648" t="s">
        <v>43</v>
      </c>
      <c r="O1648" s="100" t="s">
        <v>44</v>
      </c>
      <c r="P1648" s="100" t="s">
        <v>371</v>
      </c>
      <c r="Q1648" t="s">
        <v>38</v>
      </c>
      <c r="R1648" t="s">
        <v>38</v>
      </c>
    </row>
    <row r="1649" spans="1:18" ht="43.2" x14ac:dyDescent="0.3">
      <c r="A1649" t="s">
        <v>3442</v>
      </c>
      <c r="B1649" t="s">
        <v>3443</v>
      </c>
      <c r="C1649" s="2">
        <v>1950</v>
      </c>
      <c r="D1649" t="s">
        <v>39</v>
      </c>
      <c r="E1649" s="100" t="s">
        <v>6</v>
      </c>
      <c r="F1649" s="3">
        <v>45109</v>
      </c>
      <c r="G1649" s="3">
        <v>45108</v>
      </c>
      <c r="H1649">
        <v>24000</v>
      </c>
      <c r="I1649" s="100" t="s">
        <v>64</v>
      </c>
      <c r="J1649" s="100" t="s">
        <v>513</v>
      </c>
      <c r="K1649">
        <v>16368</v>
      </c>
      <c r="L1649">
        <v>0</v>
      </c>
      <c r="M1649" t="s">
        <v>42</v>
      </c>
      <c r="N1649" t="s">
        <v>43</v>
      </c>
      <c r="O1649" s="100" t="s">
        <v>67</v>
      </c>
      <c r="P1649" s="100" t="s">
        <v>117</v>
      </c>
      <c r="Q1649" t="s">
        <v>38</v>
      </c>
      <c r="R1649" t="s">
        <v>38</v>
      </c>
    </row>
    <row r="1650" spans="1:18" ht="43.2" x14ac:dyDescent="0.3">
      <c r="A1650" t="s">
        <v>3444</v>
      </c>
      <c r="B1650" t="s">
        <v>38</v>
      </c>
      <c r="C1650" s="2">
        <v>215</v>
      </c>
      <c r="D1650" t="s">
        <v>39</v>
      </c>
      <c r="E1650" s="100" t="s">
        <v>3280</v>
      </c>
      <c r="F1650" s="3">
        <v>45110</v>
      </c>
      <c r="G1650" s="3">
        <v>45110</v>
      </c>
      <c r="H1650">
        <v>5</v>
      </c>
      <c r="I1650" s="100" t="s">
        <v>40</v>
      </c>
      <c r="J1650" s="100" t="s">
        <v>3445</v>
      </c>
      <c r="K1650">
        <v>42</v>
      </c>
      <c r="L1650">
        <v>0</v>
      </c>
      <c r="M1650" t="s">
        <v>42</v>
      </c>
      <c r="N1650" t="s">
        <v>43</v>
      </c>
      <c r="O1650" s="100" t="s">
        <v>44</v>
      </c>
      <c r="P1650" s="100" t="s">
        <v>3446</v>
      </c>
      <c r="Q1650" t="s">
        <v>3447</v>
      </c>
      <c r="R1650" t="s">
        <v>38</v>
      </c>
    </row>
    <row r="1651" spans="1:18" ht="43.2" x14ac:dyDescent="0.3">
      <c r="A1651" t="s">
        <v>3448</v>
      </c>
      <c r="B1651" t="s">
        <v>38</v>
      </c>
      <c r="C1651" s="2">
        <v>337</v>
      </c>
      <c r="D1651" t="s">
        <v>39</v>
      </c>
      <c r="E1651" s="100" t="s">
        <v>3280</v>
      </c>
      <c r="F1651" s="3">
        <v>45110</v>
      </c>
      <c r="G1651" s="3">
        <v>45110</v>
      </c>
      <c r="H1651">
        <v>20</v>
      </c>
      <c r="I1651" s="100" t="s">
        <v>40</v>
      </c>
      <c r="J1651" s="100" t="s">
        <v>3449</v>
      </c>
      <c r="K1651">
        <v>123.25</v>
      </c>
      <c r="L1651">
        <v>0</v>
      </c>
      <c r="M1651" t="s">
        <v>42</v>
      </c>
      <c r="N1651" t="s">
        <v>43</v>
      </c>
      <c r="O1651" s="100" t="s">
        <v>44</v>
      </c>
      <c r="P1651" s="100" t="s">
        <v>3450</v>
      </c>
      <c r="Q1651" t="s">
        <v>38</v>
      </c>
      <c r="R1651" t="s">
        <v>38</v>
      </c>
    </row>
    <row r="1652" spans="1:18" ht="28.8" x14ac:dyDescent="0.3">
      <c r="A1652" t="s">
        <v>3451</v>
      </c>
      <c r="B1652" t="s">
        <v>3452</v>
      </c>
      <c r="C1652" s="2">
        <v>889</v>
      </c>
      <c r="D1652" t="s">
        <v>39</v>
      </c>
      <c r="E1652" s="100" t="s">
        <v>10</v>
      </c>
      <c r="F1652" s="3">
        <v>45110</v>
      </c>
      <c r="G1652" s="3">
        <v>45110</v>
      </c>
      <c r="H1652">
        <v>970</v>
      </c>
      <c r="I1652" s="100" t="s">
        <v>232</v>
      </c>
      <c r="J1652" s="100" t="s">
        <v>40</v>
      </c>
      <c r="K1652">
        <v>1176</v>
      </c>
      <c r="L1652">
        <v>0</v>
      </c>
      <c r="M1652" t="s">
        <v>42</v>
      </c>
      <c r="N1652" t="s">
        <v>49</v>
      </c>
      <c r="O1652" s="100" t="s">
        <v>233</v>
      </c>
      <c r="P1652" s="100" t="s">
        <v>44</v>
      </c>
      <c r="Q1652" t="s">
        <v>38</v>
      </c>
      <c r="R1652" t="s">
        <v>38</v>
      </c>
    </row>
    <row r="1653" spans="1:18" ht="43.2" x14ac:dyDescent="0.3">
      <c r="A1653" t="s">
        <v>3453</v>
      </c>
      <c r="B1653" t="s">
        <v>38</v>
      </c>
      <c r="C1653" s="2">
        <v>620</v>
      </c>
      <c r="D1653" t="s">
        <v>39</v>
      </c>
      <c r="E1653" s="100" t="s">
        <v>14</v>
      </c>
      <c r="F1653" s="3">
        <v>45111</v>
      </c>
      <c r="G1653" s="3">
        <v>45111</v>
      </c>
      <c r="H1653">
        <v>50</v>
      </c>
      <c r="I1653" s="100" t="s">
        <v>40</v>
      </c>
      <c r="J1653" s="100" t="s">
        <v>3188</v>
      </c>
      <c r="K1653">
        <v>130.667</v>
      </c>
      <c r="L1653">
        <v>0</v>
      </c>
      <c r="M1653" t="s">
        <v>42</v>
      </c>
      <c r="N1653" t="s">
        <v>43</v>
      </c>
      <c r="O1653" s="100" t="s">
        <v>44</v>
      </c>
      <c r="P1653" s="100" t="s">
        <v>2963</v>
      </c>
      <c r="Q1653" t="s">
        <v>38</v>
      </c>
      <c r="R1653" t="s">
        <v>38</v>
      </c>
    </row>
    <row r="1654" spans="1:18" ht="43.2" x14ac:dyDescent="0.3">
      <c r="A1654" t="s">
        <v>3454</v>
      </c>
      <c r="B1654" t="s">
        <v>38</v>
      </c>
      <c r="C1654" s="2">
        <v>317</v>
      </c>
      <c r="D1654" t="s">
        <v>39</v>
      </c>
      <c r="E1654" s="100" t="s">
        <v>3280</v>
      </c>
      <c r="F1654" s="3">
        <v>45111</v>
      </c>
      <c r="G1654" s="3">
        <v>45111</v>
      </c>
      <c r="H1654">
        <v>800</v>
      </c>
      <c r="I1654" s="100" t="s">
        <v>40</v>
      </c>
      <c r="J1654" s="100" t="s">
        <v>3411</v>
      </c>
      <c r="K1654">
        <v>1148.6600000000001</v>
      </c>
      <c r="L1654">
        <v>0</v>
      </c>
      <c r="M1654" t="s">
        <v>42</v>
      </c>
      <c r="N1654" t="s">
        <v>43</v>
      </c>
      <c r="O1654" s="100" t="s">
        <v>44</v>
      </c>
      <c r="P1654" s="100" t="s">
        <v>59</v>
      </c>
      <c r="Q1654" t="s">
        <v>38</v>
      </c>
      <c r="R1654" t="s">
        <v>38</v>
      </c>
    </row>
    <row r="1655" spans="1:18" ht="72" x14ac:dyDescent="0.3">
      <c r="A1655" t="s">
        <v>3455</v>
      </c>
      <c r="B1655" t="s">
        <v>38</v>
      </c>
      <c r="C1655" s="2">
        <v>355</v>
      </c>
      <c r="D1655" t="s">
        <v>39</v>
      </c>
      <c r="E1655" s="100" t="s">
        <v>409</v>
      </c>
      <c r="F1655" s="3">
        <v>45111</v>
      </c>
      <c r="G1655" s="3">
        <v>45111</v>
      </c>
      <c r="H1655">
        <v>894</v>
      </c>
      <c r="I1655" s="100" t="s">
        <v>3456</v>
      </c>
      <c r="J1655" s="100" t="s">
        <v>40</v>
      </c>
      <c r="K1655">
        <v>1165.5</v>
      </c>
      <c r="L1655">
        <v>0</v>
      </c>
      <c r="M1655" t="s">
        <v>42</v>
      </c>
      <c r="N1655" t="s">
        <v>49</v>
      </c>
      <c r="O1655" s="100" t="s">
        <v>3170</v>
      </c>
      <c r="P1655" s="100" t="s">
        <v>44</v>
      </c>
      <c r="Q1655" t="s">
        <v>38</v>
      </c>
      <c r="R1655" t="s">
        <v>38</v>
      </c>
    </row>
    <row r="1656" spans="1:18" ht="43.2" x14ac:dyDescent="0.3">
      <c r="A1656" t="s">
        <v>3457</v>
      </c>
      <c r="B1656" t="s">
        <v>38</v>
      </c>
      <c r="C1656" s="2">
        <v>700</v>
      </c>
      <c r="D1656" t="s">
        <v>39</v>
      </c>
      <c r="E1656" s="100" t="s">
        <v>404</v>
      </c>
      <c r="F1656" s="3">
        <v>45111</v>
      </c>
      <c r="G1656" s="3">
        <v>45111</v>
      </c>
      <c r="H1656">
        <v>640</v>
      </c>
      <c r="I1656" s="100" t="s">
        <v>40</v>
      </c>
      <c r="J1656" s="100" t="s">
        <v>163</v>
      </c>
      <c r="K1656">
        <v>4152</v>
      </c>
      <c r="L1656">
        <v>0</v>
      </c>
      <c r="M1656" t="s">
        <v>42</v>
      </c>
      <c r="N1656" t="s">
        <v>43</v>
      </c>
      <c r="O1656" s="100" t="s">
        <v>44</v>
      </c>
      <c r="P1656" s="100" t="s">
        <v>164</v>
      </c>
      <c r="Q1656" t="s">
        <v>38</v>
      </c>
      <c r="R1656" t="s">
        <v>38</v>
      </c>
    </row>
    <row r="1657" spans="1:18" ht="43.2" x14ac:dyDescent="0.3">
      <c r="A1657" t="s">
        <v>3458</v>
      </c>
      <c r="B1657" t="s">
        <v>3459</v>
      </c>
      <c r="C1657" s="2">
        <v>2200</v>
      </c>
      <c r="D1657" t="s">
        <v>39</v>
      </c>
      <c r="E1657" s="100" t="s">
        <v>6</v>
      </c>
      <c r="F1657" s="3">
        <v>45112</v>
      </c>
      <c r="G1657" s="3">
        <v>45111</v>
      </c>
      <c r="H1657">
        <v>24000</v>
      </c>
      <c r="I1657" s="100" t="s">
        <v>64</v>
      </c>
      <c r="J1657" s="100" t="s">
        <v>513</v>
      </c>
      <c r="K1657">
        <v>16368</v>
      </c>
      <c r="L1657">
        <v>0</v>
      </c>
      <c r="M1657" t="s">
        <v>42</v>
      </c>
      <c r="N1657" t="s">
        <v>43</v>
      </c>
      <c r="O1657" s="100" t="s">
        <v>67</v>
      </c>
      <c r="P1657" s="100" t="s">
        <v>117</v>
      </c>
      <c r="Q1657" t="s">
        <v>38</v>
      </c>
      <c r="R1657" t="s">
        <v>38</v>
      </c>
    </row>
    <row r="1658" spans="1:18" ht="43.2" x14ac:dyDescent="0.3">
      <c r="A1658" t="s">
        <v>3460</v>
      </c>
      <c r="B1658" t="s">
        <v>38</v>
      </c>
      <c r="C1658" s="2">
        <v>777</v>
      </c>
      <c r="D1658" t="s">
        <v>39</v>
      </c>
      <c r="E1658" s="100" t="s">
        <v>15</v>
      </c>
      <c r="F1658" s="3">
        <v>45111</v>
      </c>
      <c r="G1658" s="3">
        <v>45111</v>
      </c>
      <c r="H1658">
        <v>2500</v>
      </c>
      <c r="I1658" s="100" t="s">
        <v>40</v>
      </c>
      <c r="J1658" s="100" t="s">
        <v>3050</v>
      </c>
      <c r="K1658">
        <v>8000</v>
      </c>
      <c r="L1658">
        <v>0</v>
      </c>
      <c r="M1658" t="s">
        <v>42</v>
      </c>
      <c r="N1658" t="s">
        <v>43</v>
      </c>
      <c r="O1658" s="100" t="s">
        <v>44</v>
      </c>
      <c r="P1658" s="100" t="s">
        <v>333</v>
      </c>
      <c r="Q1658" t="s">
        <v>3051</v>
      </c>
      <c r="R1658" t="s">
        <v>38</v>
      </c>
    </row>
    <row r="1659" spans="1:18" ht="43.2" x14ac:dyDescent="0.3">
      <c r="A1659" t="s">
        <v>3461</v>
      </c>
      <c r="B1659" t="s">
        <v>3462</v>
      </c>
      <c r="C1659" s="2">
        <v>530</v>
      </c>
      <c r="D1659" t="s">
        <v>39</v>
      </c>
      <c r="E1659" s="100" t="s">
        <v>12</v>
      </c>
      <c r="F1659" s="3">
        <v>45112</v>
      </c>
      <c r="G1659" s="3">
        <v>45112</v>
      </c>
      <c r="H1659">
        <v>300</v>
      </c>
      <c r="I1659" s="100" t="s">
        <v>100</v>
      </c>
      <c r="J1659" s="100" t="s">
        <v>316</v>
      </c>
      <c r="K1659">
        <v>1456</v>
      </c>
      <c r="L1659">
        <v>0</v>
      </c>
      <c r="M1659" t="s">
        <v>42</v>
      </c>
      <c r="N1659" t="s">
        <v>49</v>
      </c>
      <c r="O1659" s="100" t="s">
        <v>101</v>
      </c>
      <c r="P1659" s="100" t="s">
        <v>44</v>
      </c>
      <c r="Q1659" t="s">
        <v>38</v>
      </c>
      <c r="R1659" t="s">
        <v>38</v>
      </c>
    </row>
    <row r="1660" spans="1:18" ht="28.8" x14ac:dyDescent="0.3">
      <c r="A1660" t="s">
        <v>3463</v>
      </c>
      <c r="B1660" t="s">
        <v>38</v>
      </c>
      <c r="C1660" s="2">
        <v>279</v>
      </c>
      <c r="D1660" t="s">
        <v>39</v>
      </c>
      <c r="E1660" s="100" t="s">
        <v>12</v>
      </c>
      <c r="F1660" s="3">
        <v>45112</v>
      </c>
      <c r="G1660" s="3">
        <v>45112</v>
      </c>
      <c r="H1660">
        <v>100</v>
      </c>
      <c r="I1660" s="100" t="s">
        <v>376</v>
      </c>
      <c r="J1660" s="100" t="s">
        <v>40</v>
      </c>
      <c r="K1660">
        <v>320</v>
      </c>
      <c r="L1660">
        <v>0</v>
      </c>
      <c r="M1660" t="s">
        <v>42</v>
      </c>
      <c r="N1660" t="s">
        <v>49</v>
      </c>
      <c r="O1660" s="100" t="s">
        <v>378</v>
      </c>
      <c r="P1660" s="100" t="s">
        <v>44</v>
      </c>
      <c r="Q1660" t="s">
        <v>38</v>
      </c>
      <c r="R1660" t="s">
        <v>38</v>
      </c>
    </row>
    <row r="1661" spans="1:18" ht="43.2" x14ac:dyDescent="0.3">
      <c r="A1661" t="s">
        <v>3464</v>
      </c>
      <c r="B1661" t="s">
        <v>3465</v>
      </c>
      <c r="C1661" s="2">
        <v>398</v>
      </c>
      <c r="D1661" t="s">
        <v>39</v>
      </c>
      <c r="E1661" s="100" t="s">
        <v>3</v>
      </c>
      <c r="F1661" s="3">
        <v>45112</v>
      </c>
      <c r="G1661" s="3">
        <v>45112</v>
      </c>
      <c r="H1661">
        <v>1140</v>
      </c>
      <c r="I1661" s="100" t="s">
        <v>395</v>
      </c>
      <c r="J1661" s="100" t="s">
        <v>396</v>
      </c>
      <c r="K1661">
        <v>1661.92</v>
      </c>
      <c r="L1661">
        <v>0</v>
      </c>
      <c r="M1661" t="s">
        <v>3466</v>
      </c>
      <c r="N1661" t="s">
        <v>43</v>
      </c>
      <c r="O1661" s="100" t="s">
        <v>67</v>
      </c>
      <c r="P1661" s="100" t="s">
        <v>397</v>
      </c>
      <c r="Q1661" t="s">
        <v>38</v>
      </c>
      <c r="R1661" t="s">
        <v>38</v>
      </c>
    </row>
    <row r="1662" spans="1:18" ht="43.2" x14ac:dyDescent="0.3">
      <c r="A1662" t="s">
        <v>3467</v>
      </c>
      <c r="B1662" t="s">
        <v>3468</v>
      </c>
      <c r="C1662" s="2">
        <v>300</v>
      </c>
      <c r="D1662" t="s">
        <v>39</v>
      </c>
      <c r="E1662" s="100" t="s">
        <v>3</v>
      </c>
      <c r="F1662" s="3">
        <v>45113</v>
      </c>
      <c r="G1662" s="3">
        <v>45113</v>
      </c>
      <c r="H1662">
        <v>330</v>
      </c>
      <c r="I1662" s="100" t="s">
        <v>395</v>
      </c>
      <c r="J1662" s="100" t="s">
        <v>396</v>
      </c>
      <c r="K1662">
        <v>500.64</v>
      </c>
      <c r="L1662">
        <v>0</v>
      </c>
      <c r="M1662" t="s">
        <v>42</v>
      </c>
      <c r="N1662" t="s">
        <v>43</v>
      </c>
      <c r="O1662" s="100" t="s">
        <v>67</v>
      </c>
      <c r="P1662" s="100" t="s">
        <v>397</v>
      </c>
      <c r="Q1662" t="s">
        <v>38</v>
      </c>
      <c r="R1662" t="s">
        <v>38</v>
      </c>
    </row>
    <row r="1663" spans="1:18" ht="28.8" x14ac:dyDescent="0.3">
      <c r="A1663" t="s">
        <v>3469</v>
      </c>
      <c r="B1663" t="s">
        <v>38</v>
      </c>
      <c r="C1663" s="2">
        <v>240</v>
      </c>
      <c r="D1663" t="s">
        <v>39</v>
      </c>
      <c r="E1663" s="100" t="s">
        <v>12</v>
      </c>
      <c r="F1663" s="3">
        <v>45113</v>
      </c>
      <c r="G1663" s="3">
        <v>45113</v>
      </c>
      <c r="H1663">
        <v>50</v>
      </c>
      <c r="I1663" s="100" t="s">
        <v>376</v>
      </c>
      <c r="J1663" s="100" t="s">
        <v>40</v>
      </c>
      <c r="K1663">
        <v>160</v>
      </c>
      <c r="L1663">
        <v>0</v>
      </c>
      <c r="M1663" t="s">
        <v>42</v>
      </c>
      <c r="N1663" t="s">
        <v>49</v>
      </c>
      <c r="O1663" s="100" t="s">
        <v>378</v>
      </c>
      <c r="P1663" s="100" t="s">
        <v>44</v>
      </c>
      <c r="Q1663" t="s">
        <v>38</v>
      </c>
      <c r="R1663" t="s">
        <v>38</v>
      </c>
    </row>
    <row r="1664" spans="1:18" ht="43.2" x14ac:dyDescent="0.3">
      <c r="A1664" t="s">
        <v>3470</v>
      </c>
      <c r="B1664" t="s">
        <v>3471</v>
      </c>
      <c r="C1664" s="2">
        <v>1875</v>
      </c>
      <c r="D1664" t="s">
        <v>39</v>
      </c>
      <c r="E1664" s="100" t="s">
        <v>2</v>
      </c>
      <c r="F1664" s="3">
        <v>45113</v>
      </c>
      <c r="G1664" s="3">
        <v>45113</v>
      </c>
      <c r="H1664">
        <v>11400</v>
      </c>
      <c r="I1664" s="100" t="s">
        <v>708</v>
      </c>
      <c r="J1664" s="100" t="s">
        <v>40</v>
      </c>
      <c r="K1664">
        <v>6000</v>
      </c>
      <c r="L1664">
        <v>0</v>
      </c>
      <c r="M1664" t="s">
        <v>42</v>
      </c>
      <c r="N1664" t="s">
        <v>49</v>
      </c>
      <c r="O1664" s="100" t="s">
        <v>709</v>
      </c>
      <c r="P1664" s="100" t="s">
        <v>44</v>
      </c>
      <c r="Q1664" t="s">
        <v>38</v>
      </c>
      <c r="R1664" t="s">
        <v>38</v>
      </c>
    </row>
    <row r="1665" spans="1:18" ht="43.2" x14ac:dyDescent="0.3">
      <c r="A1665" t="s">
        <v>3472</v>
      </c>
      <c r="B1665" t="s">
        <v>38</v>
      </c>
      <c r="C1665" s="2">
        <v>579</v>
      </c>
      <c r="D1665" t="s">
        <v>39</v>
      </c>
      <c r="E1665" s="100" t="s">
        <v>455</v>
      </c>
      <c r="F1665" s="3">
        <v>45117</v>
      </c>
      <c r="G1665" s="3">
        <v>45114</v>
      </c>
      <c r="H1665">
        <v>19060</v>
      </c>
      <c r="I1665" s="100" t="s">
        <v>456</v>
      </c>
      <c r="J1665" s="100" t="s">
        <v>40</v>
      </c>
      <c r="K1665">
        <v>1081.92</v>
      </c>
      <c r="L1665">
        <v>0</v>
      </c>
      <c r="M1665" t="s">
        <v>42</v>
      </c>
      <c r="N1665" t="s">
        <v>49</v>
      </c>
      <c r="O1665" s="100" t="s">
        <v>457</v>
      </c>
      <c r="P1665" s="100" t="s">
        <v>44</v>
      </c>
      <c r="Q1665" t="s">
        <v>38</v>
      </c>
      <c r="R1665" t="s">
        <v>38</v>
      </c>
    </row>
    <row r="1666" spans="1:18" ht="43.2" x14ac:dyDescent="0.3">
      <c r="A1666" t="s">
        <v>3473</v>
      </c>
      <c r="B1666" t="s">
        <v>38</v>
      </c>
      <c r="C1666" s="2">
        <v>390</v>
      </c>
      <c r="D1666" t="s">
        <v>39</v>
      </c>
      <c r="E1666" s="100" t="s">
        <v>13</v>
      </c>
      <c r="F1666" s="3">
        <v>45117</v>
      </c>
      <c r="G1666" s="3">
        <v>45117</v>
      </c>
      <c r="H1666">
        <v>2</v>
      </c>
      <c r="I1666" s="100" t="s">
        <v>2659</v>
      </c>
      <c r="J1666" s="100" t="s">
        <v>40</v>
      </c>
      <c r="K1666">
        <v>1.6666700000000001</v>
      </c>
      <c r="L1666">
        <v>0</v>
      </c>
      <c r="M1666" t="s">
        <v>42</v>
      </c>
      <c r="N1666" t="s">
        <v>49</v>
      </c>
      <c r="O1666" s="100" t="s">
        <v>2661</v>
      </c>
      <c r="P1666" s="100" t="s">
        <v>44</v>
      </c>
      <c r="Q1666" t="s">
        <v>38</v>
      </c>
      <c r="R1666" t="s">
        <v>38</v>
      </c>
    </row>
    <row r="1667" spans="1:18" ht="28.8" x14ac:dyDescent="0.3">
      <c r="A1667" t="s">
        <v>3474</v>
      </c>
      <c r="B1667" t="s">
        <v>38</v>
      </c>
      <c r="C1667" s="2">
        <v>327</v>
      </c>
      <c r="D1667" t="s">
        <v>39</v>
      </c>
      <c r="E1667" s="100" t="s">
        <v>2</v>
      </c>
      <c r="F1667" s="3">
        <v>45117</v>
      </c>
      <c r="G1667" s="3">
        <v>45117</v>
      </c>
      <c r="H1667">
        <v>120</v>
      </c>
      <c r="I1667" s="100" t="s">
        <v>1915</v>
      </c>
      <c r="J1667" s="100" t="s">
        <v>40</v>
      </c>
      <c r="K1667">
        <v>200</v>
      </c>
      <c r="L1667">
        <v>0</v>
      </c>
      <c r="M1667" t="s">
        <v>42</v>
      </c>
      <c r="N1667" t="s">
        <v>49</v>
      </c>
      <c r="O1667" s="100" t="s">
        <v>1916</v>
      </c>
      <c r="P1667" s="100" t="s">
        <v>44</v>
      </c>
      <c r="Q1667" t="s">
        <v>38</v>
      </c>
      <c r="R1667" t="s">
        <v>38</v>
      </c>
    </row>
    <row r="1668" spans="1:18" ht="43.2" x14ac:dyDescent="0.3">
      <c r="A1668" t="s">
        <v>3475</v>
      </c>
      <c r="B1668" t="s">
        <v>38</v>
      </c>
      <c r="C1668" s="2">
        <v>238</v>
      </c>
      <c r="D1668" t="s">
        <v>39</v>
      </c>
      <c r="E1668" s="100" t="s">
        <v>107</v>
      </c>
      <c r="F1668" s="3">
        <v>45118</v>
      </c>
      <c r="G1668" s="3">
        <v>45117</v>
      </c>
      <c r="H1668">
        <v>130</v>
      </c>
      <c r="I1668" s="100" t="s">
        <v>2966</v>
      </c>
      <c r="J1668" s="100" t="s">
        <v>40</v>
      </c>
      <c r="K1668">
        <v>168</v>
      </c>
      <c r="L1668">
        <v>0</v>
      </c>
      <c r="M1668" t="s">
        <v>3476</v>
      </c>
      <c r="N1668" t="s">
        <v>49</v>
      </c>
      <c r="O1668" s="100" t="s">
        <v>172</v>
      </c>
      <c r="P1668" s="100" t="s">
        <v>44</v>
      </c>
      <c r="Q1668" t="s">
        <v>2968</v>
      </c>
      <c r="R1668" t="s">
        <v>38</v>
      </c>
    </row>
    <row r="1669" spans="1:18" ht="43.2" x14ac:dyDescent="0.3">
      <c r="A1669" t="s">
        <v>3477</v>
      </c>
      <c r="B1669" t="s">
        <v>38</v>
      </c>
      <c r="C1669" s="2">
        <v>580</v>
      </c>
      <c r="D1669" t="s">
        <v>39</v>
      </c>
      <c r="E1669" s="100" t="s">
        <v>2</v>
      </c>
      <c r="F1669" s="3">
        <v>45118</v>
      </c>
      <c r="G1669" s="3">
        <v>45118</v>
      </c>
      <c r="H1669">
        <v>7920</v>
      </c>
      <c r="I1669" s="100" t="s">
        <v>40</v>
      </c>
      <c r="J1669" s="100" t="s">
        <v>83</v>
      </c>
      <c r="K1669">
        <v>15840</v>
      </c>
      <c r="L1669">
        <v>0</v>
      </c>
      <c r="M1669" t="s">
        <v>3478</v>
      </c>
      <c r="N1669" t="s">
        <v>43</v>
      </c>
      <c r="O1669" s="100" t="s">
        <v>44</v>
      </c>
      <c r="P1669" s="100" t="s">
        <v>85</v>
      </c>
      <c r="Q1669" t="s">
        <v>38</v>
      </c>
      <c r="R1669" t="s">
        <v>38</v>
      </c>
    </row>
    <row r="1670" spans="1:18" ht="43.2" x14ac:dyDescent="0.3">
      <c r="A1670" t="s">
        <v>3479</v>
      </c>
      <c r="B1670" t="s">
        <v>103</v>
      </c>
      <c r="C1670" s="2">
        <v>500</v>
      </c>
      <c r="D1670" t="s">
        <v>39</v>
      </c>
      <c r="E1670" s="100" t="s">
        <v>8</v>
      </c>
      <c r="F1670" s="3">
        <v>45118</v>
      </c>
      <c r="G1670" s="3">
        <v>45118</v>
      </c>
      <c r="H1670">
        <v>1200</v>
      </c>
      <c r="I1670" s="100" t="s">
        <v>64</v>
      </c>
      <c r="J1670" s="100" t="s">
        <v>929</v>
      </c>
      <c r="K1670">
        <v>7785</v>
      </c>
      <c r="L1670">
        <v>0</v>
      </c>
      <c r="M1670" t="s">
        <v>42</v>
      </c>
      <c r="N1670" t="s">
        <v>43</v>
      </c>
      <c r="O1670" s="100" t="s">
        <v>67</v>
      </c>
      <c r="P1670" s="100" t="s">
        <v>930</v>
      </c>
      <c r="Q1670" t="s">
        <v>38</v>
      </c>
      <c r="R1670" t="s">
        <v>38</v>
      </c>
    </row>
    <row r="1671" spans="1:18" ht="43.2" x14ac:dyDescent="0.3">
      <c r="A1671" t="s">
        <v>3480</v>
      </c>
      <c r="B1671" t="s">
        <v>38</v>
      </c>
      <c r="C1671" s="2">
        <v>550</v>
      </c>
      <c r="D1671" t="s">
        <v>39</v>
      </c>
      <c r="E1671" s="100" t="s">
        <v>2</v>
      </c>
      <c r="F1671" s="3">
        <v>45118</v>
      </c>
      <c r="G1671" s="3">
        <v>45118</v>
      </c>
      <c r="H1671">
        <v>7920</v>
      </c>
      <c r="I1671" s="100" t="s">
        <v>40</v>
      </c>
      <c r="J1671" s="100" t="s">
        <v>83</v>
      </c>
      <c r="K1671">
        <v>15840</v>
      </c>
      <c r="L1671">
        <v>0</v>
      </c>
      <c r="M1671" t="s">
        <v>42</v>
      </c>
      <c r="N1671" t="s">
        <v>43</v>
      </c>
      <c r="O1671" s="100" t="s">
        <v>44</v>
      </c>
      <c r="P1671" s="100" t="s">
        <v>85</v>
      </c>
      <c r="Q1671" t="s">
        <v>38</v>
      </c>
      <c r="R1671" t="s">
        <v>38</v>
      </c>
    </row>
    <row r="1672" spans="1:18" ht="43.2" x14ac:dyDescent="0.3">
      <c r="A1672" t="s">
        <v>3481</v>
      </c>
      <c r="B1672" t="s">
        <v>38</v>
      </c>
      <c r="C1672" s="2">
        <v>238</v>
      </c>
      <c r="D1672" t="s">
        <v>39</v>
      </c>
      <c r="E1672" s="100" t="s">
        <v>13</v>
      </c>
      <c r="F1672" s="3">
        <v>45118</v>
      </c>
      <c r="G1672" s="3">
        <v>45118</v>
      </c>
      <c r="H1672">
        <v>2</v>
      </c>
      <c r="I1672" s="100" t="s">
        <v>373</v>
      </c>
      <c r="J1672" s="100" t="s">
        <v>40</v>
      </c>
      <c r="K1672">
        <v>0.5</v>
      </c>
      <c r="L1672">
        <v>0</v>
      </c>
      <c r="M1672" t="s">
        <v>3482</v>
      </c>
      <c r="N1672" t="s">
        <v>49</v>
      </c>
      <c r="O1672" s="100" t="s">
        <v>364</v>
      </c>
      <c r="P1672" s="100" t="s">
        <v>44</v>
      </c>
      <c r="Q1672" t="s">
        <v>38</v>
      </c>
      <c r="R1672" t="s">
        <v>38</v>
      </c>
    </row>
    <row r="1673" spans="1:18" ht="43.2" x14ac:dyDescent="0.3">
      <c r="A1673" t="s">
        <v>3483</v>
      </c>
      <c r="B1673" t="s">
        <v>38</v>
      </c>
      <c r="C1673" s="2">
        <v>627</v>
      </c>
      <c r="D1673" t="s">
        <v>39</v>
      </c>
      <c r="E1673" s="100" t="s">
        <v>15</v>
      </c>
      <c r="F1673" s="3">
        <v>45119</v>
      </c>
      <c r="G1673" s="3">
        <v>45119</v>
      </c>
      <c r="H1673">
        <v>9000</v>
      </c>
      <c r="I1673" s="100" t="s">
        <v>40</v>
      </c>
      <c r="J1673" s="100" t="s">
        <v>453</v>
      </c>
      <c r="K1673">
        <v>15300</v>
      </c>
      <c r="L1673">
        <v>0</v>
      </c>
      <c r="M1673" t="s">
        <v>42</v>
      </c>
      <c r="N1673" t="s">
        <v>43</v>
      </c>
      <c r="O1673" s="100" t="s">
        <v>44</v>
      </c>
      <c r="P1673" s="100" t="s">
        <v>134</v>
      </c>
      <c r="Q1673" t="s">
        <v>38</v>
      </c>
      <c r="R1673" t="s">
        <v>38</v>
      </c>
    </row>
    <row r="1674" spans="1:18" ht="43.2" x14ac:dyDescent="0.3">
      <c r="A1674" t="s">
        <v>3484</v>
      </c>
      <c r="B1674" t="s">
        <v>38</v>
      </c>
      <c r="C1674" s="2">
        <v>348</v>
      </c>
      <c r="D1674" t="s">
        <v>39</v>
      </c>
      <c r="E1674" s="100" t="s">
        <v>13</v>
      </c>
      <c r="F1674" s="3">
        <v>45119</v>
      </c>
      <c r="G1674" s="3">
        <v>45119</v>
      </c>
      <c r="H1674">
        <v>10</v>
      </c>
      <c r="I1674" s="100" t="s">
        <v>40</v>
      </c>
      <c r="J1674" s="100" t="s">
        <v>295</v>
      </c>
      <c r="K1674">
        <v>1.875</v>
      </c>
      <c r="L1674">
        <v>0</v>
      </c>
      <c r="M1674" t="s">
        <v>3485</v>
      </c>
      <c r="N1674" t="s">
        <v>43</v>
      </c>
      <c r="O1674" s="100" t="s">
        <v>44</v>
      </c>
      <c r="P1674" s="100" t="s">
        <v>297</v>
      </c>
      <c r="Q1674" t="s">
        <v>38</v>
      </c>
      <c r="R1674" t="s">
        <v>38</v>
      </c>
    </row>
    <row r="1675" spans="1:18" ht="28.8" x14ac:dyDescent="0.3">
      <c r="A1675" t="s">
        <v>3486</v>
      </c>
      <c r="B1675" t="s">
        <v>3487</v>
      </c>
      <c r="C1675" s="2">
        <v>247</v>
      </c>
      <c r="D1675" t="s">
        <v>39</v>
      </c>
      <c r="E1675" s="100" t="s">
        <v>347</v>
      </c>
      <c r="F1675" s="3">
        <v>45119</v>
      </c>
      <c r="G1675" s="3">
        <v>45119</v>
      </c>
      <c r="H1675">
        <v>200</v>
      </c>
      <c r="I1675" s="100" t="s">
        <v>2904</v>
      </c>
      <c r="J1675" s="100" t="s">
        <v>40</v>
      </c>
      <c r="K1675">
        <v>240</v>
      </c>
      <c r="L1675">
        <v>0</v>
      </c>
      <c r="M1675" t="s">
        <v>42</v>
      </c>
      <c r="N1675" t="s">
        <v>49</v>
      </c>
      <c r="O1675" s="100" t="s">
        <v>2906</v>
      </c>
      <c r="P1675" s="100" t="s">
        <v>44</v>
      </c>
      <c r="Q1675" t="s">
        <v>38</v>
      </c>
      <c r="R1675" t="s">
        <v>38</v>
      </c>
    </row>
    <row r="1676" spans="1:18" ht="43.2" x14ac:dyDescent="0.3">
      <c r="A1676" t="s">
        <v>3488</v>
      </c>
      <c r="B1676" t="s">
        <v>38</v>
      </c>
      <c r="C1676" s="2">
        <v>192</v>
      </c>
      <c r="D1676" t="s">
        <v>39</v>
      </c>
      <c r="E1676" s="100" t="s">
        <v>13</v>
      </c>
      <c r="F1676" s="3">
        <v>45139</v>
      </c>
      <c r="G1676" s="3">
        <v>45139</v>
      </c>
      <c r="H1676">
        <v>20</v>
      </c>
      <c r="I1676" s="100" t="s">
        <v>40</v>
      </c>
      <c r="J1676" s="100" t="s">
        <v>335</v>
      </c>
      <c r="K1676">
        <v>1.875</v>
      </c>
      <c r="L1676">
        <v>0</v>
      </c>
      <c r="M1676" t="s">
        <v>42</v>
      </c>
      <c r="N1676" t="s">
        <v>43</v>
      </c>
      <c r="O1676" s="100" t="s">
        <v>44</v>
      </c>
      <c r="P1676" s="100" t="s">
        <v>337</v>
      </c>
      <c r="Q1676" t="s">
        <v>38</v>
      </c>
      <c r="R1676" t="s">
        <v>38</v>
      </c>
    </row>
    <row r="1677" spans="1:18" ht="43.2" x14ac:dyDescent="0.3">
      <c r="A1677" t="s">
        <v>3489</v>
      </c>
      <c r="B1677" t="s">
        <v>38</v>
      </c>
      <c r="C1677" s="2">
        <v>322</v>
      </c>
      <c r="D1677" t="s">
        <v>39</v>
      </c>
      <c r="E1677" s="100" t="s">
        <v>16</v>
      </c>
      <c r="F1677" s="3">
        <v>45139</v>
      </c>
      <c r="G1677" s="3">
        <v>45139</v>
      </c>
      <c r="H1677">
        <v>800</v>
      </c>
      <c r="I1677" s="100" t="s">
        <v>40</v>
      </c>
      <c r="J1677" s="100" t="s">
        <v>3105</v>
      </c>
      <c r="K1677">
        <v>1000</v>
      </c>
      <c r="L1677">
        <v>0</v>
      </c>
      <c r="M1677" t="s">
        <v>42</v>
      </c>
      <c r="N1677" t="s">
        <v>43</v>
      </c>
      <c r="O1677" s="100" t="s">
        <v>44</v>
      </c>
      <c r="P1677" s="100" t="s">
        <v>59</v>
      </c>
      <c r="Q1677" t="s">
        <v>38</v>
      </c>
      <c r="R1677" t="s">
        <v>38</v>
      </c>
    </row>
    <row r="1678" spans="1:18" ht="43.2" x14ac:dyDescent="0.3">
      <c r="A1678" t="s">
        <v>3490</v>
      </c>
      <c r="B1678" t="s">
        <v>38</v>
      </c>
      <c r="C1678" s="2">
        <v>1211</v>
      </c>
      <c r="D1678" t="s">
        <v>39</v>
      </c>
      <c r="E1678" s="100" t="s">
        <v>3491</v>
      </c>
      <c r="F1678" s="3">
        <v>45140</v>
      </c>
      <c r="G1678" s="3">
        <v>45139</v>
      </c>
      <c r="H1678">
        <v>450</v>
      </c>
      <c r="I1678" s="100" t="s">
        <v>40</v>
      </c>
      <c r="J1678" s="100" t="s">
        <v>3492</v>
      </c>
      <c r="K1678">
        <v>690</v>
      </c>
      <c r="L1678">
        <v>0</v>
      </c>
      <c r="M1678" t="s">
        <v>42</v>
      </c>
      <c r="N1678" t="s">
        <v>43</v>
      </c>
      <c r="O1678" s="100" t="s">
        <v>44</v>
      </c>
      <c r="P1678" s="100" t="s">
        <v>3493</v>
      </c>
      <c r="Q1678" t="s">
        <v>38</v>
      </c>
      <c r="R1678" t="s">
        <v>38</v>
      </c>
    </row>
    <row r="1679" spans="1:18" ht="28.8" x14ac:dyDescent="0.3">
      <c r="A1679" t="s">
        <v>3494</v>
      </c>
      <c r="B1679" t="s">
        <v>38</v>
      </c>
      <c r="C1679" s="2">
        <v>750</v>
      </c>
      <c r="D1679" t="s">
        <v>39</v>
      </c>
      <c r="E1679" s="100" t="s">
        <v>3495</v>
      </c>
      <c r="F1679" s="3">
        <v>45142</v>
      </c>
      <c r="G1679" s="3">
        <v>45139</v>
      </c>
      <c r="H1679">
        <v>11900</v>
      </c>
      <c r="I1679" s="100" t="s">
        <v>3496</v>
      </c>
      <c r="J1679" s="100" t="s">
        <v>3497</v>
      </c>
      <c r="K1679">
        <v>1218.75</v>
      </c>
      <c r="L1679">
        <v>0</v>
      </c>
      <c r="M1679" t="s">
        <v>42</v>
      </c>
      <c r="N1679" t="s">
        <v>49</v>
      </c>
      <c r="O1679" s="100" t="s">
        <v>3498</v>
      </c>
      <c r="P1679" s="100" t="s">
        <v>3117</v>
      </c>
      <c r="Q1679" t="s">
        <v>38</v>
      </c>
      <c r="R1679" t="s">
        <v>38</v>
      </c>
    </row>
    <row r="1680" spans="1:18" ht="43.2" x14ac:dyDescent="0.3">
      <c r="A1680" t="s">
        <v>3499</v>
      </c>
      <c r="B1680" t="s">
        <v>38</v>
      </c>
      <c r="C1680" s="2">
        <v>322</v>
      </c>
      <c r="D1680" t="s">
        <v>39</v>
      </c>
      <c r="E1680" s="100" t="s">
        <v>16</v>
      </c>
      <c r="F1680" s="3">
        <v>45139</v>
      </c>
      <c r="G1680" s="3">
        <v>45139</v>
      </c>
      <c r="H1680">
        <v>800</v>
      </c>
      <c r="I1680" s="100" t="s">
        <v>40</v>
      </c>
      <c r="J1680" s="100" t="s">
        <v>3105</v>
      </c>
      <c r="K1680">
        <v>1000</v>
      </c>
      <c r="L1680">
        <v>0</v>
      </c>
      <c r="M1680" t="s">
        <v>42</v>
      </c>
      <c r="N1680" t="s">
        <v>43</v>
      </c>
      <c r="O1680" s="100" t="s">
        <v>44</v>
      </c>
      <c r="P1680" s="100" t="s">
        <v>59</v>
      </c>
      <c r="Q1680" t="s">
        <v>38</v>
      </c>
      <c r="R1680" t="s">
        <v>38</v>
      </c>
    </row>
    <row r="1681" spans="1:18" ht="43.2" x14ac:dyDescent="0.3">
      <c r="A1681" t="s">
        <v>3500</v>
      </c>
      <c r="B1681" t="s">
        <v>38</v>
      </c>
      <c r="C1681" s="2">
        <v>100</v>
      </c>
      <c r="D1681" t="s">
        <v>39</v>
      </c>
      <c r="E1681" s="100" t="s">
        <v>13</v>
      </c>
      <c r="F1681" s="3">
        <v>45141</v>
      </c>
      <c r="G1681" s="3">
        <v>45140</v>
      </c>
      <c r="H1681">
        <v>6</v>
      </c>
      <c r="I1681" s="100" t="s">
        <v>40</v>
      </c>
      <c r="J1681" s="100" t="s">
        <v>291</v>
      </c>
      <c r="K1681">
        <v>1.875</v>
      </c>
      <c r="L1681">
        <v>0</v>
      </c>
      <c r="M1681" t="s">
        <v>3501</v>
      </c>
      <c r="N1681" t="s">
        <v>43</v>
      </c>
      <c r="O1681" s="100" t="s">
        <v>44</v>
      </c>
      <c r="P1681" s="100" t="s">
        <v>293</v>
      </c>
      <c r="Q1681" t="s">
        <v>38</v>
      </c>
      <c r="R1681" t="s">
        <v>38</v>
      </c>
    </row>
    <row r="1682" spans="1:18" ht="43.2" x14ac:dyDescent="0.3">
      <c r="A1682" t="s">
        <v>3502</v>
      </c>
      <c r="B1682" t="s">
        <v>38</v>
      </c>
      <c r="C1682" s="2">
        <v>379</v>
      </c>
      <c r="D1682" t="s">
        <v>39</v>
      </c>
      <c r="E1682" s="100" t="s">
        <v>15</v>
      </c>
      <c r="F1682" s="3">
        <v>45140</v>
      </c>
      <c r="G1682" s="3">
        <v>45140</v>
      </c>
      <c r="H1682">
        <v>2000</v>
      </c>
      <c r="I1682" s="100" t="s">
        <v>40</v>
      </c>
      <c r="J1682" s="100" t="s">
        <v>453</v>
      </c>
      <c r="K1682">
        <v>5880</v>
      </c>
      <c r="L1682">
        <v>0</v>
      </c>
      <c r="M1682" t="s">
        <v>42</v>
      </c>
      <c r="N1682" t="s">
        <v>43</v>
      </c>
      <c r="O1682" s="100" t="s">
        <v>44</v>
      </c>
      <c r="P1682" s="100" t="s">
        <v>134</v>
      </c>
      <c r="Q1682" t="s">
        <v>38</v>
      </c>
      <c r="R1682" t="s">
        <v>38</v>
      </c>
    </row>
    <row r="1683" spans="1:18" ht="43.2" x14ac:dyDescent="0.3">
      <c r="A1683" t="s">
        <v>3503</v>
      </c>
      <c r="B1683" t="s">
        <v>38</v>
      </c>
      <c r="C1683" s="2">
        <v>289</v>
      </c>
      <c r="D1683" t="s">
        <v>39</v>
      </c>
      <c r="E1683" s="100" t="s">
        <v>16</v>
      </c>
      <c r="F1683" s="3">
        <v>45140</v>
      </c>
      <c r="G1683" s="3">
        <v>45140</v>
      </c>
      <c r="H1683">
        <v>400</v>
      </c>
      <c r="I1683" s="100" t="s">
        <v>40</v>
      </c>
      <c r="J1683" s="100" t="s">
        <v>57</v>
      </c>
      <c r="K1683">
        <v>500</v>
      </c>
      <c r="L1683">
        <v>0</v>
      </c>
      <c r="M1683" t="s">
        <v>42</v>
      </c>
      <c r="N1683" t="s">
        <v>43</v>
      </c>
      <c r="O1683" s="100" t="s">
        <v>44</v>
      </c>
      <c r="P1683" s="100" t="s">
        <v>59</v>
      </c>
      <c r="Q1683" t="s">
        <v>38</v>
      </c>
      <c r="R1683" t="s">
        <v>38</v>
      </c>
    </row>
    <row r="1684" spans="1:18" ht="43.2" x14ac:dyDescent="0.3">
      <c r="A1684" t="s">
        <v>3504</v>
      </c>
      <c r="B1684" t="s">
        <v>38</v>
      </c>
      <c r="C1684" s="2">
        <v>560</v>
      </c>
      <c r="D1684" t="s">
        <v>39</v>
      </c>
      <c r="E1684" s="100" t="s">
        <v>2062</v>
      </c>
      <c r="F1684" s="3">
        <v>45145</v>
      </c>
      <c r="G1684" s="3">
        <v>45141</v>
      </c>
      <c r="H1684">
        <v>9750</v>
      </c>
      <c r="I1684" s="100" t="s">
        <v>40</v>
      </c>
      <c r="J1684" s="100" t="s">
        <v>2063</v>
      </c>
      <c r="K1684">
        <v>393.43700000000001</v>
      </c>
      <c r="L1684">
        <v>0</v>
      </c>
      <c r="M1684" t="s">
        <v>42</v>
      </c>
      <c r="N1684" t="s">
        <v>43</v>
      </c>
      <c r="O1684" s="100" t="s">
        <v>44</v>
      </c>
      <c r="P1684" s="100" t="s">
        <v>2064</v>
      </c>
      <c r="Q1684" t="s">
        <v>38</v>
      </c>
      <c r="R1684" t="s">
        <v>38</v>
      </c>
    </row>
    <row r="1685" spans="1:18" ht="43.2" x14ac:dyDescent="0.3">
      <c r="A1685" t="s">
        <v>3505</v>
      </c>
      <c r="B1685" t="s">
        <v>38</v>
      </c>
      <c r="C1685" s="2">
        <v>398</v>
      </c>
      <c r="D1685" t="s">
        <v>39</v>
      </c>
      <c r="E1685" s="100" t="s">
        <v>2062</v>
      </c>
      <c r="F1685" s="3">
        <v>45152</v>
      </c>
      <c r="G1685" s="3">
        <v>45141</v>
      </c>
      <c r="H1685">
        <v>9750</v>
      </c>
      <c r="I1685" s="100" t="s">
        <v>2063</v>
      </c>
      <c r="J1685" s="100" t="s">
        <v>40</v>
      </c>
      <c r="K1685">
        <v>393.43700000000001</v>
      </c>
      <c r="L1685">
        <v>0</v>
      </c>
      <c r="M1685" t="s">
        <v>3506</v>
      </c>
      <c r="N1685" t="s">
        <v>49</v>
      </c>
      <c r="O1685" s="100" t="s">
        <v>2064</v>
      </c>
      <c r="P1685" s="100" t="s">
        <v>44</v>
      </c>
      <c r="Q1685" t="s">
        <v>38</v>
      </c>
      <c r="R1685" t="s">
        <v>38</v>
      </c>
    </row>
    <row r="1686" spans="1:18" ht="43.2" x14ac:dyDescent="0.3">
      <c r="A1686" t="s">
        <v>3507</v>
      </c>
      <c r="B1686" t="s">
        <v>38</v>
      </c>
      <c r="C1686" s="2">
        <v>320</v>
      </c>
      <c r="D1686" t="s">
        <v>39</v>
      </c>
      <c r="E1686" s="100" t="s">
        <v>263</v>
      </c>
      <c r="F1686" s="3">
        <v>45142</v>
      </c>
      <c r="G1686" s="3">
        <v>45142</v>
      </c>
      <c r="H1686">
        <v>700</v>
      </c>
      <c r="I1686" s="100" t="s">
        <v>40</v>
      </c>
      <c r="J1686" s="100" t="s">
        <v>534</v>
      </c>
      <c r="K1686">
        <v>300</v>
      </c>
      <c r="L1686">
        <v>0</v>
      </c>
      <c r="M1686" t="s">
        <v>42</v>
      </c>
      <c r="N1686" t="s">
        <v>43</v>
      </c>
      <c r="O1686" s="100" t="s">
        <v>44</v>
      </c>
      <c r="P1686" s="100" t="s">
        <v>364</v>
      </c>
      <c r="Q1686" t="s">
        <v>38</v>
      </c>
      <c r="R1686" t="s">
        <v>38</v>
      </c>
    </row>
    <row r="1687" spans="1:18" ht="43.2" x14ac:dyDescent="0.3">
      <c r="A1687" t="s">
        <v>3508</v>
      </c>
      <c r="B1687" t="s">
        <v>3509</v>
      </c>
      <c r="C1687" s="2">
        <v>789</v>
      </c>
      <c r="D1687" t="s">
        <v>39</v>
      </c>
      <c r="E1687" s="100" t="s">
        <v>12</v>
      </c>
      <c r="F1687" s="3">
        <v>45145</v>
      </c>
      <c r="G1687" s="3">
        <v>45145</v>
      </c>
      <c r="H1687">
        <v>750</v>
      </c>
      <c r="I1687" s="100" t="s">
        <v>100</v>
      </c>
      <c r="J1687" s="100" t="s">
        <v>316</v>
      </c>
      <c r="K1687">
        <v>2080</v>
      </c>
      <c r="L1687">
        <v>0</v>
      </c>
      <c r="M1687" t="s">
        <v>42</v>
      </c>
      <c r="N1687" t="s">
        <v>49</v>
      </c>
      <c r="O1687" s="100" t="s">
        <v>101</v>
      </c>
      <c r="P1687" s="100" t="s">
        <v>44</v>
      </c>
      <c r="Q1687" t="s">
        <v>38</v>
      </c>
      <c r="R1687" t="s">
        <v>38</v>
      </c>
    </row>
    <row r="1688" spans="1:18" ht="43.2" x14ac:dyDescent="0.3">
      <c r="A1688" t="s">
        <v>3510</v>
      </c>
      <c r="B1688" t="s">
        <v>38</v>
      </c>
      <c r="C1688" s="2">
        <v>544</v>
      </c>
      <c r="D1688" t="s">
        <v>39</v>
      </c>
      <c r="E1688" s="100" t="s">
        <v>13</v>
      </c>
      <c r="F1688" s="3">
        <v>45146</v>
      </c>
      <c r="G1688" s="3">
        <v>45145</v>
      </c>
      <c r="H1688">
        <v>20</v>
      </c>
      <c r="I1688" s="100" t="s">
        <v>40</v>
      </c>
      <c r="J1688" s="100" t="s">
        <v>295</v>
      </c>
      <c r="K1688">
        <v>1.875</v>
      </c>
      <c r="L1688">
        <v>0</v>
      </c>
      <c r="M1688" t="s">
        <v>42</v>
      </c>
      <c r="N1688" t="s">
        <v>43</v>
      </c>
      <c r="O1688" s="100" t="s">
        <v>44</v>
      </c>
      <c r="P1688" s="100" t="s">
        <v>297</v>
      </c>
      <c r="Q1688" t="s">
        <v>38</v>
      </c>
      <c r="R1688" t="s">
        <v>38</v>
      </c>
    </row>
    <row r="1689" spans="1:18" ht="43.2" x14ac:dyDescent="0.3">
      <c r="A1689" t="s">
        <v>3511</v>
      </c>
      <c r="B1689" t="s">
        <v>3512</v>
      </c>
      <c r="C1689" s="2">
        <v>1070</v>
      </c>
      <c r="D1689" t="s">
        <v>39</v>
      </c>
      <c r="E1689" s="100" t="s">
        <v>12</v>
      </c>
      <c r="F1689" s="3">
        <v>45147</v>
      </c>
      <c r="G1689" s="3">
        <v>45146</v>
      </c>
      <c r="H1689">
        <v>1500</v>
      </c>
      <c r="I1689" s="100" t="s">
        <v>100</v>
      </c>
      <c r="J1689" s="100" t="s">
        <v>316</v>
      </c>
      <c r="K1689">
        <v>4160</v>
      </c>
      <c r="L1689">
        <v>0</v>
      </c>
      <c r="M1689" t="s">
        <v>42</v>
      </c>
      <c r="N1689" t="s">
        <v>49</v>
      </c>
      <c r="O1689" s="100" t="s">
        <v>101</v>
      </c>
      <c r="P1689" s="100" t="s">
        <v>44</v>
      </c>
      <c r="Q1689" t="s">
        <v>38</v>
      </c>
      <c r="R1689" t="s">
        <v>38</v>
      </c>
    </row>
    <row r="1690" spans="1:18" ht="43.2" x14ac:dyDescent="0.3">
      <c r="A1690" t="s">
        <v>3513</v>
      </c>
      <c r="B1690" t="s">
        <v>38</v>
      </c>
      <c r="C1690" s="2">
        <v>94</v>
      </c>
      <c r="D1690" t="s">
        <v>39</v>
      </c>
      <c r="E1690" s="100" t="s">
        <v>13</v>
      </c>
      <c r="F1690" s="3">
        <v>45148</v>
      </c>
      <c r="G1690" s="3">
        <v>45147</v>
      </c>
      <c r="H1690">
        <v>6</v>
      </c>
      <c r="I1690" s="100" t="s">
        <v>40</v>
      </c>
      <c r="J1690" s="100" t="s">
        <v>291</v>
      </c>
      <c r="K1690">
        <v>1.875</v>
      </c>
      <c r="L1690">
        <v>0</v>
      </c>
      <c r="M1690" t="s">
        <v>42</v>
      </c>
      <c r="N1690" t="s">
        <v>43</v>
      </c>
      <c r="O1690" s="100" t="s">
        <v>44</v>
      </c>
      <c r="P1690" s="100" t="s">
        <v>293</v>
      </c>
      <c r="Q1690" t="s">
        <v>38</v>
      </c>
      <c r="R1690" t="s">
        <v>38</v>
      </c>
    </row>
    <row r="1691" spans="1:18" ht="43.2" x14ac:dyDescent="0.3">
      <c r="A1691" t="s">
        <v>3514</v>
      </c>
      <c r="B1691" t="s">
        <v>38</v>
      </c>
      <c r="C1691" s="2">
        <v>97</v>
      </c>
      <c r="D1691" t="s">
        <v>39</v>
      </c>
      <c r="E1691" s="100" t="s">
        <v>13</v>
      </c>
      <c r="F1691" s="3">
        <v>45148</v>
      </c>
      <c r="G1691" s="3">
        <v>45147</v>
      </c>
      <c r="H1691">
        <v>5</v>
      </c>
      <c r="I1691" s="100" t="s">
        <v>40</v>
      </c>
      <c r="J1691" s="100" t="s">
        <v>2767</v>
      </c>
      <c r="K1691">
        <v>4</v>
      </c>
      <c r="L1691">
        <v>0</v>
      </c>
      <c r="M1691" t="s">
        <v>42</v>
      </c>
      <c r="N1691" t="s">
        <v>43</v>
      </c>
      <c r="O1691" s="100" t="s">
        <v>44</v>
      </c>
      <c r="P1691" s="100" t="s">
        <v>2769</v>
      </c>
      <c r="Q1691" t="s">
        <v>38</v>
      </c>
      <c r="R1691" t="s">
        <v>38</v>
      </c>
    </row>
    <row r="1692" spans="1:18" ht="43.2" x14ac:dyDescent="0.3">
      <c r="A1692" t="s">
        <v>3515</v>
      </c>
      <c r="B1692" t="s">
        <v>3516</v>
      </c>
      <c r="C1692" s="2">
        <v>880</v>
      </c>
      <c r="D1692" t="s">
        <v>39</v>
      </c>
      <c r="E1692" s="100" t="s">
        <v>12</v>
      </c>
      <c r="F1692" s="3">
        <v>45148</v>
      </c>
      <c r="G1692" s="3">
        <v>45147</v>
      </c>
      <c r="H1692">
        <v>1050</v>
      </c>
      <c r="I1692" s="100" t="s">
        <v>100</v>
      </c>
      <c r="J1692" s="100" t="s">
        <v>316</v>
      </c>
      <c r="K1692">
        <v>2912</v>
      </c>
      <c r="L1692">
        <v>0</v>
      </c>
      <c r="M1692" t="s">
        <v>42</v>
      </c>
      <c r="N1692" t="s">
        <v>49</v>
      </c>
      <c r="O1692" s="100" t="s">
        <v>101</v>
      </c>
      <c r="P1692" s="100" t="s">
        <v>44</v>
      </c>
      <c r="Q1692" t="s">
        <v>38</v>
      </c>
      <c r="R1692" t="s">
        <v>38</v>
      </c>
    </row>
    <row r="1693" spans="1:18" ht="43.2" x14ac:dyDescent="0.3">
      <c r="A1693" t="s">
        <v>3517</v>
      </c>
      <c r="B1693" t="s">
        <v>3518</v>
      </c>
      <c r="C1693" s="2">
        <v>520</v>
      </c>
      <c r="D1693" t="s">
        <v>39</v>
      </c>
      <c r="E1693" s="100" t="s">
        <v>12</v>
      </c>
      <c r="F1693" s="3">
        <v>45148</v>
      </c>
      <c r="G1693" s="3">
        <v>45148</v>
      </c>
      <c r="H1693">
        <v>300</v>
      </c>
      <c r="I1693" s="100" t="s">
        <v>100</v>
      </c>
      <c r="J1693" s="100" t="s">
        <v>316</v>
      </c>
      <c r="K1693">
        <v>832</v>
      </c>
      <c r="L1693">
        <v>0</v>
      </c>
      <c r="M1693" t="s">
        <v>42</v>
      </c>
      <c r="N1693" t="s">
        <v>49</v>
      </c>
      <c r="O1693" s="100" t="s">
        <v>101</v>
      </c>
      <c r="P1693" s="100" t="s">
        <v>44</v>
      </c>
      <c r="Q1693" t="s">
        <v>38</v>
      </c>
      <c r="R1693" t="s">
        <v>38</v>
      </c>
    </row>
    <row r="1694" spans="1:18" ht="72" x14ac:dyDescent="0.3">
      <c r="A1694" t="s">
        <v>3519</v>
      </c>
      <c r="B1694" t="s">
        <v>38</v>
      </c>
      <c r="C1694" s="2">
        <v>788</v>
      </c>
      <c r="D1694" t="s">
        <v>39</v>
      </c>
      <c r="E1694" s="100" t="s">
        <v>16</v>
      </c>
      <c r="F1694" s="3">
        <v>45148</v>
      </c>
      <c r="G1694" s="3">
        <v>45148</v>
      </c>
      <c r="H1694">
        <v>1010</v>
      </c>
      <c r="I1694" s="100" t="s">
        <v>3520</v>
      </c>
      <c r="J1694" s="100" t="s">
        <v>40</v>
      </c>
      <c r="K1694">
        <v>3636.67</v>
      </c>
      <c r="L1694">
        <v>0</v>
      </c>
      <c r="M1694" t="s">
        <v>42</v>
      </c>
      <c r="N1694" t="s">
        <v>49</v>
      </c>
      <c r="O1694" s="100" t="s">
        <v>3521</v>
      </c>
      <c r="P1694" s="100" t="s">
        <v>44</v>
      </c>
      <c r="Q1694" t="s">
        <v>38</v>
      </c>
      <c r="R1694" t="s">
        <v>38</v>
      </c>
    </row>
    <row r="1695" spans="1:18" ht="43.2" x14ac:dyDescent="0.3">
      <c r="A1695" t="s">
        <v>3522</v>
      </c>
      <c r="B1695" t="s">
        <v>38</v>
      </c>
      <c r="C1695" s="2">
        <v>270</v>
      </c>
      <c r="D1695" t="s">
        <v>39</v>
      </c>
      <c r="E1695" s="100" t="s">
        <v>2062</v>
      </c>
      <c r="F1695" s="3">
        <v>45155</v>
      </c>
      <c r="G1695" s="3">
        <v>45152</v>
      </c>
      <c r="H1695">
        <v>2230</v>
      </c>
      <c r="I1695" s="100" t="s">
        <v>40</v>
      </c>
      <c r="J1695" s="100" t="s">
        <v>2063</v>
      </c>
      <c r="K1695">
        <v>101.25</v>
      </c>
      <c r="L1695">
        <v>0</v>
      </c>
      <c r="M1695" t="s">
        <v>42</v>
      </c>
      <c r="N1695" t="s">
        <v>43</v>
      </c>
      <c r="O1695" s="100" t="s">
        <v>44</v>
      </c>
      <c r="P1695" s="100" t="s">
        <v>2064</v>
      </c>
      <c r="Q1695" t="s">
        <v>38</v>
      </c>
      <c r="R1695" t="s">
        <v>38</v>
      </c>
    </row>
    <row r="1696" spans="1:18" ht="43.2" x14ac:dyDescent="0.3">
      <c r="A1696" t="s">
        <v>3523</v>
      </c>
      <c r="B1696" t="s">
        <v>38</v>
      </c>
      <c r="C1696" s="2">
        <v>338</v>
      </c>
      <c r="D1696" t="s">
        <v>39</v>
      </c>
      <c r="E1696" s="100" t="s">
        <v>2062</v>
      </c>
      <c r="F1696" s="3">
        <v>45156</v>
      </c>
      <c r="G1696" s="3">
        <v>45152</v>
      </c>
      <c r="H1696">
        <v>2660</v>
      </c>
      <c r="I1696" s="100" t="s">
        <v>40</v>
      </c>
      <c r="J1696" s="100" t="s">
        <v>2063</v>
      </c>
      <c r="K1696">
        <v>101.25</v>
      </c>
      <c r="L1696">
        <v>0</v>
      </c>
      <c r="M1696" t="s">
        <v>3524</v>
      </c>
      <c r="N1696" t="s">
        <v>43</v>
      </c>
      <c r="O1696" s="100" t="s">
        <v>44</v>
      </c>
      <c r="P1696" s="100" t="s">
        <v>2064</v>
      </c>
      <c r="Q1696" t="s">
        <v>38</v>
      </c>
      <c r="R1696" t="s">
        <v>38</v>
      </c>
    </row>
    <row r="1697" spans="1:18" ht="43.2" x14ac:dyDescent="0.3">
      <c r="A1697" t="s">
        <v>3525</v>
      </c>
      <c r="B1697" t="s">
        <v>38</v>
      </c>
      <c r="C1697" s="2">
        <v>274</v>
      </c>
      <c r="D1697" t="s">
        <v>39</v>
      </c>
      <c r="E1697" s="100" t="s">
        <v>2062</v>
      </c>
      <c r="F1697" s="3">
        <v>45156</v>
      </c>
      <c r="G1697" s="3">
        <v>45152</v>
      </c>
      <c r="H1697">
        <v>2660</v>
      </c>
      <c r="I1697" s="100" t="s">
        <v>2063</v>
      </c>
      <c r="J1697" s="100" t="s">
        <v>40</v>
      </c>
      <c r="K1697">
        <v>100</v>
      </c>
      <c r="L1697">
        <v>0</v>
      </c>
      <c r="M1697" t="s">
        <v>3526</v>
      </c>
      <c r="N1697" t="s">
        <v>49</v>
      </c>
      <c r="O1697" s="100" t="s">
        <v>2064</v>
      </c>
      <c r="P1697" s="100" t="s">
        <v>44</v>
      </c>
      <c r="Q1697" t="s">
        <v>38</v>
      </c>
      <c r="R1697" t="s">
        <v>38</v>
      </c>
    </row>
    <row r="1698" spans="1:18" ht="28.8" x14ac:dyDescent="0.3">
      <c r="A1698" t="s">
        <v>3527</v>
      </c>
      <c r="B1698" t="s">
        <v>38</v>
      </c>
      <c r="C1698" s="2">
        <v>324</v>
      </c>
      <c r="D1698" t="s">
        <v>39</v>
      </c>
      <c r="E1698" s="100" t="s">
        <v>15</v>
      </c>
      <c r="F1698" s="3">
        <v>45152</v>
      </c>
      <c r="G1698" s="3">
        <v>45152</v>
      </c>
      <c r="H1698">
        <v>2100</v>
      </c>
      <c r="I1698" s="100" t="s">
        <v>3528</v>
      </c>
      <c r="J1698" s="100" t="s">
        <v>40</v>
      </c>
      <c r="K1698">
        <v>3120</v>
      </c>
      <c r="L1698">
        <v>0</v>
      </c>
      <c r="M1698" t="s">
        <v>3529</v>
      </c>
      <c r="N1698" t="s">
        <v>49</v>
      </c>
      <c r="O1698" s="100" t="s">
        <v>2782</v>
      </c>
      <c r="P1698" s="100" t="s">
        <v>44</v>
      </c>
      <c r="Q1698" t="s">
        <v>38</v>
      </c>
      <c r="R1698" t="s">
        <v>38</v>
      </c>
    </row>
    <row r="1699" spans="1:18" ht="43.2" x14ac:dyDescent="0.3">
      <c r="A1699" t="s">
        <v>3530</v>
      </c>
      <c r="B1699" t="s">
        <v>38</v>
      </c>
      <c r="C1699" s="2">
        <v>1500</v>
      </c>
      <c r="D1699" t="s">
        <v>39</v>
      </c>
      <c r="E1699" s="100" t="s">
        <v>15</v>
      </c>
      <c r="F1699" s="3">
        <v>45152</v>
      </c>
      <c r="G1699" s="3">
        <v>45152</v>
      </c>
      <c r="H1699">
        <v>11400</v>
      </c>
      <c r="I1699" s="100" t="s">
        <v>708</v>
      </c>
      <c r="J1699" s="100" t="s">
        <v>40</v>
      </c>
      <c r="K1699">
        <v>6000</v>
      </c>
      <c r="L1699">
        <v>0</v>
      </c>
      <c r="M1699" t="s">
        <v>42</v>
      </c>
      <c r="N1699" t="s">
        <v>49</v>
      </c>
      <c r="O1699" s="100" t="s">
        <v>709</v>
      </c>
      <c r="P1699" s="100" t="s">
        <v>44</v>
      </c>
      <c r="Q1699" t="s">
        <v>38</v>
      </c>
      <c r="R1699" t="s">
        <v>38</v>
      </c>
    </row>
    <row r="1700" spans="1:18" ht="43.2" x14ac:dyDescent="0.3">
      <c r="A1700" t="s">
        <v>3531</v>
      </c>
      <c r="B1700" t="s">
        <v>38</v>
      </c>
      <c r="C1700" s="2">
        <v>224</v>
      </c>
      <c r="D1700" t="s">
        <v>39</v>
      </c>
      <c r="E1700" s="100" t="s">
        <v>13</v>
      </c>
      <c r="F1700" s="3">
        <v>45154</v>
      </c>
      <c r="G1700" s="3">
        <v>45154</v>
      </c>
      <c r="H1700">
        <v>10</v>
      </c>
      <c r="I1700" s="100" t="s">
        <v>373</v>
      </c>
      <c r="J1700" s="100" t="s">
        <v>40</v>
      </c>
      <c r="K1700">
        <v>1.5</v>
      </c>
      <c r="L1700">
        <v>0</v>
      </c>
      <c r="M1700" t="s">
        <v>3532</v>
      </c>
      <c r="N1700" t="s">
        <v>49</v>
      </c>
      <c r="O1700" s="100" t="s">
        <v>364</v>
      </c>
      <c r="P1700" s="100" t="s">
        <v>44</v>
      </c>
      <c r="Q1700" t="s">
        <v>38</v>
      </c>
      <c r="R1700" t="s">
        <v>38</v>
      </c>
    </row>
    <row r="1701" spans="1:18" ht="43.2" x14ac:dyDescent="0.3">
      <c r="A1701" t="s">
        <v>3533</v>
      </c>
      <c r="B1701" t="s">
        <v>38</v>
      </c>
      <c r="C1701" s="2">
        <v>174</v>
      </c>
      <c r="D1701" t="s">
        <v>39</v>
      </c>
      <c r="E1701" s="100" t="s">
        <v>4</v>
      </c>
      <c r="F1701" s="3">
        <v>45155</v>
      </c>
      <c r="G1701" s="3">
        <v>45154</v>
      </c>
      <c r="H1701">
        <v>18</v>
      </c>
      <c r="I1701" s="100" t="s">
        <v>406</v>
      </c>
      <c r="J1701" s="100" t="s">
        <v>40</v>
      </c>
      <c r="K1701">
        <v>12.916700000000001</v>
      </c>
      <c r="L1701">
        <v>0</v>
      </c>
      <c r="M1701" t="s">
        <v>3534</v>
      </c>
      <c r="N1701" t="s">
        <v>49</v>
      </c>
      <c r="O1701" s="100" t="s">
        <v>407</v>
      </c>
      <c r="P1701" s="100" t="s">
        <v>44</v>
      </c>
      <c r="Q1701" t="s">
        <v>38</v>
      </c>
      <c r="R1701" t="s">
        <v>38</v>
      </c>
    </row>
    <row r="1702" spans="1:18" ht="57.6" x14ac:dyDescent="0.3">
      <c r="A1702" t="s">
        <v>3535</v>
      </c>
      <c r="B1702" t="s">
        <v>38</v>
      </c>
      <c r="C1702" s="2">
        <v>390</v>
      </c>
      <c r="D1702" t="s">
        <v>39</v>
      </c>
      <c r="E1702" s="100" t="s">
        <v>4</v>
      </c>
      <c r="F1702" s="3">
        <v>45154</v>
      </c>
      <c r="G1702" s="3">
        <v>45154</v>
      </c>
      <c r="H1702">
        <v>25</v>
      </c>
      <c r="I1702" s="100" t="s">
        <v>3536</v>
      </c>
      <c r="J1702" s="100" t="s">
        <v>40</v>
      </c>
      <c r="K1702">
        <v>3</v>
      </c>
      <c r="L1702">
        <v>0</v>
      </c>
      <c r="M1702" t="s">
        <v>42</v>
      </c>
      <c r="N1702" t="s">
        <v>49</v>
      </c>
      <c r="O1702" s="100" t="s">
        <v>3537</v>
      </c>
      <c r="P1702" s="100" t="s">
        <v>44</v>
      </c>
      <c r="Q1702" t="s">
        <v>38</v>
      </c>
      <c r="R1702" t="s">
        <v>38</v>
      </c>
    </row>
    <row r="1703" spans="1:18" ht="72" x14ac:dyDescent="0.3">
      <c r="A1703" t="s">
        <v>3538</v>
      </c>
      <c r="B1703" t="s">
        <v>38</v>
      </c>
      <c r="C1703" s="2">
        <v>188</v>
      </c>
      <c r="D1703" t="s">
        <v>39</v>
      </c>
      <c r="E1703" s="100" t="s">
        <v>3280</v>
      </c>
      <c r="F1703" s="3">
        <v>45155</v>
      </c>
      <c r="G1703" s="3">
        <v>45154</v>
      </c>
      <c r="H1703">
        <v>370</v>
      </c>
      <c r="I1703" s="100" t="s">
        <v>3281</v>
      </c>
      <c r="J1703" s="100" t="s">
        <v>40</v>
      </c>
      <c r="K1703">
        <v>533.08000000000004</v>
      </c>
      <c r="L1703">
        <v>0</v>
      </c>
      <c r="M1703" t="s">
        <v>42</v>
      </c>
      <c r="N1703" t="s">
        <v>49</v>
      </c>
      <c r="O1703" s="100" t="s">
        <v>3283</v>
      </c>
      <c r="P1703" s="100" t="s">
        <v>44</v>
      </c>
      <c r="Q1703" t="s">
        <v>38</v>
      </c>
      <c r="R1703" t="s">
        <v>38</v>
      </c>
    </row>
    <row r="1704" spans="1:18" ht="43.2" x14ac:dyDescent="0.3">
      <c r="A1704" t="s">
        <v>3539</v>
      </c>
      <c r="B1704" t="s">
        <v>38</v>
      </c>
      <c r="C1704" s="2">
        <v>515</v>
      </c>
      <c r="D1704" t="s">
        <v>39</v>
      </c>
      <c r="E1704" s="100" t="s">
        <v>455</v>
      </c>
      <c r="F1704" s="3">
        <v>45156</v>
      </c>
      <c r="G1704" s="3">
        <v>45155</v>
      </c>
      <c r="H1704">
        <v>19000</v>
      </c>
      <c r="I1704" s="100" t="s">
        <v>456</v>
      </c>
      <c r="J1704" s="100" t="s">
        <v>40</v>
      </c>
      <c r="K1704">
        <v>829.92</v>
      </c>
      <c r="L1704">
        <v>0</v>
      </c>
      <c r="M1704" t="s">
        <v>42</v>
      </c>
      <c r="N1704" t="s">
        <v>49</v>
      </c>
      <c r="O1704" s="100" t="s">
        <v>457</v>
      </c>
      <c r="P1704" s="100" t="s">
        <v>44</v>
      </c>
      <c r="Q1704" t="s">
        <v>38</v>
      </c>
      <c r="R1704" t="s">
        <v>38</v>
      </c>
    </row>
    <row r="1705" spans="1:18" ht="43.2" x14ac:dyDescent="0.3">
      <c r="A1705" t="s">
        <v>3540</v>
      </c>
      <c r="B1705" t="s">
        <v>38</v>
      </c>
      <c r="C1705" s="2">
        <v>498</v>
      </c>
      <c r="D1705" t="s">
        <v>39</v>
      </c>
      <c r="E1705" s="100" t="s">
        <v>455</v>
      </c>
      <c r="F1705" s="3">
        <v>45156</v>
      </c>
      <c r="G1705" s="3">
        <v>45155</v>
      </c>
      <c r="H1705">
        <v>19000</v>
      </c>
      <c r="I1705" s="100" t="s">
        <v>456</v>
      </c>
      <c r="J1705" s="100" t="s">
        <v>40</v>
      </c>
      <c r="K1705">
        <v>829.92</v>
      </c>
      <c r="L1705">
        <v>0</v>
      </c>
      <c r="M1705" t="s">
        <v>3541</v>
      </c>
      <c r="N1705" t="s">
        <v>49</v>
      </c>
      <c r="O1705" s="100" t="s">
        <v>457</v>
      </c>
      <c r="P1705" s="100" t="s">
        <v>44</v>
      </c>
      <c r="Q1705" t="s">
        <v>38</v>
      </c>
      <c r="R1705" t="s">
        <v>38</v>
      </c>
    </row>
    <row r="1706" spans="1:18" ht="43.2" x14ac:dyDescent="0.3">
      <c r="A1706" t="s">
        <v>3542</v>
      </c>
      <c r="B1706" t="s">
        <v>38</v>
      </c>
      <c r="C1706" s="2">
        <v>492</v>
      </c>
      <c r="D1706" t="s">
        <v>39</v>
      </c>
      <c r="E1706" s="100" t="s">
        <v>4</v>
      </c>
      <c r="F1706" s="3">
        <v>45155</v>
      </c>
      <c r="G1706" s="3">
        <v>45155</v>
      </c>
      <c r="H1706">
        <v>20</v>
      </c>
      <c r="I1706" s="100" t="s">
        <v>2725</v>
      </c>
      <c r="J1706" s="100" t="s">
        <v>40</v>
      </c>
      <c r="K1706">
        <v>12.5</v>
      </c>
      <c r="L1706">
        <v>0</v>
      </c>
      <c r="M1706" t="s">
        <v>42</v>
      </c>
      <c r="N1706" t="s">
        <v>49</v>
      </c>
      <c r="O1706" s="100" t="s">
        <v>3543</v>
      </c>
      <c r="P1706" s="100" t="s">
        <v>44</v>
      </c>
      <c r="Q1706" t="s">
        <v>38</v>
      </c>
      <c r="R1706" t="s">
        <v>38</v>
      </c>
    </row>
    <row r="1707" spans="1:18" ht="86.4" x14ac:dyDescent="0.3">
      <c r="A1707" t="s">
        <v>3544</v>
      </c>
      <c r="B1707" t="s">
        <v>38</v>
      </c>
      <c r="C1707" s="2">
        <v>314</v>
      </c>
      <c r="D1707" t="s">
        <v>39</v>
      </c>
      <c r="E1707" s="100" t="s">
        <v>4</v>
      </c>
      <c r="F1707" s="3">
        <v>45155</v>
      </c>
      <c r="G1707" s="3">
        <v>45155</v>
      </c>
      <c r="H1707">
        <v>2</v>
      </c>
      <c r="I1707" s="100" t="s">
        <v>3545</v>
      </c>
      <c r="J1707" s="100" t="s">
        <v>40</v>
      </c>
      <c r="K1707">
        <v>0.66666700000000001</v>
      </c>
      <c r="L1707">
        <v>0</v>
      </c>
      <c r="M1707" t="s">
        <v>42</v>
      </c>
      <c r="N1707" t="s">
        <v>49</v>
      </c>
      <c r="O1707" s="100" t="s">
        <v>1848</v>
      </c>
      <c r="P1707" s="100" t="s">
        <v>44</v>
      </c>
      <c r="Q1707" t="s">
        <v>38</v>
      </c>
      <c r="R1707" t="s">
        <v>38</v>
      </c>
    </row>
    <row r="1708" spans="1:18" ht="43.2" x14ac:dyDescent="0.3">
      <c r="A1708" t="s">
        <v>3546</v>
      </c>
      <c r="B1708" t="s">
        <v>3547</v>
      </c>
      <c r="C1708" s="2">
        <v>548</v>
      </c>
      <c r="D1708" t="s">
        <v>39</v>
      </c>
      <c r="E1708" s="100" t="s">
        <v>347</v>
      </c>
      <c r="F1708" s="3">
        <v>45156</v>
      </c>
      <c r="G1708" s="3">
        <v>45156</v>
      </c>
      <c r="H1708">
        <v>1785</v>
      </c>
      <c r="I1708" s="100" t="s">
        <v>2010</v>
      </c>
      <c r="J1708" s="100" t="s">
        <v>40</v>
      </c>
      <c r="K1708">
        <v>5712</v>
      </c>
      <c r="L1708">
        <v>0</v>
      </c>
      <c r="M1708" t="s">
        <v>3548</v>
      </c>
      <c r="N1708" t="s">
        <v>49</v>
      </c>
      <c r="O1708" s="100" t="s">
        <v>570</v>
      </c>
      <c r="P1708" s="100" t="s">
        <v>44</v>
      </c>
      <c r="Q1708" t="s">
        <v>38</v>
      </c>
      <c r="R1708" t="s">
        <v>38</v>
      </c>
    </row>
    <row r="1709" spans="1:18" ht="43.2" x14ac:dyDescent="0.3">
      <c r="A1709" t="s">
        <v>3549</v>
      </c>
      <c r="B1709" t="s">
        <v>38</v>
      </c>
      <c r="C1709" s="2">
        <v>434</v>
      </c>
      <c r="D1709" t="s">
        <v>39</v>
      </c>
      <c r="E1709" s="100" t="s">
        <v>14</v>
      </c>
      <c r="F1709" s="3">
        <v>45159</v>
      </c>
      <c r="G1709" s="3">
        <v>45159</v>
      </c>
      <c r="H1709">
        <v>120</v>
      </c>
      <c r="I1709" s="100" t="s">
        <v>40</v>
      </c>
      <c r="J1709" s="100" t="s">
        <v>3550</v>
      </c>
      <c r="K1709">
        <v>277.66699999999997</v>
      </c>
      <c r="L1709">
        <v>0</v>
      </c>
      <c r="M1709" t="s">
        <v>3551</v>
      </c>
      <c r="N1709" t="s">
        <v>43</v>
      </c>
      <c r="O1709" s="100" t="s">
        <v>44</v>
      </c>
      <c r="P1709" s="100" t="s">
        <v>2963</v>
      </c>
      <c r="Q1709" t="s">
        <v>38</v>
      </c>
      <c r="R1709" t="s">
        <v>38</v>
      </c>
    </row>
    <row r="1710" spans="1:18" ht="43.2" x14ac:dyDescent="0.3">
      <c r="A1710" t="s">
        <v>3552</v>
      </c>
      <c r="B1710" t="s">
        <v>38</v>
      </c>
      <c r="C1710" s="2">
        <v>205</v>
      </c>
      <c r="D1710" t="s">
        <v>39</v>
      </c>
      <c r="E1710" s="100" t="s">
        <v>3280</v>
      </c>
      <c r="F1710" s="3">
        <v>45159</v>
      </c>
      <c r="G1710" s="3">
        <v>45159</v>
      </c>
      <c r="H1710">
        <v>3</v>
      </c>
      <c r="I1710" s="100" t="s">
        <v>40</v>
      </c>
      <c r="J1710" s="100" t="s">
        <v>3553</v>
      </c>
      <c r="K1710">
        <v>25.666699999999999</v>
      </c>
      <c r="L1710">
        <v>0</v>
      </c>
      <c r="M1710" t="s">
        <v>42</v>
      </c>
      <c r="N1710" t="s">
        <v>43</v>
      </c>
      <c r="O1710" s="100" t="s">
        <v>44</v>
      </c>
      <c r="P1710" s="100" t="s">
        <v>371</v>
      </c>
      <c r="Q1710" t="s">
        <v>38</v>
      </c>
      <c r="R1710" t="s">
        <v>38</v>
      </c>
    </row>
    <row r="1711" spans="1:18" ht="28.8" x14ac:dyDescent="0.3">
      <c r="A1711" t="s">
        <v>3554</v>
      </c>
      <c r="B1711" t="s">
        <v>3555</v>
      </c>
      <c r="C1711" s="2">
        <v>241</v>
      </c>
      <c r="D1711" t="s">
        <v>39</v>
      </c>
      <c r="E1711" s="100" t="s">
        <v>12</v>
      </c>
      <c r="F1711" s="3">
        <v>45159</v>
      </c>
      <c r="G1711" s="3">
        <v>45159</v>
      </c>
      <c r="H1711">
        <v>150</v>
      </c>
      <c r="I1711" s="100" t="s">
        <v>376</v>
      </c>
      <c r="J1711" s="100" t="s">
        <v>316</v>
      </c>
      <c r="K1711">
        <v>224</v>
      </c>
      <c r="L1711">
        <v>0</v>
      </c>
      <c r="M1711" t="s">
        <v>42</v>
      </c>
      <c r="N1711" t="s">
        <v>49</v>
      </c>
      <c r="O1711" s="100" t="s">
        <v>378</v>
      </c>
      <c r="P1711" s="100" t="s">
        <v>44</v>
      </c>
      <c r="Q1711" t="s">
        <v>3556</v>
      </c>
      <c r="R1711" t="s">
        <v>38</v>
      </c>
    </row>
    <row r="1712" spans="1:18" ht="72" x14ac:dyDescent="0.3">
      <c r="A1712" t="s">
        <v>3557</v>
      </c>
      <c r="B1712" t="s">
        <v>38</v>
      </c>
      <c r="C1712" s="2">
        <v>188</v>
      </c>
      <c r="D1712" t="s">
        <v>39</v>
      </c>
      <c r="E1712" s="100" t="s">
        <v>2323</v>
      </c>
      <c r="F1712" s="3">
        <v>45160</v>
      </c>
      <c r="G1712" s="3">
        <v>45159</v>
      </c>
      <c r="H1712">
        <v>208</v>
      </c>
      <c r="I1712" s="100" t="s">
        <v>2679</v>
      </c>
      <c r="J1712" s="100" t="s">
        <v>40</v>
      </c>
      <c r="K1712">
        <v>200</v>
      </c>
      <c r="L1712">
        <v>0</v>
      </c>
      <c r="M1712" t="s">
        <v>42</v>
      </c>
      <c r="N1712" t="s">
        <v>49</v>
      </c>
      <c r="O1712" s="100" t="s">
        <v>2681</v>
      </c>
      <c r="P1712" s="100" t="s">
        <v>44</v>
      </c>
      <c r="Q1712" t="s">
        <v>38</v>
      </c>
      <c r="R1712" t="s">
        <v>38</v>
      </c>
    </row>
    <row r="1713" spans="1:18" ht="28.8" x14ac:dyDescent="0.3">
      <c r="A1713" t="s">
        <v>3558</v>
      </c>
      <c r="B1713" t="s">
        <v>38</v>
      </c>
      <c r="C1713" s="2">
        <v>374</v>
      </c>
      <c r="D1713" t="s">
        <v>39</v>
      </c>
      <c r="E1713" s="100" t="s">
        <v>15</v>
      </c>
      <c r="F1713" s="3">
        <v>45161</v>
      </c>
      <c r="G1713" s="3">
        <v>45161</v>
      </c>
      <c r="H1713">
        <v>8400</v>
      </c>
      <c r="I1713" s="100" t="s">
        <v>449</v>
      </c>
      <c r="J1713" s="100" t="s">
        <v>40</v>
      </c>
      <c r="K1713">
        <v>14280</v>
      </c>
      <c r="L1713">
        <v>0</v>
      </c>
      <c r="M1713" t="s">
        <v>3559</v>
      </c>
      <c r="N1713" t="s">
        <v>49</v>
      </c>
      <c r="O1713" s="100" t="s">
        <v>451</v>
      </c>
      <c r="P1713" s="100" t="s">
        <v>44</v>
      </c>
      <c r="Q1713" t="s">
        <v>38</v>
      </c>
      <c r="R1713" t="s">
        <v>38</v>
      </c>
    </row>
    <row r="1714" spans="1:18" ht="43.2" x14ac:dyDescent="0.3">
      <c r="A1714" t="s">
        <v>3560</v>
      </c>
      <c r="B1714" t="s">
        <v>38</v>
      </c>
      <c r="C1714" s="2">
        <v>173</v>
      </c>
      <c r="D1714" t="s">
        <v>39</v>
      </c>
      <c r="E1714" s="100" t="s">
        <v>2323</v>
      </c>
      <c r="F1714" s="3">
        <v>45162</v>
      </c>
      <c r="G1714" s="3">
        <v>45161</v>
      </c>
      <c r="H1714">
        <v>165</v>
      </c>
      <c r="I1714" s="100" t="s">
        <v>2571</v>
      </c>
      <c r="J1714" s="100" t="s">
        <v>40</v>
      </c>
      <c r="K1714">
        <v>432</v>
      </c>
      <c r="L1714">
        <v>0</v>
      </c>
      <c r="M1714" t="s">
        <v>42</v>
      </c>
      <c r="N1714" t="s">
        <v>43</v>
      </c>
      <c r="O1714" s="100" t="s">
        <v>549</v>
      </c>
      <c r="P1714" s="100" t="s">
        <v>44</v>
      </c>
      <c r="Q1714" t="s">
        <v>38</v>
      </c>
      <c r="R1714" t="s">
        <v>38</v>
      </c>
    </row>
    <row r="1715" spans="1:18" ht="43.2" x14ac:dyDescent="0.3">
      <c r="A1715" t="s">
        <v>3561</v>
      </c>
      <c r="B1715" t="s">
        <v>38</v>
      </c>
      <c r="C1715" s="2">
        <v>174</v>
      </c>
      <c r="D1715" t="s">
        <v>39</v>
      </c>
      <c r="E1715" s="100" t="s">
        <v>13</v>
      </c>
      <c r="F1715" s="3">
        <v>45162</v>
      </c>
      <c r="G1715" s="3">
        <v>45161</v>
      </c>
      <c r="H1715">
        <v>60</v>
      </c>
      <c r="I1715" s="100" t="s">
        <v>406</v>
      </c>
      <c r="J1715" s="100" t="s">
        <v>40</v>
      </c>
      <c r="K1715">
        <v>33.666699999999999</v>
      </c>
      <c r="L1715">
        <v>0</v>
      </c>
      <c r="M1715" t="s">
        <v>3562</v>
      </c>
      <c r="N1715" t="s">
        <v>49</v>
      </c>
      <c r="O1715" s="100" t="s">
        <v>407</v>
      </c>
      <c r="P1715" s="100" t="s">
        <v>44</v>
      </c>
      <c r="Q1715" t="s">
        <v>38</v>
      </c>
      <c r="R1715" t="s">
        <v>38</v>
      </c>
    </row>
    <row r="1716" spans="1:18" ht="43.2" x14ac:dyDescent="0.3">
      <c r="A1716" t="s">
        <v>3563</v>
      </c>
      <c r="B1716" t="s">
        <v>3564</v>
      </c>
      <c r="C1716" s="2">
        <v>424</v>
      </c>
      <c r="D1716" t="s">
        <v>39</v>
      </c>
      <c r="E1716" s="100" t="s">
        <v>3565</v>
      </c>
      <c r="F1716" s="3">
        <v>45166</v>
      </c>
      <c r="G1716" s="3">
        <v>45163</v>
      </c>
      <c r="H1716">
        <v>2736</v>
      </c>
      <c r="I1716" s="100" t="s">
        <v>492</v>
      </c>
      <c r="J1716" s="100" t="s">
        <v>64</v>
      </c>
      <c r="K1716">
        <v>3952</v>
      </c>
      <c r="L1716">
        <v>0</v>
      </c>
      <c r="M1716" t="s">
        <v>3566</v>
      </c>
      <c r="N1716" t="s">
        <v>49</v>
      </c>
      <c r="O1716" s="100" t="s">
        <v>494</v>
      </c>
      <c r="P1716" s="100" t="s">
        <v>67</v>
      </c>
      <c r="Q1716" t="s">
        <v>38</v>
      </c>
      <c r="R1716" t="s">
        <v>38</v>
      </c>
    </row>
    <row r="1717" spans="1:18" ht="43.2" x14ac:dyDescent="0.3">
      <c r="A1717" t="s">
        <v>3567</v>
      </c>
      <c r="B1717" t="s">
        <v>38</v>
      </c>
      <c r="C1717" s="2">
        <v>187</v>
      </c>
      <c r="D1717" t="s">
        <v>39</v>
      </c>
      <c r="E1717" s="100" t="s">
        <v>4</v>
      </c>
      <c r="F1717" s="3">
        <v>45166</v>
      </c>
      <c r="G1717" s="3">
        <v>45166</v>
      </c>
      <c r="H1717">
        <v>15</v>
      </c>
      <c r="I1717" s="100" t="s">
        <v>40</v>
      </c>
      <c r="J1717" s="100" t="s">
        <v>343</v>
      </c>
      <c r="K1717">
        <v>1.5</v>
      </c>
      <c r="L1717">
        <v>0</v>
      </c>
      <c r="M1717" t="s">
        <v>42</v>
      </c>
      <c r="N1717" t="s">
        <v>43</v>
      </c>
      <c r="O1717" s="100" t="s">
        <v>44</v>
      </c>
      <c r="P1717" s="100" t="s">
        <v>364</v>
      </c>
      <c r="Q1717" t="s">
        <v>38</v>
      </c>
      <c r="R1717" t="s">
        <v>38</v>
      </c>
    </row>
    <row r="1718" spans="1:18" ht="43.2" x14ac:dyDescent="0.3">
      <c r="A1718" t="s">
        <v>3568</v>
      </c>
      <c r="B1718" t="s">
        <v>38</v>
      </c>
      <c r="C1718" s="2">
        <v>290</v>
      </c>
      <c r="D1718" t="s">
        <v>39</v>
      </c>
      <c r="E1718" s="100" t="s">
        <v>13</v>
      </c>
      <c r="F1718" s="3">
        <v>45166</v>
      </c>
      <c r="G1718" s="3">
        <v>45166</v>
      </c>
      <c r="H1718">
        <v>20</v>
      </c>
      <c r="I1718" s="100" t="s">
        <v>40</v>
      </c>
      <c r="J1718" s="100" t="s">
        <v>3569</v>
      </c>
      <c r="K1718">
        <v>12.5</v>
      </c>
      <c r="L1718">
        <v>0</v>
      </c>
      <c r="M1718" t="s">
        <v>42</v>
      </c>
      <c r="N1718" t="s">
        <v>43</v>
      </c>
      <c r="O1718" s="100" t="s">
        <v>44</v>
      </c>
      <c r="P1718" s="100" t="s">
        <v>3543</v>
      </c>
      <c r="Q1718" t="s">
        <v>38</v>
      </c>
      <c r="R1718" t="s">
        <v>38</v>
      </c>
    </row>
    <row r="1719" spans="1:18" ht="43.2" x14ac:dyDescent="0.3">
      <c r="A1719" t="s">
        <v>3570</v>
      </c>
      <c r="B1719" t="s">
        <v>38</v>
      </c>
      <c r="C1719" s="2">
        <v>990</v>
      </c>
      <c r="D1719" t="s">
        <v>39</v>
      </c>
      <c r="E1719" s="100" t="s">
        <v>15</v>
      </c>
      <c r="F1719" s="3">
        <v>45166</v>
      </c>
      <c r="G1719" s="3">
        <v>45166</v>
      </c>
      <c r="H1719">
        <v>2400</v>
      </c>
      <c r="I1719" s="100" t="s">
        <v>40</v>
      </c>
      <c r="J1719" s="100" t="s">
        <v>3050</v>
      </c>
      <c r="K1719">
        <v>9600</v>
      </c>
      <c r="L1719">
        <v>0</v>
      </c>
      <c r="M1719" t="s">
        <v>42</v>
      </c>
      <c r="N1719" t="s">
        <v>43</v>
      </c>
      <c r="O1719" s="100" t="s">
        <v>44</v>
      </c>
      <c r="P1719" s="100" t="s">
        <v>333</v>
      </c>
      <c r="Q1719" t="s">
        <v>38</v>
      </c>
      <c r="R1719" t="s">
        <v>38</v>
      </c>
    </row>
    <row r="1720" spans="1:18" ht="57.6" x14ac:dyDescent="0.3">
      <c r="A1720" t="s">
        <v>3571</v>
      </c>
      <c r="B1720" t="s">
        <v>38</v>
      </c>
      <c r="C1720" s="2">
        <v>137</v>
      </c>
      <c r="D1720" t="s">
        <v>39</v>
      </c>
      <c r="E1720" s="100" t="s">
        <v>13</v>
      </c>
      <c r="F1720" s="3">
        <v>45166</v>
      </c>
      <c r="G1720" s="3">
        <v>45166</v>
      </c>
      <c r="H1720">
        <v>5</v>
      </c>
      <c r="I1720" s="100" t="s">
        <v>352</v>
      </c>
      <c r="J1720" s="100" t="s">
        <v>40</v>
      </c>
      <c r="K1720">
        <v>3</v>
      </c>
      <c r="L1720">
        <v>0</v>
      </c>
      <c r="M1720" t="s">
        <v>42</v>
      </c>
      <c r="N1720" t="s">
        <v>49</v>
      </c>
      <c r="O1720" s="100" t="s">
        <v>324</v>
      </c>
      <c r="P1720" s="100" t="s">
        <v>44</v>
      </c>
      <c r="Q1720" t="s">
        <v>38</v>
      </c>
      <c r="R1720" t="s">
        <v>38</v>
      </c>
    </row>
    <row r="1721" spans="1:18" ht="43.2" x14ac:dyDescent="0.3">
      <c r="A1721" t="s">
        <v>3572</v>
      </c>
      <c r="B1721" t="s">
        <v>38</v>
      </c>
      <c r="C1721" s="2">
        <v>990</v>
      </c>
      <c r="D1721" t="s">
        <v>39</v>
      </c>
      <c r="E1721" s="100" t="s">
        <v>3491</v>
      </c>
      <c r="F1721" s="3">
        <v>45169</v>
      </c>
      <c r="G1721" s="3">
        <v>45167</v>
      </c>
      <c r="H1721">
        <v>450</v>
      </c>
      <c r="I1721" s="100" t="s">
        <v>3573</v>
      </c>
      <c r="J1721" s="100" t="s">
        <v>40</v>
      </c>
      <c r="K1721">
        <v>690</v>
      </c>
      <c r="L1721">
        <v>0</v>
      </c>
      <c r="M1721" t="s">
        <v>42</v>
      </c>
      <c r="N1721" t="s">
        <v>49</v>
      </c>
      <c r="O1721" s="100" t="s">
        <v>3493</v>
      </c>
      <c r="P1721" s="100" t="s">
        <v>44</v>
      </c>
      <c r="Q1721" t="s">
        <v>38</v>
      </c>
      <c r="R1721" t="s">
        <v>38</v>
      </c>
    </row>
    <row r="1722" spans="1:18" ht="43.2" x14ac:dyDescent="0.3">
      <c r="A1722" t="s">
        <v>3574</v>
      </c>
      <c r="B1722" t="s">
        <v>38</v>
      </c>
      <c r="C1722" s="2">
        <v>96</v>
      </c>
      <c r="D1722" t="s">
        <v>39</v>
      </c>
      <c r="E1722" s="100" t="s">
        <v>13</v>
      </c>
      <c r="F1722" s="3">
        <v>45168</v>
      </c>
      <c r="G1722" s="3">
        <v>45168</v>
      </c>
      <c r="H1722">
        <v>1</v>
      </c>
      <c r="I1722" s="100" t="s">
        <v>40</v>
      </c>
      <c r="J1722" s="100" t="s">
        <v>291</v>
      </c>
      <c r="K1722">
        <v>0.75</v>
      </c>
      <c r="L1722">
        <v>0</v>
      </c>
      <c r="M1722" t="s">
        <v>42</v>
      </c>
      <c r="N1722" t="s">
        <v>43</v>
      </c>
      <c r="O1722" s="100" t="s">
        <v>44</v>
      </c>
      <c r="P1722" s="100" t="s">
        <v>293</v>
      </c>
      <c r="Q1722" t="s">
        <v>38</v>
      </c>
      <c r="R1722" t="s">
        <v>38</v>
      </c>
    </row>
    <row r="1723" spans="1:18" ht="43.2" x14ac:dyDescent="0.3">
      <c r="A1723" t="s">
        <v>3575</v>
      </c>
      <c r="B1723" t="s">
        <v>38</v>
      </c>
      <c r="C1723" s="2">
        <v>1800</v>
      </c>
      <c r="D1723" t="s">
        <v>39</v>
      </c>
      <c r="E1723" s="100" t="s">
        <v>17</v>
      </c>
      <c r="F1723" s="3">
        <v>45169</v>
      </c>
      <c r="G1723" s="3">
        <v>45168</v>
      </c>
      <c r="H1723">
        <v>8000</v>
      </c>
      <c r="I1723" s="100" t="s">
        <v>40</v>
      </c>
      <c r="J1723" s="100" t="s">
        <v>476</v>
      </c>
      <c r="K1723">
        <v>14336</v>
      </c>
      <c r="L1723">
        <v>0</v>
      </c>
      <c r="M1723" t="s">
        <v>42</v>
      </c>
      <c r="N1723" t="s">
        <v>43</v>
      </c>
      <c r="O1723" s="100" t="s">
        <v>44</v>
      </c>
      <c r="P1723" s="100" t="s">
        <v>76</v>
      </c>
      <c r="Q1723" t="s">
        <v>478</v>
      </c>
      <c r="R1723" t="s">
        <v>38</v>
      </c>
    </row>
    <row r="1724" spans="1:18" ht="43.2" x14ac:dyDescent="0.3">
      <c r="A1724" t="s">
        <v>3576</v>
      </c>
      <c r="B1724" t="s">
        <v>38</v>
      </c>
      <c r="C1724" s="2">
        <v>474</v>
      </c>
      <c r="D1724" t="s">
        <v>39</v>
      </c>
      <c r="E1724" s="100" t="s">
        <v>12</v>
      </c>
      <c r="F1724" s="3">
        <v>45169</v>
      </c>
      <c r="G1724" s="3">
        <v>45168</v>
      </c>
      <c r="H1724">
        <v>2200</v>
      </c>
      <c r="I1724" s="100" t="s">
        <v>3577</v>
      </c>
      <c r="J1724" s="100" t="s">
        <v>40</v>
      </c>
      <c r="K1724">
        <v>760</v>
      </c>
      <c r="L1724">
        <v>0</v>
      </c>
      <c r="M1724" t="s">
        <v>3578</v>
      </c>
      <c r="N1724" t="s">
        <v>49</v>
      </c>
      <c r="O1724" s="100" t="s">
        <v>62</v>
      </c>
      <c r="P1724" s="100" t="s">
        <v>44</v>
      </c>
      <c r="Q1724" t="s">
        <v>38</v>
      </c>
      <c r="R1724" t="s">
        <v>38</v>
      </c>
    </row>
    <row r="1725" spans="1:18" ht="86.4" x14ac:dyDescent="0.3">
      <c r="A1725" t="s">
        <v>3579</v>
      </c>
      <c r="B1725" t="s">
        <v>38</v>
      </c>
      <c r="C1725" s="2">
        <v>274</v>
      </c>
      <c r="D1725" t="s">
        <v>39</v>
      </c>
      <c r="E1725" s="100" t="s">
        <v>2323</v>
      </c>
      <c r="F1725" s="3">
        <v>45169</v>
      </c>
      <c r="G1725" s="3">
        <v>45169</v>
      </c>
      <c r="H1725">
        <v>160</v>
      </c>
      <c r="I1725" s="100" t="s">
        <v>2751</v>
      </c>
      <c r="J1725" s="100" t="s">
        <v>40</v>
      </c>
      <c r="K1725">
        <v>320</v>
      </c>
      <c r="L1725">
        <v>0</v>
      </c>
      <c r="M1725" t="s">
        <v>3580</v>
      </c>
      <c r="N1725" t="s">
        <v>49</v>
      </c>
      <c r="O1725" s="100" t="s">
        <v>2753</v>
      </c>
      <c r="P1725" s="100" t="s">
        <v>44</v>
      </c>
      <c r="Q1725" t="s">
        <v>38</v>
      </c>
      <c r="R1725" t="s">
        <v>38</v>
      </c>
    </row>
    <row r="1726" spans="1:18" ht="28.8" x14ac:dyDescent="0.3">
      <c r="A1726" t="s">
        <v>3581</v>
      </c>
      <c r="B1726" t="s">
        <v>38</v>
      </c>
      <c r="C1726" s="2">
        <v>3222</v>
      </c>
      <c r="D1726" t="s">
        <v>39</v>
      </c>
      <c r="E1726" s="100" t="s">
        <v>107</v>
      </c>
      <c r="F1726" s="3">
        <v>45170</v>
      </c>
      <c r="G1726" s="3">
        <v>45169</v>
      </c>
      <c r="H1726">
        <v>8400</v>
      </c>
      <c r="I1726" s="100" t="s">
        <v>480</v>
      </c>
      <c r="J1726" s="100" t="s">
        <v>3582</v>
      </c>
      <c r="K1726">
        <v>23040</v>
      </c>
      <c r="L1726">
        <v>0</v>
      </c>
      <c r="M1726" t="s">
        <v>42</v>
      </c>
      <c r="N1726" t="s">
        <v>43</v>
      </c>
      <c r="O1726" s="100" t="s">
        <v>412</v>
      </c>
      <c r="P1726" s="100" t="s">
        <v>1711</v>
      </c>
      <c r="Q1726" t="s">
        <v>483</v>
      </c>
      <c r="R1726" t="s">
        <v>38</v>
      </c>
    </row>
    <row r="1727" spans="1:18" ht="28.8" x14ac:dyDescent="0.3">
      <c r="A1727" t="s">
        <v>3583</v>
      </c>
      <c r="B1727" t="s">
        <v>38</v>
      </c>
      <c r="C1727" s="2">
        <v>700</v>
      </c>
      <c r="D1727" t="s">
        <v>39</v>
      </c>
      <c r="E1727" s="100" t="s">
        <v>12</v>
      </c>
      <c r="F1727" s="3">
        <v>45170</v>
      </c>
      <c r="G1727" s="3">
        <v>45170</v>
      </c>
      <c r="H1727">
        <v>2200</v>
      </c>
      <c r="I1727" s="100" t="s">
        <v>3584</v>
      </c>
      <c r="J1727" s="100" t="s">
        <v>40</v>
      </c>
      <c r="K1727">
        <v>760</v>
      </c>
      <c r="L1727">
        <v>0</v>
      </c>
      <c r="M1727" t="s">
        <v>42</v>
      </c>
      <c r="N1727" t="s">
        <v>49</v>
      </c>
      <c r="O1727" s="100" t="s">
        <v>2979</v>
      </c>
      <c r="P1727" s="100" t="s">
        <v>44</v>
      </c>
      <c r="Q1727" t="s">
        <v>3585</v>
      </c>
      <c r="R1727" t="s">
        <v>38</v>
      </c>
    </row>
    <row r="1728" spans="1:18" ht="43.2" x14ac:dyDescent="0.3">
      <c r="A1728" t="s">
        <v>3586</v>
      </c>
      <c r="B1728" t="s">
        <v>38</v>
      </c>
      <c r="C1728" s="2">
        <v>374</v>
      </c>
      <c r="D1728" t="s">
        <v>39</v>
      </c>
      <c r="E1728" s="100" t="s">
        <v>14</v>
      </c>
      <c r="F1728" s="3">
        <v>45170</v>
      </c>
      <c r="G1728" s="3">
        <v>45170</v>
      </c>
      <c r="H1728">
        <v>30</v>
      </c>
      <c r="I1728" s="100" t="s">
        <v>40</v>
      </c>
      <c r="J1728" s="100" t="s">
        <v>3550</v>
      </c>
      <c r="K1728">
        <v>96</v>
      </c>
      <c r="L1728">
        <v>0</v>
      </c>
      <c r="M1728" t="s">
        <v>3587</v>
      </c>
      <c r="N1728" t="s">
        <v>43</v>
      </c>
      <c r="O1728" s="100" t="s">
        <v>44</v>
      </c>
      <c r="P1728" s="100" t="s">
        <v>2963</v>
      </c>
      <c r="Q1728" t="s">
        <v>38</v>
      </c>
      <c r="R1728" t="s">
        <v>38</v>
      </c>
    </row>
    <row r="1729" spans="1:18" ht="43.2" x14ac:dyDescent="0.3">
      <c r="A1729" t="s">
        <v>3588</v>
      </c>
      <c r="B1729" t="s">
        <v>38</v>
      </c>
      <c r="C1729" s="2">
        <v>855</v>
      </c>
      <c r="D1729" t="s">
        <v>39</v>
      </c>
      <c r="E1729" s="100" t="s">
        <v>3280</v>
      </c>
      <c r="F1729" s="3">
        <v>45173</v>
      </c>
      <c r="G1729" s="3">
        <v>45170</v>
      </c>
      <c r="H1729">
        <v>1</v>
      </c>
      <c r="I1729" s="100" t="s">
        <v>40</v>
      </c>
      <c r="J1729" s="100" t="s">
        <v>3589</v>
      </c>
      <c r="K1729">
        <v>9.9091699999999996</v>
      </c>
      <c r="L1729">
        <v>0</v>
      </c>
      <c r="M1729" t="s">
        <v>42</v>
      </c>
      <c r="N1729" t="s">
        <v>43</v>
      </c>
      <c r="O1729" s="100" t="s">
        <v>44</v>
      </c>
      <c r="P1729" s="100" t="s">
        <v>3590</v>
      </c>
      <c r="Q1729" t="s">
        <v>38</v>
      </c>
      <c r="R1729" t="s">
        <v>38</v>
      </c>
    </row>
    <row r="1730" spans="1:18" ht="43.2" x14ac:dyDescent="0.3">
      <c r="A1730" t="s">
        <v>3591</v>
      </c>
      <c r="B1730" t="s">
        <v>38</v>
      </c>
      <c r="C1730" s="2">
        <v>114</v>
      </c>
      <c r="D1730" t="s">
        <v>39</v>
      </c>
      <c r="E1730" s="100" t="s">
        <v>13</v>
      </c>
      <c r="F1730" s="3">
        <v>45173</v>
      </c>
      <c r="G1730" s="3">
        <v>45173</v>
      </c>
      <c r="H1730">
        <v>5</v>
      </c>
      <c r="I1730" s="100" t="s">
        <v>40</v>
      </c>
      <c r="J1730" s="100" t="s">
        <v>352</v>
      </c>
      <c r="K1730">
        <v>3</v>
      </c>
      <c r="L1730">
        <v>0</v>
      </c>
      <c r="M1730" t="s">
        <v>42</v>
      </c>
      <c r="N1730" t="s">
        <v>43</v>
      </c>
      <c r="O1730" s="100" t="s">
        <v>44</v>
      </c>
      <c r="P1730" s="100" t="s">
        <v>324</v>
      </c>
      <c r="Q1730" t="s">
        <v>38</v>
      </c>
      <c r="R1730" t="s">
        <v>38</v>
      </c>
    </row>
    <row r="1731" spans="1:18" ht="43.2" x14ac:dyDescent="0.3">
      <c r="A1731" t="s">
        <v>3592</v>
      </c>
      <c r="B1731" t="s">
        <v>3593</v>
      </c>
      <c r="C1731" s="2">
        <v>770</v>
      </c>
      <c r="D1731" t="s">
        <v>39</v>
      </c>
      <c r="E1731" s="100" t="s">
        <v>12</v>
      </c>
      <c r="F1731" s="3">
        <v>45175</v>
      </c>
      <c r="G1731" s="3">
        <v>45174</v>
      </c>
      <c r="H1731">
        <v>750</v>
      </c>
      <c r="I1731" s="100" t="s">
        <v>100</v>
      </c>
      <c r="J1731" s="100" t="s">
        <v>40</v>
      </c>
      <c r="K1731">
        <v>2426.67</v>
      </c>
      <c r="L1731">
        <v>0</v>
      </c>
      <c r="M1731" t="s">
        <v>42</v>
      </c>
      <c r="N1731" t="s">
        <v>49</v>
      </c>
      <c r="O1731" s="100" t="s">
        <v>101</v>
      </c>
      <c r="P1731" s="100" t="s">
        <v>44</v>
      </c>
      <c r="Q1731" t="s">
        <v>3594</v>
      </c>
      <c r="R1731" t="s">
        <v>3595</v>
      </c>
    </row>
    <row r="1732" spans="1:18" ht="43.2" x14ac:dyDescent="0.3">
      <c r="A1732" t="s">
        <v>3596</v>
      </c>
      <c r="B1732" t="s">
        <v>38</v>
      </c>
      <c r="C1732" s="2">
        <v>498</v>
      </c>
      <c r="D1732" t="s">
        <v>39</v>
      </c>
      <c r="E1732" s="100" t="s">
        <v>4</v>
      </c>
      <c r="F1732" s="3">
        <v>45174</v>
      </c>
      <c r="G1732" s="3">
        <v>45174</v>
      </c>
      <c r="H1732">
        <v>20</v>
      </c>
      <c r="I1732" s="100" t="s">
        <v>40</v>
      </c>
      <c r="J1732" s="100" t="s">
        <v>295</v>
      </c>
      <c r="K1732">
        <v>1.875</v>
      </c>
      <c r="L1732">
        <v>0</v>
      </c>
      <c r="M1732" t="s">
        <v>3597</v>
      </c>
      <c r="N1732" t="s">
        <v>43</v>
      </c>
      <c r="O1732" s="100" t="s">
        <v>44</v>
      </c>
      <c r="P1732" s="100" t="s">
        <v>297</v>
      </c>
      <c r="Q1732" t="s">
        <v>38</v>
      </c>
      <c r="R1732" t="s">
        <v>38</v>
      </c>
    </row>
    <row r="1733" spans="1:18" ht="43.2" x14ac:dyDescent="0.3">
      <c r="A1733" t="s">
        <v>3598</v>
      </c>
      <c r="B1733" t="s">
        <v>38</v>
      </c>
      <c r="C1733" s="2">
        <v>148</v>
      </c>
      <c r="D1733" t="s">
        <v>39</v>
      </c>
      <c r="E1733" s="100" t="s">
        <v>4</v>
      </c>
      <c r="F1733" s="3">
        <v>45174</v>
      </c>
      <c r="G1733" s="3">
        <v>45174</v>
      </c>
      <c r="H1733">
        <v>15</v>
      </c>
      <c r="I1733" s="100" t="s">
        <v>40</v>
      </c>
      <c r="J1733" s="100" t="s">
        <v>3205</v>
      </c>
      <c r="K1733">
        <v>12</v>
      </c>
      <c r="L1733">
        <v>0</v>
      </c>
      <c r="M1733" t="s">
        <v>3599</v>
      </c>
      <c r="N1733" t="s">
        <v>43</v>
      </c>
      <c r="O1733" s="100" t="s">
        <v>44</v>
      </c>
      <c r="P1733" s="100" t="s">
        <v>3207</v>
      </c>
      <c r="Q1733" t="s">
        <v>38</v>
      </c>
      <c r="R1733" t="s">
        <v>38</v>
      </c>
    </row>
    <row r="1734" spans="1:18" ht="72" x14ac:dyDescent="0.3">
      <c r="A1734" t="s">
        <v>3600</v>
      </c>
      <c r="B1734" t="s">
        <v>38</v>
      </c>
      <c r="C1734" s="2">
        <v>237</v>
      </c>
      <c r="D1734" t="s">
        <v>39</v>
      </c>
      <c r="E1734" s="100" t="s">
        <v>6</v>
      </c>
      <c r="F1734" s="3">
        <v>45176</v>
      </c>
      <c r="G1734" s="3">
        <v>45176</v>
      </c>
      <c r="H1734">
        <v>50</v>
      </c>
      <c r="I1734" s="100" t="s">
        <v>3601</v>
      </c>
      <c r="J1734" s="100" t="s">
        <v>116</v>
      </c>
      <c r="K1734">
        <v>128</v>
      </c>
      <c r="L1734">
        <v>0</v>
      </c>
      <c r="M1734" t="s">
        <v>3602</v>
      </c>
      <c r="N1734" t="s">
        <v>43</v>
      </c>
      <c r="O1734" s="100" t="s">
        <v>117</v>
      </c>
      <c r="P1734" s="100" t="s">
        <v>1079</v>
      </c>
      <c r="Q1734" t="s">
        <v>38</v>
      </c>
      <c r="R1734" t="s">
        <v>38</v>
      </c>
    </row>
    <row r="1735" spans="1:18" ht="43.2" x14ac:dyDescent="0.3">
      <c r="A1735" t="s">
        <v>3603</v>
      </c>
      <c r="B1735" t="s">
        <v>38</v>
      </c>
      <c r="C1735" s="2">
        <v>92</v>
      </c>
      <c r="D1735" t="s">
        <v>39</v>
      </c>
      <c r="E1735" s="100" t="s">
        <v>4</v>
      </c>
      <c r="F1735" s="3">
        <v>45176</v>
      </c>
      <c r="G1735" s="3">
        <v>45176</v>
      </c>
      <c r="H1735">
        <v>3</v>
      </c>
      <c r="I1735" s="100" t="s">
        <v>40</v>
      </c>
      <c r="J1735" s="100" t="s">
        <v>3604</v>
      </c>
      <c r="K1735">
        <v>2</v>
      </c>
      <c r="L1735">
        <v>0</v>
      </c>
      <c r="M1735" t="s">
        <v>42</v>
      </c>
      <c r="N1735" t="s">
        <v>43</v>
      </c>
      <c r="O1735" s="100" t="s">
        <v>44</v>
      </c>
      <c r="P1735" s="100" t="s">
        <v>3605</v>
      </c>
      <c r="Q1735" t="s">
        <v>38</v>
      </c>
      <c r="R1735" t="s">
        <v>38</v>
      </c>
    </row>
    <row r="1736" spans="1:18" ht="43.2" x14ac:dyDescent="0.3">
      <c r="A1736" t="s">
        <v>3606</v>
      </c>
      <c r="B1736" t="s">
        <v>38</v>
      </c>
      <c r="C1736" s="2">
        <v>474</v>
      </c>
      <c r="D1736" t="s">
        <v>39</v>
      </c>
      <c r="E1736" s="100" t="s">
        <v>14</v>
      </c>
      <c r="F1736" s="3">
        <v>45177</v>
      </c>
      <c r="G1736" s="3">
        <v>45177</v>
      </c>
      <c r="H1736">
        <v>50</v>
      </c>
      <c r="I1736" s="100" t="s">
        <v>40</v>
      </c>
      <c r="J1736" s="100" t="s">
        <v>3550</v>
      </c>
      <c r="K1736">
        <v>216</v>
      </c>
      <c r="L1736">
        <v>0</v>
      </c>
      <c r="M1736" t="s">
        <v>3607</v>
      </c>
      <c r="N1736" t="s">
        <v>43</v>
      </c>
      <c r="O1736" s="100" t="s">
        <v>44</v>
      </c>
      <c r="P1736" s="100" t="s">
        <v>2963</v>
      </c>
      <c r="Q1736" t="s">
        <v>38</v>
      </c>
      <c r="R1736" t="s">
        <v>38</v>
      </c>
    </row>
    <row r="1737" spans="1:18" ht="28.8" x14ac:dyDescent="0.3">
      <c r="A1737" t="s">
        <v>3608</v>
      </c>
      <c r="B1737" t="s">
        <v>3609</v>
      </c>
      <c r="C1737" s="2">
        <v>194</v>
      </c>
      <c r="D1737" t="s">
        <v>39</v>
      </c>
      <c r="E1737" s="100" t="s">
        <v>12</v>
      </c>
      <c r="F1737" s="3">
        <v>45180</v>
      </c>
      <c r="G1737" s="3">
        <v>45180</v>
      </c>
      <c r="H1737">
        <v>110</v>
      </c>
      <c r="I1737" s="100" t="s">
        <v>376</v>
      </c>
      <c r="J1737" s="100" t="s">
        <v>316</v>
      </c>
      <c r="K1737">
        <v>176</v>
      </c>
      <c r="L1737">
        <v>0</v>
      </c>
      <c r="M1737" t="s">
        <v>3610</v>
      </c>
      <c r="N1737" t="s">
        <v>49</v>
      </c>
      <c r="O1737" s="100" t="s">
        <v>378</v>
      </c>
      <c r="P1737" s="100" t="s">
        <v>44</v>
      </c>
      <c r="Q1737" t="s">
        <v>1751</v>
      </c>
      <c r="R1737" t="s">
        <v>38</v>
      </c>
    </row>
    <row r="1738" spans="1:18" ht="43.2" x14ac:dyDescent="0.3">
      <c r="A1738" t="s">
        <v>3611</v>
      </c>
      <c r="B1738" t="s">
        <v>38</v>
      </c>
      <c r="C1738" s="2">
        <v>550</v>
      </c>
      <c r="D1738" t="s">
        <v>39</v>
      </c>
      <c r="E1738" s="100" t="s">
        <v>16</v>
      </c>
      <c r="F1738" s="3">
        <v>45180</v>
      </c>
      <c r="G1738" s="3">
        <v>45180</v>
      </c>
      <c r="H1738">
        <v>1320</v>
      </c>
      <c r="I1738" s="100" t="s">
        <v>40</v>
      </c>
      <c r="J1738" s="100" t="s">
        <v>57</v>
      </c>
      <c r="K1738">
        <v>2000</v>
      </c>
      <c r="L1738">
        <v>0</v>
      </c>
      <c r="M1738" t="s">
        <v>42</v>
      </c>
      <c r="N1738" t="s">
        <v>43</v>
      </c>
      <c r="O1738" s="100" t="s">
        <v>44</v>
      </c>
      <c r="P1738" s="100" t="s">
        <v>59</v>
      </c>
      <c r="Q1738" t="s">
        <v>38</v>
      </c>
      <c r="R1738" t="s">
        <v>38</v>
      </c>
    </row>
    <row r="1739" spans="1:18" ht="57.6" x14ac:dyDescent="0.3">
      <c r="A1739" t="s">
        <v>3612</v>
      </c>
      <c r="B1739" t="s">
        <v>38</v>
      </c>
      <c r="C1739" s="2">
        <v>332</v>
      </c>
      <c r="D1739" t="s">
        <v>39</v>
      </c>
      <c r="E1739" s="100" t="s">
        <v>11</v>
      </c>
      <c r="F1739" s="3">
        <v>45181</v>
      </c>
      <c r="G1739" s="3">
        <v>45180</v>
      </c>
      <c r="H1739">
        <v>39</v>
      </c>
      <c r="I1739" s="100" t="s">
        <v>3613</v>
      </c>
      <c r="J1739" s="100" t="s">
        <v>3614</v>
      </c>
      <c r="K1739">
        <v>9360</v>
      </c>
      <c r="L1739">
        <v>0</v>
      </c>
      <c r="M1739" t="s">
        <v>42</v>
      </c>
      <c r="N1739" t="s">
        <v>43</v>
      </c>
      <c r="O1739" s="100" t="s">
        <v>549</v>
      </c>
      <c r="P1739" s="100" t="s">
        <v>62</v>
      </c>
      <c r="Q1739" t="s">
        <v>38</v>
      </c>
      <c r="R1739" t="s">
        <v>38</v>
      </c>
    </row>
    <row r="1740" spans="1:18" ht="43.2" x14ac:dyDescent="0.3">
      <c r="A1740" t="s">
        <v>3615</v>
      </c>
      <c r="B1740" t="s">
        <v>38</v>
      </c>
      <c r="C1740" s="2">
        <v>185</v>
      </c>
      <c r="D1740" t="s">
        <v>39</v>
      </c>
      <c r="E1740" s="100" t="s">
        <v>14</v>
      </c>
      <c r="F1740" s="3">
        <v>45181</v>
      </c>
      <c r="G1740" s="3">
        <v>45180</v>
      </c>
      <c r="H1740">
        <v>3</v>
      </c>
      <c r="I1740" s="100" t="s">
        <v>40</v>
      </c>
      <c r="J1740" s="100" t="s">
        <v>3616</v>
      </c>
      <c r="K1740">
        <v>2.6</v>
      </c>
      <c r="L1740">
        <v>0</v>
      </c>
      <c r="M1740" t="s">
        <v>42</v>
      </c>
      <c r="N1740" t="s">
        <v>43</v>
      </c>
      <c r="O1740" s="100" t="s">
        <v>44</v>
      </c>
      <c r="P1740" s="100" t="s">
        <v>709</v>
      </c>
      <c r="Q1740" t="s">
        <v>38</v>
      </c>
      <c r="R1740" t="s">
        <v>38</v>
      </c>
    </row>
    <row r="1741" spans="1:18" ht="43.2" x14ac:dyDescent="0.3">
      <c r="A1741" t="s">
        <v>3617</v>
      </c>
      <c r="B1741" t="s">
        <v>38</v>
      </c>
      <c r="C1741" s="2">
        <v>474</v>
      </c>
      <c r="D1741" t="s">
        <v>39</v>
      </c>
      <c r="E1741" s="100" t="s">
        <v>2</v>
      </c>
      <c r="F1741" s="3">
        <v>45180</v>
      </c>
      <c r="G1741" s="3">
        <v>45180</v>
      </c>
      <c r="H1741">
        <v>6000</v>
      </c>
      <c r="I1741" s="100" t="s">
        <v>83</v>
      </c>
      <c r="J1741" s="100" t="s">
        <v>40</v>
      </c>
      <c r="K1741">
        <v>1728</v>
      </c>
      <c r="L1741">
        <v>0</v>
      </c>
      <c r="M1741" t="s">
        <v>3618</v>
      </c>
      <c r="N1741" t="s">
        <v>49</v>
      </c>
      <c r="O1741" s="100" t="s">
        <v>85</v>
      </c>
      <c r="P1741" s="100" t="s">
        <v>44</v>
      </c>
      <c r="Q1741" t="s">
        <v>38</v>
      </c>
      <c r="R1741" t="s">
        <v>38</v>
      </c>
    </row>
    <row r="1742" spans="1:18" ht="43.2" x14ac:dyDescent="0.3">
      <c r="A1742" t="s">
        <v>3619</v>
      </c>
      <c r="B1742" t="s">
        <v>38</v>
      </c>
      <c r="C1742" s="2">
        <v>400</v>
      </c>
      <c r="D1742" t="s">
        <v>39</v>
      </c>
      <c r="E1742" s="100" t="s">
        <v>16</v>
      </c>
      <c r="F1742" s="3">
        <v>45180</v>
      </c>
      <c r="G1742" s="3">
        <v>45180</v>
      </c>
      <c r="H1742">
        <v>660</v>
      </c>
      <c r="I1742" s="100" t="s">
        <v>40</v>
      </c>
      <c r="J1742" s="100" t="s">
        <v>57</v>
      </c>
      <c r="K1742">
        <v>1000</v>
      </c>
      <c r="L1742">
        <v>0</v>
      </c>
      <c r="M1742" t="s">
        <v>42</v>
      </c>
      <c r="N1742" t="s">
        <v>43</v>
      </c>
      <c r="O1742" s="100" t="s">
        <v>44</v>
      </c>
      <c r="P1742" s="100" t="s">
        <v>59</v>
      </c>
      <c r="Q1742" t="s">
        <v>38</v>
      </c>
      <c r="R1742" t="s">
        <v>38</v>
      </c>
    </row>
    <row r="1743" spans="1:18" ht="28.8" x14ac:dyDescent="0.3">
      <c r="A1743" t="s">
        <v>3620</v>
      </c>
      <c r="B1743" t="s">
        <v>3621</v>
      </c>
      <c r="C1743" s="2">
        <v>185</v>
      </c>
      <c r="D1743" t="s">
        <v>39</v>
      </c>
      <c r="E1743" s="100" t="s">
        <v>12</v>
      </c>
      <c r="F1743" s="3">
        <v>45181</v>
      </c>
      <c r="G1743" s="3">
        <v>45181</v>
      </c>
      <c r="H1743">
        <v>110</v>
      </c>
      <c r="I1743" s="100" t="s">
        <v>376</v>
      </c>
      <c r="J1743" s="100" t="s">
        <v>316</v>
      </c>
      <c r="K1743">
        <v>176</v>
      </c>
      <c r="L1743">
        <v>0</v>
      </c>
      <c r="M1743" t="s">
        <v>42</v>
      </c>
      <c r="N1743" t="s">
        <v>49</v>
      </c>
      <c r="O1743" s="100" t="s">
        <v>378</v>
      </c>
      <c r="P1743" s="100" t="s">
        <v>44</v>
      </c>
      <c r="Q1743" t="s">
        <v>1751</v>
      </c>
      <c r="R1743" t="s">
        <v>38</v>
      </c>
    </row>
    <row r="1744" spans="1:18" ht="43.2" x14ac:dyDescent="0.3">
      <c r="A1744" t="s">
        <v>3622</v>
      </c>
      <c r="B1744" t="s">
        <v>38</v>
      </c>
      <c r="C1744" s="2">
        <v>1297</v>
      </c>
      <c r="D1744" t="s">
        <v>39</v>
      </c>
      <c r="E1744" s="100" t="s">
        <v>16</v>
      </c>
      <c r="F1744" s="3">
        <v>45181</v>
      </c>
      <c r="G1744" s="3">
        <v>45181</v>
      </c>
      <c r="H1744">
        <v>2800</v>
      </c>
      <c r="I1744" s="100" t="s">
        <v>40</v>
      </c>
      <c r="J1744" s="100" t="s">
        <v>57</v>
      </c>
      <c r="K1744">
        <v>3500</v>
      </c>
      <c r="L1744">
        <v>0</v>
      </c>
      <c r="M1744" t="s">
        <v>42</v>
      </c>
      <c r="N1744" t="s">
        <v>43</v>
      </c>
      <c r="O1744" s="100" t="s">
        <v>44</v>
      </c>
      <c r="P1744" s="100" t="s">
        <v>59</v>
      </c>
      <c r="Q1744" t="s">
        <v>38</v>
      </c>
      <c r="R1744" t="s">
        <v>38</v>
      </c>
    </row>
    <row r="1745" spans="1:18" ht="28.8" x14ac:dyDescent="0.3">
      <c r="A1745" t="s">
        <v>3623</v>
      </c>
      <c r="B1745" t="s">
        <v>3624</v>
      </c>
      <c r="C1745" s="2">
        <v>170</v>
      </c>
      <c r="D1745" t="s">
        <v>39</v>
      </c>
      <c r="E1745" s="100" t="s">
        <v>12</v>
      </c>
      <c r="F1745" s="3">
        <v>45182</v>
      </c>
      <c r="G1745" s="3">
        <v>45182</v>
      </c>
      <c r="H1745">
        <v>150</v>
      </c>
      <c r="I1745" s="100" t="s">
        <v>376</v>
      </c>
      <c r="J1745" s="100" t="s">
        <v>316</v>
      </c>
      <c r="K1745">
        <v>176</v>
      </c>
      <c r="L1745">
        <v>0</v>
      </c>
      <c r="M1745" t="s">
        <v>42</v>
      </c>
      <c r="N1745" t="s">
        <v>49</v>
      </c>
      <c r="O1745" s="100" t="s">
        <v>378</v>
      </c>
      <c r="P1745" s="100" t="s">
        <v>44</v>
      </c>
      <c r="Q1745" t="s">
        <v>1751</v>
      </c>
      <c r="R1745" t="s">
        <v>38</v>
      </c>
    </row>
    <row r="1746" spans="1:18" ht="43.2" x14ac:dyDescent="0.3">
      <c r="A1746" t="s">
        <v>3625</v>
      </c>
      <c r="B1746" t="s">
        <v>38</v>
      </c>
      <c r="C1746" s="2">
        <v>143</v>
      </c>
      <c r="D1746" t="s">
        <v>39</v>
      </c>
      <c r="E1746" s="100" t="s">
        <v>11</v>
      </c>
      <c r="F1746" s="3">
        <v>45183</v>
      </c>
      <c r="G1746" s="3">
        <v>45183</v>
      </c>
      <c r="H1746">
        <v>150</v>
      </c>
      <c r="I1746" s="100" t="s">
        <v>40</v>
      </c>
      <c r="J1746" s="100" t="s">
        <v>3626</v>
      </c>
      <c r="K1746">
        <v>420</v>
      </c>
      <c r="L1746">
        <v>0</v>
      </c>
      <c r="M1746" t="s">
        <v>42</v>
      </c>
      <c r="N1746" t="s">
        <v>43</v>
      </c>
      <c r="O1746" s="100" t="s">
        <v>44</v>
      </c>
      <c r="P1746" s="100" t="s">
        <v>3418</v>
      </c>
      <c r="Q1746" t="s">
        <v>38</v>
      </c>
      <c r="R1746" t="s">
        <v>38</v>
      </c>
    </row>
    <row r="1747" spans="1:18" ht="43.2" x14ac:dyDescent="0.3">
      <c r="A1747" t="s">
        <v>3627</v>
      </c>
      <c r="B1747" t="s">
        <v>103</v>
      </c>
      <c r="C1747" s="2">
        <v>800</v>
      </c>
      <c r="D1747" t="s">
        <v>39</v>
      </c>
      <c r="E1747" s="100" t="s">
        <v>16</v>
      </c>
      <c r="F1747" s="3">
        <v>45183</v>
      </c>
      <c r="G1747" s="3">
        <v>45183</v>
      </c>
      <c r="H1747">
        <v>24000</v>
      </c>
      <c r="I1747" s="100" t="s">
        <v>64</v>
      </c>
      <c r="J1747" s="100" t="s">
        <v>445</v>
      </c>
      <c r="K1747">
        <v>16368</v>
      </c>
      <c r="L1747">
        <v>0</v>
      </c>
      <c r="M1747" t="s">
        <v>42</v>
      </c>
      <c r="N1747" t="s">
        <v>43</v>
      </c>
      <c r="O1747" s="100" t="s">
        <v>67</v>
      </c>
      <c r="P1747" s="100" t="s">
        <v>324</v>
      </c>
      <c r="Q1747" t="s">
        <v>38</v>
      </c>
      <c r="R1747" t="s">
        <v>38</v>
      </c>
    </row>
    <row r="1748" spans="1:18" ht="43.2" x14ac:dyDescent="0.3">
      <c r="A1748" t="s">
        <v>3628</v>
      </c>
      <c r="B1748" t="s">
        <v>38</v>
      </c>
      <c r="C1748" s="2">
        <v>148</v>
      </c>
      <c r="D1748" t="s">
        <v>39</v>
      </c>
      <c r="E1748" s="100" t="s">
        <v>4</v>
      </c>
      <c r="F1748" s="3">
        <v>45184</v>
      </c>
      <c r="G1748" s="3">
        <v>45183</v>
      </c>
      <c r="H1748">
        <v>5</v>
      </c>
      <c r="I1748" s="100" t="s">
        <v>40</v>
      </c>
      <c r="J1748" s="100" t="s">
        <v>2891</v>
      </c>
      <c r="K1748">
        <v>1.875</v>
      </c>
      <c r="L1748">
        <v>0</v>
      </c>
      <c r="M1748" t="s">
        <v>3629</v>
      </c>
      <c r="N1748" t="s">
        <v>43</v>
      </c>
      <c r="O1748" s="100" t="s">
        <v>44</v>
      </c>
      <c r="P1748" s="100" t="s">
        <v>2893</v>
      </c>
      <c r="Q1748" t="s">
        <v>38</v>
      </c>
      <c r="R1748" t="s">
        <v>38</v>
      </c>
    </row>
    <row r="1749" spans="1:18" ht="43.2" x14ac:dyDescent="0.3">
      <c r="A1749" t="s">
        <v>3630</v>
      </c>
      <c r="B1749" t="s">
        <v>38</v>
      </c>
      <c r="C1749" s="2">
        <v>1988</v>
      </c>
      <c r="D1749" t="s">
        <v>39</v>
      </c>
      <c r="E1749" s="100" t="s">
        <v>16</v>
      </c>
      <c r="F1749" s="3">
        <v>45183</v>
      </c>
      <c r="G1749" s="3">
        <v>45183</v>
      </c>
      <c r="H1749">
        <v>2800</v>
      </c>
      <c r="I1749" s="100" t="s">
        <v>40</v>
      </c>
      <c r="J1749" s="100" t="s">
        <v>57</v>
      </c>
      <c r="K1749">
        <v>3500</v>
      </c>
      <c r="L1749">
        <v>0</v>
      </c>
      <c r="M1749" t="s">
        <v>42</v>
      </c>
      <c r="N1749" t="s">
        <v>43</v>
      </c>
      <c r="O1749" s="100" t="s">
        <v>44</v>
      </c>
      <c r="P1749" s="100" t="s">
        <v>59</v>
      </c>
      <c r="Q1749" t="s">
        <v>38</v>
      </c>
      <c r="R1749" t="s">
        <v>38</v>
      </c>
    </row>
    <row r="1750" spans="1:18" ht="28.8" x14ac:dyDescent="0.3">
      <c r="A1750" t="s">
        <v>3631</v>
      </c>
      <c r="B1750" t="s">
        <v>3632</v>
      </c>
      <c r="C1750" s="2">
        <v>247</v>
      </c>
      <c r="D1750" t="s">
        <v>39</v>
      </c>
      <c r="E1750" s="100" t="s">
        <v>347</v>
      </c>
      <c r="F1750" s="3">
        <v>45184</v>
      </c>
      <c r="G1750" s="3">
        <v>45183</v>
      </c>
      <c r="H1750">
        <v>200</v>
      </c>
      <c r="I1750" s="100" t="s">
        <v>2904</v>
      </c>
      <c r="J1750" s="100" t="s">
        <v>40</v>
      </c>
      <c r="K1750">
        <v>240</v>
      </c>
      <c r="L1750">
        <v>0</v>
      </c>
      <c r="M1750" t="s">
        <v>42</v>
      </c>
      <c r="N1750" t="s">
        <v>49</v>
      </c>
      <c r="O1750" s="100" t="s">
        <v>2906</v>
      </c>
      <c r="P1750" s="100" t="s">
        <v>44</v>
      </c>
      <c r="Q1750" t="s">
        <v>38</v>
      </c>
      <c r="R1750" t="s">
        <v>38</v>
      </c>
    </row>
    <row r="1751" spans="1:18" ht="57.6" x14ac:dyDescent="0.3">
      <c r="A1751" t="s">
        <v>3633</v>
      </c>
      <c r="B1751" t="s">
        <v>3634</v>
      </c>
      <c r="C1751" s="2">
        <v>1074</v>
      </c>
      <c r="D1751" t="s">
        <v>39</v>
      </c>
      <c r="E1751" s="100" t="s">
        <v>5</v>
      </c>
      <c r="F1751" s="3">
        <v>45184</v>
      </c>
      <c r="G1751" s="3">
        <v>45184</v>
      </c>
      <c r="H1751">
        <v>720</v>
      </c>
      <c r="I1751" s="100" t="s">
        <v>83</v>
      </c>
      <c r="J1751" s="100" t="s">
        <v>427</v>
      </c>
      <c r="K1751">
        <v>1260</v>
      </c>
      <c r="L1751">
        <v>0</v>
      </c>
      <c r="M1751" t="s">
        <v>3635</v>
      </c>
      <c r="N1751" t="s">
        <v>43</v>
      </c>
      <c r="O1751" s="100" t="s">
        <v>85</v>
      </c>
      <c r="P1751" s="100" t="s">
        <v>428</v>
      </c>
      <c r="Q1751" t="s">
        <v>38</v>
      </c>
      <c r="R1751" t="s">
        <v>38</v>
      </c>
    </row>
    <row r="1752" spans="1:18" ht="43.2" x14ac:dyDescent="0.3">
      <c r="A1752" t="s">
        <v>3636</v>
      </c>
      <c r="B1752" t="s">
        <v>38</v>
      </c>
      <c r="C1752" s="2">
        <v>574</v>
      </c>
      <c r="D1752" t="s">
        <v>39</v>
      </c>
      <c r="E1752" s="100" t="s">
        <v>409</v>
      </c>
      <c r="F1752" s="3">
        <v>45187</v>
      </c>
      <c r="G1752" s="3">
        <v>45184</v>
      </c>
      <c r="H1752">
        <v>2080</v>
      </c>
      <c r="I1752" s="100" t="s">
        <v>40</v>
      </c>
      <c r="J1752" s="100" t="s">
        <v>3047</v>
      </c>
      <c r="K1752">
        <v>5368.75</v>
      </c>
      <c r="L1752">
        <v>0</v>
      </c>
      <c r="M1752" t="s">
        <v>3637</v>
      </c>
      <c r="N1752" t="s">
        <v>43</v>
      </c>
      <c r="O1752" s="100" t="s">
        <v>44</v>
      </c>
      <c r="P1752" s="100" t="s">
        <v>3048</v>
      </c>
      <c r="Q1752" t="s">
        <v>38</v>
      </c>
      <c r="R1752" t="s">
        <v>38</v>
      </c>
    </row>
    <row r="1753" spans="1:18" ht="43.2" x14ac:dyDescent="0.3">
      <c r="A1753" t="s">
        <v>3638</v>
      </c>
      <c r="B1753" t="s">
        <v>38</v>
      </c>
      <c r="C1753" s="2">
        <v>175</v>
      </c>
      <c r="D1753" t="s">
        <v>39</v>
      </c>
      <c r="E1753" s="100" t="s">
        <v>2</v>
      </c>
      <c r="F1753" s="3">
        <v>45187</v>
      </c>
      <c r="G1753" s="3">
        <v>45184</v>
      </c>
      <c r="H1753">
        <v>9</v>
      </c>
      <c r="I1753" s="100" t="s">
        <v>2827</v>
      </c>
      <c r="J1753" s="100" t="s">
        <v>3639</v>
      </c>
      <c r="K1753">
        <v>187.5</v>
      </c>
      <c r="L1753">
        <v>0</v>
      </c>
      <c r="M1753" t="s">
        <v>42</v>
      </c>
      <c r="N1753" t="s">
        <v>43</v>
      </c>
      <c r="O1753" s="100" t="s">
        <v>371</v>
      </c>
      <c r="P1753" s="100" t="s">
        <v>2289</v>
      </c>
      <c r="Q1753" t="s">
        <v>38</v>
      </c>
      <c r="R1753" t="s">
        <v>38</v>
      </c>
    </row>
    <row r="1754" spans="1:18" ht="43.2" x14ac:dyDescent="0.3">
      <c r="A1754" t="s">
        <v>3640</v>
      </c>
      <c r="B1754" t="s">
        <v>38</v>
      </c>
      <c r="C1754" s="2">
        <v>524</v>
      </c>
      <c r="D1754" t="s">
        <v>39</v>
      </c>
      <c r="E1754" s="100" t="s">
        <v>4</v>
      </c>
      <c r="F1754" s="3">
        <v>45187</v>
      </c>
      <c r="G1754" s="3">
        <v>45187</v>
      </c>
      <c r="H1754">
        <v>20</v>
      </c>
      <c r="I1754" s="100" t="s">
        <v>40</v>
      </c>
      <c r="J1754" s="100" t="s">
        <v>3641</v>
      </c>
      <c r="K1754">
        <v>8</v>
      </c>
      <c r="L1754">
        <v>0</v>
      </c>
      <c r="M1754" t="s">
        <v>42</v>
      </c>
      <c r="N1754" t="s">
        <v>43</v>
      </c>
      <c r="O1754" s="100" t="s">
        <v>44</v>
      </c>
      <c r="P1754" s="100" t="s">
        <v>3124</v>
      </c>
      <c r="Q1754" t="s">
        <v>38</v>
      </c>
      <c r="R1754" t="s">
        <v>38</v>
      </c>
    </row>
    <row r="1755" spans="1:18" ht="28.8" x14ac:dyDescent="0.3">
      <c r="A1755" t="s">
        <v>3642</v>
      </c>
      <c r="B1755" t="s">
        <v>3643</v>
      </c>
      <c r="C1755" s="2">
        <v>188</v>
      </c>
      <c r="D1755" t="s">
        <v>39</v>
      </c>
      <c r="E1755" s="100" t="s">
        <v>12</v>
      </c>
      <c r="F1755" s="3">
        <v>45187</v>
      </c>
      <c r="G1755" s="3">
        <v>45187</v>
      </c>
      <c r="H1755">
        <v>110</v>
      </c>
      <c r="I1755" s="100" t="s">
        <v>376</v>
      </c>
      <c r="J1755" s="100" t="s">
        <v>316</v>
      </c>
      <c r="K1755">
        <v>176</v>
      </c>
      <c r="L1755">
        <v>0</v>
      </c>
      <c r="M1755" t="s">
        <v>3644</v>
      </c>
      <c r="N1755" t="s">
        <v>49</v>
      </c>
      <c r="O1755" s="100" t="s">
        <v>378</v>
      </c>
      <c r="P1755" s="100" t="s">
        <v>44</v>
      </c>
      <c r="Q1755" t="s">
        <v>1751</v>
      </c>
      <c r="R1755" t="s">
        <v>38</v>
      </c>
    </row>
    <row r="1756" spans="1:18" ht="28.8" x14ac:dyDescent="0.3">
      <c r="A1756" t="s">
        <v>3645</v>
      </c>
      <c r="B1756" t="s">
        <v>38</v>
      </c>
      <c r="C1756" s="2">
        <v>125</v>
      </c>
      <c r="D1756" t="s">
        <v>39</v>
      </c>
      <c r="E1756" s="100" t="s">
        <v>11</v>
      </c>
      <c r="F1756" s="3">
        <v>45188</v>
      </c>
      <c r="G1756" s="3">
        <v>45187</v>
      </c>
      <c r="H1756">
        <v>300</v>
      </c>
      <c r="I1756" s="100" t="s">
        <v>3626</v>
      </c>
      <c r="J1756" s="100" t="s">
        <v>40</v>
      </c>
      <c r="K1756">
        <v>580</v>
      </c>
      <c r="L1756">
        <v>0</v>
      </c>
      <c r="M1756" t="s">
        <v>42</v>
      </c>
      <c r="N1756" t="s">
        <v>49</v>
      </c>
      <c r="O1756" s="100" t="s">
        <v>3418</v>
      </c>
      <c r="P1756" s="100" t="s">
        <v>44</v>
      </c>
      <c r="Q1756" t="s">
        <v>3646</v>
      </c>
      <c r="R1756" t="s">
        <v>38</v>
      </c>
    </row>
    <row r="1757" spans="1:18" ht="43.2" x14ac:dyDescent="0.3">
      <c r="A1757" t="s">
        <v>3647</v>
      </c>
      <c r="B1757" t="s">
        <v>38</v>
      </c>
      <c r="C1757" s="2">
        <v>100</v>
      </c>
      <c r="D1757" t="s">
        <v>39</v>
      </c>
      <c r="E1757" s="100" t="s">
        <v>4</v>
      </c>
      <c r="F1757" s="3">
        <v>45189</v>
      </c>
      <c r="G1757" s="3">
        <v>45188</v>
      </c>
      <c r="H1757">
        <v>15</v>
      </c>
      <c r="I1757" s="100" t="s">
        <v>40</v>
      </c>
      <c r="J1757" s="100" t="s">
        <v>3205</v>
      </c>
      <c r="K1757">
        <v>8</v>
      </c>
      <c r="L1757">
        <v>0</v>
      </c>
      <c r="M1757" t="s">
        <v>42</v>
      </c>
      <c r="N1757" t="s">
        <v>43</v>
      </c>
      <c r="O1757" s="100" t="s">
        <v>44</v>
      </c>
      <c r="P1757" s="100" t="s">
        <v>3207</v>
      </c>
      <c r="Q1757" t="s">
        <v>38</v>
      </c>
      <c r="R1757" t="s">
        <v>38</v>
      </c>
    </row>
    <row r="1758" spans="1:18" ht="28.8" x14ac:dyDescent="0.3">
      <c r="A1758" t="s">
        <v>3648</v>
      </c>
      <c r="B1758" t="s">
        <v>38</v>
      </c>
      <c r="C1758" s="2">
        <v>390</v>
      </c>
      <c r="D1758" t="s">
        <v>39</v>
      </c>
      <c r="E1758" s="100" t="s">
        <v>12</v>
      </c>
      <c r="F1758" s="3">
        <v>45190</v>
      </c>
      <c r="G1758" s="3">
        <v>45188</v>
      </c>
      <c r="H1758">
        <v>60</v>
      </c>
      <c r="I1758" s="100" t="s">
        <v>2294</v>
      </c>
      <c r="J1758" s="100" t="s">
        <v>3649</v>
      </c>
      <c r="K1758">
        <v>60</v>
      </c>
      <c r="L1758">
        <v>0</v>
      </c>
      <c r="M1758" t="s">
        <v>42</v>
      </c>
      <c r="N1758" t="s">
        <v>43</v>
      </c>
      <c r="O1758" s="100" t="s">
        <v>2296</v>
      </c>
      <c r="P1758" s="100" t="s">
        <v>2759</v>
      </c>
      <c r="Q1758" t="s">
        <v>38</v>
      </c>
      <c r="R1758" t="s">
        <v>38</v>
      </c>
    </row>
    <row r="1759" spans="1:18" ht="43.2" x14ac:dyDescent="0.3">
      <c r="A1759" t="s">
        <v>3650</v>
      </c>
      <c r="B1759" t="s">
        <v>38</v>
      </c>
      <c r="C1759" s="2">
        <v>430</v>
      </c>
      <c r="D1759" t="s">
        <v>39</v>
      </c>
      <c r="E1759" s="100" t="s">
        <v>16</v>
      </c>
      <c r="F1759" s="3">
        <v>45188</v>
      </c>
      <c r="G1759" s="3">
        <v>45188</v>
      </c>
      <c r="H1759">
        <v>1200</v>
      </c>
      <c r="I1759" s="100" t="s">
        <v>40</v>
      </c>
      <c r="J1759" s="100" t="s">
        <v>57</v>
      </c>
      <c r="K1759">
        <v>1500</v>
      </c>
      <c r="L1759">
        <v>0</v>
      </c>
      <c r="M1759" t="s">
        <v>42</v>
      </c>
      <c r="N1759" t="s">
        <v>43</v>
      </c>
      <c r="O1759" s="100" t="s">
        <v>44</v>
      </c>
      <c r="P1759" s="100" t="s">
        <v>59</v>
      </c>
      <c r="Q1759" t="s">
        <v>38</v>
      </c>
      <c r="R1759" t="s">
        <v>38</v>
      </c>
    </row>
    <row r="1760" spans="1:18" ht="43.2" x14ac:dyDescent="0.3">
      <c r="A1760" t="s">
        <v>3651</v>
      </c>
      <c r="B1760" t="s">
        <v>38</v>
      </c>
      <c r="C1760" s="2">
        <v>498</v>
      </c>
      <c r="D1760" t="s">
        <v>39</v>
      </c>
      <c r="E1760" s="100" t="s">
        <v>4</v>
      </c>
      <c r="F1760" s="3">
        <v>45189</v>
      </c>
      <c r="G1760" s="3">
        <v>45189</v>
      </c>
      <c r="H1760">
        <v>20</v>
      </c>
      <c r="I1760" s="100" t="s">
        <v>40</v>
      </c>
      <c r="J1760" s="100" t="s">
        <v>295</v>
      </c>
      <c r="K1760">
        <v>1.875</v>
      </c>
      <c r="L1760">
        <v>0</v>
      </c>
      <c r="M1760" t="s">
        <v>3652</v>
      </c>
      <c r="N1760" t="s">
        <v>49</v>
      </c>
      <c r="O1760" s="100" t="s">
        <v>44</v>
      </c>
      <c r="P1760" s="100" t="s">
        <v>297</v>
      </c>
      <c r="Q1760" t="s">
        <v>38</v>
      </c>
      <c r="R1760" t="s">
        <v>38</v>
      </c>
    </row>
    <row r="1761" spans="1:18" ht="43.2" x14ac:dyDescent="0.3">
      <c r="A1761" t="s">
        <v>3653</v>
      </c>
      <c r="B1761" t="s">
        <v>38</v>
      </c>
      <c r="C1761" s="2">
        <v>244</v>
      </c>
      <c r="D1761" t="s">
        <v>39</v>
      </c>
      <c r="E1761" s="100" t="s">
        <v>14</v>
      </c>
      <c r="F1761" s="3">
        <v>45190</v>
      </c>
      <c r="G1761" s="3">
        <v>45190</v>
      </c>
      <c r="H1761">
        <v>5</v>
      </c>
      <c r="I1761" s="100" t="s">
        <v>40</v>
      </c>
      <c r="J1761" s="100" t="s">
        <v>3654</v>
      </c>
      <c r="K1761">
        <v>4.1666699999999999</v>
      </c>
      <c r="L1761">
        <v>0</v>
      </c>
      <c r="M1761" t="s">
        <v>42</v>
      </c>
      <c r="N1761" t="s">
        <v>43</v>
      </c>
      <c r="O1761" s="100" t="s">
        <v>44</v>
      </c>
      <c r="P1761" s="100" t="s">
        <v>709</v>
      </c>
      <c r="Q1761" t="s">
        <v>38</v>
      </c>
      <c r="R1761" t="s">
        <v>38</v>
      </c>
    </row>
    <row r="1762" spans="1:18" ht="43.2" x14ac:dyDescent="0.3">
      <c r="A1762" t="s">
        <v>3655</v>
      </c>
      <c r="B1762" t="s">
        <v>38</v>
      </c>
      <c r="C1762" s="2">
        <v>333</v>
      </c>
      <c r="D1762" t="s">
        <v>39</v>
      </c>
      <c r="E1762" s="100" t="s">
        <v>2323</v>
      </c>
      <c r="F1762" s="3">
        <v>45194</v>
      </c>
      <c r="G1762" s="3">
        <v>45191</v>
      </c>
      <c r="H1762">
        <v>50</v>
      </c>
      <c r="I1762" s="100" t="s">
        <v>2601</v>
      </c>
      <c r="J1762" s="100" t="s">
        <v>40</v>
      </c>
      <c r="K1762">
        <v>80</v>
      </c>
      <c r="L1762">
        <v>0</v>
      </c>
      <c r="M1762" t="s">
        <v>42</v>
      </c>
      <c r="N1762" t="s">
        <v>49</v>
      </c>
      <c r="O1762" s="100" t="s">
        <v>2603</v>
      </c>
      <c r="P1762" s="100" t="s">
        <v>44</v>
      </c>
      <c r="Q1762" t="s">
        <v>38</v>
      </c>
      <c r="R1762" t="s">
        <v>38</v>
      </c>
    </row>
    <row r="1763" spans="1:18" ht="43.2" x14ac:dyDescent="0.3">
      <c r="A1763" t="s">
        <v>3656</v>
      </c>
      <c r="B1763" t="s">
        <v>3657</v>
      </c>
      <c r="C1763" s="2">
        <v>480</v>
      </c>
      <c r="D1763" t="s">
        <v>39</v>
      </c>
      <c r="E1763" s="100" t="s">
        <v>2</v>
      </c>
      <c r="F1763" s="3">
        <v>45191</v>
      </c>
      <c r="G1763" s="3">
        <v>45191</v>
      </c>
      <c r="H1763">
        <v>35</v>
      </c>
      <c r="I1763" s="100" t="s">
        <v>708</v>
      </c>
      <c r="J1763" s="100" t="s">
        <v>40</v>
      </c>
      <c r="K1763">
        <v>92</v>
      </c>
      <c r="L1763">
        <v>0</v>
      </c>
      <c r="M1763" t="s">
        <v>42</v>
      </c>
      <c r="N1763" t="s">
        <v>49</v>
      </c>
      <c r="O1763" s="100" t="s">
        <v>709</v>
      </c>
      <c r="P1763" s="100" t="s">
        <v>44</v>
      </c>
      <c r="Q1763" t="s">
        <v>38</v>
      </c>
      <c r="R1763" t="s">
        <v>38</v>
      </c>
    </row>
    <row r="1764" spans="1:18" ht="28.8" x14ac:dyDescent="0.3">
      <c r="A1764" t="s">
        <v>3658</v>
      </c>
      <c r="B1764" t="s">
        <v>3659</v>
      </c>
      <c r="C1764" s="2">
        <v>240</v>
      </c>
      <c r="D1764" t="s">
        <v>39</v>
      </c>
      <c r="E1764" s="100" t="s">
        <v>12</v>
      </c>
      <c r="F1764" s="3">
        <v>45191</v>
      </c>
      <c r="G1764" s="3">
        <v>45191</v>
      </c>
      <c r="H1764">
        <v>150</v>
      </c>
      <c r="I1764" s="100" t="s">
        <v>376</v>
      </c>
      <c r="J1764" s="100" t="s">
        <v>316</v>
      </c>
      <c r="K1764">
        <v>176</v>
      </c>
      <c r="L1764">
        <v>0</v>
      </c>
      <c r="M1764" t="s">
        <v>42</v>
      </c>
      <c r="N1764" t="s">
        <v>49</v>
      </c>
      <c r="O1764" s="100" t="s">
        <v>378</v>
      </c>
      <c r="P1764" s="100" t="s">
        <v>44</v>
      </c>
      <c r="Q1764" t="s">
        <v>1751</v>
      </c>
      <c r="R1764" t="s">
        <v>38</v>
      </c>
    </row>
    <row r="1765" spans="1:18" ht="57.6" x14ac:dyDescent="0.3">
      <c r="A1765" t="s">
        <v>3660</v>
      </c>
      <c r="B1765" t="s">
        <v>3661</v>
      </c>
      <c r="C1765" s="2">
        <v>1180</v>
      </c>
      <c r="D1765" t="s">
        <v>39</v>
      </c>
      <c r="E1765" s="100" t="s">
        <v>7</v>
      </c>
      <c r="F1765" s="3">
        <v>45191</v>
      </c>
      <c r="G1765" s="3">
        <v>45191</v>
      </c>
      <c r="H1765">
        <v>2875</v>
      </c>
      <c r="I1765" s="100" t="s">
        <v>244</v>
      </c>
      <c r="J1765" s="100" t="s">
        <v>83</v>
      </c>
      <c r="K1765">
        <v>3680</v>
      </c>
      <c r="L1765">
        <v>0</v>
      </c>
      <c r="M1765" t="s">
        <v>42</v>
      </c>
      <c r="N1765" t="s">
        <v>49</v>
      </c>
      <c r="O1765" s="100" t="s">
        <v>333</v>
      </c>
      <c r="P1765" s="100" t="s">
        <v>85</v>
      </c>
      <c r="Q1765" t="s">
        <v>38</v>
      </c>
      <c r="R1765" t="s">
        <v>38</v>
      </c>
    </row>
    <row r="1766" spans="1:18" ht="28.8" x14ac:dyDescent="0.3">
      <c r="A1766" t="s">
        <v>3662</v>
      </c>
      <c r="B1766" t="s">
        <v>3663</v>
      </c>
      <c r="C1766" s="2">
        <v>194</v>
      </c>
      <c r="D1766" t="s">
        <v>39</v>
      </c>
      <c r="E1766" s="100" t="s">
        <v>12</v>
      </c>
      <c r="F1766" s="3">
        <v>45194</v>
      </c>
      <c r="G1766" s="3">
        <v>45194</v>
      </c>
      <c r="H1766">
        <v>150</v>
      </c>
      <c r="I1766" s="100" t="s">
        <v>376</v>
      </c>
      <c r="J1766" s="100" t="s">
        <v>316</v>
      </c>
      <c r="K1766">
        <v>176</v>
      </c>
      <c r="L1766">
        <v>0</v>
      </c>
      <c r="M1766" t="s">
        <v>3664</v>
      </c>
      <c r="N1766" t="s">
        <v>49</v>
      </c>
      <c r="O1766" s="100" t="s">
        <v>378</v>
      </c>
      <c r="P1766" s="100" t="s">
        <v>44</v>
      </c>
      <c r="Q1766" t="s">
        <v>1751</v>
      </c>
      <c r="R1766" t="s">
        <v>38</v>
      </c>
    </row>
    <row r="1767" spans="1:18" ht="43.2" x14ac:dyDescent="0.3">
      <c r="A1767" t="s">
        <v>3665</v>
      </c>
      <c r="B1767" t="s">
        <v>38</v>
      </c>
      <c r="C1767" s="2">
        <v>898</v>
      </c>
      <c r="D1767" t="s">
        <v>39</v>
      </c>
      <c r="E1767" s="100" t="s">
        <v>14</v>
      </c>
      <c r="F1767" s="3">
        <v>45195</v>
      </c>
      <c r="G1767" s="3">
        <v>45195</v>
      </c>
      <c r="H1767">
        <v>80</v>
      </c>
      <c r="I1767" s="100" t="s">
        <v>40</v>
      </c>
      <c r="J1767" s="100" t="s">
        <v>3666</v>
      </c>
      <c r="K1767">
        <v>432</v>
      </c>
      <c r="L1767">
        <v>0</v>
      </c>
      <c r="M1767" t="s">
        <v>3667</v>
      </c>
      <c r="N1767" t="s">
        <v>43</v>
      </c>
      <c r="O1767" s="100" t="s">
        <v>44</v>
      </c>
      <c r="P1767" s="100" t="s">
        <v>2963</v>
      </c>
      <c r="Q1767" t="s">
        <v>38</v>
      </c>
      <c r="R1767" t="s">
        <v>38</v>
      </c>
    </row>
    <row r="1768" spans="1:18" ht="43.2" x14ac:dyDescent="0.3">
      <c r="A1768" t="s">
        <v>3668</v>
      </c>
      <c r="B1768" t="s">
        <v>38</v>
      </c>
      <c r="C1768" s="2">
        <v>666</v>
      </c>
      <c r="D1768" t="s">
        <v>39</v>
      </c>
      <c r="E1768" s="100" t="s">
        <v>487</v>
      </c>
      <c r="F1768" s="3">
        <v>45198</v>
      </c>
      <c r="G1768" s="3">
        <v>45197</v>
      </c>
      <c r="H1768">
        <v>20000</v>
      </c>
      <c r="I1768" s="100" t="s">
        <v>83</v>
      </c>
      <c r="J1768" s="100" t="s">
        <v>40</v>
      </c>
      <c r="K1768">
        <v>9600</v>
      </c>
      <c r="L1768">
        <v>0</v>
      </c>
      <c r="M1768" t="s">
        <v>3669</v>
      </c>
      <c r="N1768" t="s">
        <v>49</v>
      </c>
      <c r="O1768" s="100" t="s">
        <v>85</v>
      </c>
      <c r="P1768" s="100" t="s">
        <v>44</v>
      </c>
      <c r="Q1768" t="s">
        <v>38</v>
      </c>
      <c r="R1768" t="s">
        <v>38</v>
      </c>
    </row>
    <row r="1769" spans="1:18" ht="72" x14ac:dyDescent="0.3">
      <c r="A1769" t="s">
        <v>3670</v>
      </c>
      <c r="B1769" t="s">
        <v>3671</v>
      </c>
      <c r="C1769" s="2">
        <v>948</v>
      </c>
      <c r="D1769" t="s">
        <v>39</v>
      </c>
      <c r="E1769" s="100" t="s">
        <v>9</v>
      </c>
      <c r="F1769" s="3">
        <v>45201</v>
      </c>
      <c r="G1769" s="3">
        <v>45201</v>
      </c>
      <c r="H1769">
        <v>24000</v>
      </c>
      <c r="I1769" s="100" t="s">
        <v>343</v>
      </c>
      <c r="J1769" s="100" t="s">
        <v>40</v>
      </c>
      <c r="K1769">
        <v>16320</v>
      </c>
      <c r="L1769">
        <v>0</v>
      </c>
      <c r="M1769" t="s">
        <v>3672</v>
      </c>
      <c r="N1769" t="s">
        <v>49</v>
      </c>
      <c r="O1769" s="100" t="s">
        <v>233</v>
      </c>
      <c r="P1769" s="100" t="s">
        <v>44</v>
      </c>
      <c r="Q1769" t="s">
        <v>38</v>
      </c>
      <c r="R1769" t="s">
        <v>38</v>
      </c>
    </row>
    <row r="1770" spans="1:18" ht="28.8" x14ac:dyDescent="0.3">
      <c r="A1770" t="s">
        <v>3673</v>
      </c>
      <c r="B1770" t="s">
        <v>38</v>
      </c>
      <c r="C1770" s="2">
        <v>690</v>
      </c>
      <c r="D1770" t="s">
        <v>39</v>
      </c>
      <c r="E1770" s="100" t="s">
        <v>6</v>
      </c>
      <c r="F1770" s="3">
        <v>45202</v>
      </c>
      <c r="G1770" s="3">
        <v>45201</v>
      </c>
      <c r="H1770">
        <v>8</v>
      </c>
      <c r="I1770" s="100" t="s">
        <v>3674</v>
      </c>
      <c r="J1770" s="100" t="s">
        <v>40</v>
      </c>
      <c r="K1770">
        <v>90</v>
      </c>
      <c r="L1770">
        <v>0</v>
      </c>
      <c r="M1770" t="s">
        <v>3675</v>
      </c>
      <c r="N1770" t="s">
        <v>49</v>
      </c>
      <c r="O1770" s="100" t="s">
        <v>3676</v>
      </c>
      <c r="P1770" s="100" t="s">
        <v>44</v>
      </c>
      <c r="Q1770" t="s">
        <v>38</v>
      </c>
      <c r="R1770" t="s">
        <v>38</v>
      </c>
    </row>
    <row r="1771" spans="1:18" ht="43.2" x14ac:dyDescent="0.3">
      <c r="A1771" t="s">
        <v>3677</v>
      </c>
      <c r="B1771" t="s">
        <v>38</v>
      </c>
      <c r="C1771" s="2">
        <v>107</v>
      </c>
      <c r="D1771" t="s">
        <v>39</v>
      </c>
      <c r="E1771" s="100" t="s">
        <v>4</v>
      </c>
      <c r="F1771" s="3">
        <v>45204</v>
      </c>
      <c r="G1771" s="3">
        <v>45203</v>
      </c>
      <c r="H1771">
        <v>10</v>
      </c>
      <c r="I1771" s="100" t="s">
        <v>40</v>
      </c>
      <c r="J1771" s="100" t="s">
        <v>291</v>
      </c>
      <c r="K1771">
        <v>4</v>
      </c>
      <c r="L1771">
        <v>0</v>
      </c>
      <c r="M1771" t="s">
        <v>42</v>
      </c>
      <c r="N1771" t="s">
        <v>43</v>
      </c>
      <c r="O1771" s="100" t="s">
        <v>44</v>
      </c>
      <c r="P1771" s="100" t="s">
        <v>293</v>
      </c>
      <c r="Q1771" t="s">
        <v>38</v>
      </c>
      <c r="R1771" t="s">
        <v>38</v>
      </c>
    </row>
    <row r="1772" spans="1:18" ht="72" x14ac:dyDescent="0.3">
      <c r="A1772" t="s">
        <v>3678</v>
      </c>
      <c r="B1772" t="s">
        <v>38</v>
      </c>
      <c r="C1772" s="2">
        <v>529</v>
      </c>
      <c r="D1772" t="s">
        <v>39</v>
      </c>
      <c r="E1772" s="100" t="s">
        <v>14</v>
      </c>
      <c r="F1772" s="3">
        <v>45203</v>
      </c>
      <c r="G1772" s="3">
        <v>45203</v>
      </c>
      <c r="H1772">
        <v>60</v>
      </c>
      <c r="I1772" s="100" t="s">
        <v>132</v>
      </c>
      <c r="J1772" s="100" t="s">
        <v>539</v>
      </c>
      <c r="K1772">
        <v>216</v>
      </c>
      <c r="L1772">
        <v>0</v>
      </c>
      <c r="M1772" t="s">
        <v>42</v>
      </c>
      <c r="N1772" t="s">
        <v>43</v>
      </c>
      <c r="O1772" s="100" t="s">
        <v>134</v>
      </c>
      <c r="P1772" s="100" t="s">
        <v>540</v>
      </c>
      <c r="Q1772" t="s">
        <v>38</v>
      </c>
      <c r="R1772" t="s">
        <v>38</v>
      </c>
    </row>
    <row r="1773" spans="1:18" ht="43.2" x14ac:dyDescent="0.3">
      <c r="A1773" t="s">
        <v>3679</v>
      </c>
      <c r="B1773" t="s">
        <v>38</v>
      </c>
      <c r="C1773" s="2">
        <v>317</v>
      </c>
      <c r="D1773" t="s">
        <v>39</v>
      </c>
      <c r="E1773" s="100" t="s">
        <v>6</v>
      </c>
      <c r="F1773" s="3">
        <v>45208</v>
      </c>
      <c r="G1773" s="3">
        <v>45205</v>
      </c>
      <c r="H1773">
        <v>50</v>
      </c>
      <c r="I1773" s="100" t="s">
        <v>116</v>
      </c>
      <c r="J1773" s="100" t="s">
        <v>132</v>
      </c>
      <c r="K1773">
        <v>128</v>
      </c>
      <c r="L1773">
        <v>0</v>
      </c>
      <c r="M1773" t="s">
        <v>3680</v>
      </c>
      <c r="N1773" t="s">
        <v>49</v>
      </c>
      <c r="O1773" s="100" t="s">
        <v>1079</v>
      </c>
      <c r="P1773" s="100" t="s">
        <v>134</v>
      </c>
      <c r="Q1773" t="s">
        <v>38</v>
      </c>
      <c r="R1773" t="s">
        <v>38</v>
      </c>
    </row>
    <row r="1774" spans="1:18" ht="43.2" x14ac:dyDescent="0.3">
      <c r="A1774" t="s">
        <v>3681</v>
      </c>
      <c r="B1774" t="s">
        <v>38</v>
      </c>
      <c r="C1774" s="2">
        <v>422</v>
      </c>
      <c r="D1774" t="s">
        <v>39</v>
      </c>
      <c r="E1774" s="100" t="s">
        <v>4</v>
      </c>
      <c r="F1774" s="3">
        <v>45209</v>
      </c>
      <c r="G1774" s="3">
        <v>45208</v>
      </c>
      <c r="H1774">
        <v>20</v>
      </c>
      <c r="I1774" s="100" t="s">
        <v>395</v>
      </c>
      <c r="J1774" s="100" t="s">
        <v>295</v>
      </c>
      <c r="K1774">
        <v>1.875</v>
      </c>
      <c r="L1774">
        <v>0</v>
      </c>
      <c r="M1774" t="s">
        <v>42</v>
      </c>
      <c r="N1774" t="s">
        <v>43</v>
      </c>
      <c r="O1774" s="100" t="s">
        <v>67</v>
      </c>
      <c r="P1774" s="100" t="s">
        <v>297</v>
      </c>
      <c r="Q1774" t="s">
        <v>38</v>
      </c>
      <c r="R1774" t="s">
        <v>38</v>
      </c>
    </row>
    <row r="1775" spans="1:18" ht="43.2" x14ac:dyDescent="0.3">
      <c r="A1775" t="s">
        <v>3682</v>
      </c>
      <c r="B1775" t="s">
        <v>38</v>
      </c>
      <c r="C1775" s="2">
        <v>324</v>
      </c>
      <c r="D1775" t="s">
        <v>39</v>
      </c>
      <c r="E1775" s="100" t="s">
        <v>16</v>
      </c>
      <c r="F1775" s="3">
        <v>45208</v>
      </c>
      <c r="G1775" s="3">
        <v>45208</v>
      </c>
      <c r="H1775">
        <v>6000</v>
      </c>
      <c r="I1775" s="100" t="s">
        <v>40</v>
      </c>
      <c r="J1775" s="100" t="s">
        <v>445</v>
      </c>
      <c r="K1775">
        <v>1384</v>
      </c>
      <c r="L1775">
        <v>0</v>
      </c>
      <c r="M1775" t="s">
        <v>3683</v>
      </c>
      <c r="N1775" t="s">
        <v>43</v>
      </c>
      <c r="O1775" s="100" t="s">
        <v>44</v>
      </c>
      <c r="P1775" s="100" t="s">
        <v>324</v>
      </c>
      <c r="Q1775" t="s">
        <v>38</v>
      </c>
      <c r="R1775" t="s">
        <v>38</v>
      </c>
    </row>
    <row r="1776" spans="1:18" ht="57.6" x14ac:dyDescent="0.3">
      <c r="A1776" t="s">
        <v>3684</v>
      </c>
      <c r="B1776" t="s">
        <v>38</v>
      </c>
      <c r="C1776" s="2">
        <v>392</v>
      </c>
      <c r="D1776" t="s">
        <v>39</v>
      </c>
      <c r="E1776" s="100" t="s">
        <v>16</v>
      </c>
      <c r="F1776" s="3">
        <v>45209</v>
      </c>
      <c r="G1776" s="3">
        <v>45208</v>
      </c>
      <c r="H1776">
        <v>320</v>
      </c>
      <c r="I1776" s="100" t="s">
        <v>352</v>
      </c>
      <c r="J1776" s="100" t="s">
        <v>323</v>
      </c>
      <c r="K1776">
        <v>2679.12</v>
      </c>
      <c r="L1776">
        <v>0</v>
      </c>
      <c r="M1776" t="s">
        <v>42</v>
      </c>
      <c r="N1776" t="s">
        <v>43</v>
      </c>
      <c r="O1776" s="100" t="s">
        <v>324</v>
      </c>
      <c r="P1776" s="100" t="s">
        <v>436</v>
      </c>
      <c r="Q1776" t="s">
        <v>38</v>
      </c>
      <c r="R1776" t="s">
        <v>38</v>
      </c>
    </row>
    <row r="1777" spans="1:18" ht="43.2" x14ac:dyDescent="0.3">
      <c r="A1777" t="s">
        <v>3685</v>
      </c>
      <c r="B1777" t="s">
        <v>38</v>
      </c>
      <c r="C1777" s="2">
        <v>237</v>
      </c>
      <c r="D1777" t="s">
        <v>39</v>
      </c>
      <c r="E1777" s="100" t="s">
        <v>4</v>
      </c>
      <c r="F1777" s="3">
        <v>45209</v>
      </c>
      <c r="G1777" s="3">
        <v>45208</v>
      </c>
      <c r="H1777">
        <v>15</v>
      </c>
      <c r="I1777" s="100" t="s">
        <v>40</v>
      </c>
      <c r="J1777" s="100" t="s">
        <v>3686</v>
      </c>
      <c r="K1777">
        <v>2.5</v>
      </c>
      <c r="L1777">
        <v>0</v>
      </c>
      <c r="M1777" t="s">
        <v>42</v>
      </c>
      <c r="N1777" t="s">
        <v>43</v>
      </c>
      <c r="O1777" s="100" t="s">
        <v>44</v>
      </c>
      <c r="P1777" s="100" t="s">
        <v>3182</v>
      </c>
      <c r="Q1777" t="s">
        <v>38</v>
      </c>
      <c r="R1777" t="s">
        <v>38</v>
      </c>
    </row>
    <row r="1778" spans="1:18" ht="43.2" x14ac:dyDescent="0.3">
      <c r="A1778" t="s">
        <v>3687</v>
      </c>
      <c r="B1778" t="s">
        <v>1779</v>
      </c>
      <c r="C1778" s="2">
        <v>305</v>
      </c>
      <c r="D1778" t="s">
        <v>39</v>
      </c>
      <c r="E1778" s="100" t="s">
        <v>16</v>
      </c>
      <c r="F1778" s="3">
        <v>45209</v>
      </c>
      <c r="G1778" s="3">
        <v>45208</v>
      </c>
      <c r="H1778">
        <v>150</v>
      </c>
      <c r="I1778" s="100" t="s">
        <v>1457</v>
      </c>
      <c r="J1778" s="100" t="s">
        <v>3688</v>
      </c>
      <c r="K1778">
        <v>200</v>
      </c>
      <c r="L1778">
        <v>0</v>
      </c>
      <c r="M1778" t="s">
        <v>42</v>
      </c>
      <c r="N1778" t="s">
        <v>43</v>
      </c>
      <c r="O1778" s="100" t="s">
        <v>324</v>
      </c>
      <c r="P1778" s="100" t="s">
        <v>3689</v>
      </c>
      <c r="Q1778" t="s">
        <v>38</v>
      </c>
      <c r="R1778" t="s">
        <v>38</v>
      </c>
    </row>
    <row r="1779" spans="1:18" ht="57.6" x14ac:dyDescent="0.3">
      <c r="A1779" t="s">
        <v>3690</v>
      </c>
      <c r="B1779" t="s">
        <v>38</v>
      </c>
      <c r="C1779" s="2">
        <v>448</v>
      </c>
      <c r="D1779" t="s">
        <v>39</v>
      </c>
      <c r="E1779" s="100" t="s">
        <v>4</v>
      </c>
      <c r="F1779" s="3">
        <v>45210</v>
      </c>
      <c r="G1779" s="3">
        <v>45209</v>
      </c>
      <c r="H1779">
        <v>20</v>
      </c>
      <c r="I1779" s="100" t="s">
        <v>237</v>
      </c>
      <c r="J1779" s="100" t="s">
        <v>3691</v>
      </c>
      <c r="K1779">
        <v>20</v>
      </c>
      <c r="L1779">
        <v>0</v>
      </c>
      <c r="M1779" t="s">
        <v>3692</v>
      </c>
      <c r="N1779" t="s">
        <v>43</v>
      </c>
      <c r="O1779" s="100" t="s">
        <v>50</v>
      </c>
      <c r="P1779" s="100" t="s">
        <v>3197</v>
      </c>
      <c r="Q1779" t="s">
        <v>38</v>
      </c>
      <c r="R1779" t="s">
        <v>38</v>
      </c>
    </row>
    <row r="1780" spans="1:18" ht="43.2" x14ac:dyDescent="0.3">
      <c r="A1780" t="s">
        <v>3693</v>
      </c>
      <c r="B1780" t="s">
        <v>38</v>
      </c>
      <c r="C1780" s="2">
        <v>365</v>
      </c>
      <c r="D1780" t="s">
        <v>39</v>
      </c>
      <c r="E1780" s="100" t="s">
        <v>16</v>
      </c>
      <c r="F1780" s="3">
        <v>45209</v>
      </c>
      <c r="G1780" s="3">
        <v>45209</v>
      </c>
      <c r="H1780">
        <v>1200</v>
      </c>
      <c r="I1780" s="100" t="s">
        <v>40</v>
      </c>
      <c r="J1780" s="100" t="s">
        <v>57</v>
      </c>
      <c r="K1780">
        <v>1500</v>
      </c>
      <c r="L1780">
        <v>0</v>
      </c>
      <c r="M1780" t="s">
        <v>42</v>
      </c>
      <c r="N1780" t="s">
        <v>43</v>
      </c>
      <c r="O1780" s="100" t="s">
        <v>44</v>
      </c>
      <c r="P1780" s="100" t="s">
        <v>59</v>
      </c>
      <c r="Q1780" t="s">
        <v>38</v>
      </c>
      <c r="R1780" t="s">
        <v>38</v>
      </c>
    </row>
    <row r="1781" spans="1:18" ht="43.2" x14ac:dyDescent="0.3">
      <c r="A1781" t="s">
        <v>3694</v>
      </c>
      <c r="B1781" t="s">
        <v>38</v>
      </c>
      <c r="C1781" s="2">
        <v>970</v>
      </c>
      <c r="D1781" t="s">
        <v>39</v>
      </c>
      <c r="E1781" s="100" t="s">
        <v>16</v>
      </c>
      <c r="F1781" s="3">
        <v>45210</v>
      </c>
      <c r="G1781" s="3">
        <v>45210</v>
      </c>
      <c r="H1781">
        <v>4000</v>
      </c>
      <c r="I1781" s="100" t="s">
        <v>40</v>
      </c>
      <c r="J1781" s="100" t="s">
        <v>57</v>
      </c>
      <c r="K1781">
        <v>5000</v>
      </c>
      <c r="L1781">
        <v>0</v>
      </c>
      <c r="M1781" t="s">
        <v>3695</v>
      </c>
      <c r="N1781" t="s">
        <v>43</v>
      </c>
      <c r="O1781" s="100" t="s">
        <v>44</v>
      </c>
      <c r="P1781" s="100" t="s">
        <v>59</v>
      </c>
      <c r="Q1781" t="s">
        <v>38</v>
      </c>
      <c r="R1781" t="s">
        <v>38</v>
      </c>
    </row>
    <row r="1782" spans="1:18" ht="72" x14ac:dyDescent="0.3">
      <c r="A1782" t="s">
        <v>3696</v>
      </c>
      <c r="B1782" t="s">
        <v>38</v>
      </c>
      <c r="C1782" s="2">
        <v>220</v>
      </c>
      <c r="D1782" t="s">
        <v>39</v>
      </c>
      <c r="E1782" s="100" t="s">
        <v>4</v>
      </c>
      <c r="F1782" s="3">
        <v>45211</v>
      </c>
      <c r="G1782" s="3">
        <v>45210</v>
      </c>
      <c r="H1782">
        <v>60</v>
      </c>
      <c r="I1782" s="100" t="s">
        <v>132</v>
      </c>
      <c r="J1782" s="100" t="s">
        <v>3697</v>
      </c>
      <c r="K1782">
        <v>80</v>
      </c>
      <c r="L1782">
        <v>0</v>
      </c>
      <c r="M1782" t="s">
        <v>42</v>
      </c>
      <c r="N1782" t="s">
        <v>43</v>
      </c>
      <c r="O1782" s="100" t="s">
        <v>134</v>
      </c>
      <c r="P1782" s="100" t="s">
        <v>3698</v>
      </c>
      <c r="Q1782" t="s">
        <v>38</v>
      </c>
      <c r="R1782" t="s">
        <v>38</v>
      </c>
    </row>
    <row r="1783" spans="1:18" ht="43.2" x14ac:dyDescent="0.3">
      <c r="A1783" t="s">
        <v>3699</v>
      </c>
      <c r="B1783" t="s">
        <v>38</v>
      </c>
      <c r="C1783" s="2">
        <v>350</v>
      </c>
      <c r="D1783" t="s">
        <v>39</v>
      </c>
      <c r="E1783" s="100" t="s">
        <v>16</v>
      </c>
      <c r="F1783" s="3">
        <v>45210</v>
      </c>
      <c r="G1783" s="3">
        <v>45210</v>
      </c>
      <c r="H1783">
        <v>1200</v>
      </c>
      <c r="I1783" s="100" t="s">
        <v>40</v>
      </c>
      <c r="J1783" s="100" t="s">
        <v>57</v>
      </c>
      <c r="K1783">
        <v>1500</v>
      </c>
      <c r="L1783">
        <v>0</v>
      </c>
      <c r="M1783" t="s">
        <v>42</v>
      </c>
      <c r="N1783" t="s">
        <v>43</v>
      </c>
      <c r="O1783" s="100" t="s">
        <v>44</v>
      </c>
      <c r="P1783" s="100" t="s">
        <v>59</v>
      </c>
      <c r="Q1783" t="s">
        <v>38</v>
      </c>
      <c r="R1783" t="s">
        <v>38</v>
      </c>
    </row>
    <row r="1784" spans="1:18" ht="43.2" x14ac:dyDescent="0.3">
      <c r="A1784" t="s">
        <v>3700</v>
      </c>
      <c r="B1784" t="s">
        <v>38</v>
      </c>
      <c r="C1784" s="2">
        <v>168.75</v>
      </c>
      <c r="D1784" t="s">
        <v>39</v>
      </c>
      <c r="E1784" s="100" t="s">
        <v>8</v>
      </c>
      <c r="F1784" s="3">
        <v>45210</v>
      </c>
      <c r="G1784" s="3">
        <v>45210</v>
      </c>
      <c r="H1784">
        <v>300</v>
      </c>
      <c r="I1784" s="100" t="s">
        <v>40</v>
      </c>
      <c r="J1784" s="100" t="s">
        <v>108</v>
      </c>
      <c r="K1784">
        <v>342.10399999999998</v>
      </c>
      <c r="L1784">
        <v>0</v>
      </c>
      <c r="M1784" t="s">
        <v>42</v>
      </c>
      <c r="N1784" t="s">
        <v>43</v>
      </c>
      <c r="O1784" s="100" t="s">
        <v>44</v>
      </c>
      <c r="P1784" s="100" t="s">
        <v>109</v>
      </c>
      <c r="Q1784" t="s">
        <v>38</v>
      </c>
      <c r="R1784" t="s">
        <v>38</v>
      </c>
    </row>
    <row r="1785" spans="1:18" ht="43.2" x14ac:dyDescent="0.3">
      <c r="A1785" t="s">
        <v>3701</v>
      </c>
      <c r="B1785" t="s">
        <v>38</v>
      </c>
      <c r="C1785" s="2">
        <v>148</v>
      </c>
      <c r="D1785" t="s">
        <v>39</v>
      </c>
      <c r="E1785" s="100" t="s">
        <v>13</v>
      </c>
      <c r="F1785" s="3">
        <v>45216</v>
      </c>
      <c r="G1785" s="3">
        <v>45215</v>
      </c>
      <c r="H1785">
        <v>200</v>
      </c>
      <c r="I1785" s="100" t="s">
        <v>406</v>
      </c>
      <c r="J1785" s="100" t="s">
        <v>40</v>
      </c>
      <c r="K1785">
        <v>88</v>
      </c>
      <c r="L1785">
        <v>0</v>
      </c>
      <c r="M1785" t="s">
        <v>42</v>
      </c>
      <c r="N1785" t="s">
        <v>49</v>
      </c>
      <c r="O1785" s="100" t="s">
        <v>407</v>
      </c>
      <c r="P1785" s="100" t="s">
        <v>44</v>
      </c>
      <c r="Q1785" t="s">
        <v>38</v>
      </c>
      <c r="R1785" t="s">
        <v>38</v>
      </c>
    </row>
    <row r="1786" spans="1:18" ht="43.2" x14ac:dyDescent="0.3">
      <c r="A1786" t="s">
        <v>3702</v>
      </c>
      <c r="B1786" t="s">
        <v>38</v>
      </c>
      <c r="C1786" s="2">
        <v>208</v>
      </c>
      <c r="D1786" t="s">
        <v>39</v>
      </c>
      <c r="E1786" s="100" t="s">
        <v>13</v>
      </c>
      <c r="F1786" s="3">
        <v>45216</v>
      </c>
      <c r="G1786" s="3">
        <v>45216</v>
      </c>
      <c r="H1786">
        <v>5</v>
      </c>
      <c r="I1786" s="100" t="s">
        <v>373</v>
      </c>
      <c r="J1786" s="100" t="s">
        <v>40</v>
      </c>
      <c r="K1786">
        <v>1.5</v>
      </c>
      <c r="L1786">
        <v>0</v>
      </c>
      <c r="M1786" t="s">
        <v>3703</v>
      </c>
      <c r="N1786" t="s">
        <v>49</v>
      </c>
      <c r="O1786" s="100" t="s">
        <v>364</v>
      </c>
      <c r="P1786" s="100" t="s">
        <v>44</v>
      </c>
      <c r="Q1786" t="s">
        <v>38</v>
      </c>
      <c r="R1786" t="s">
        <v>38</v>
      </c>
    </row>
  </sheetData>
  <sheetProtection algorithmName="SHA-512" hashValue="XKAETmnnxg/P4Vi6a2oEf1IrsgyPji/6J7rrqNOod2x7+3WSgd1bOdMLj9s34YEDX50ENGbanoLjbVCUwA8Nww==" saltValue="iZyEVGl79V0VQLbHWvWugA==" spinCount="100000" sheet="1" objects="1" scenarios="1" selectLockedCells="1" selectUnlockedCells="1"/>
  <autoFilter ref="A1:R1786" xr:uid="{00000000-0001-0000-0100-00000000000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11805"/>
  <sheetViews>
    <sheetView tabSelected="1" zoomScale="70" zoomScaleNormal="70" workbookViewId="0">
      <selection activeCell="B4" sqref="B4"/>
    </sheetView>
  </sheetViews>
  <sheetFormatPr defaultRowHeight="14.4" x14ac:dyDescent="0.3"/>
  <cols>
    <col min="1" max="1" width="11.6640625" bestFit="1" customWidth="1"/>
    <col min="2" max="2" width="20.44140625" bestFit="1" customWidth="1"/>
    <col min="3" max="3" width="16.5546875" bestFit="1" customWidth="1"/>
    <col min="4" max="4" width="13.6640625" bestFit="1" customWidth="1"/>
    <col min="5" max="5" width="12.33203125" customWidth="1"/>
    <col min="6" max="6" width="12" customWidth="1"/>
    <col min="7" max="7" width="61.5546875" bestFit="1" customWidth="1"/>
    <col min="8" max="8" width="22.44140625" bestFit="1" customWidth="1"/>
    <col min="9" max="9" width="14.5546875" customWidth="1"/>
    <col min="10" max="10" width="44.5546875" customWidth="1"/>
    <col min="11" max="11" width="13.6640625" customWidth="1"/>
    <col min="12" max="12" width="32.33203125" customWidth="1"/>
    <col min="13" max="13" width="14.21875" customWidth="1"/>
    <col min="14" max="14" width="34.44140625" hidden="1" customWidth="1"/>
  </cols>
  <sheetData>
    <row r="1" spans="1:15" ht="15" x14ac:dyDescent="0.3">
      <c r="A1" s="5"/>
      <c r="B1" s="5"/>
      <c r="C1" s="51"/>
      <c r="D1" s="52"/>
      <c r="E1" s="7"/>
      <c r="F1" s="8" t="s">
        <v>3704</v>
      </c>
      <c r="G1" s="59" t="s">
        <v>3705</v>
      </c>
      <c r="H1" s="94">
        <f ca="1">TODAY()</f>
        <v>45295</v>
      </c>
      <c r="I1" s="4"/>
      <c r="J1" s="4"/>
      <c r="K1" s="4"/>
    </row>
    <row r="2" spans="1:15" x14ac:dyDescent="0.3">
      <c r="B2" s="5"/>
      <c r="C2" s="68"/>
      <c r="D2" s="69"/>
      <c r="E2" s="69"/>
      <c r="F2" s="70"/>
      <c r="G2" s="71" t="s">
        <v>3706</v>
      </c>
      <c r="H2" s="72"/>
      <c r="I2" s="73"/>
      <c r="J2" s="73"/>
      <c r="K2" s="73"/>
    </row>
    <row r="3" spans="1:15" s="99" customFormat="1" ht="28.2" thickBot="1" x14ac:dyDescent="0.35">
      <c r="A3" s="95" t="s">
        <v>4235</v>
      </c>
      <c r="B3" s="95" t="s">
        <v>3707</v>
      </c>
      <c r="C3" s="96" t="s">
        <v>3708</v>
      </c>
      <c r="D3" s="97" t="s">
        <v>3709</v>
      </c>
      <c r="E3" s="96" t="s">
        <v>3710</v>
      </c>
      <c r="F3" s="96" t="s">
        <v>3711</v>
      </c>
      <c r="G3" s="95" t="s">
        <v>3712</v>
      </c>
      <c r="H3" s="95" t="s">
        <v>4275</v>
      </c>
      <c r="I3" s="95" t="s">
        <v>3713</v>
      </c>
      <c r="J3" s="95" t="s">
        <v>4274</v>
      </c>
      <c r="K3" s="95" t="s">
        <v>3714</v>
      </c>
      <c r="L3" s="95" t="s">
        <v>3715</v>
      </c>
      <c r="M3" s="95" t="s">
        <v>3716</v>
      </c>
      <c r="N3" s="98"/>
    </row>
    <row r="4" spans="1:15" ht="57.6" x14ac:dyDescent="0.3">
      <c r="A4" s="81" t="s">
        <v>2765</v>
      </c>
      <c r="B4" s="100" t="str">
        <f t="shared" ref="B4:B65" si="0">VLOOKUP(A4,Table2,5,FALSE)</f>
        <v>LINS Mauricio</v>
      </c>
      <c r="C4" s="82">
        <f t="shared" ref="C4:C67" si="1">IFERROR(VLOOKUP(A4,Table2,7,FALSE)," ")</f>
        <v>44997</v>
      </c>
      <c r="D4" s="83">
        <f t="shared" ref="D4:D67" si="2">IFERROR(VLOOKUP(A4,Table2,3,1)," ")</f>
        <v>330</v>
      </c>
      <c r="E4" s="100" t="str">
        <f t="shared" ref="E4:E67" si="3">IFERROR(VLOOKUP(A4,Table2,9,FALSE)," ")</f>
        <v>Gumotex Automotive Myjava s.r.o.</v>
      </c>
      <c r="F4" s="100" t="str">
        <f t="shared" ref="F4:F67" si="4">IFERROR(VLOOKUP(A4,Table2,10,FALSE)," ")</f>
        <v>Faurecia interior Systems</v>
      </c>
      <c r="G4" s="100" t="s">
        <v>3721</v>
      </c>
      <c r="H4" s="100" t="s">
        <v>3722</v>
      </c>
      <c r="I4" s="84" t="s">
        <v>3723</v>
      </c>
      <c r="J4" s="100" t="s">
        <v>3724</v>
      </c>
      <c r="K4" s="84" t="s">
        <v>49</v>
      </c>
      <c r="L4" s="84" t="s">
        <v>3725</v>
      </c>
      <c r="M4" s="84">
        <f t="shared" ref="M4:M35" si="5">IFERROR(WEEKNUM(C4)," ")</f>
        <v>11</v>
      </c>
    </row>
    <row r="5" spans="1:15" ht="57.6" x14ac:dyDescent="0.3">
      <c r="A5" s="81" t="s">
        <v>923</v>
      </c>
      <c r="B5" s="100" t="str">
        <f t="shared" si="0"/>
        <v>HEUER Thomas</v>
      </c>
      <c r="C5" s="82">
        <f t="shared" si="1"/>
        <v>44998</v>
      </c>
      <c r="D5" s="83">
        <f t="shared" si="2"/>
        <v>800</v>
      </c>
      <c r="E5" s="100" t="str">
        <f t="shared" si="3"/>
        <v>DB Schenker</v>
      </c>
      <c r="F5" s="100" t="str">
        <f t="shared" si="4"/>
        <v>BMW AG Werk Regensburg</v>
      </c>
      <c r="G5" s="100" t="s">
        <v>3726</v>
      </c>
      <c r="H5" s="100" t="s">
        <v>3727</v>
      </c>
      <c r="I5" s="84" t="s">
        <v>3728</v>
      </c>
      <c r="J5" s="100"/>
      <c r="K5" s="84" t="s">
        <v>43</v>
      </c>
      <c r="L5" s="84" t="s">
        <v>3729</v>
      </c>
      <c r="M5" s="84">
        <f t="shared" si="5"/>
        <v>11</v>
      </c>
      <c r="N5" s="12" t="s">
        <v>3720</v>
      </c>
    </row>
    <row r="6" spans="1:15" ht="57.6" x14ac:dyDescent="0.3">
      <c r="A6" s="81" t="s">
        <v>925</v>
      </c>
      <c r="B6" s="100" t="str">
        <f t="shared" si="0"/>
        <v>HEUER Thomas</v>
      </c>
      <c r="C6" s="82">
        <f t="shared" si="1"/>
        <v>44998</v>
      </c>
      <c r="D6" s="83">
        <f t="shared" si="2"/>
        <v>1050</v>
      </c>
      <c r="E6" s="100" t="str">
        <f t="shared" si="3"/>
        <v>DB Schenker</v>
      </c>
      <c r="F6" s="100" t="str">
        <f t="shared" si="4"/>
        <v>BMW AG Werk Regensburg</v>
      </c>
      <c r="G6" s="100" t="s">
        <v>3726</v>
      </c>
      <c r="H6" s="100" t="s">
        <v>3727</v>
      </c>
      <c r="I6" s="84" t="s">
        <v>3728</v>
      </c>
      <c r="J6" s="100"/>
      <c r="K6" s="84" t="s">
        <v>43</v>
      </c>
      <c r="L6" s="84" t="s">
        <v>3729</v>
      </c>
      <c r="M6" s="84">
        <f t="shared" si="5"/>
        <v>11</v>
      </c>
      <c r="N6" s="13" t="s">
        <v>3717</v>
      </c>
    </row>
    <row r="7" spans="1:15" ht="57.6" x14ac:dyDescent="0.3">
      <c r="A7" s="81" t="s">
        <v>920</v>
      </c>
      <c r="B7" s="100" t="str">
        <f t="shared" si="0"/>
        <v>LINS Mauricio</v>
      </c>
      <c r="C7" s="82">
        <f t="shared" si="1"/>
        <v>44998</v>
      </c>
      <c r="D7" s="83">
        <f t="shared" si="2"/>
        <v>374</v>
      </c>
      <c r="E7" s="100" t="str">
        <f t="shared" si="3"/>
        <v>Gumotex Automotive Myjava s.r.o.</v>
      </c>
      <c r="F7" s="100" t="str">
        <f t="shared" si="4"/>
        <v>Faurecia Interior Systems Bohemia</v>
      </c>
      <c r="G7" s="100" t="s">
        <v>3731</v>
      </c>
      <c r="H7" s="100"/>
      <c r="I7" s="84" t="s">
        <v>3723</v>
      </c>
      <c r="J7" s="100"/>
      <c r="K7" s="84" t="s">
        <v>49</v>
      </c>
      <c r="L7" s="84" t="s">
        <v>3725</v>
      </c>
      <c r="M7" s="84">
        <f t="shared" si="5"/>
        <v>11</v>
      </c>
      <c r="N7" s="13" t="s">
        <v>3723</v>
      </c>
    </row>
    <row r="8" spans="1:15" ht="43.2" x14ac:dyDescent="0.3">
      <c r="A8" s="81" t="s">
        <v>266</v>
      </c>
      <c r="B8" s="100" t="str">
        <f t="shared" si="0"/>
        <v>STEFAN Dominik</v>
      </c>
      <c r="C8" s="82">
        <f t="shared" si="1"/>
        <v>44998</v>
      </c>
      <c r="D8" s="83">
        <f t="shared" si="2"/>
        <v>700</v>
      </c>
      <c r="E8" s="100" t="str">
        <f t="shared" si="3"/>
        <v>Raben Transport s.r.o.</v>
      </c>
      <c r="F8" s="100" t="str">
        <f t="shared" si="4"/>
        <v>Faurecia interior Systems</v>
      </c>
      <c r="G8" s="100" t="s">
        <v>3732</v>
      </c>
      <c r="H8" s="100" t="s">
        <v>3733</v>
      </c>
      <c r="I8" s="84" t="s">
        <v>3728</v>
      </c>
      <c r="J8" s="100"/>
      <c r="K8" s="84" t="s">
        <v>49</v>
      </c>
      <c r="L8" s="84" t="s">
        <v>3725</v>
      </c>
      <c r="M8" s="84">
        <f t="shared" si="5"/>
        <v>11</v>
      </c>
      <c r="N8" s="13" t="s">
        <v>3730</v>
      </c>
    </row>
    <row r="9" spans="1:15" ht="43.2" x14ac:dyDescent="0.3">
      <c r="A9" s="81" t="s">
        <v>267</v>
      </c>
      <c r="B9" s="100" t="str">
        <f t="shared" si="0"/>
        <v>STEFAN Dominik</v>
      </c>
      <c r="C9" s="82">
        <f t="shared" si="1"/>
        <v>44998</v>
      </c>
      <c r="D9" s="83">
        <f t="shared" si="2"/>
        <v>700</v>
      </c>
      <c r="E9" s="100" t="str">
        <f t="shared" si="3"/>
        <v>Raben Transport s.r.o.</v>
      </c>
      <c r="F9" s="100" t="str">
        <f t="shared" si="4"/>
        <v>Faurecia interior Systems</v>
      </c>
      <c r="G9" s="100" t="s">
        <v>3732</v>
      </c>
      <c r="H9" s="100" t="s">
        <v>3734</v>
      </c>
      <c r="I9" s="84" t="s">
        <v>3728</v>
      </c>
      <c r="J9" s="100"/>
      <c r="K9" s="84" t="s">
        <v>49</v>
      </c>
      <c r="L9" s="84" t="s">
        <v>3725</v>
      </c>
      <c r="M9" s="84">
        <f t="shared" si="5"/>
        <v>11</v>
      </c>
      <c r="N9" s="13" t="s">
        <v>3728</v>
      </c>
    </row>
    <row r="10" spans="1:15" ht="28.8" x14ac:dyDescent="0.3">
      <c r="A10" s="81" t="s">
        <v>268</v>
      </c>
      <c r="B10" s="100" t="str">
        <f t="shared" si="0"/>
        <v>GRUSOVA Marta</v>
      </c>
      <c r="C10" s="82">
        <f t="shared" si="1"/>
        <v>44998</v>
      </c>
      <c r="D10" s="83">
        <f t="shared" si="2"/>
        <v>647</v>
      </c>
      <c r="E10" s="100" t="str">
        <f t="shared" si="3"/>
        <v>Faurecia Int. Syst.</v>
      </c>
      <c r="F10" s="100" t="str">
        <f t="shared" si="4"/>
        <v>D+D park</v>
      </c>
      <c r="G10" s="100"/>
      <c r="H10" s="100"/>
      <c r="I10" s="85"/>
      <c r="J10" s="100"/>
      <c r="K10" s="84" t="s">
        <v>43</v>
      </c>
      <c r="L10" s="85"/>
      <c r="M10" s="84">
        <f t="shared" si="5"/>
        <v>11</v>
      </c>
      <c r="N10" s="14" t="s">
        <v>22</v>
      </c>
    </row>
    <row r="11" spans="1:15" ht="57.6" x14ac:dyDescent="0.3">
      <c r="A11" s="81" t="s">
        <v>918</v>
      </c>
      <c r="B11" s="100" t="str">
        <f t="shared" si="0"/>
        <v>GRUSOVA Marta</v>
      </c>
      <c r="C11" s="82">
        <f t="shared" si="1"/>
        <v>44998</v>
      </c>
      <c r="D11" s="83">
        <f t="shared" si="2"/>
        <v>245</v>
      </c>
      <c r="E11" s="100" t="str">
        <f t="shared" si="3"/>
        <v>Faurecia Int. Syst. Bohemia</v>
      </c>
      <c r="F11" s="100" t="str">
        <f t="shared" si="4"/>
        <v>Jaguar Land Rover Slovakia s.r.o.</v>
      </c>
      <c r="G11" s="100"/>
      <c r="H11" s="100"/>
      <c r="I11" s="85"/>
      <c r="J11" s="100"/>
      <c r="K11" s="84" t="s">
        <v>43</v>
      </c>
      <c r="L11" s="85"/>
      <c r="M11" s="84">
        <f t="shared" si="5"/>
        <v>11</v>
      </c>
      <c r="N11" s="14" t="s">
        <v>3735</v>
      </c>
    </row>
    <row r="12" spans="1:15" ht="72" x14ac:dyDescent="0.3">
      <c r="A12" s="81" t="s">
        <v>270</v>
      </c>
      <c r="B12" s="100" t="str">
        <f t="shared" si="0"/>
        <v>ALMEIDA Jose</v>
      </c>
      <c r="C12" s="82">
        <f t="shared" si="1"/>
        <v>44998</v>
      </c>
      <c r="D12" s="83">
        <f t="shared" si="2"/>
        <v>1066</v>
      </c>
      <c r="E12" s="100" t="str">
        <f t="shared" si="3"/>
        <v>Sabic Belgium</v>
      </c>
      <c r="F12" s="100" t="str">
        <f t="shared" si="4"/>
        <v>Faurecia interior Systems</v>
      </c>
      <c r="G12" s="100" t="s">
        <v>3736</v>
      </c>
      <c r="H12" s="100" t="s">
        <v>3737</v>
      </c>
      <c r="I12" s="84" t="s">
        <v>3723</v>
      </c>
      <c r="J12" s="100" t="s">
        <v>3738</v>
      </c>
      <c r="K12" s="84" t="s">
        <v>49</v>
      </c>
      <c r="L12" s="84" t="s">
        <v>3725</v>
      </c>
      <c r="M12" s="84">
        <f t="shared" si="5"/>
        <v>11</v>
      </c>
    </row>
    <row r="13" spans="1:15" ht="57.6" x14ac:dyDescent="0.3">
      <c r="A13" s="81" t="s">
        <v>2773</v>
      </c>
      <c r="B13" s="100" t="str">
        <f t="shared" si="0"/>
        <v>ALMEIDA Jose</v>
      </c>
      <c r="C13" s="82">
        <f t="shared" si="1"/>
        <v>44999</v>
      </c>
      <c r="D13" s="83">
        <f t="shared" si="2"/>
        <v>400</v>
      </c>
      <c r="E13" s="100" t="str">
        <f t="shared" si="3"/>
        <v>Faurecia interior Systems</v>
      </c>
      <c r="F13" s="100" t="str">
        <f t="shared" si="4"/>
        <v>ASCORIUM MLADA BOLESLAV S.R.O.</v>
      </c>
      <c r="G13" s="100" t="s">
        <v>3739</v>
      </c>
      <c r="H13" s="100" t="s">
        <v>3740</v>
      </c>
      <c r="I13" s="84" t="s">
        <v>3723</v>
      </c>
      <c r="J13" s="100" t="s">
        <v>3741</v>
      </c>
      <c r="K13" s="84" t="s">
        <v>43</v>
      </c>
      <c r="L13" s="84" t="s">
        <v>3742</v>
      </c>
      <c r="M13" s="84">
        <f t="shared" si="5"/>
        <v>11</v>
      </c>
      <c r="N13" s="1" t="s">
        <v>49</v>
      </c>
    </row>
    <row r="14" spans="1:15" ht="43.2" x14ac:dyDescent="0.3">
      <c r="A14" s="81" t="s">
        <v>2776</v>
      </c>
      <c r="B14" s="100" t="str">
        <f t="shared" si="0"/>
        <v>ALMEIDA Jose</v>
      </c>
      <c r="C14" s="82">
        <f t="shared" si="1"/>
        <v>44999</v>
      </c>
      <c r="D14" s="83">
        <f t="shared" si="2"/>
        <v>777</v>
      </c>
      <c r="E14" s="100" t="str">
        <f t="shared" si="3"/>
        <v>Faurecia interior Systems</v>
      </c>
      <c r="F14" s="100" t="str">
        <f t="shared" si="4"/>
        <v>Mürdter Dvo?ák, Tool Ltd</v>
      </c>
      <c r="G14" s="100" t="s">
        <v>3739</v>
      </c>
      <c r="H14" s="100" t="s">
        <v>3740</v>
      </c>
      <c r="I14" s="84" t="s">
        <v>3723</v>
      </c>
      <c r="J14" s="100" t="s">
        <v>3741</v>
      </c>
      <c r="K14" s="84" t="s">
        <v>43</v>
      </c>
      <c r="L14" s="84" t="s">
        <v>3742</v>
      </c>
      <c r="M14" s="84">
        <f t="shared" si="5"/>
        <v>11</v>
      </c>
      <c r="N14" s="1" t="s">
        <v>43</v>
      </c>
    </row>
    <row r="15" spans="1:15" ht="43.2" x14ac:dyDescent="0.3">
      <c r="A15" s="81" t="s">
        <v>2777</v>
      </c>
      <c r="B15" s="100" t="str">
        <f t="shared" si="0"/>
        <v>ALMEIDA Jose</v>
      </c>
      <c r="C15" s="82">
        <f t="shared" si="1"/>
        <v>44999</v>
      </c>
      <c r="D15" s="83">
        <f t="shared" si="2"/>
        <v>1090</v>
      </c>
      <c r="E15" s="100" t="str">
        <f t="shared" si="3"/>
        <v>Faurecia interior Systems</v>
      </c>
      <c r="F15" s="100" t="str">
        <f t="shared" si="4"/>
        <v>TEKNIA UHERSKY BROD, A.S.</v>
      </c>
      <c r="G15" s="100" t="s">
        <v>3739</v>
      </c>
      <c r="H15" s="100" t="s">
        <v>3740</v>
      </c>
      <c r="I15" s="84" t="s">
        <v>3723</v>
      </c>
      <c r="J15" s="100" t="s">
        <v>3741</v>
      </c>
      <c r="K15" s="84" t="s">
        <v>43</v>
      </c>
      <c r="L15" s="84" t="s">
        <v>3742</v>
      </c>
      <c r="M15" s="84">
        <f t="shared" si="5"/>
        <v>11</v>
      </c>
    </row>
    <row r="16" spans="1:15" ht="86.4" x14ac:dyDescent="0.3">
      <c r="A16" s="81" t="s">
        <v>2770</v>
      </c>
      <c r="B16" s="100" t="str">
        <f t="shared" si="0"/>
        <v>TAVARES Pedro</v>
      </c>
      <c r="C16" s="82">
        <f t="shared" si="1"/>
        <v>44999</v>
      </c>
      <c r="D16" s="83">
        <f t="shared" si="2"/>
        <v>317</v>
      </c>
      <c r="E16" s="100" t="str">
        <f t="shared" si="3"/>
        <v>STOKVIS PROMI S.R.O</v>
      </c>
      <c r="F16" s="100" t="str">
        <f t="shared" si="4"/>
        <v>Faurecia interior Systems</v>
      </c>
      <c r="G16" s="100" t="s">
        <v>3745</v>
      </c>
      <c r="H16" s="100" t="s">
        <v>3746</v>
      </c>
      <c r="I16" s="84" t="s">
        <v>3728</v>
      </c>
      <c r="J16" s="100"/>
      <c r="K16" s="84" t="s">
        <v>43</v>
      </c>
      <c r="L16" s="84" t="s">
        <v>3743</v>
      </c>
      <c r="M16" s="84">
        <f t="shared" si="5"/>
        <v>11</v>
      </c>
      <c r="N16" s="66" t="s">
        <v>3743</v>
      </c>
      <c r="O16" s="29"/>
    </row>
    <row r="17" spans="1:15" ht="43.2" x14ac:dyDescent="0.3">
      <c r="A17" s="81" t="s">
        <v>2772</v>
      </c>
      <c r="B17" s="100" t="str">
        <f t="shared" si="0"/>
        <v>ALMEIDA Jose</v>
      </c>
      <c r="C17" s="82">
        <f t="shared" si="1"/>
        <v>44999</v>
      </c>
      <c r="D17" s="83">
        <f t="shared" si="2"/>
        <v>888</v>
      </c>
      <c r="E17" s="100" t="str">
        <f t="shared" si="3"/>
        <v>Gumotex Automotive Myjava s.r.o.</v>
      </c>
      <c r="F17" s="100" t="str">
        <f t="shared" si="4"/>
        <v>FORM-PLAST</v>
      </c>
      <c r="G17" s="100" t="s">
        <v>3747</v>
      </c>
      <c r="H17" s="100" t="s">
        <v>3748</v>
      </c>
      <c r="I17" s="84" t="s">
        <v>3730</v>
      </c>
      <c r="J17" s="100"/>
      <c r="K17" s="84" t="s">
        <v>43</v>
      </c>
      <c r="L17" s="84" t="s">
        <v>3744</v>
      </c>
      <c r="M17" s="84">
        <f t="shared" si="5"/>
        <v>11</v>
      </c>
      <c r="N17" s="66" t="s">
        <v>3744</v>
      </c>
      <c r="O17" s="29"/>
    </row>
    <row r="18" spans="1:15" ht="57.6" x14ac:dyDescent="0.3">
      <c r="A18" s="81" t="s">
        <v>2778</v>
      </c>
      <c r="B18" s="100" t="str">
        <f t="shared" si="0"/>
        <v>GROS Vincent</v>
      </c>
      <c r="C18" s="82">
        <f t="shared" si="1"/>
        <v>44999</v>
      </c>
      <c r="D18" s="83">
        <f t="shared" si="2"/>
        <v>1160</v>
      </c>
      <c r="E18" s="100" t="str">
        <f t="shared" si="3"/>
        <v>Faurecia interior Systems</v>
      </c>
      <c r="F18" s="100" t="str">
        <f t="shared" si="4"/>
        <v>SAS AUTOSYSTEMTECHNIK GMBH</v>
      </c>
      <c r="G18" s="100" t="s">
        <v>3750</v>
      </c>
      <c r="H18" s="100" t="s">
        <v>3751</v>
      </c>
      <c r="I18" s="84" t="s">
        <v>3728</v>
      </c>
      <c r="J18" s="100"/>
      <c r="K18" s="84" t="s">
        <v>43</v>
      </c>
      <c r="L18" s="84" t="s">
        <v>3719</v>
      </c>
      <c r="M18" s="84">
        <f t="shared" si="5"/>
        <v>11</v>
      </c>
      <c r="N18" s="66" t="s">
        <v>3719</v>
      </c>
      <c r="O18" s="29"/>
    </row>
    <row r="19" spans="1:15" ht="43.2" x14ac:dyDescent="0.3">
      <c r="A19" s="81" t="s">
        <v>2774</v>
      </c>
      <c r="B19" s="100" t="str">
        <f t="shared" si="0"/>
        <v>SLAPACEK Martin</v>
      </c>
      <c r="C19" s="82">
        <f t="shared" si="1"/>
        <v>44999</v>
      </c>
      <c r="D19" s="83">
        <f t="shared" si="2"/>
        <v>2988</v>
      </c>
      <c r="E19" s="100" t="str">
        <f t="shared" si="3"/>
        <v>Faurecia interior Systems</v>
      </c>
      <c r="F19" s="100" t="str">
        <f t="shared" si="4"/>
        <v>Faurecia Arges</v>
      </c>
      <c r="G19" s="100" t="s">
        <v>3739</v>
      </c>
      <c r="H19" s="100"/>
      <c r="I19" s="84" t="s">
        <v>3728</v>
      </c>
      <c r="J19" s="100"/>
      <c r="K19" s="84" t="s">
        <v>43</v>
      </c>
      <c r="L19" s="84" t="s">
        <v>3742</v>
      </c>
      <c r="M19" s="84">
        <f t="shared" si="5"/>
        <v>11</v>
      </c>
      <c r="N19" s="66" t="s">
        <v>3749</v>
      </c>
      <c r="O19" s="29"/>
    </row>
    <row r="20" spans="1:15" ht="28.8" x14ac:dyDescent="0.3">
      <c r="A20" s="81" t="s">
        <v>927</v>
      </c>
      <c r="B20" s="100" t="str">
        <f t="shared" si="0"/>
        <v>GRUSOVA Marta</v>
      </c>
      <c r="C20" s="82">
        <f t="shared" si="1"/>
        <v>44999</v>
      </c>
      <c r="D20" s="83">
        <f t="shared" si="2"/>
        <v>395</v>
      </c>
      <c r="E20" s="100" t="str">
        <f t="shared" si="3"/>
        <v>Faurecia Int. Syst.</v>
      </c>
      <c r="F20" s="100" t="str">
        <f t="shared" si="4"/>
        <v>D+D PARK BRODCE</v>
      </c>
      <c r="G20" s="100"/>
      <c r="H20" s="100"/>
      <c r="I20" s="85"/>
      <c r="J20" s="100"/>
      <c r="K20" s="84" t="s">
        <v>43</v>
      </c>
      <c r="L20" s="85"/>
      <c r="M20" s="84">
        <f t="shared" si="5"/>
        <v>11</v>
      </c>
      <c r="N20" s="66" t="s">
        <v>3725</v>
      </c>
      <c r="O20" s="29"/>
    </row>
    <row r="21" spans="1:15" ht="57.6" x14ac:dyDescent="0.3">
      <c r="A21" s="81" t="s">
        <v>2785</v>
      </c>
      <c r="B21" s="100" t="str">
        <f t="shared" si="0"/>
        <v>OLIVEIRA Ana</v>
      </c>
      <c r="C21" s="82">
        <f t="shared" si="1"/>
        <v>45000</v>
      </c>
      <c r="D21" s="83">
        <f t="shared" si="2"/>
        <v>488</v>
      </c>
      <c r="E21" s="100" t="str">
        <f t="shared" si="3"/>
        <v>Faurecia Automotive Slovakia s.r.o.</v>
      </c>
      <c r="F21" s="100" t="str">
        <f t="shared" si="4"/>
        <v>Faurecia interior Systems</v>
      </c>
      <c r="G21" s="100" t="s">
        <v>3753</v>
      </c>
      <c r="H21" s="100" t="s">
        <v>3754</v>
      </c>
      <c r="I21" s="84" t="s">
        <v>3728</v>
      </c>
      <c r="J21" s="100" t="s">
        <v>3755</v>
      </c>
      <c r="K21" s="84" t="s">
        <v>49</v>
      </c>
      <c r="L21" s="84" t="s">
        <v>3749</v>
      </c>
      <c r="M21" s="84">
        <f t="shared" si="5"/>
        <v>11</v>
      </c>
      <c r="N21" s="66" t="s">
        <v>3752</v>
      </c>
      <c r="O21" s="29"/>
    </row>
    <row r="22" spans="1:15" ht="43.2" x14ac:dyDescent="0.3">
      <c r="A22" s="81" t="s">
        <v>2783</v>
      </c>
      <c r="B22" s="100" t="str">
        <f t="shared" si="0"/>
        <v>GRUSOVA Marta</v>
      </c>
      <c r="C22" s="82">
        <f t="shared" si="1"/>
        <v>45000</v>
      </c>
      <c r="D22" s="83">
        <f t="shared" si="2"/>
        <v>860</v>
      </c>
      <c r="E22" s="100" t="str">
        <f t="shared" si="3"/>
        <v>Faurecia Int. Syst. Bohemia</v>
      </c>
      <c r="F22" s="100" t="str">
        <f t="shared" si="4"/>
        <v>FCA ITALY SPA - CASSINO</v>
      </c>
      <c r="G22" s="100" t="s">
        <v>3756</v>
      </c>
      <c r="H22" s="100"/>
      <c r="I22" s="84" t="s">
        <v>3728</v>
      </c>
      <c r="J22" s="100"/>
      <c r="K22" s="84" t="s">
        <v>49</v>
      </c>
      <c r="L22" s="84" t="s">
        <v>3749</v>
      </c>
      <c r="M22" s="84">
        <f t="shared" si="5"/>
        <v>11</v>
      </c>
      <c r="N22" s="66" t="s">
        <v>3729</v>
      </c>
      <c r="O22" s="29"/>
    </row>
    <row r="23" spans="1:15" ht="28.8" x14ac:dyDescent="0.3">
      <c r="A23" s="81" t="s">
        <v>939</v>
      </c>
      <c r="B23" s="100" t="str">
        <f t="shared" si="0"/>
        <v>GRUSOVA Marta</v>
      </c>
      <c r="C23" s="82">
        <f t="shared" si="1"/>
        <v>45000</v>
      </c>
      <c r="D23" s="83">
        <f t="shared" si="2"/>
        <v>544</v>
      </c>
      <c r="E23" s="100" t="str">
        <f t="shared" si="3"/>
        <v>Faurecia Int. Syst.</v>
      </c>
      <c r="F23" s="100" t="str">
        <f t="shared" si="4"/>
        <v>D+D PARK BRODCE</v>
      </c>
      <c r="G23" s="100" t="s">
        <v>3758</v>
      </c>
      <c r="H23" s="100" t="s">
        <v>3759</v>
      </c>
      <c r="I23" s="84" t="s">
        <v>3730</v>
      </c>
      <c r="J23" s="100"/>
      <c r="K23" s="84" t="s">
        <v>43</v>
      </c>
      <c r="L23" s="84" t="s">
        <v>4239</v>
      </c>
      <c r="M23" s="84">
        <f t="shared" si="5"/>
        <v>11</v>
      </c>
      <c r="N23" s="67" t="s">
        <v>4239</v>
      </c>
      <c r="O23" s="29"/>
    </row>
    <row r="24" spans="1:15" ht="43.2" x14ac:dyDescent="0.3">
      <c r="A24" s="81" t="s">
        <v>2787</v>
      </c>
      <c r="B24" s="100" t="str">
        <f t="shared" si="0"/>
        <v>ALMEIDA Jose</v>
      </c>
      <c r="C24" s="82">
        <f t="shared" si="1"/>
        <v>45001</v>
      </c>
      <c r="D24" s="83">
        <f t="shared" si="2"/>
        <v>399</v>
      </c>
      <c r="E24" s="100" t="str">
        <f t="shared" si="3"/>
        <v>Faurecia interior Systems</v>
      </c>
      <c r="F24" s="100" t="str">
        <f t="shared" si="4"/>
        <v>Tesla Stropkov A.s</v>
      </c>
      <c r="G24" s="100" t="s">
        <v>3739</v>
      </c>
      <c r="H24" s="100" t="s">
        <v>3740</v>
      </c>
      <c r="I24" s="84" t="s">
        <v>3723</v>
      </c>
      <c r="J24" s="100" t="s">
        <v>3741</v>
      </c>
      <c r="K24" s="84" t="s">
        <v>43</v>
      </c>
      <c r="L24" s="84" t="s">
        <v>3742</v>
      </c>
      <c r="M24" s="84">
        <f t="shared" si="5"/>
        <v>11</v>
      </c>
      <c r="N24" s="67" t="s">
        <v>3757</v>
      </c>
      <c r="O24" s="29"/>
    </row>
    <row r="25" spans="1:15" ht="43.2" x14ac:dyDescent="0.3">
      <c r="A25" s="81" t="s">
        <v>275</v>
      </c>
      <c r="B25" s="100" t="str">
        <f t="shared" si="0"/>
        <v>LINS Mauricio</v>
      </c>
      <c r="C25" s="82">
        <f t="shared" si="1"/>
        <v>45001</v>
      </c>
      <c r="D25" s="83">
        <f t="shared" si="2"/>
        <v>302</v>
      </c>
      <c r="E25" s="100" t="str">
        <f t="shared" si="3"/>
        <v>Rüster Warehouse</v>
      </c>
      <c r="F25" s="100" t="str">
        <f t="shared" si="4"/>
        <v>Faurecia Mlada</v>
      </c>
      <c r="G25" s="100" t="s">
        <v>3760</v>
      </c>
      <c r="H25" s="100" t="s">
        <v>3761</v>
      </c>
      <c r="I25" s="84" t="s">
        <v>3728</v>
      </c>
      <c r="J25" s="100"/>
      <c r="K25" s="84" t="s">
        <v>49</v>
      </c>
      <c r="L25" s="84" t="s">
        <v>3749</v>
      </c>
      <c r="M25" s="84">
        <f t="shared" si="5"/>
        <v>11</v>
      </c>
      <c r="N25" s="67" t="s">
        <v>3742</v>
      </c>
      <c r="O25" s="29"/>
    </row>
    <row r="26" spans="1:15" ht="43.2" x14ac:dyDescent="0.3">
      <c r="A26" s="81" t="s">
        <v>278</v>
      </c>
      <c r="B26" s="100" t="str">
        <f t="shared" si="0"/>
        <v>RESENDE Joao</v>
      </c>
      <c r="C26" s="82">
        <f t="shared" si="1"/>
        <v>45001</v>
      </c>
      <c r="D26" s="83">
        <f t="shared" si="2"/>
        <v>180</v>
      </c>
      <c r="E26" s="100" t="str">
        <f t="shared" si="3"/>
        <v>Mürdter Dvo?ák, Tool Ltd</v>
      </c>
      <c r="F26" s="100" t="str">
        <f t="shared" si="4"/>
        <v>SCHENKER spol. s r. o.</v>
      </c>
      <c r="G26" s="100" t="s">
        <v>3762</v>
      </c>
      <c r="H26" s="100" t="s">
        <v>3763</v>
      </c>
      <c r="I26" s="84" t="s">
        <v>3717</v>
      </c>
      <c r="J26" s="100" t="s">
        <v>3764</v>
      </c>
      <c r="K26" s="84" t="s">
        <v>43</v>
      </c>
      <c r="L26" s="84" t="s">
        <v>3743</v>
      </c>
      <c r="M26" s="84">
        <f t="shared" si="5"/>
        <v>11</v>
      </c>
    </row>
    <row r="27" spans="1:15" ht="43.2" x14ac:dyDescent="0.3">
      <c r="A27" s="81" t="s">
        <v>955</v>
      </c>
      <c r="B27" s="100" t="str">
        <f t="shared" si="0"/>
        <v>STEFAN Dominik</v>
      </c>
      <c r="C27" s="82">
        <f t="shared" si="1"/>
        <v>45001</v>
      </c>
      <c r="D27" s="83">
        <f t="shared" si="2"/>
        <v>397</v>
      </c>
      <c r="E27" s="100" t="str">
        <f t="shared" si="3"/>
        <v>Faurecia Int. Syst.</v>
      </c>
      <c r="F27" s="100" t="str">
        <f t="shared" si="4"/>
        <v>MERCEDES-BENZ - 050</v>
      </c>
      <c r="G27" s="100" t="s">
        <v>3765</v>
      </c>
      <c r="H27" s="100" t="s">
        <v>3734</v>
      </c>
      <c r="I27" s="84" t="s">
        <v>3728</v>
      </c>
      <c r="J27" s="100"/>
      <c r="K27" s="84" t="s">
        <v>49</v>
      </c>
      <c r="L27" s="84" t="s">
        <v>3742</v>
      </c>
      <c r="M27" s="84">
        <f t="shared" si="5"/>
        <v>11</v>
      </c>
    </row>
    <row r="28" spans="1:15" ht="57.6" x14ac:dyDescent="0.3">
      <c r="A28" s="81" t="s">
        <v>941</v>
      </c>
      <c r="B28" s="100" t="str">
        <f t="shared" si="0"/>
        <v>VLCKOVA Zuzana</v>
      </c>
      <c r="C28" s="82">
        <f t="shared" si="1"/>
        <v>45001</v>
      </c>
      <c r="D28" s="83">
        <f t="shared" si="2"/>
        <v>244</v>
      </c>
      <c r="E28" s="100" t="str">
        <f t="shared" si="3"/>
        <v>Faurecia Int. Syst.</v>
      </c>
      <c r="F28" s="100" t="str">
        <f t="shared" si="4"/>
        <v>SAS AUTOSYSTEMTECHNIK GMBH</v>
      </c>
      <c r="G28" s="100" t="s">
        <v>4253</v>
      </c>
      <c r="H28" s="100" t="s">
        <v>3766</v>
      </c>
      <c r="I28" s="84" t="s">
        <v>3730</v>
      </c>
      <c r="J28" s="100"/>
      <c r="K28" s="84" t="s">
        <v>43</v>
      </c>
      <c r="L28" s="84" t="s">
        <v>4239</v>
      </c>
      <c r="M28" s="84">
        <f t="shared" si="5"/>
        <v>11</v>
      </c>
    </row>
    <row r="29" spans="1:15" ht="57.6" x14ac:dyDescent="0.3">
      <c r="A29" s="81" t="s">
        <v>943</v>
      </c>
      <c r="B29" s="100" t="str">
        <f t="shared" si="0"/>
        <v>GRUSOVA Marta</v>
      </c>
      <c r="C29" s="82">
        <f t="shared" si="1"/>
        <v>45001</v>
      </c>
      <c r="D29" s="83">
        <f t="shared" si="2"/>
        <v>245</v>
      </c>
      <c r="E29" s="100" t="str">
        <f t="shared" si="3"/>
        <v>Faurecia Int. Syst.</v>
      </c>
      <c r="F29" s="100" t="str">
        <f t="shared" si="4"/>
        <v>Jaguar Land Rover Slovakia s.r.o.</v>
      </c>
      <c r="G29" s="100" t="s">
        <v>3758</v>
      </c>
      <c r="H29" s="100"/>
      <c r="I29" s="84" t="s">
        <v>3730</v>
      </c>
      <c r="J29" s="100"/>
      <c r="K29" s="84" t="s">
        <v>43</v>
      </c>
      <c r="L29" s="84" t="s">
        <v>4239</v>
      </c>
      <c r="M29" s="84">
        <f t="shared" si="5"/>
        <v>11</v>
      </c>
    </row>
    <row r="30" spans="1:15" ht="57.6" x14ac:dyDescent="0.3">
      <c r="A30" s="81" t="s">
        <v>953</v>
      </c>
      <c r="B30" s="100" t="str">
        <f t="shared" si="0"/>
        <v>VLCKOVA Zuzana</v>
      </c>
      <c r="C30" s="82">
        <f t="shared" si="1"/>
        <v>45001</v>
      </c>
      <c r="D30" s="83">
        <f t="shared" si="2"/>
        <v>1749</v>
      </c>
      <c r="E30" s="100" t="str">
        <f t="shared" si="3"/>
        <v>Faurecia Int. Syst. Bohemia</v>
      </c>
      <c r="F30" s="100" t="str">
        <f t="shared" si="4"/>
        <v>IMPERIAL AUTOMOTIVE LOGISTICS GMBH</v>
      </c>
      <c r="G30" s="100" t="s">
        <v>4253</v>
      </c>
      <c r="H30" s="100" t="s">
        <v>3766</v>
      </c>
      <c r="I30" s="84" t="s">
        <v>3730</v>
      </c>
      <c r="J30" s="100"/>
      <c r="K30" s="84" t="s">
        <v>43</v>
      </c>
      <c r="L30" s="84" t="s">
        <v>4239</v>
      </c>
      <c r="M30" s="84">
        <f t="shared" si="5"/>
        <v>11</v>
      </c>
    </row>
    <row r="31" spans="1:15" ht="28.8" x14ac:dyDescent="0.3">
      <c r="A31" s="81" t="s">
        <v>948</v>
      </c>
      <c r="B31" s="100" t="str">
        <f t="shared" si="0"/>
        <v>GRUSOVA Marta</v>
      </c>
      <c r="C31" s="82">
        <f t="shared" si="1"/>
        <v>45001</v>
      </c>
      <c r="D31" s="83">
        <f t="shared" si="2"/>
        <v>590</v>
      </c>
      <c r="E31" s="100" t="str">
        <f t="shared" si="3"/>
        <v>Faurecia Int. Syst.</v>
      </c>
      <c r="F31" s="100" t="str">
        <f t="shared" si="4"/>
        <v>D+D PARK BRODCE</v>
      </c>
      <c r="G31" s="100" t="s">
        <v>3758</v>
      </c>
      <c r="H31" s="100"/>
      <c r="I31" s="84" t="s">
        <v>3730</v>
      </c>
      <c r="J31" s="100"/>
      <c r="K31" s="84" t="s">
        <v>43</v>
      </c>
      <c r="L31" s="84" t="s">
        <v>4239</v>
      </c>
      <c r="M31" s="84">
        <f t="shared" si="5"/>
        <v>11</v>
      </c>
    </row>
    <row r="32" spans="1:15" ht="43.2" x14ac:dyDescent="0.3">
      <c r="A32" s="81" t="s">
        <v>2790</v>
      </c>
      <c r="B32" s="100" t="str">
        <f t="shared" si="0"/>
        <v>RESENDE Joao</v>
      </c>
      <c r="C32" s="82">
        <f t="shared" si="1"/>
        <v>45001</v>
      </c>
      <c r="D32" s="83">
        <f t="shared" si="2"/>
        <v>1232</v>
      </c>
      <c r="E32" s="100" t="str">
        <f t="shared" si="3"/>
        <v>TEKNIA UHERSKY BROD, A.S.</v>
      </c>
      <c r="F32" s="100" t="str">
        <f t="shared" si="4"/>
        <v>Faurecia Int. Syst.</v>
      </c>
      <c r="G32" s="100" t="s">
        <v>3767</v>
      </c>
      <c r="H32" s="100"/>
      <c r="I32" s="84" t="s">
        <v>3717</v>
      </c>
      <c r="J32" s="100" t="s">
        <v>3718</v>
      </c>
      <c r="K32" s="84" t="s">
        <v>49</v>
      </c>
      <c r="L32" s="84" t="s">
        <v>3719</v>
      </c>
      <c r="M32" s="84">
        <f t="shared" si="5"/>
        <v>11</v>
      </c>
    </row>
    <row r="33" spans="1:13" ht="43.2" x14ac:dyDescent="0.3">
      <c r="A33" s="81" t="s">
        <v>959</v>
      </c>
      <c r="B33" s="100" t="str">
        <f t="shared" si="0"/>
        <v>LINS Mauricio</v>
      </c>
      <c r="C33" s="82">
        <f t="shared" si="1"/>
        <v>45002</v>
      </c>
      <c r="D33" s="83">
        <f t="shared" si="2"/>
        <v>377</v>
      </c>
      <c r="E33" s="100" t="str">
        <f t="shared" si="3"/>
        <v>Gumotex Automotive Myjava s.r.o.</v>
      </c>
      <c r="F33" s="100" t="str">
        <f t="shared" si="4"/>
        <v>Faurecia interior Systems</v>
      </c>
      <c r="G33" s="100" t="s">
        <v>3768</v>
      </c>
      <c r="H33" s="100"/>
      <c r="I33" s="84" t="s">
        <v>3728</v>
      </c>
      <c r="J33" s="100"/>
      <c r="K33" s="84" t="s">
        <v>49</v>
      </c>
      <c r="L33" s="84" t="s">
        <v>3749</v>
      </c>
      <c r="M33" s="84">
        <f t="shared" si="5"/>
        <v>11</v>
      </c>
    </row>
    <row r="34" spans="1:13" ht="57.6" x14ac:dyDescent="0.3">
      <c r="A34" s="81" t="s">
        <v>957</v>
      </c>
      <c r="B34" s="100" t="str">
        <f t="shared" si="0"/>
        <v>GRUSOVA Marta</v>
      </c>
      <c r="C34" s="82">
        <f t="shared" si="1"/>
        <v>45002</v>
      </c>
      <c r="D34" s="83">
        <f t="shared" si="2"/>
        <v>274</v>
      </c>
      <c r="E34" s="100" t="str">
        <f t="shared" si="3"/>
        <v>Faurecia Int. Syst. Bohemia</v>
      </c>
      <c r="F34" s="100" t="str">
        <f t="shared" si="4"/>
        <v>Jaguar Land Rover Slovakia s.r.o.</v>
      </c>
      <c r="G34" s="100"/>
      <c r="H34" s="100"/>
      <c r="I34" s="85"/>
      <c r="J34" s="100"/>
      <c r="K34" s="84" t="s">
        <v>43</v>
      </c>
      <c r="L34" s="85"/>
      <c r="M34" s="84">
        <f t="shared" si="5"/>
        <v>11</v>
      </c>
    </row>
    <row r="35" spans="1:13" ht="57.6" x14ac:dyDescent="0.3">
      <c r="A35" s="81" t="s">
        <v>281</v>
      </c>
      <c r="B35" s="100" t="str">
        <f t="shared" si="0"/>
        <v>GRUSOVA Marta</v>
      </c>
      <c r="C35" s="82">
        <f t="shared" si="1"/>
        <v>45002</v>
      </c>
      <c r="D35" s="83">
        <f t="shared" si="2"/>
        <v>374</v>
      </c>
      <c r="E35" s="100" t="str">
        <f t="shared" si="3"/>
        <v>Faurecia Int. Syst.</v>
      </c>
      <c r="F35" s="100" t="str">
        <f t="shared" si="4"/>
        <v>ASC Synchronisation Center GmbH</v>
      </c>
      <c r="G35" s="100" t="s">
        <v>3756</v>
      </c>
      <c r="H35" s="100"/>
      <c r="I35" s="84" t="s">
        <v>3728</v>
      </c>
      <c r="J35" s="100"/>
      <c r="K35" s="84" t="s">
        <v>49</v>
      </c>
      <c r="L35" s="84" t="s">
        <v>3749</v>
      </c>
      <c r="M35" s="84">
        <f t="shared" si="5"/>
        <v>11</v>
      </c>
    </row>
    <row r="36" spans="1:13" ht="43.2" x14ac:dyDescent="0.3">
      <c r="A36" s="81" t="s">
        <v>2792</v>
      </c>
      <c r="B36" s="100" t="str">
        <f t="shared" si="0"/>
        <v>DALGARSKA Todorka stoitsova</v>
      </c>
      <c r="C36" s="82">
        <f t="shared" si="1"/>
        <v>45002</v>
      </c>
      <c r="D36" s="83">
        <f t="shared" si="2"/>
        <v>780</v>
      </c>
      <c r="E36" s="100" t="str">
        <f t="shared" si="3"/>
        <v>HLOHOVEC-BAU-IS-IOW-PR</v>
      </c>
      <c r="F36" s="100" t="str">
        <f t="shared" si="4"/>
        <v>Gumotex Automotive Myjava s.r.o.</v>
      </c>
      <c r="G36" s="100" t="s">
        <v>3769</v>
      </c>
      <c r="H36" s="100" t="s">
        <v>3770</v>
      </c>
      <c r="I36" s="84" t="s">
        <v>3730</v>
      </c>
      <c r="J36" s="100"/>
      <c r="K36" s="84" t="s">
        <v>43</v>
      </c>
      <c r="L36" s="84" t="s">
        <v>3744</v>
      </c>
      <c r="M36" s="84">
        <f t="shared" ref="M36:M66" si="6">IFERROR(WEEKNUM(C36)," ")</f>
        <v>11</v>
      </c>
    </row>
    <row r="37" spans="1:13" ht="57.6" x14ac:dyDescent="0.3">
      <c r="A37" s="81" t="s">
        <v>961</v>
      </c>
      <c r="B37" s="100" t="str">
        <f t="shared" si="0"/>
        <v>VLCKOVA Zuzana</v>
      </c>
      <c r="C37" s="82">
        <f t="shared" si="1"/>
        <v>45002</v>
      </c>
      <c r="D37" s="83">
        <f t="shared" si="2"/>
        <v>909</v>
      </c>
      <c r="E37" s="100" t="str">
        <f t="shared" si="3"/>
        <v>Faurecia Int. Syst.</v>
      </c>
      <c r="F37" s="100" t="str">
        <f t="shared" si="4"/>
        <v>SAS AUTOSYSTEMTECHNIK GMBH</v>
      </c>
      <c r="G37" s="100" t="s">
        <v>4253</v>
      </c>
      <c r="H37" s="100" t="s">
        <v>3766</v>
      </c>
      <c r="I37" s="84" t="s">
        <v>3730</v>
      </c>
      <c r="J37" s="100"/>
      <c r="K37" s="84" t="s">
        <v>43</v>
      </c>
      <c r="L37" s="84" t="s">
        <v>4239</v>
      </c>
      <c r="M37" s="84">
        <f t="shared" si="6"/>
        <v>11</v>
      </c>
    </row>
    <row r="38" spans="1:13" ht="57.6" x14ac:dyDescent="0.3">
      <c r="A38" s="81" t="s">
        <v>963</v>
      </c>
      <c r="B38" s="100" t="str">
        <f t="shared" si="0"/>
        <v>VLCKOVA Zuzana</v>
      </c>
      <c r="C38" s="82">
        <f t="shared" si="1"/>
        <v>45002</v>
      </c>
      <c r="D38" s="83">
        <f t="shared" si="2"/>
        <v>790</v>
      </c>
      <c r="E38" s="100" t="str">
        <f t="shared" si="3"/>
        <v>Faurecia Int. Syst.</v>
      </c>
      <c r="F38" s="100" t="str">
        <f t="shared" si="4"/>
        <v>SAS AUTOSYSTEMTECHNIK GMBH</v>
      </c>
      <c r="G38" s="100" t="s">
        <v>4253</v>
      </c>
      <c r="H38" s="100" t="s">
        <v>3766</v>
      </c>
      <c r="I38" s="84" t="s">
        <v>3730</v>
      </c>
      <c r="J38" s="100"/>
      <c r="K38" s="84" t="s">
        <v>43</v>
      </c>
      <c r="L38" s="84" t="s">
        <v>4239</v>
      </c>
      <c r="M38" s="84">
        <f t="shared" si="6"/>
        <v>11</v>
      </c>
    </row>
    <row r="39" spans="1:13" ht="100.8" x14ac:dyDescent="0.3">
      <c r="A39" s="81" t="s">
        <v>969</v>
      </c>
      <c r="B39" s="100" t="str">
        <f t="shared" si="0"/>
        <v>LINS Mauricio</v>
      </c>
      <c r="C39" s="82">
        <f t="shared" si="1"/>
        <v>45005</v>
      </c>
      <c r="D39" s="83">
        <f t="shared" si="2"/>
        <v>320</v>
      </c>
      <c r="E39" s="100" t="str">
        <f t="shared" si="3"/>
        <v>Rüster GmbH - Gedern Division</v>
      </c>
      <c r="F39" s="100" t="str">
        <f t="shared" si="4"/>
        <v>Faurecia Int. Syst. Bohemia</v>
      </c>
      <c r="G39" s="100" t="s">
        <v>3771</v>
      </c>
      <c r="H39" s="100" t="s">
        <v>3772</v>
      </c>
      <c r="I39" s="84" t="s">
        <v>3723</v>
      </c>
      <c r="J39" s="100" t="s">
        <v>3773</v>
      </c>
      <c r="K39" s="84" t="s">
        <v>49</v>
      </c>
      <c r="L39" s="84" t="s">
        <v>3725</v>
      </c>
      <c r="M39" s="84">
        <f t="shared" si="6"/>
        <v>12</v>
      </c>
    </row>
    <row r="40" spans="1:13" ht="57.6" x14ac:dyDescent="0.3">
      <c r="A40" s="81" t="s">
        <v>982</v>
      </c>
      <c r="B40" s="100" t="str">
        <f t="shared" si="0"/>
        <v>LINS Mauricio</v>
      </c>
      <c r="C40" s="82">
        <f t="shared" si="1"/>
        <v>45005</v>
      </c>
      <c r="D40" s="83">
        <f t="shared" si="2"/>
        <v>265</v>
      </c>
      <c r="E40" s="100" t="str">
        <f t="shared" si="3"/>
        <v>Gumotex Automotive Myjava s.r.o.</v>
      </c>
      <c r="F40" s="100" t="str">
        <f t="shared" si="4"/>
        <v>Faurecia Interiors Bohemia</v>
      </c>
      <c r="G40" s="100" t="s">
        <v>3721</v>
      </c>
      <c r="H40" s="100" t="s">
        <v>3722</v>
      </c>
      <c r="I40" s="84" t="s">
        <v>3723</v>
      </c>
      <c r="J40" s="100" t="s">
        <v>3774</v>
      </c>
      <c r="K40" s="84" t="s">
        <v>49</v>
      </c>
      <c r="L40" s="84" t="s">
        <v>3725</v>
      </c>
      <c r="M40" s="84">
        <f t="shared" si="6"/>
        <v>12</v>
      </c>
    </row>
    <row r="41" spans="1:13" ht="28.8" x14ac:dyDescent="0.3">
      <c r="A41" s="81" t="s">
        <v>972</v>
      </c>
      <c r="B41" s="100" t="str">
        <f t="shared" si="0"/>
        <v>VANHA Lukas</v>
      </c>
      <c r="C41" s="82">
        <f t="shared" si="1"/>
        <v>45005</v>
      </c>
      <c r="D41" s="83">
        <f t="shared" si="2"/>
        <v>280</v>
      </c>
      <c r="E41" s="100" t="str">
        <f t="shared" si="3"/>
        <v>Faurecia Int. Syst.</v>
      </c>
      <c r="F41" s="100" t="str">
        <f t="shared" si="4"/>
        <v>Faurecia Kosice</v>
      </c>
      <c r="G41" s="100" t="s">
        <v>3775</v>
      </c>
      <c r="H41" s="100"/>
      <c r="I41" s="84" t="s">
        <v>3730</v>
      </c>
      <c r="J41" s="100"/>
      <c r="K41" s="84" t="s">
        <v>43</v>
      </c>
      <c r="L41" s="84" t="s">
        <v>4239</v>
      </c>
      <c r="M41" s="84">
        <f t="shared" si="6"/>
        <v>12</v>
      </c>
    </row>
    <row r="42" spans="1:13" ht="57.6" x14ac:dyDescent="0.3">
      <c r="A42" s="81" t="s">
        <v>974</v>
      </c>
      <c r="B42" s="100" t="str">
        <f t="shared" si="0"/>
        <v>GRUSOVA Marta</v>
      </c>
      <c r="C42" s="82">
        <f t="shared" si="1"/>
        <v>45005</v>
      </c>
      <c r="D42" s="83">
        <f t="shared" si="2"/>
        <v>260</v>
      </c>
      <c r="E42" s="100" t="str">
        <f t="shared" si="3"/>
        <v>Faurecia Int. Syst. Bohemia</v>
      </c>
      <c r="F42" s="100" t="str">
        <f t="shared" si="4"/>
        <v>Jaguar Land Rover Slovakia s.r.o.</v>
      </c>
      <c r="G42" s="100"/>
      <c r="H42" s="100"/>
      <c r="I42" s="85"/>
      <c r="J42" s="100"/>
      <c r="K42" s="84" t="s">
        <v>43</v>
      </c>
      <c r="L42" s="85"/>
      <c r="M42" s="84">
        <f t="shared" si="6"/>
        <v>12</v>
      </c>
    </row>
    <row r="43" spans="1:13" ht="57.6" x14ac:dyDescent="0.3">
      <c r="A43" s="81" t="s">
        <v>965</v>
      </c>
      <c r="B43" s="100" t="str">
        <f t="shared" si="0"/>
        <v>OLIVEIRA Ana</v>
      </c>
      <c r="C43" s="82">
        <f t="shared" si="1"/>
        <v>45005</v>
      </c>
      <c r="D43" s="83">
        <f t="shared" si="2"/>
        <v>315</v>
      </c>
      <c r="E43" s="100" t="str">
        <f t="shared" si="3"/>
        <v>FIS-NER-Kosice</v>
      </c>
      <c r="F43" s="100" t="str">
        <f t="shared" si="4"/>
        <v>Faurecia interior Systems</v>
      </c>
      <c r="G43" s="100" t="s">
        <v>3776</v>
      </c>
      <c r="H43" s="100" t="s">
        <v>3754</v>
      </c>
      <c r="I43" s="84" t="s">
        <v>3728</v>
      </c>
      <c r="J43" s="100"/>
      <c r="K43" s="84" t="s">
        <v>49</v>
      </c>
      <c r="L43" s="84" t="s">
        <v>3749</v>
      </c>
      <c r="M43" s="84">
        <f t="shared" si="6"/>
        <v>12</v>
      </c>
    </row>
    <row r="44" spans="1:13" ht="43.2" x14ac:dyDescent="0.3">
      <c r="A44" s="81" t="s">
        <v>286</v>
      </c>
      <c r="B44" s="100" t="str">
        <f t="shared" si="0"/>
        <v>VANHA Lukas</v>
      </c>
      <c r="C44" s="82">
        <f t="shared" si="1"/>
        <v>45005</v>
      </c>
      <c r="D44" s="83">
        <f t="shared" si="2"/>
        <v>182</v>
      </c>
      <c r="E44" s="100" t="str">
        <f t="shared" si="3"/>
        <v>Mürdter Dvo?ák, Tool Ltd</v>
      </c>
      <c r="F44" s="100" t="str">
        <f t="shared" si="4"/>
        <v>SCHENKER spol. s r. o.</v>
      </c>
      <c r="G44" s="100" t="s">
        <v>3777</v>
      </c>
      <c r="H44" s="100"/>
      <c r="I44" s="84" t="s">
        <v>3728</v>
      </c>
      <c r="J44" s="100"/>
      <c r="K44" s="84" t="s">
        <v>49</v>
      </c>
      <c r="L44" s="84" t="s">
        <v>3749</v>
      </c>
      <c r="M44" s="84">
        <f t="shared" si="6"/>
        <v>12</v>
      </c>
    </row>
    <row r="45" spans="1:13" ht="28.8" x14ac:dyDescent="0.3">
      <c r="A45" s="81" t="s">
        <v>978</v>
      </c>
      <c r="B45" s="100" t="str">
        <f t="shared" si="0"/>
        <v>GRUSOVA Marta</v>
      </c>
      <c r="C45" s="82">
        <f t="shared" si="1"/>
        <v>45005</v>
      </c>
      <c r="D45" s="83">
        <f t="shared" si="2"/>
        <v>444</v>
      </c>
      <c r="E45" s="100" t="str">
        <f t="shared" si="3"/>
        <v>Faurecia Int. Syst.</v>
      </c>
      <c r="F45" s="100" t="str">
        <f t="shared" si="4"/>
        <v>D+D PARK BRODCE</v>
      </c>
      <c r="G45" s="100"/>
      <c r="H45" s="100"/>
      <c r="I45" s="85"/>
      <c r="J45" s="100"/>
      <c r="K45" s="84" t="s">
        <v>43</v>
      </c>
      <c r="L45" s="85"/>
      <c r="M45" s="84">
        <f t="shared" si="6"/>
        <v>12</v>
      </c>
    </row>
    <row r="46" spans="1:13" ht="57.6" x14ac:dyDescent="0.3">
      <c r="A46" s="81" t="s">
        <v>976</v>
      </c>
      <c r="B46" s="100" t="str">
        <f t="shared" si="0"/>
        <v>OLIVEIRA Ana</v>
      </c>
      <c r="C46" s="82">
        <f t="shared" si="1"/>
        <v>45005</v>
      </c>
      <c r="D46" s="83">
        <f t="shared" si="2"/>
        <v>280</v>
      </c>
      <c r="E46" s="100" t="str">
        <f t="shared" si="3"/>
        <v>FIS-NER-Kosice</v>
      </c>
      <c r="F46" s="100" t="str">
        <f t="shared" si="4"/>
        <v>Faurecia interior Systems</v>
      </c>
      <c r="G46" s="100" t="s">
        <v>3776</v>
      </c>
      <c r="H46" s="100" t="s">
        <v>3754</v>
      </c>
      <c r="I46" s="84" t="s">
        <v>3728</v>
      </c>
      <c r="J46" s="100"/>
      <c r="K46" s="84" t="s">
        <v>49</v>
      </c>
      <c r="L46" s="84" t="s">
        <v>3749</v>
      </c>
      <c r="M46" s="84">
        <f t="shared" si="6"/>
        <v>12</v>
      </c>
    </row>
    <row r="47" spans="1:13" ht="57.6" x14ac:dyDescent="0.3">
      <c r="A47" s="81" t="s">
        <v>2814</v>
      </c>
      <c r="B47" s="100" t="str">
        <f t="shared" si="0"/>
        <v>ALMEIDA Jose</v>
      </c>
      <c r="C47" s="82">
        <f t="shared" si="1"/>
        <v>45006</v>
      </c>
      <c r="D47" s="83">
        <f t="shared" si="2"/>
        <v>600</v>
      </c>
      <c r="E47" s="100" t="str">
        <f t="shared" si="3"/>
        <v>Faurecia interior Systems</v>
      </c>
      <c r="F47" s="100" t="str">
        <f t="shared" si="4"/>
        <v>ASCORIUM MLADA BOLESLAV S.R.O.</v>
      </c>
      <c r="G47" s="100" t="s">
        <v>3739</v>
      </c>
      <c r="H47" s="100" t="s">
        <v>3740</v>
      </c>
      <c r="I47" s="84" t="s">
        <v>3728</v>
      </c>
      <c r="J47" s="100" t="s">
        <v>3741</v>
      </c>
      <c r="K47" s="84" t="s">
        <v>43</v>
      </c>
      <c r="L47" s="84" t="s">
        <v>3742</v>
      </c>
      <c r="M47" s="84">
        <f t="shared" si="6"/>
        <v>12</v>
      </c>
    </row>
    <row r="48" spans="1:13" ht="43.2" x14ac:dyDescent="0.3">
      <c r="A48" s="81" t="s">
        <v>2805</v>
      </c>
      <c r="B48" s="100" t="str">
        <f t="shared" si="0"/>
        <v>ALMEIDA Jose</v>
      </c>
      <c r="C48" s="82">
        <f t="shared" si="1"/>
        <v>45006</v>
      </c>
      <c r="D48" s="83">
        <f t="shared" si="2"/>
        <v>139</v>
      </c>
      <c r="E48" s="100" t="str">
        <f t="shared" si="3"/>
        <v>Faurecia Interiors Pardubice sro</v>
      </c>
      <c r="F48" s="100" t="str">
        <f t="shared" si="4"/>
        <v>Faurecia interior Systems</v>
      </c>
      <c r="G48" s="100" t="s">
        <v>3778</v>
      </c>
      <c r="H48" s="100" t="s">
        <v>3779</v>
      </c>
      <c r="I48" s="84" t="s">
        <v>3723</v>
      </c>
      <c r="J48" s="100"/>
      <c r="K48" s="84" t="s">
        <v>49</v>
      </c>
      <c r="L48" s="84" t="s">
        <v>3725</v>
      </c>
      <c r="M48" s="84">
        <f t="shared" si="6"/>
        <v>12</v>
      </c>
    </row>
    <row r="49" spans="1:13" ht="43.2" x14ac:dyDescent="0.3">
      <c r="A49" s="81" t="s">
        <v>2804</v>
      </c>
      <c r="B49" s="100" t="str">
        <f t="shared" si="0"/>
        <v>ALMEIDA Jose</v>
      </c>
      <c r="C49" s="82">
        <f t="shared" si="1"/>
        <v>45006</v>
      </c>
      <c r="D49" s="83">
        <f t="shared" si="2"/>
        <v>155</v>
      </c>
      <c r="E49" s="100" t="str">
        <f t="shared" si="3"/>
        <v>Faurecia Interiors Pardubice sro</v>
      </c>
      <c r="F49" s="100" t="str">
        <f t="shared" si="4"/>
        <v>Faurecia interior Systems</v>
      </c>
      <c r="G49" s="100" t="s">
        <v>3778</v>
      </c>
      <c r="H49" s="100" t="s">
        <v>3780</v>
      </c>
      <c r="I49" s="84" t="s">
        <v>3723</v>
      </c>
      <c r="J49" s="100"/>
      <c r="K49" s="84" t="s">
        <v>49</v>
      </c>
      <c r="L49" s="84" t="s">
        <v>3725</v>
      </c>
      <c r="M49" s="84">
        <f t="shared" si="6"/>
        <v>12</v>
      </c>
    </row>
    <row r="50" spans="1:13" ht="57.6" x14ac:dyDescent="0.3">
      <c r="A50" s="81" t="s">
        <v>988</v>
      </c>
      <c r="B50" s="100" t="str">
        <f t="shared" si="0"/>
        <v>LINS Mauricio</v>
      </c>
      <c r="C50" s="82">
        <f t="shared" si="1"/>
        <v>45006</v>
      </c>
      <c r="D50" s="83">
        <f t="shared" si="2"/>
        <v>215</v>
      </c>
      <c r="E50" s="100" t="str">
        <f t="shared" si="3"/>
        <v>Gumotex Automotive Myjava s.r.o.</v>
      </c>
      <c r="F50" s="100" t="str">
        <f t="shared" si="4"/>
        <v>Faurecia interior Systems</v>
      </c>
      <c r="G50" s="100" t="s">
        <v>3781</v>
      </c>
      <c r="H50" s="100" t="s">
        <v>3782</v>
      </c>
      <c r="I50" s="84" t="s">
        <v>3723</v>
      </c>
      <c r="J50" s="100" t="s">
        <v>3783</v>
      </c>
      <c r="K50" s="84" t="s">
        <v>49</v>
      </c>
      <c r="L50" s="84" t="s">
        <v>3725</v>
      </c>
      <c r="M50" s="84">
        <f t="shared" si="6"/>
        <v>12</v>
      </c>
    </row>
    <row r="51" spans="1:13" ht="43.2" x14ac:dyDescent="0.3">
      <c r="A51" s="81" t="s">
        <v>2806</v>
      </c>
      <c r="B51" s="100" t="str">
        <f t="shared" si="0"/>
        <v>SIMUNEK Ondrej</v>
      </c>
      <c r="C51" s="82">
        <f t="shared" si="1"/>
        <v>45006</v>
      </c>
      <c r="D51" s="83">
        <f t="shared" si="2"/>
        <v>475</v>
      </c>
      <c r="E51" s="100" t="str">
        <f t="shared" si="3"/>
        <v>Faurecia interior Systems</v>
      </c>
      <c r="F51" s="100" t="str">
        <f t="shared" si="4"/>
        <v>Faurecia CREA1</v>
      </c>
      <c r="G51" s="100"/>
      <c r="H51" s="100"/>
      <c r="I51" s="84" t="s">
        <v>3735</v>
      </c>
      <c r="J51" s="100"/>
      <c r="K51" s="84" t="s">
        <v>43</v>
      </c>
      <c r="L51" s="84" t="s">
        <v>3744</v>
      </c>
      <c r="M51" s="84">
        <f t="shared" si="6"/>
        <v>12</v>
      </c>
    </row>
    <row r="52" spans="1:13" ht="43.2" x14ac:dyDescent="0.3">
      <c r="A52" s="81" t="s">
        <v>2810</v>
      </c>
      <c r="B52" s="100" t="str">
        <f t="shared" si="0"/>
        <v>VANHA Lukas</v>
      </c>
      <c r="C52" s="82">
        <f t="shared" si="1"/>
        <v>45006</v>
      </c>
      <c r="D52" s="83">
        <f t="shared" si="2"/>
        <v>197</v>
      </c>
      <c r="E52" s="100" t="str">
        <f t="shared" si="3"/>
        <v>Mürdter Dvo?ák, Tool Ltd</v>
      </c>
      <c r="F52" s="100" t="str">
        <f t="shared" si="4"/>
        <v>SCHENKER spol. s r. o.</v>
      </c>
      <c r="G52" s="100" t="s">
        <v>3784</v>
      </c>
      <c r="H52" s="100"/>
      <c r="I52" s="84" t="s">
        <v>3728</v>
      </c>
      <c r="J52" s="100"/>
      <c r="K52" s="84" t="s">
        <v>49</v>
      </c>
      <c r="L52" s="84" t="s">
        <v>3749</v>
      </c>
      <c r="M52" s="84">
        <f t="shared" si="6"/>
        <v>12</v>
      </c>
    </row>
    <row r="53" spans="1:13" ht="216" x14ac:dyDescent="0.3">
      <c r="A53" s="81" t="s">
        <v>2813</v>
      </c>
      <c r="B53" s="100" t="str">
        <f t="shared" si="0"/>
        <v>BLAZKOVA Jarmila</v>
      </c>
      <c r="C53" s="82">
        <f t="shared" si="1"/>
        <v>45006</v>
      </c>
      <c r="D53" s="83">
        <f t="shared" si="2"/>
        <v>182</v>
      </c>
      <c r="E53" s="100" t="str">
        <f t="shared" si="3"/>
        <v>Faurecia interior Systems</v>
      </c>
      <c r="F53" s="100" t="str">
        <f t="shared" si="4"/>
        <v>BMW AG Werk Regensburg</v>
      </c>
      <c r="G53" s="100" t="s">
        <v>3785</v>
      </c>
      <c r="H53" s="100" t="s">
        <v>3786</v>
      </c>
      <c r="I53" s="84" t="s">
        <v>3723</v>
      </c>
      <c r="J53" s="100" t="s">
        <v>3787</v>
      </c>
      <c r="K53" s="84" t="s">
        <v>49</v>
      </c>
      <c r="L53" s="84" t="s">
        <v>3725</v>
      </c>
      <c r="M53" s="84">
        <f t="shared" si="6"/>
        <v>12</v>
      </c>
    </row>
    <row r="54" spans="1:13" ht="43.2" x14ac:dyDescent="0.3">
      <c r="A54" s="81" t="s">
        <v>2815</v>
      </c>
      <c r="B54" s="100" t="str">
        <f t="shared" si="0"/>
        <v>STEFAN Dominik</v>
      </c>
      <c r="C54" s="82">
        <f t="shared" si="1"/>
        <v>45006</v>
      </c>
      <c r="D54" s="83">
        <f t="shared" si="2"/>
        <v>343.75</v>
      </c>
      <c r="E54" s="100" t="str">
        <f t="shared" si="3"/>
        <v>Faurecia interior Systems</v>
      </c>
      <c r="F54" s="100" t="str">
        <f t="shared" si="4"/>
        <v>Faurecia Innenraum Systeme</v>
      </c>
      <c r="G54" s="100" t="s">
        <v>3788</v>
      </c>
      <c r="H54" s="100" t="s">
        <v>3789</v>
      </c>
      <c r="I54" s="84" t="s">
        <v>3728</v>
      </c>
      <c r="J54" s="100"/>
      <c r="K54" s="84" t="s">
        <v>49</v>
      </c>
      <c r="L54" s="84" t="s">
        <v>3749</v>
      </c>
      <c r="M54" s="84">
        <f t="shared" si="6"/>
        <v>12</v>
      </c>
    </row>
    <row r="55" spans="1:13" ht="57.6" x14ac:dyDescent="0.3">
      <c r="A55" s="81" t="s">
        <v>2811</v>
      </c>
      <c r="B55" s="100" t="str">
        <f t="shared" si="0"/>
        <v>OLIVEIRA Ana</v>
      </c>
      <c r="C55" s="82">
        <f t="shared" si="1"/>
        <v>45006</v>
      </c>
      <c r="D55" s="83">
        <f t="shared" si="2"/>
        <v>318</v>
      </c>
      <c r="E55" s="100" t="str">
        <f t="shared" si="3"/>
        <v>Faurecia Kosice</v>
      </c>
      <c r="F55" s="100" t="str">
        <f t="shared" si="4"/>
        <v>Faurecia Int. Syst.</v>
      </c>
      <c r="G55" s="100" t="s">
        <v>3790</v>
      </c>
      <c r="H55" s="100" t="s">
        <v>3754</v>
      </c>
      <c r="I55" s="84" t="s">
        <v>3728</v>
      </c>
      <c r="J55" s="100"/>
      <c r="K55" s="84" t="s">
        <v>49</v>
      </c>
      <c r="L55" s="84" t="s">
        <v>3749</v>
      </c>
      <c r="M55" s="84">
        <f t="shared" si="6"/>
        <v>12</v>
      </c>
    </row>
    <row r="56" spans="1:13" ht="43.2" x14ac:dyDescent="0.3">
      <c r="A56" s="81" t="s">
        <v>996</v>
      </c>
      <c r="B56" s="100" t="str">
        <f t="shared" si="0"/>
        <v>STEFAN Dominik</v>
      </c>
      <c r="C56" s="82">
        <f t="shared" si="1"/>
        <v>45007</v>
      </c>
      <c r="D56" s="83">
        <f t="shared" si="2"/>
        <v>144</v>
      </c>
      <c r="E56" s="100" t="str">
        <f t="shared" si="3"/>
        <v>Faurecia Int. Syst.</v>
      </c>
      <c r="F56" s="100" t="str">
        <f t="shared" si="4"/>
        <v>Faurecia Interiors Pardubice sro</v>
      </c>
      <c r="G56" s="100" t="s">
        <v>3791</v>
      </c>
      <c r="H56" s="100"/>
      <c r="I56" s="84" t="s">
        <v>3728</v>
      </c>
      <c r="J56" s="100"/>
      <c r="K56" s="84" t="s">
        <v>49</v>
      </c>
      <c r="L56" s="84" t="s">
        <v>3719</v>
      </c>
      <c r="M56" s="84">
        <f t="shared" si="6"/>
        <v>12</v>
      </c>
    </row>
    <row r="57" spans="1:13" ht="43.2" x14ac:dyDescent="0.3">
      <c r="A57" s="81" t="s">
        <v>289</v>
      </c>
      <c r="B57" s="100" t="str">
        <f t="shared" si="0"/>
        <v>STEFAN Dominik</v>
      </c>
      <c r="C57" s="82">
        <f t="shared" si="1"/>
        <v>45007</v>
      </c>
      <c r="D57" s="83">
        <f t="shared" si="2"/>
        <v>633</v>
      </c>
      <c r="E57" s="100" t="str">
        <f t="shared" si="3"/>
        <v>Raben Transport s.r.o.</v>
      </c>
      <c r="F57" s="100" t="str">
        <f t="shared" si="4"/>
        <v>Faurecia interior Systems</v>
      </c>
      <c r="G57" s="100" t="s">
        <v>3732</v>
      </c>
      <c r="H57" s="100" t="s">
        <v>3733</v>
      </c>
      <c r="I57" s="84" t="s">
        <v>3728</v>
      </c>
      <c r="J57" s="100"/>
      <c r="K57" s="84" t="s">
        <v>49</v>
      </c>
      <c r="L57" s="84" t="s">
        <v>3719</v>
      </c>
      <c r="M57" s="84">
        <f t="shared" si="6"/>
        <v>12</v>
      </c>
    </row>
    <row r="58" spans="1:13" ht="57.6" x14ac:dyDescent="0.3">
      <c r="A58" s="81" t="s">
        <v>2825</v>
      </c>
      <c r="B58" s="100" t="str">
        <f t="shared" si="0"/>
        <v>OLIVEIRA Ana</v>
      </c>
      <c r="C58" s="82">
        <f t="shared" si="1"/>
        <v>45007</v>
      </c>
      <c r="D58" s="83">
        <f t="shared" si="2"/>
        <v>800</v>
      </c>
      <c r="E58" s="100" t="str">
        <f t="shared" si="3"/>
        <v>Faurecia Kosice</v>
      </c>
      <c r="F58" s="100" t="str">
        <f t="shared" si="4"/>
        <v>Faurecia Int. Syst.</v>
      </c>
      <c r="G58" s="100" t="s">
        <v>3790</v>
      </c>
      <c r="H58" s="100" t="s">
        <v>3754</v>
      </c>
      <c r="I58" s="84" t="s">
        <v>3728</v>
      </c>
      <c r="J58" s="100"/>
      <c r="K58" s="84" t="s">
        <v>49</v>
      </c>
      <c r="L58" s="84" t="s">
        <v>3749</v>
      </c>
      <c r="M58" s="84">
        <f t="shared" si="6"/>
        <v>12</v>
      </c>
    </row>
    <row r="59" spans="1:13" ht="43.2" x14ac:dyDescent="0.3">
      <c r="A59" s="81" t="s">
        <v>294</v>
      </c>
      <c r="B59" s="100" t="str">
        <f t="shared" si="0"/>
        <v>RIEGER Vojtech</v>
      </c>
      <c r="C59" s="82">
        <f t="shared" si="1"/>
        <v>45008</v>
      </c>
      <c r="D59" s="83">
        <f t="shared" si="2"/>
        <v>524</v>
      </c>
      <c r="E59" s="100" t="str">
        <f t="shared" si="3"/>
        <v>Faurecia interior Systems</v>
      </c>
      <c r="F59" s="100" t="str">
        <f t="shared" si="4"/>
        <v>AXIOME</v>
      </c>
      <c r="G59" s="100" t="s">
        <v>3792</v>
      </c>
      <c r="H59" s="100"/>
      <c r="I59" s="84" t="s">
        <v>3728</v>
      </c>
      <c r="J59" s="100" t="s">
        <v>3793</v>
      </c>
      <c r="K59" s="84" t="s">
        <v>43</v>
      </c>
      <c r="L59" s="84" t="s">
        <v>3744</v>
      </c>
      <c r="M59" s="84">
        <f t="shared" si="6"/>
        <v>12</v>
      </c>
    </row>
    <row r="60" spans="1:13" ht="43.2" x14ac:dyDescent="0.3">
      <c r="A60" s="81" t="s">
        <v>2826</v>
      </c>
      <c r="B60" s="100" t="str">
        <f t="shared" si="0"/>
        <v>VLCKOVA Zuzana</v>
      </c>
      <c r="C60" s="82">
        <f t="shared" si="1"/>
        <v>45008</v>
      </c>
      <c r="D60" s="83">
        <f t="shared" si="2"/>
        <v>280</v>
      </c>
      <c r="E60" s="100" t="str">
        <f t="shared" si="3"/>
        <v>Faurecia interior Systems</v>
      </c>
      <c r="F60" s="100" t="str">
        <f t="shared" si="4"/>
        <v>AUDI AG Neckarsulm</v>
      </c>
      <c r="G60" s="100" t="s">
        <v>4253</v>
      </c>
      <c r="H60" s="100" t="s">
        <v>3766</v>
      </c>
      <c r="I60" s="84" t="s">
        <v>3730</v>
      </c>
      <c r="J60" s="100"/>
      <c r="K60" s="84" t="s">
        <v>43</v>
      </c>
      <c r="L60" s="84" t="s">
        <v>4239</v>
      </c>
      <c r="M60" s="84">
        <f t="shared" si="6"/>
        <v>12</v>
      </c>
    </row>
    <row r="61" spans="1:13" ht="57.6" x14ac:dyDescent="0.3">
      <c r="A61" s="81" t="s">
        <v>998</v>
      </c>
      <c r="B61" s="100" t="str">
        <f t="shared" si="0"/>
        <v>LINS Mauricio</v>
      </c>
      <c r="C61" s="82">
        <f t="shared" si="1"/>
        <v>45008</v>
      </c>
      <c r="D61" s="83">
        <f t="shared" si="2"/>
        <v>648</v>
      </c>
      <c r="E61" s="100" t="str">
        <f t="shared" si="3"/>
        <v>Gumotex Automotive Myjava s.r.o.</v>
      </c>
      <c r="F61" s="100" t="str">
        <f t="shared" si="4"/>
        <v>Faurecia interior Systems</v>
      </c>
      <c r="G61" s="100" t="s">
        <v>3781</v>
      </c>
      <c r="H61" s="100" t="s">
        <v>3782</v>
      </c>
      <c r="I61" s="84" t="s">
        <v>3723</v>
      </c>
      <c r="J61" s="100" t="s">
        <v>3724</v>
      </c>
      <c r="K61" s="84" t="s">
        <v>49</v>
      </c>
      <c r="L61" s="84" t="s">
        <v>3725</v>
      </c>
      <c r="M61" s="84">
        <f t="shared" si="6"/>
        <v>12</v>
      </c>
    </row>
    <row r="62" spans="1:13" ht="43.2" x14ac:dyDescent="0.3">
      <c r="A62" s="81" t="s">
        <v>290</v>
      </c>
      <c r="B62" s="100" t="str">
        <f t="shared" si="0"/>
        <v>RIEGER Vojtech</v>
      </c>
      <c r="C62" s="82">
        <f t="shared" si="1"/>
        <v>45008</v>
      </c>
      <c r="D62" s="83">
        <f t="shared" si="2"/>
        <v>98</v>
      </c>
      <c r="E62" s="100" t="str">
        <f t="shared" si="3"/>
        <v>Faurecia interior Systems</v>
      </c>
      <c r="F62" s="100" t="str">
        <f t="shared" si="4"/>
        <v>Ultratech s.r.o.</v>
      </c>
      <c r="G62" s="100" t="s">
        <v>3792</v>
      </c>
      <c r="H62" s="100"/>
      <c r="I62" s="84" t="s">
        <v>3728</v>
      </c>
      <c r="J62" s="100" t="s">
        <v>3793</v>
      </c>
      <c r="K62" s="84" t="s">
        <v>43</v>
      </c>
      <c r="L62" s="84" t="s">
        <v>3744</v>
      </c>
      <c r="M62" s="84">
        <f t="shared" si="6"/>
        <v>12</v>
      </c>
    </row>
    <row r="63" spans="1:13" ht="28.8" x14ac:dyDescent="0.3">
      <c r="A63" s="81" t="s">
        <v>1001</v>
      </c>
      <c r="B63" s="100" t="str">
        <f t="shared" si="0"/>
        <v>GRUSOVA Marta</v>
      </c>
      <c r="C63" s="82">
        <f t="shared" si="1"/>
        <v>45008</v>
      </c>
      <c r="D63" s="83">
        <f t="shared" si="2"/>
        <v>390</v>
      </c>
      <c r="E63" s="100" t="str">
        <f t="shared" si="3"/>
        <v>Faurecia Int. Syst.</v>
      </c>
      <c r="F63" s="100" t="str">
        <f t="shared" si="4"/>
        <v>D+D PARK BRODCE</v>
      </c>
      <c r="G63" s="100" t="s">
        <v>3758</v>
      </c>
      <c r="H63" s="100" t="s">
        <v>3759</v>
      </c>
      <c r="I63" s="84" t="s">
        <v>3730</v>
      </c>
      <c r="J63" s="100"/>
      <c r="K63" s="84" t="s">
        <v>43</v>
      </c>
      <c r="L63" s="84" t="s">
        <v>4239</v>
      </c>
      <c r="M63" s="84">
        <f t="shared" si="6"/>
        <v>12</v>
      </c>
    </row>
    <row r="64" spans="1:13" ht="57.6" x14ac:dyDescent="0.3">
      <c r="A64" s="81" t="s">
        <v>2828</v>
      </c>
      <c r="B64" s="100" t="str">
        <f t="shared" si="0"/>
        <v>OLIVEIRA Ana</v>
      </c>
      <c r="C64" s="82">
        <f t="shared" si="1"/>
        <v>45008</v>
      </c>
      <c r="D64" s="83">
        <f t="shared" si="2"/>
        <v>312.5</v>
      </c>
      <c r="E64" s="100" t="str">
        <f t="shared" si="3"/>
        <v>Faurecia Kosice</v>
      </c>
      <c r="F64" s="100" t="str">
        <f t="shared" si="4"/>
        <v>Faurecia Int. Syst.</v>
      </c>
      <c r="G64" s="100" t="s">
        <v>3776</v>
      </c>
      <c r="H64" s="100" t="s">
        <v>3754</v>
      </c>
      <c r="I64" s="84" t="s">
        <v>3728</v>
      </c>
      <c r="J64" s="100"/>
      <c r="K64" s="84" t="s">
        <v>49</v>
      </c>
      <c r="L64" s="84" t="s">
        <v>3749</v>
      </c>
      <c r="M64" s="84">
        <f t="shared" si="6"/>
        <v>12</v>
      </c>
    </row>
    <row r="65" spans="1:13" ht="28.8" x14ac:dyDescent="0.3">
      <c r="A65" s="81" t="s">
        <v>1003</v>
      </c>
      <c r="B65" s="100" t="str">
        <f t="shared" si="0"/>
        <v>LINS Mauricio</v>
      </c>
      <c r="C65" s="82">
        <f t="shared" si="1"/>
        <v>45009</v>
      </c>
      <c r="D65" s="83">
        <f t="shared" si="2"/>
        <v>248</v>
      </c>
      <c r="E65" s="100" t="str">
        <f t="shared" si="3"/>
        <v>Karl Berrang</v>
      </c>
      <c r="F65" s="100" t="str">
        <f t="shared" si="4"/>
        <v>Faurecia Int. Syst.</v>
      </c>
      <c r="G65" s="100" t="s">
        <v>3794</v>
      </c>
      <c r="H65" s="100"/>
      <c r="I65" s="84" t="s">
        <v>3723</v>
      </c>
      <c r="J65" s="100"/>
      <c r="K65" s="84" t="s">
        <v>49</v>
      </c>
      <c r="L65" s="84" t="s">
        <v>3743</v>
      </c>
      <c r="M65" s="84">
        <f t="shared" si="6"/>
        <v>12</v>
      </c>
    </row>
    <row r="66" spans="1:13" ht="43.2" x14ac:dyDescent="0.3">
      <c r="A66" s="81" t="s">
        <v>2830</v>
      </c>
      <c r="B66" s="100" t="str">
        <f t="shared" ref="B66:B129" si="7">VLOOKUP(A66,Table2,5,FALSE)</f>
        <v>RIEGER Vojtech</v>
      </c>
      <c r="C66" s="82">
        <f t="shared" si="1"/>
        <v>45009</v>
      </c>
      <c r="D66" s="83">
        <f t="shared" si="2"/>
        <v>308</v>
      </c>
      <c r="E66" s="100" t="str">
        <f t="shared" si="3"/>
        <v>3CON ANLAGENBAU GMBH</v>
      </c>
      <c r="F66" s="100" t="str">
        <f t="shared" si="4"/>
        <v>Faurecia interior Systems</v>
      </c>
      <c r="G66" s="100" t="s">
        <v>3792</v>
      </c>
      <c r="H66" s="100"/>
      <c r="I66" s="84" t="s">
        <v>3728</v>
      </c>
      <c r="J66" s="100" t="s">
        <v>3793</v>
      </c>
      <c r="K66" s="84" t="s">
        <v>43</v>
      </c>
      <c r="L66" s="84" t="s">
        <v>3744</v>
      </c>
      <c r="M66" s="84">
        <f t="shared" si="6"/>
        <v>12</v>
      </c>
    </row>
    <row r="67" spans="1:13" ht="43.2" x14ac:dyDescent="0.3">
      <c r="A67" s="81" t="s">
        <v>2837</v>
      </c>
      <c r="B67" s="100" t="str">
        <f t="shared" si="7"/>
        <v>RIEGER Vojtech</v>
      </c>
      <c r="C67" s="82">
        <f t="shared" si="1"/>
        <v>45009</v>
      </c>
      <c r="D67" s="83">
        <f t="shared" si="2"/>
        <v>197</v>
      </c>
      <c r="E67" s="100" t="str">
        <f t="shared" si="3"/>
        <v>INTRONYX GmbH &amp; Co. KG</v>
      </c>
      <c r="F67" s="100" t="str">
        <f t="shared" si="4"/>
        <v>Faurecia interior Systems</v>
      </c>
      <c r="G67" s="100" t="s">
        <v>3792</v>
      </c>
      <c r="H67" s="100"/>
      <c r="I67" s="84" t="s">
        <v>3728</v>
      </c>
      <c r="J67" s="100" t="s">
        <v>3793</v>
      </c>
      <c r="K67" s="84" t="s">
        <v>43</v>
      </c>
      <c r="L67" s="84" t="s">
        <v>3744</v>
      </c>
      <c r="M67" s="84">
        <f t="shared" ref="M67:M130" si="8">IFERROR(WEEKNUM(C67)," ")</f>
        <v>12</v>
      </c>
    </row>
    <row r="68" spans="1:13" ht="43.2" x14ac:dyDescent="0.3">
      <c r="A68" s="81" t="s">
        <v>2838</v>
      </c>
      <c r="B68" s="100" t="str">
        <f t="shared" si="7"/>
        <v>STEFAN Dominik</v>
      </c>
      <c r="C68" s="82">
        <f t="shared" ref="C68:C131" si="9">IFERROR(VLOOKUP(A68,Table2,7,FALSE)," ")</f>
        <v>45009</v>
      </c>
      <c r="D68" s="83">
        <f t="shared" ref="D68:D131" si="10">IFERROR(VLOOKUP(A68,Table2,3,1)," ")</f>
        <v>271</v>
      </c>
      <c r="E68" s="100" t="str">
        <f t="shared" ref="E68:E131" si="11">IFERROR(VLOOKUP(A68,Table2,9,FALSE)," ")</f>
        <v>Faurecia interior Systems</v>
      </c>
      <c r="F68" s="100" t="str">
        <f t="shared" ref="F68:F131" si="12">IFERROR(VLOOKUP(A68,Table2,10,FALSE)," ")</f>
        <v>Faurecia Innenraum Systeme</v>
      </c>
      <c r="G68" s="100" t="s">
        <v>3795</v>
      </c>
      <c r="H68" s="100"/>
      <c r="I68" s="84" t="s">
        <v>3728</v>
      </c>
      <c r="J68" s="100"/>
      <c r="K68" s="84" t="s">
        <v>49</v>
      </c>
      <c r="L68" s="84" t="s">
        <v>3749</v>
      </c>
      <c r="M68" s="84">
        <f t="shared" si="8"/>
        <v>12</v>
      </c>
    </row>
    <row r="69" spans="1:13" ht="43.2" x14ac:dyDescent="0.3">
      <c r="A69" s="81" t="s">
        <v>2831</v>
      </c>
      <c r="B69" s="100" t="str">
        <f t="shared" si="7"/>
        <v>SLAPACEK Martin</v>
      </c>
      <c r="C69" s="82">
        <f t="shared" si="9"/>
        <v>45009</v>
      </c>
      <c r="D69" s="83">
        <f t="shared" si="10"/>
        <v>680</v>
      </c>
      <c r="E69" s="100" t="str">
        <f t="shared" si="11"/>
        <v>Faurecia interior Systems</v>
      </c>
      <c r="F69" s="100" t="str">
        <f t="shared" si="12"/>
        <v>SD Kovo</v>
      </c>
      <c r="G69" s="100" t="s">
        <v>3796</v>
      </c>
      <c r="H69" s="100"/>
      <c r="I69" s="84" t="s">
        <v>3728</v>
      </c>
      <c r="J69" s="100"/>
      <c r="K69" s="84" t="s">
        <v>43</v>
      </c>
      <c r="L69" s="84" t="s">
        <v>3744</v>
      </c>
      <c r="M69" s="84">
        <f t="shared" si="8"/>
        <v>12</v>
      </c>
    </row>
    <row r="70" spans="1:13" ht="28.8" x14ac:dyDescent="0.3">
      <c r="A70" s="81" t="s">
        <v>298</v>
      </c>
      <c r="B70" s="100" t="str">
        <f t="shared" si="7"/>
        <v>VANHA Lukas</v>
      </c>
      <c r="C70" s="82">
        <f t="shared" si="9"/>
        <v>45009</v>
      </c>
      <c r="D70" s="83">
        <f t="shared" si="10"/>
        <v>387</v>
      </c>
      <c r="E70" s="100" t="str">
        <f t="shared" si="11"/>
        <v>Faurecia Int. Syst.</v>
      </c>
      <c r="F70" s="100" t="str">
        <f t="shared" si="12"/>
        <v>Faurecia Slovakia</v>
      </c>
      <c r="G70" s="100" t="s">
        <v>3797</v>
      </c>
      <c r="H70" s="100" t="s">
        <v>3798</v>
      </c>
      <c r="I70" s="84" t="s">
        <v>3730</v>
      </c>
      <c r="J70" s="100"/>
      <c r="K70" s="84" t="s">
        <v>43</v>
      </c>
      <c r="L70" s="84" t="s">
        <v>4239</v>
      </c>
      <c r="M70" s="84">
        <f t="shared" si="8"/>
        <v>12</v>
      </c>
    </row>
    <row r="71" spans="1:13" ht="43.2" x14ac:dyDescent="0.3">
      <c r="A71" s="81" t="s">
        <v>2834</v>
      </c>
      <c r="B71" s="100" t="str">
        <f t="shared" si="7"/>
        <v>RESENDE Joao</v>
      </c>
      <c r="C71" s="82">
        <f t="shared" si="9"/>
        <v>45009</v>
      </c>
      <c r="D71" s="83">
        <f t="shared" si="10"/>
        <v>1148</v>
      </c>
      <c r="E71" s="100" t="str">
        <f t="shared" si="11"/>
        <v>TEKNIA UHERSKY BROD, A.S.</v>
      </c>
      <c r="F71" s="100" t="str">
        <f t="shared" si="12"/>
        <v>Faurecia Int. Syst.</v>
      </c>
      <c r="G71" s="100" t="s">
        <v>3799</v>
      </c>
      <c r="H71" s="100"/>
      <c r="I71" s="84" t="s">
        <v>3717</v>
      </c>
      <c r="J71" s="100"/>
      <c r="K71" s="84" t="s">
        <v>49</v>
      </c>
      <c r="L71" s="84" t="s">
        <v>3719</v>
      </c>
      <c r="M71" s="84">
        <f t="shared" si="8"/>
        <v>12</v>
      </c>
    </row>
    <row r="72" spans="1:13" ht="43.2" x14ac:dyDescent="0.3">
      <c r="A72" s="81" t="s">
        <v>2840</v>
      </c>
      <c r="B72" s="100" t="str">
        <f t="shared" si="7"/>
        <v>ALMEIDA Jose</v>
      </c>
      <c r="C72" s="82">
        <f t="shared" si="9"/>
        <v>45012</v>
      </c>
      <c r="D72" s="83">
        <f t="shared" si="10"/>
        <v>666</v>
      </c>
      <c r="E72" s="100" t="str">
        <f t="shared" si="11"/>
        <v>Faurecia interior Systems</v>
      </c>
      <c r="F72" s="100" t="str">
        <f t="shared" si="12"/>
        <v>DB Schenker</v>
      </c>
      <c r="G72" s="100" t="s">
        <v>3800</v>
      </c>
      <c r="H72" s="100" t="s">
        <v>3801</v>
      </c>
      <c r="I72" s="84" t="s">
        <v>3728</v>
      </c>
      <c r="J72" s="100"/>
      <c r="K72" s="84" t="s">
        <v>49</v>
      </c>
      <c r="L72" s="84" t="s">
        <v>3719</v>
      </c>
      <c r="M72" s="84">
        <f t="shared" si="8"/>
        <v>13</v>
      </c>
    </row>
    <row r="73" spans="1:13" ht="43.2" x14ac:dyDescent="0.3">
      <c r="A73" s="81" t="s">
        <v>2839</v>
      </c>
      <c r="B73" s="100" t="str">
        <f t="shared" si="7"/>
        <v>GRUSOVA Marta</v>
      </c>
      <c r="C73" s="82">
        <f t="shared" si="9"/>
        <v>45012</v>
      </c>
      <c r="D73" s="83">
        <f t="shared" si="10"/>
        <v>546</v>
      </c>
      <c r="E73" s="100" t="str">
        <f t="shared" si="11"/>
        <v>Skoda parts centrum</v>
      </c>
      <c r="F73" s="100" t="str">
        <f t="shared" si="12"/>
        <v>Faurecia interior Systems</v>
      </c>
      <c r="G73" s="100" t="s">
        <v>3802</v>
      </c>
      <c r="H73" s="100" t="s">
        <v>3803</v>
      </c>
      <c r="I73" s="84" t="s">
        <v>3717</v>
      </c>
      <c r="J73" s="100" t="s">
        <v>3804</v>
      </c>
      <c r="K73" s="84" t="s">
        <v>49</v>
      </c>
      <c r="L73" s="84" t="s">
        <v>3742</v>
      </c>
      <c r="M73" s="84">
        <f t="shared" si="8"/>
        <v>13</v>
      </c>
    </row>
    <row r="74" spans="1:13" ht="43.2" x14ac:dyDescent="0.3">
      <c r="A74" s="81" t="s">
        <v>1007</v>
      </c>
      <c r="B74" s="100" t="str">
        <f t="shared" si="7"/>
        <v>LINS Mauricio</v>
      </c>
      <c r="C74" s="82">
        <f t="shared" si="9"/>
        <v>45012</v>
      </c>
      <c r="D74" s="83">
        <f t="shared" si="10"/>
        <v>267</v>
      </c>
      <c r="E74" s="100" t="str">
        <f t="shared" si="11"/>
        <v>Gumotex Automotive Myjava s.r.o.</v>
      </c>
      <c r="F74" s="100" t="str">
        <f t="shared" si="12"/>
        <v>Faurecia interior Systems</v>
      </c>
      <c r="G74" s="100" t="s">
        <v>3805</v>
      </c>
      <c r="H74" s="100" t="s">
        <v>3806</v>
      </c>
      <c r="I74" s="84" t="s">
        <v>3717</v>
      </c>
      <c r="J74" s="100"/>
      <c r="K74" s="84" t="s">
        <v>49</v>
      </c>
      <c r="L74" s="84" t="s">
        <v>3749</v>
      </c>
      <c r="M74" s="84">
        <f t="shared" si="8"/>
        <v>13</v>
      </c>
    </row>
    <row r="75" spans="1:13" ht="43.2" x14ac:dyDescent="0.3">
      <c r="A75" s="81" t="s">
        <v>1005</v>
      </c>
      <c r="B75" s="100" t="str">
        <f t="shared" si="7"/>
        <v>LINS Mauricio</v>
      </c>
      <c r="C75" s="82">
        <f t="shared" si="9"/>
        <v>45012</v>
      </c>
      <c r="D75" s="83">
        <f t="shared" si="10"/>
        <v>410</v>
      </c>
      <c r="E75" s="100" t="str">
        <f t="shared" si="11"/>
        <v>Vernicolor</v>
      </c>
      <c r="F75" s="100" t="str">
        <f t="shared" si="12"/>
        <v>Faurecia interior Systems</v>
      </c>
      <c r="G75" s="100" t="s">
        <v>3807</v>
      </c>
      <c r="H75" s="100" t="s">
        <v>3806</v>
      </c>
      <c r="I75" s="84" t="s">
        <v>3717</v>
      </c>
      <c r="J75" s="100"/>
      <c r="K75" s="84" t="s">
        <v>49</v>
      </c>
      <c r="L75" s="84" t="s">
        <v>3749</v>
      </c>
      <c r="M75" s="84">
        <f t="shared" si="8"/>
        <v>13</v>
      </c>
    </row>
    <row r="76" spans="1:13" ht="57.6" x14ac:dyDescent="0.3">
      <c r="A76" s="81" t="s">
        <v>1013</v>
      </c>
      <c r="B76" s="100" t="str">
        <f t="shared" si="7"/>
        <v>LINS Mauricio</v>
      </c>
      <c r="C76" s="82">
        <f t="shared" si="9"/>
        <v>45012</v>
      </c>
      <c r="D76" s="83">
        <f t="shared" si="10"/>
        <v>422</v>
      </c>
      <c r="E76" s="100" t="str">
        <f t="shared" si="11"/>
        <v>Vernicolor</v>
      </c>
      <c r="F76" s="100" t="str">
        <f t="shared" si="12"/>
        <v>Faurecia Interior Systems Bohemia</v>
      </c>
      <c r="G76" s="100" t="s">
        <v>3807</v>
      </c>
      <c r="H76" s="100" t="s">
        <v>3806</v>
      </c>
      <c r="I76" s="84" t="s">
        <v>3717</v>
      </c>
      <c r="J76" s="100"/>
      <c r="K76" s="84" t="s">
        <v>49</v>
      </c>
      <c r="L76" s="84" t="s">
        <v>3749</v>
      </c>
      <c r="M76" s="84">
        <f t="shared" si="8"/>
        <v>13</v>
      </c>
    </row>
    <row r="77" spans="1:13" ht="43.2" x14ac:dyDescent="0.3">
      <c r="A77" s="81" t="s">
        <v>2843</v>
      </c>
      <c r="B77" s="100" t="str">
        <f t="shared" si="7"/>
        <v>VLCKOVA Zuzana</v>
      </c>
      <c r="C77" s="82">
        <f t="shared" si="9"/>
        <v>45012</v>
      </c>
      <c r="D77" s="83">
        <f t="shared" si="10"/>
        <v>1140</v>
      </c>
      <c r="E77" s="100" t="str">
        <f t="shared" si="11"/>
        <v>Faurecia Int. Syst.</v>
      </c>
      <c r="F77" s="100" t="str">
        <f t="shared" si="12"/>
        <v>Audi AG</v>
      </c>
      <c r="G77" s="100" t="s">
        <v>4253</v>
      </c>
      <c r="H77" s="100" t="s">
        <v>3808</v>
      </c>
      <c r="I77" s="84" t="s">
        <v>3730</v>
      </c>
      <c r="J77" s="100"/>
      <c r="K77" s="84" t="s">
        <v>43</v>
      </c>
      <c r="L77" s="84" t="s">
        <v>4239</v>
      </c>
      <c r="M77" s="84">
        <f t="shared" si="8"/>
        <v>13</v>
      </c>
    </row>
    <row r="78" spans="1:13" ht="43.2" x14ac:dyDescent="0.3">
      <c r="A78" s="81" t="s">
        <v>2845</v>
      </c>
      <c r="B78" s="100" t="str">
        <f t="shared" si="7"/>
        <v>SIMUNEK Ondrej</v>
      </c>
      <c r="C78" s="82">
        <f t="shared" si="9"/>
        <v>45013</v>
      </c>
      <c r="D78" s="83">
        <f t="shared" si="10"/>
        <v>444</v>
      </c>
      <c r="E78" s="100" t="str">
        <f t="shared" si="11"/>
        <v>Faurecia interior Systems</v>
      </c>
      <c r="F78" s="100" t="str">
        <f t="shared" si="12"/>
        <v>Faurecia CREA1</v>
      </c>
      <c r="G78" s="100"/>
      <c r="H78" s="100"/>
      <c r="I78" s="84" t="s">
        <v>3735</v>
      </c>
      <c r="J78" s="100"/>
      <c r="K78" s="84" t="s">
        <v>43</v>
      </c>
      <c r="L78" s="84" t="s">
        <v>3744</v>
      </c>
      <c r="M78" s="84">
        <f t="shared" si="8"/>
        <v>13</v>
      </c>
    </row>
    <row r="79" spans="1:13" ht="43.2" x14ac:dyDescent="0.3">
      <c r="A79" s="81" t="s">
        <v>2849</v>
      </c>
      <c r="B79" s="100" t="str">
        <f t="shared" si="7"/>
        <v>SLAPACEK Martin</v>
      </c>
      <c r="C79" s="82">
        <f t="shared" si="9"/>
        <v>45013</v>
      </c>
      <c r="D79" s="83">
        <f t="shared" si="10"/>
        <v>980</v>
      </c>
      <c r="E79" s="100" t="str">
        <f t="shared" si="11"/>
        <v>Faurecia interior Systems</v>
      </c>
      <c r="F79" s="100" t="str">
        <f t="shared" si="12"/>
        <v>Gumotex Automotive Myjava s.r.o.</v>
      </c>
      <c r="G79" s="100" t="s">
        <v>3739</v>
      </c>
      <c r="H79" s="100"/>
      <c r="I79" s="84" t="s">
        <v>3728</v>
      </c>
      <c r="J79" s="100"/>
      <c r="K79" s="84" t="s">
        <v>43</v>
      </c>
      <c r="L79" s="84" t="s">
        <v>3742</v>
      </c>
      <c r="M79" s="84">
        <f t="shared" si="8"/>
        <v>13</v>
      </c>
    </row>
    <row r="80" spans="1:13" ht="57.6" x14ac:dyDescent="0.3">
      <c r="A80" s="81" t="s">
        <v>2852</v>
      </c>
      <c r="B80" s="100" t="str">
        <f t="shared" si="7"/>
        <v>SLAPACEK Martin</v>
      </c>
      <c r="C80" s="82">
        <f t="shared" si="9"/>
        <v>45013</v>
      </c>
      <c r="D80" s="83">
        <f t="shared" si="10"/>
        <v>1990</v>
      </c>
      <c r="E80" s="100" t="str">
        <f t="shared" si="11"/>
        <v>Faurecia interior Systems</v>
      </c>
      <c r="F80" s="100" t="str">
        <f t="shared" si="12"/>
        <v>Faurecia Interiors Pardubice  s.r.o.</v>
      </c>
      <c r="G80" s="100" t="s">
        <v>3792</v>
      </c>
      <c r="H80" s="100"/>
      <c r="I80" s="84" t="s">
        <v>3730</v>
      </c>
      <c r="J80" s="100"/>
      <c r="K80" s="84" t="s">
        <v>43</v>
      </c>
      <c r="L80" s="84" t="s">
        <v>3744</v>
      </c>
      <c r="M80" s="84">
        <f t="shared" si="8"/>
        <v>13</v>
      </c>
    </row>
    <row r="81" spans="1:13" ht="57.6" x14ac:dyDescent="0.3">
      <c r="A81" s="81" t="s">
        <v>1019</v>
      </c>
      <c r="B81" s="100" t="str">
        <f t="shared" si="7"/>
        <v>KANNA Yuvanesh</v>
      </c>
      <c r="C81" s="82">
        <f t="shared" si="9"/>
        <v>45013</v>
      </c>
      <c r="D81" s="83">
        <f t="shared" si="10"/>
        <v>244</v>
      </c>
      <c r="E81" s="100" t="str">
        <f t="shared" si="11"/>
        <v>Faurecia Int. Syst. Bohemia</v>
      </c>
      <c r="F81" s="100" t="str">
        <f t="shared" si="12"/>
        <v>Jaguar Land Rover Slovakia s.r.o.</v>
      </c>
      <c r="G81" s="100" t="s">
        <v>4254</v>
      </c>
      <c r="H81" s="100" t="s">
        <v>3809</v>
      </c>
      <c r="I81" s="84" t="s">
        <v>3730</v>
      </c>
      <c r="J81" s="100"/>
      <c r="K81" s="84" t="s">
        <v>43</v>
      </c>
      <c r="L81" s="84" t="s">
        <v>4239</v>
      </c>
      <c r="M81" s="84">
        <f t="shared" si="8"/>
        <v>13</v>
      </c>
    </row>
    <row r="82" spans="1:13" ht="86.4" x14ac:dyDescent="0.3">
      <c r="A82" s="81" t="s">
        <v>1029</v>
      </c>
      <c r="B82" s="100" t="str">
        <f t="shared" si="7"/>
        <v>BLAZKOVA Jarmila</v>
      </c>
      <c r="C82" s="82">
        <f t="shared" si="9"/>
        <v>45014</v>
      </c>
      <c r="D82" s="83">
        <f t="shared" si="10"/>
        <v>160</v>
      </c>
      <c r="E82" s="100" t="str">
        <f t="shared" si="11"/>
        <v>DB Schenker</v>
      </c>
      <c r="F82" s="100" t="str">
        <f t="shared" si="12"/>
        <v>BMW AG - VERSORGUNGSZENTRUM</v>
      </c>
      <c r="G82" s="100" t="s">
        <v>3810</v>
      </c>
      <c r="H82" s="100" t="s">
        <v>3811</v>
      </c>
      <c r="I82" s="84" t="s">
        <v>3728</v>
      </c>
      <c r="J82" s="100"/>
      <c r="K82" s="84" t="s">
        <v>43</v>
      </c>
      <c r="L82" s="84" t="s">
        <v>3719</v>
      </c>
      <c r="M82" s="84">
        <f t="shared" si="8"/>
        <v>13</v>
      </c>
    </row>
    <row r="83" spans="1:13" ht="144" x14ac:dyDescent="0.3">
      <c r="A83" s="81" t="s">
        <v>1027</v>
      </c>
      <c r="B83" s="100" t="str">
        <f t="shared" si="7"/>
        <v>BLAZKOVA Jarmila</v>
      </c>
      <c r="C83" s="82">
        <f t="shared" si="9"/>
        <v>45014</v>
      </c>
      <c r="D83" s="83">
        <f t="shared" si="10"/>
        <v>170</v>
      </c>
      <c r="E83" s="100" t="str">
        <f t="shared" si="11"/>
        <v>DB Schenker</v>
      </c>
      <c r="F83" s="100" t="str">
        <f t="shared" si="12"/>
        <v>BMW AG Werk Regensburg</v>
      </c>
      <c r="G83" s="100" t="s">
        <v>3812</v>
      </c>
      <c r="H83" s="100" t="s">
        <v>3813</v>
      </c>
      <c r="I83" s="84" t="s">
        <v>3717</v>
      </c>
      <c r="J83" s="100"/>
      <c r="K83" s="84" t="s">
        <v>49</v>
      </c>
      <c r="L83" s="84" t="s">
        <v>3719</v>
      </c>
      <c r="M83" s="84">
        <f t="shared" si="8"/>
        <v>13</v>
      </c>
    </row>
    <row r="84" spans="1:13" ht="57.6" x14ac:dyDescent="0.3">
      <c r="A84" s="81" t="s">
        <v>1031</v>
      </c>
      <c r="B84" s="100" t="str">
        <f t="shared" si="7"/>
        <v>LINS Mauricio</v>
      </c>
      <c r="C84" s="82">
        <f t="shared" si="9"/>
        <v>45014</v>
      </c>
      <c r="D84" s="83">
        <f t="shared" si="10"/>
        <v>230</v>
      </c>
      <c r="E84" s="100" t="str">
        <f t="shared" si="11"/>
        <v>Gumotex Automotive Myjava s.r.o.</v>
      </c>
      <c r="F84" s="100" t="str">
        <f t="shared" si="12"/>
        <v>Faurecia Interior Systems Bohemia</v>
      </c>
      <c r="G84" s="100" t="s">
        <v>3814</v>
      </c>
      <c r="H84" s="100" t="s">
        <v>3815</v>
      </c>
      <c r="I84" s="84" t="s">
        <v>3717</v>
      </c>
      <c r="J84" s="100"/>
      <c r="K84" s="84" t="s">
        <v>49</v>
      </c>
      <c r="L84" s="84" t="s">
        <v>3743</v>
      </c>
      <c r="M84" s="84">
        <f t="shared" si="8"/>
        <v>13</v>
      </c>
    </row>
    <row r="85" spans="1:13" ht="43.2" x14ac:dyDescent="0.3">
      <c r="A85" s="81" t="s">
        <v>1033</v>
      </c>
      <c r="B85" s="100" t="str">
        <f t="shared" si="7"/>
        <v>LINS Mauricio</v>
      </c>
      <c r="C85" s="82">
        <f t="shared" si="9"/>
        <v>45014</v>
      </c>
      <c r="D85" s="83">
        <f t="shared" si="10"/>
        <v>325</v>
      </c>
      <c r="E85" s="100" t="str">
        <f t="shared" si="11"/>
        <v>Rüster GmbH - Gedern Division</v>
      </c>
      <c r="F85" s="100" t="str">
        <f t="shared" si="12"/>
        <v>Faurecia Int. Syst.</v>
      </c>
      <c r="G85" s="100" t="s">
        <v>3816</v>
      </c>
      <c r="H85" s="100" t="s">
        <v>3817</v>
      </c>
      <c r="I85" s="84" t="s">
        <v>3723</v>
      </c>
      <c r="J85" s="100"/>
      <c r="K85" s="84" t="s">
        <v>49</v>
      </c>
      <c r="L85" s="84" t="s">
        <v>3725</v>
      </c>
      <c r="M85" s="84">
        <f t="shared" si="8"/>
        <v>13</v>
      </c>
    </row>
    <row r="86" spans="1:13" ht="43.2" x14ac:dyDescent="0.3">
      <c r="A86" s="81" t="s">
        <v>1024</v>
      </c>
      <c r="B86" s="100" t="str">
        <f t="shared" si="7"/>
        <v>RESENDE Joao</v>
      </c>
      <c r="C86" s="82">
        <f t="shared" si="9"/>
        <v>45014</v>
      </c>
      <c r="D86" s="83">
        <f t="shared" si="10"/>
        <v>188</v>
      </c>
      <c r="E86" s="100" t="str">
        <f t="shared" si="11"/>
        <v>Mürdter Dvo?ák, Tool Ltd</v>
      </c>
      <c r="F86" s="100" t="str">
        <f t="shared" si="12"/>
        <v>Faurecia interior Systems</v>
      </c>
      <c r="G86" s="100" t="s">
        <v>3818</v>
      </c>
      <c r="H86" s="100" t="s">
        <v>3819</v>
      </c>
      <c r="I86" s="84" t="s">
        <v>3717</v>
      </c>
      <c r="J86" s="100"/>
      <c r="K86" s="84" t="s">
        <v>49</v>
      </c>
      <c r="L86" s="84" t="s">
        <v>3749</v>
      </c>
      <c r="M86" s="84">
        <f t="shared" si="8"/>
        <v>13</v>
      </c>
    </row>
    <row r="87" spans="1:13" ht="43.2" x14ac:dyDescent="0.3">
      <c r="A87" s="81" t="s">
        <v>1021</v>
      </c>
      <c r="B87" s="100" t="str">
        <f t="shared" si="7"/>
        <v>RESENDE Joao</v>
      </c>
      <c r="C87" s="82">
        <f t="shared" si="9"/>
        <v>45014</v>
      </c>
      <c r="D87" s="83">
        <f t="shared" si="10"/>
        <v>374</v>
      </c>
      <c r="E87" s="100" t="str">
        <f t="shared" si="11"/>
        <v>TESLA</v>
      </c>
      <c r="F87" s="100" t="str">
        <f t="shared" si="12"/>
        <v>Faurecia interior Systems</v>
      </c>
      <c r="G87" s="100" t="s">
        <v>3820</v>
      </c>
      <c r="H87" s="100" t="s">
        <v>3821</v>
      </c>
      <c r="I87" s="84" t="s">
        <v>3728</v>
      </c>
      <c r="J87" s="100" t="s">
        <v>3822</v>
      </c>
      <c r="K87" s="84" t="s">
        <v>49</v>
      </c>
      <c r="L87" s="84" t="s">
        <v>3749</v>
      </c>
      <c r="M87" s="84">
        <f t="shared" si="8"/>
        <v>13</v>
      </c>
    </row>
    <row r="88" spans="1:13" ht="43.2" x14ac:dyDescent="0.3">
      <c r="A88" s="81" t="s">
        <v>2858</v>
      </c>
      <c r="B88" s="100" t="str">
        <f t="shared" si="7"/>
        <v>SLAPACEK Martin</v>
      </c>
      <c r="C88" s="82">
        <f t="shared" si="9"/>
        <v>45014</v>
      </c>
      <c r="D88" s="83">
        <f t="shared" si="10"/>
        <v>500</v>
      </c>
      <c r="E88" s="100" t="str">
        <f t="shared" si="11"/>
        <v>Faurecia interior Systems</v>
      </c>
      <c r="F88" s="100" t="str">
        <f t="shared" si="12"/>
        <v>SD Kovo</v>
      </c>
      <c r="G88" s="100" t="s">
        <v>3796</v>
      </c>
      <c r="H88" s="100"/>
      <c r="I88" s="84" t="s">
        <v>3728</v>
      </c>
      <c r="J88" s="100"/>
      <c r="K88" s="84" t="s">
        <v>43</v>
      </c>
      <c r="L88" s="84" t="s">
        <v>3744</v>
      </c>
      <c r="M88" s="84">
        <f t="shared" si="8"/>
        <v>13</v>
      </c>
    </row>
    <row r="89" spans="1:13" ht="57.6" x14ac:dyDescent="0.3">
      <c r="A89" s="81" t="s">
        <v>1043</v>
      </c>
      <c r="B89" s="100" t="str">
        <f t="shared" si="7"/>
        <v>VANHA Lukas</v>
      </c>
      <c r="C89" s="82">
        <f t="shared" si="9"/>
        <v>45014</v>
      </c>
      <c r="D89" s="83">
        <f t="shared" si="10"/>
        <v>177</v>
      </c>
      <c r="E89" s="100" t="str">
        <f t="shared" si="11"/>
        <v>Faurecia Int. Syst.</v>
      </c>
      <c r="F89" s="100" t="str">
        <f t="shared" si="12"/>
        <v>MURDTER DVORAK LISOVNA SPOL. SRO.</v>
      </c>
      <c r="G89" s="100" t="s">
        <v>3797</v>
      </c>
      <c r="H89" s="100" t="s">
        <v>3798</v>
      </c>
      <c r="I89" s="84" t="s">
        <v>3730</v>
      </c>
      <c r="J89" s="100"/>
      <c r="K89" s="84" t="s">
        <v>43</v>
      </c>
      <c r="L89" s="84" t="s">
        <v>4239</v>
      </c>
      <c r="M89" s="84">
        <f t="shared" si="8"/>
        <v>13</v>
      </c>
    </row>
    <row r="90" spans="1:13" ht="57.6" x14ac:dyDescent="0.3">
      <c r="A90" s="81" t="s">
        <v>1041</v>
      </c>
      <c r="B90" s="100" t="str">
        <f t="shared" si="7"/>
        <v>OLIVEIRA Ana</v>
      </c>
      <c r="C90" s="82">
        <f t="shared" si="9"/>
        <v>45014</v>
      </c>
      <c r="D90" s="83">
        <f t="shared" si="10"/>
        <v>361</v>
      </c>
      <c r="E90" s="100" t="str">
        <f t="shared" si="11"/>
        <v>Faurecia Kosice</v>
      </c>
      <c r="F90" s="100" t="str">
        <f t="shared" si="12"/>
        <v>Faurecia interior Systems</v>
      </c>
      <c r="G90" s="100" t="s">
        <v>3753</v>
      </c>
      <c r="H90" s="100" t="s">
        <v>3754</v>
      </c>
      <c r="I90" s="84" t="s">
        <v>3728</v>
      </c>
      <c r="J90" s="100"/>
      <c r="K90" s="84" t="s">
        <v>49</v>
      </c>
      <c r="L90" s="84" t="s">
        <v>3749</v>
      </c>
      <c r="M90" s="84">
        <f t="shared" si="8"/>
        <v>13</v>
      </c>
    </row>
    <row r="91" spans="1:13" ht="57.6" x14ac:dyDescent="0.3">
      <c r="A91" s="81" t="s">
        <v>2854</v>
      </c>
      <c r="B91" s="100" t="str">
        <f t="shared" si="7"/>
        <v>DALGARSKA Todorka stoitsova</v>
      </c>
      <c r="C91" s="82">
        <f t="shared" si="9"/>
        <v>45014</v>
      </c>
      <c r="D91" s="83">
        <f t="shared" si="10"/>
        <v>324</v>
      </c>
      <c r="E91" s="100" t="str">
        <f t="shared" si="11"/>
        <v>Faurecia interior Systems</v>
      </c>
      <c r="F91" s="100" t="str">
        <f t="shared" si="12"/>
        <v>Avient France SAS - Development Lab</v>
      </c>
      <c r="G91" s="100" t="s">
        <v>3823</v>
      </c>
      <c r="H91" s="100" t="s">
        <v>3824</v>
      </c>
      <c r="I91" s="84" t="s">
        <v>3730</v>
      </c>
      <c r="J91" s="100"/>
      <c r="K91" s="84" t="s">
        <v>43</v>
      </c>
      <c r="L91" s="84" t="s">
        <v>4239</v>
      </c>
      <c r="M91" s="84">
        <f t="shared" si="8"/>
        <v>13</v>
      </c>
    </row>
    <row r="92" spans="1:13" ht="158.4" x14ac:dyDescent="0.3">
      <c r="A92" s="81" t="s">
        <v>301</v>
      </c>
      <c r="B92" s="100" t="str">
        <f t="shared" si="7"/>
        <v>SILVA Mariana</v>
      </c>
      <c r="C92" s="82">
        <f t="shared" si="9"/>
        <v>45014</v>
      </c>
      <c r="D92" s="83">
        <f t="shared" si="10"/>
        <v>33.47</v>
      </c>
      <c r="E92" s="100" t="str">
        <f t="shared" si="11"/>
        <v>COT Computer OEM Trading GmbH</v>
      </c>
      <c r="F92" s="100" t="str">
        <f t="shared" si="12"/>
        <v>Faurecia interior Systems</v>
      </c>
      <c r="G92" s="100" t="s">
        <v>4255</v>
      </c>
      <c r="H92" s="100" t="s">
        <v>3825</v>
      </c>
      <c r="I92" s="84" t="s">
        <v>3728</v>
      </c>
      <c r="J92" s="100"/>
      <c r="K92" s="84" t="s">
        <v>43</v>
      </c>
      <c r="L92" s="84" t="s">
        <v>3719</v>
      </c>
      <c r="M92" s="84">
        <f t="shared" si="8"/>
        <v>13</v>
      </c>
    </row>
    <row r="93" spans="1:13" ht="43.2" x14ac:dyDescent="0.3">
      <c r="A93" s="81" t="s">
        <v>1036</v>
      </c>
      <c r="B93" s="100" t="str">
        <f t="shared" si="7"/>
        <v>VLCKOVA Zuzana</v>
      </c>
      <c r="C93" s="82">
        <f t="shared" si="9"/>
        <v>45014</v>
      </c>
      <c r="D93" s="83">
        <f t="shared" si="10"/>
        <v>304</v>
      </c>
      <c r="E93" s="100" t="str">
        <f t="shared" si="11"/>
        <v>Faurecia Int. Syst. Bohemia</v>
      </c>
      <c r="F93" s="100" t="str">
        <f t="shared" si="12"/>
        <v>AUDI AG</v>
      </c>
      <c r="G93" s="100" t="s">
        <v>4253</v>
      </c>
      <c r="H93" s="100" t="s">
        <v>3808</v>
      </c>
      <c r="I93" s="84" t="s">
        <v>3730</v>
      </c>
      <c r="J93" s="100"/>
      <c r="K93" s="84" t="s">
        <v>43</v>
      </c>
      <c r="L93" s="84" t="s">
        <v>4239</v>
      </c>
      <c r="M93" s="84">
        <f t="shared" si="8"/>
        <v>13</v>
      </c>
    </row>
    <row r="94" spans="1:13" ht="28.8" x14ac:dyDescent="0.3">
      <c r="A94" s="81" t="s">
        <v>1039</v>
      </c>
      <c r="B94" s="100" t="str">
        <f t="shared" si="7"/>
        <v>GRUSOVA Marta</v>
      </c>
      <c r="C94" s="82">
        <f t="shared" si="9"/>
        <v>45014</v>
      </c>
      <c r="D94" s="83">
        <f t="shared" si="10"/>
        <v>365</v>
      </c>
      <c r="E94" s="100" t="str">
        <f t="shared" si="11"/>
        <v>Faurecia Int. Syst.</v>
      </c>
      <c r="F94" s="100" t="str">
        <f t="shared" si="12"/>
        <v>D+D PARK BRODCE</v>
      </c>
      <c r="G94" s="100" t="s">
        <v>3758</v>
      </c>
      <c r="H94" s="100" t="s">
        <v>3759</v>
      </c>
      <c r="I94" s="84" t="s">
        <v>3730</v>
      </c>
      <c r="J94" s="100"/>
      <c r="K94" s="84" t="s">
        <v>43</v>
      </c>
      <c r="L94" s="84" t="s">
        <v>4239</v>
      </c>
      <c r="M94" s="84">
        <f t="shared" si="8"/>
        <v>13</v>
      </c>
    </row>
    <row r="95" spans="1:13" ht="43.2" x14ac:dyDescent="0.3">
      <c r="A95" s="81" t="s">
        <v>307</v>
      </c>
      <c r="B95" s="100" t="str">
        <f t="shared" si="7"/>
        <v>ALMEIDA Jose</v>
      </c>
      <c r="C95" s="82">
        <f t="shared" si="9"/>
        <v>45015</v>
      </c>
      <c r="D95" s="83">
        <f t="shared" si="10"/>
        <v>312</v>
      </c>
      <c r="E95" s="100" t="str">
        <f t="shared" si="11"/>
        <v>Rüster GmbH - Gedern Division</v>
      </c>
      <c r="F95" s="100" t="str">
        <f t="shared" si="12"/>
        <v>Faurecia interior Systems</v>
      </c>
      <c r="G95" s="100" t="s">
        <v>3826</v>
      </c>
      <c r="H95" s="100" t="s">
        <v>3827</v>
      </c>
      <c r="I95" s="84" t="s">
        <v>3723</v>
      </c>
      <c r="J95" s="100"/>
      <c r="K95" s="84" t="s">
        <v>49</v>
      </c>
      <c r="L95" s="84" t="s">
        <v>3725</v>
      </c>
      <c r="M95" s="84">
        <f t="shared" si="8"/>
        <v>13</v>
      </c>
    </row>
    <row r="96" spans="1:13" ht="28.8" x14ac:dyDescent="0.3">
      <c r="A96" s="81" t="s">
        <v>2868</v>
      </c>
      <c r="B96" s="100" t="str">
        <f t="shared" si="7"/>
        <v>LINS Mauricio</v>
      </c>
      <c r="C96" s="82">
        <f t="shared" si="9"/>
        <v>45015</v>
      </c>
      <c r="D96" s="83">
        <f t="shared" si="10"/>
        <v>345</v>
      </c>
      <c r="E96" s="100" t="str">
        <f t="shared" si="11"/>
        <v>VERNICOLOR Romania</v>
      </c>
      <c r="F96" s="100" t="str">
        <f t="shared" si="12"/>
        <v>Jaguar Land Rover</v>
      </c>
      <c r="G96" s="100" t="s">
        <v>3828</v>
      </c>
      <c r="H96" s="100"/>
      <c r="I96" s="84" t="s">
        <v>3717</v>
      </c>
      <c r="J96" s="100" t="s">
        <v>3829</v>
      </c>
      <c r="K96" s="84" t="s">
        <v>49</v>
      </c>
      <c r="L96" s="84" t="s">
        <v>3749</v>
      </c>
      <c r="M96" s="84">
        <f t="shared" si="8"/>
        <v>13</v>
      </c>
    </row>
    <row r="97" spans="1:13" ht="43.2" x14ac:dyDescent="0.3">
      <c r="A97" s="81" t="s">
        <v>2872</v>
      </c>
      <c r="B97" s="100" t="str">
        <f t="shared" si="7"/>
        <v>SLAPACEK Martin</v>
      </c>
      <c r="C97" s="82">
        <f t="shared" si="9"/>
        <v>45015</v>
      </c>
      <c r="D97" s="83">
        <f t="shared" si="10"/>
        <v>600</v>
      </c>
      <c r="E97" s="100" t="str">
        <f t="shared" si="11"/>
        <v>Faurecia interior Systems</v>
      </c>
      <c r="F97" s="100" t="str">
        <f t="shared" si="12"/>
        <v>SD Kovo</v>
      </c>
      <c r="G97" s="100" t="s">
        <v>3796</v>
      </c>
      <c r="H97" s="100"/>
      <c r="I97" s="84" t="s">
        <v>3728</v>
      </c>
      <c r="J97" s="100"/>
      <c r="K97" s="84" t="s">
        <v>43</v>
      </c>
      <c r="L97" s="84" t="s">
        <v>3744</v>
      </c>
      <c r="M97" s="84">
        <f t="shared" si="8"/>
        <v>13</v>
      </c>
    </row>
    <row r="98" spans="1:13" ht="57.6" x14ac:dyDescent="0.3">
      <c r="A98" s="81" t="s">
        <v>2866</v>
      </c>
      <c r="B98" s="100" t="str">
        <f t="shared" si="7"/>
        <v>KANNA Yuvanesh</v>
      </c>
      <c r="C98" s="82">
        <f t="shared" si="9"/>
        <v>45015</v>
      </c>
      <c r="D98" s="83">
        <f t="shared" si="10"/>
        <v>272</v>
      </c>
      <c r="E98" s="100" t="str">
        <f t="shared" si="11"/>
        <v>Faurecia Int. Syst. Bohemia</v>
      </c>
      <c r="F98" s="100" t="str">
        <f t="shared" si="12"/>
        <v>Jaguar Land Rover Slovakia s.r.o.</v>
      </c>
      <c r="G98" s="100" t="s">
        <v>4256</v>
      </c>
      <c r="H98" s="100" t="s">
        <v>3830</v>
      </c>
      <c r="I98" s="84" t="s">
        <v>3730</v>
      </c>
      <c r="J98" s="100"/>
      <c r="K98" s="84" t="s">
        <v>43</v>
      </c>
      <c r="L98" s="84" t="s">
        <v>4239</v>
      </c>
      <c r="M98" s="84">
        <f t="shared" si="8"/>
        <v>13</v>
      </c>
    </row>
    <row r="99" spans="1:13" ht="57.6" x14ac:dyDescent="0.3">
      <c r="A99" s="81" t="s">
        <v>1061</v>
      </c>
      <c r="B99" s="100" t="str">
        <f t="shared" si="7"/>
        <v>KANNA Yuvanesh</v>
      </c>
      <c r="C99" s="82">
        <f t="shared" si="9"/>
        <v>45016</v>
      </c>
      <c r="D99" s="83">
        <f t="shared" si="10"/>
        <v>366</v>
      </c>
      <c r="E99" s="100" t="str">
        <f t="shared" si="11"/>
        <v>Faurecia Int. Syst.</v>
      </c>
      <c r="F99" s="100" t="str">
        <f t="shared" si="12"/>
        <v>Jaguar Land Rover Slovakia s.r.o.</v>
      </c>
      <c r="G99" s="100" t="s">
        <v>3831</v>
      </c>
      <c r="H99" s="100"/>
      <c r="I99" s="84" t="s">
        <v>3728</v>
      </c>
      <c r="J99" s="100"/>
      <c r="K99" s="84" t="s">
        <v>49</v>
      </c>
      <c r="L99" s="84" t="s">
        <v>3742</v>
      </c>
      <c r="M99" s="84">
        <f t="shared" si="8"/>
        <v>13</v>
      </c>
    </row>
    <row r="100" spans="1:13" ht="28.8" x14ac:dyDescent="0.3">
      <c r="A100" s="81" t="s">
        <v>1051</v>
      </c>
      <c r="B100" s="100" t="str">
        <f t="shared" si="7"/>
        <v>LINS Mauricio</v>
      </c>
      <c r="C100" s="82">
        <f t="shared" si="9"/>
        <v>45016</v>
      </c>
      <c r="D100" s="83">
        <f t="shared" si="10"/>
        <v>286</v>
      </c>
      <c r="E100" s="100" t="str">
        <f t="shared" si="11"/>
        <v>Karl Berrang</v>
      </c>
      <c r="F100" s="100" t="str">
        <f t="shared" si="12"/>
        <v>Faurecia Int. Syst.</v>
      </c>
      <c r="G100" s="100" t="s">
        <v>3832</v>
      </c>
      <c r="H100" s="100"/>
      <c r="I100" s="84" t="s">
        <v>3717</v>
      </c>
      <c r="J100" s="100" t="s">
        <v>3833</v>
      </c>
      <c r="K100" s="84" t="s">
        <v>49</v>
      </c>
      <c r="L100" s="84" t="s">
        <v>3743</v>
      </c>
      <c r="M100" s="84">
        <f t="shared" si="8"/>
        <v>13</v>
      </c>
    </row>
    <row r="101" spans="1:13" ht="43.2" x14ac:dyDescent="0.3">
      <c r="A101" s="81" t="s">
        <v>1058</v>
      </c>
      <c r="B101" s="100" t="str">
        <f t="shared" si="7"/>
        <v>LINS Mauricio</v>
      </c>
      <c r="C101" s="82">
        <f t="shared" si="9"/>
        <v>45016</v>
      </c>
      <c r="D101" s="83">
        <f t="shared" si="10"/>
        <v>333</v>
      </c>
      <c r="E101" s="100" t="str">
        <f t="shared" si="11"/>
        <v>Rüster GmbH - Gedern Division</v>
      </c>
      <c r="F101" s="100" t="str">
        <f t="shared" si="12"/>
        <v>Faurecia Int. Syst.</v>
      </c>
      <c r="G101" s="100" t="s">
        <v>3826</v>
      </c>
      <c r="H101" s="100" t="s">
        <v>3827</v>
      </c>
      <c r="I101" s="84" t="s">
        <v>3723</v>
      </c>
      <c r="J101" s="100" t="s">
        <v>3773</v>
      </c>
      <c r="K101" s="84" t="s">
        <v>49</v>
      </c>
      <c r="L101" s="84" t="s">
        <v>3725</v>
      </c>
      <c r="M101" s="84">
        <f t="shared" si="8"/>
        <v>13</v>
      </c>
    </row>
    <row r="102" spans="1:13" ht="43.2" x14ac:dyDescent="0.3">
      <c r="A102" s="81" t="s">
        <v>1056</v>
      </c>
      <c r="B102" s="100" t="str">
        <f t="shared" si="7"/>
        <v>LINS Mauricio</v>
      </c>
      <c r="C102" s="82">
        <f t="shared" si="9"/>
        <v>45016</v>
      </c>
      <c r="D102" s="83">
        <f t="shared" si="10"/>
        <v>217</v>
      </c>
      <c r="E102" s="100" t="str">
        <f t="shared" si="11"/>
        <v>Gumotex Automotive Myjava s.r.o.</v>
      </c>
      <c r="F102" s="100" t="str">
        <f t="shared" si="12"/>
        <v>Faurecia Int. Syst.</v>
      </c>
      <c r="G102" s="100" t="s">
        <v>3834</v>
      </c>
      <c r="H102" s="100"/>
      <c r="I102" s="84" t="s">
        <v>3717</v>
      </c>
      <c r="J102" s="100" t="s">
        <v>3835</v>
      </c>
      <c r="K102" s="84" t="s">
        <v>49</v>
      </c>
      <c r="L102" s="84" t="s">
        <v>3749</v>
      </c>
      <c r="M102" s="84">
        <f t="shared" si="8"/>
        <v>13</v>
      </c>
    </row>
    <row r="103" spans="1:13" ht="43.2" x14ac:dyDescent="0.3">
      <c r="A103" s="81" t="s">
        <v>2879</v>
      </c>
      <c r="B103" s="100" t="str">
        <f t="shared" si="7"/>
        <v>GROS Vincent</v>
      </c>
      <c r="C103" s="82">
        <f t="shared" si="9"/>
        <v>45016</v>
      </c>
      <c r="D103" s="83">
        <f t="shared" si="10"/>
        <v>350</v>
      </c>
      <c r="E103" s="100" t="str">
        <f t="shared" si="11"/>
        <v>Faurecia Automotive Slovakia s.r.o.</v>
      </c>
      <c r="F103" s="100" t="str">
        <f t="shared" si="12"/>
        <v>Faurecia interior Systems</v>
      </c>
      <c r="G103" s="100" t="s">
        <v>3836</v>
      </c>
      <c r="H103" s="100" t="s">
        <v>3837</v>
      </c>
      <c r="I103" s="84" t="s">
        <v>3723</v>
      </c>
      <c r="J103" s="100"/>
      <c r="K103" s="84" t="s">
        <v>49</v>
      </c>
      <c r="L103" s="84" t="s">
        <v>3725</v>
      </c>
      <c r="M103" s="84">
        <f t="shared" si="8"/>
        <v>13</v>
      </c>
    </row>
    <row r="104" spans="1:13" ht="57.6" x14ac:dyDescent="0.3">
      <c r="A104" s="81" t="s">
        <v>1066</v>
      </c>
      <c r="B104" s="100" t="str">
        <f t="shared" si="7"/>
        <v>KANNA Yuvanesh</v>
      </c>
      <c r="C104" s="82">
        <f t="shared" si="9"/>
        <v>45016</v>
      </c>
      <c r="D104" s="83">
        <f t="shared" si="10"/>
        <v>1799</v>
      </c>
      <c r="E104" s="100" t="str">
        <f t="shared" si="11"/>
        <v>Faurecia Int. Syst.</v>
      </c>
      <c r="F104" s="100" t="str">
        <f t="shared" si="12"/>
        <v>Jaguar Land Rover Slovakia s.r.o.</v>
      </c>
      <c r="G104" s="100" t="s">
        <v>3831</v>
      </c>
      <c r="H104" s="100"/>
      <c r="I104" s="84" t="s">
        <v>3728</v>
      </c>
      <c r="J104" s="100"/>
      <c r="K104" s="84" t="s">
        <v>49</v>
      </c>
      <c r="L104" s="84" t="s">
        <v>3742</v>
      </c>
      <c r="M104" s="84">
        <f t="shared" si="8"/>
        <v>13</v>
      </c>
    </row>
    <row r="105" spans="1:13" ht="43.2" x14ac:dyDescent="0.3">
      <c r="A105" s="81" t="s">
        <v>2880</v>
      </c>
      <c r="B105" s="100" t="str">
        <f t="shared" si="7"/>
        <v>GROS Vincent</v>
      </c>
      <c r="C105" s="82">
        <f t="shared" si="9"/>
        <v>45017</v>
      </c>
      <c r="D105" s="83">
        <f t="shared" si="10"/>
        <v>331</v>
      </c>
      <c r="E105" s="100" t="str">
        <f t="shared" si="11"/>
        <v>Faurecia Automotive Slovakia s.r.o.</v>
      </c>
      <c r="F105" s="100" t="str">
        <f t="shared" si="12"/>
        <v>Faurecia interior Systems</v>
      </c>
      <c r="G105" s="100" t="s">
        <v>3836</v>
      </c>
      <c r="H105" s="100" t="s">
        <v>3837</v>
      </c>
      <c r="I105" s="84" t="s">
        <v>3723</v>
      </c>
      <c r="J105" s="100"/>
      <c r="K105" s="84" t="s">
        <v>49</v>
      </c>
      <c r="L105" s="84" t="s">
        <v>3725</v>
      </c>
      <c r="M105" s="84">
        <f t="shared" si="8"/>
        <v>13</v>
      </c>
    </row>
    <row r="106" spans="1:13" ht="43.2" x14ac:dyDescent="0.3">
      <c r="A106" s="81" t="s">
        <v>2881</v>
      </c>
      <c r="B106" s="100" t="str">
        <f t="shared" si="7"/>
        <v>GROS Vincent</v>
      </c>
      <c r="C106" s="82">
        <f t="shared" si="9"/>
        <v>45017</v>
      </c>
      <c r="D106" s="83">
        <f t="shared" si="10"/>
        <v>240</v>
      </c>
      <c r="E106" s="100" t="str">
        <f t="shared" si="11"/>
        <v>FAURECIA LEGNICA</v>
      </c>
      <c r="F106" s="100" t="str">
        <f t="shared" si="12"/>
        <v>Faurecia interior Systems</v>
      </c>
      <c r="G106" s="100" t="s">
        <v>3795</v>
      </c>
      <c r="H106" s="100"/>
      <c r="I106" s="84" t="s">
        <v>3728</v>
      </c>
      <c r="J106" s="100"/>
      <c r="K106" s="84" t="s">
        <v>49</v>
      </c>
      <c r="L106" s="84" t="s">
        <v>3749</v>
      </c>
      <c r="M106" s="84">
        <f t="shared" si="8"/>
        <v>13</v>
      </c>
    </row>
    <row r="107" spans="1:13" ht="57.6" x14ac:dyDescent="0.3">
      <c r="A107" s="81" t="s">
        <v>1068</v>
      </c>
      <c r="B107" s="100" t="str">
        <f t="shared" si="7"/>
        <v>VLCKOVA Zuzana</v>
      </c>
      <c r="C107" s="82">
        <f t="shared" si="9"/>
        <v>45018</v>
      </c>
      <c r="D107" s="83">
        <f t="shared" si="10"/>
        <v>1255</v>
      </c>
      <c r="E107" s="100" t="str">
        <f t="shared" si="11"/>
        <v>Faurecia Int. Syst.</v>
      </c>
      <c r="F107" s="100" t="str">
        <f t="shared" si="12"/>
        <v>SAS AUTOSYSTEMTECHNIK GMBH</v>
      </c>
      <c r="G107" s="100" t="s">
        <v>4253</v>
      </c>
      <c r="H107" s="100" t="s">
        <v>3808</v>
      </c>
      <c r="I107" s="84" t="s">
        <v>3730</v>
      </c>
      <c r="J107" s="100"/>
      <c r="K107" s="84" t="s">
        <v>43</v>
      </c>
      <c r="L107" s="84" t="s">
        <v>4239</v>
      </c>
      <c r="M107" s="84">
        <f t="shared" si="8"/>
        <v>14</v>
      </c>
    </row>
    <row r="108" spans="1:13" ht="57.6" x14ac:dyDescent="0.3">
      <c r="A108" s="81" t="s">
        <v>1070</v>
      </c>
      <c r="B108" s="100" t="str">
        <f t="shared" si="7"/>
        <v>LINS Mauricio</v>
      </c>
      <c r="C108" s="82">
        <f t="shared" si="9"/>
        <v>45019</v>
      </c>
      <c r="D108" s="83">
        <f t="shared" si="10"/>
        <v>218</v>
      </c>
      <c r="E108" s="100" t="str">
        <f t="shared" si="11"/>
        <v>faurecia legnica</v>
      </c>
      <c r="F108" s="100" t="str">
        <f t="shared" si="12"/>
        <v>Faurecia MLADA BOLESLAV FIS</v>
      </c>
      <c r="G108" s="100" t="s">
        <v>3838</v>
      </c>
      <c r="H108" s="100"/>
      <c r="I108" s="84" t="s">
        <v>3717</v>
      </c>
      <c r="J108" s="100" t="s">
        <v>3839</v>
      </c>
      <c r="K108" s="84" t="s">
        <v>49</v>
      </c>
      <c r="L108" s="84" t="s">
        <v>3743</v>
      </c>
      <c r="M108" s="84">
        <f t="shared" si="8"/>
        <v>14</v>
      </c>
    </row>
    <row r="109" spans="1:13" ht="43.2" x14ac:dyDescent="0.3">
      <c r="A109" s="81" t="s">
        <v>1076</v>
      </c>
      <c r="B109" s="100" t="str">
        <f t="shared" si="7"/>
        <v>LINS Mauricio</v>
      </c>
      <c r="C109" s="82">
        <f t="shared" si="9"/>
        <v>45019</v>
      </c>
      <c r="D109" s="83">
        <f t="shared" si="10"/>
        <v>395</v>
      </c>
      <c r="E109" s="100" t="str">
        <f t="shared" si="11"/>
        <v>Keen Point</v>
      </c>
      <c r="F109" s="100" t="str">
        <f t="shared" si="12"/>
        <v>Faurecia Int. Syst. Bohemia</v>
      </c>
      <c r="G109" s="100" t="s">
        <v>3840</v>
      </c>
      <c r="H109" s="100"/>
      <c r="I109" s="84" t="s">
        <v>3717</v>
      </c>
      <c r="J109" s="100" t="s">
        <v>3839</v>
      </c>
      <c r="K109" s="84" t="s">
        <v>49</v>
      </c>
      <c r="L109" s="84" t="s">
        <v>3743</v>
      </c>
      <c r="M109" s="84">
        <f t="shared" si="8"/>
        <v>14</v>
      </c>
    </row>
    <row r="110" spans="1:13" ht="57.6" x14ac:dyDescent="0.3">
      <c r="A110" s="81" t="s">
        <v>1082</v>
      </c>
      <c r="B110" s="100" t="str">
        <f t="shared" si="7"/>
        <v>VLCKOVA Zuzana</v>
      </c>
      <c r="C110" s="82">
        <f t="shared" si="9"/>
        <v>45019</v>
      </c>
      <c r="D110" s="83">
        <f t="shared" si="10"/>
        <v>980</v>
      </c>
      <c r="E110" s="100" t="str">
        <f t="shared" si="11"/>
        <v>Faurecia Int. Syst.</v>
      </c>
      <c r="F110" s="100" t="str">
        <f t="shared" si="12"/>
        <v>SAS AUTOSYSTEMTECHNIK GMBH</v>
      </c>
      <c r="G110" s="100" t="s">
        <v>4253</v>
      </c>
      <c r="H110" s="100" t="s">
        <v>3808</v>
      </c>
      <c r="I110" s="84" t="s">
        <v>3730</v>
      </c>
      <c r="J110" s="100"/>
      <c r="K110" s="84" t="s">
        <v>43</v>
      </c>
      <c r="L110" s="84" t="s">
        <v>4239</v>
      </c>
      <c r="M110" s="84">
        <f t="shared" si="8"/>
        <v>14</v>
      </c>
    </row>
    <row r="111" spans="1:13" ht="28.8" x14ac:dyDescent="0.3">
      <c r="A111" s="81" t="s">
        <v>1080</v>
      </c>
      <c r="B111" s="100" t="str">
        <f t="shared" si="7"/>
        <v>GRUSOVA Marta</v>
      </c>
      <c r="C111" s="82">
        <f t="shared" si="9"/>
        <v>45019</v>
      </c>
      <c r="D111" s="83">
        <f t="shared" si="10"/>
        <v>645</v>
      </c>
      <c r="E111" s="100" t="str">
        <f t="shared" si="11"/>
        <v>Faurecia Int. Syst.</v>
      </c>
      <c r="F111" s="100" t="str">
        <f t="shared" si="12"/>
        <v>D+D PARK BRODCE</v>
      </c>
      <c r="G111" s="100" t="s">
        <v>3758</v>
      </c>
      <c r="H111" s="100" t="s">
        <v>3759</v>
      </c>
      <c r="I111" s="84" t="s">
        <v>3730</v>
      </c>
      <c r="J111" s="100"/>
      <c r="K111" s="84" t="s">
        <v>43</v>
      </c>
      <c r="L111" s="84" t="s">
        <v>4239</v>
      </c>
      <c r="M111" s="84">
        <f t="shared" si="8"/>
        <v>14</v>
      </c>
    </row>
    <row r="112" spans="1:13" ht="187.2" x14ac:dyDescent="0.3">
      <c r="A112" s="81" t="s">
        <v>2885</v>
      </c>
      <c r="B112" s="100" t="str">
        <f t="shared" si="7"/>
        <v>NEVES Catarina</v>
      </c>
      <c r="C112" s="82">
        <f t="shared" si="9"/>
        <v>45019</v>
      </c>
      <c r="D112" s="83">
        <f t="shared" si="10"/>
        <v>790</v>
      </c>
      <c r="E112" s="100" t="str">
        <f t="shared" si="11"/>
        <v>Ruester Gedern</v>
      </c>
      <c r="F112" s="100" t="str">
        <f t="shared" si="12"/>
        <v>Faurecia interior Systems</v>
      </c>
      <c r="G112" s="100" t="s">
        <v>3841</v>
      </c>
      <c r="H112" s="100" t="s">
        <v>3842</v>
      </c>
      <c r="I112" s="84" t="s">
        <v>3728</v>
      </c>
      <c r="J112" s="100" t="s">
        <v>3843</v>
      </c>
      <c r="K112" s="84" t="s">
        <v>49</v>
      </c>
      <c r="L112" s="84" t="s">
        <v>3719</v>
      </c>
      <c r="M112" s="84">
        <f t="shared" si="8"/>
        <v>14</v>
      </c>
    </row>
    <row r="113" spans="1:13" ht="57.6" x14ac:dyDescent="0.3">
      <c r="A113" s="81" t="s">
        <v>1099</v>
      </c>
      <c r="B113" s="100" t="str">
        <f t="shared" si="7"/>
        <v>KANNA Yuvanesh</v>
      </c>
      <c r="C113" s="82">
        <f t="shared" si="9"/>
        <v>45020</v>
      </c>
      <c r="D113" s="83">
        <f t="shared" si="10"/>
        <v>490</v>
      </c>
      <c r="E113" s="100" t="str">
        <f t="shared" si="11"/>
        <v>Faurecia Int. Syst.</v>
      </c>
      <c r="F113" s="100" t="str">
        <f t="shared" si="12"/>
        <v>Jaguar Land Rover Slovakia s.r.o.</v>
      </c>
      <c r="G113" s="100" t="s">
        <v>3844</v>
      </c>
      <c r="H113" s="100"/>
      <c r="I113" s="84" t="s">
        <v>3728</v>
      </c>
      <c r="J113" s="100"/>
      <c r="K113" s="84" t="s">
        <v>49</v>
      </c>
      <c r="L113" s="84" t="s">
        <v>3725</v>
      </c>
      <c r="M113" s="84">
        <f t="shared" si="8"/>
        <v>14</v>
      </c>
    </row>
    <row r="114" spans="1:13" ht="43.2" x14ac:dyDescent="0.3">
      <c r="A114" s="81" t="s">
        <v>310</v>
      </c>
      <c r="B114" s="100" t="str">
        <f t="shared" si="7"/>
        <v>LINS Mauricio</v>
      </c>
      <c r="C114" s="82">
        <f t="shared" si="9"/>
        <v>45020</v>
      </c>
      <c r="D114" s="83">
        <f t="shared" si="10"/>
        <v>290</v>
      </c>
      <c r="E114" s="100" t="str">
        <f t="shared" si="11"/>
        <v>Rüster Warehouse</v>
      </c>
      <c r="F114" s="100" t="str">
        <f t="shared" si="12"/>
        <v>Faurecia interior Systems</v>
      </c>
      <c r="G114" s="100" t="s">
        <v>3845</v>
      </c>
      <c r="H114" s="100" t="s">
        <v>3827</v>
      </c>
      <c r="I114" s="84" t="s">
        <v>3723</v>
      </c>
      <c r="J114" s="100" t="s">
        <v>3773</v>
      </c>
      <c r="K114" s="84" t="s">
        <v>49</v>
      </c>
      <c r="L114" s="84" t="s">
        <v>3725</v>
      </c>
      <c r="M114" s="84">
        <f t="shared" si="8"/>
        <v>14</v>
      </c>
    </row>
    <row r="115" spans="1:13" ht="57.6" x14ac:dyDescent="0.3">
      <c r="A115" s="81" t="s">
        <v>1087</v>
      </c>
      <c r="B115" s="100" t="str">
        <f t="shared" si="7"/>
        <v>LINS Mauricio</v>
      </c>
      <c r="C115" s="82">
        <f t="shared" si="9"/>
        <v>45020</v>
      </c>
      <c r="D115" s="83">
        <f t="shared" si="10"/>
        <v>246</v>
      </c>
      <c r="E115" s="100" t="str">
        <f t="shared" si="11"/>
        <v>Gumotex Automotive Myjava s.r.o.</v>
      </c>
      <c r="F115" s="100" t="str">
        <f t="shared" si="12"/>
        <v>Faurecia MLADA BOLESLAV FIS</v>
      </c>
      <c r="G115" s="100" t="s">
        <v>3846</v>
      </c>
      <c r="H115" s="100"/>
      <c r="I115" s="84" t="s">
        <v>3717</v>
      </c>
      <c r="J115" s="100" t="s">
        <v>3835</v>
      </c>
      <c r="K115" s="84" t="s">
        <v>49</v>
      </c>
      <c r="L115" s="84" t="s">
        <v>3749</v>
      </c>
      <c r="M115" s="84">
        <f t="shared" si="8"/>
        <v>14</v>
      </c>
    </row>
    <row r="116" spans="1:13" ht="43.2" x14ac:dyDescent="0.3">
      <c r="A116" s="81" t="s">
        <v>2894</v>
      </c>
      <c r="B116" s="100" t="str">
        <f t="shared" si="7"/>
        <v>SIMUNEK Ondrej</v>
      </c>
      <c r="C116" s="82">
        <f t="shared" si="9"/>
        <v>45020</v>
      </c>
      <c r="D116" s="83">
        <f t="shared" si="10"/>
        <v>340</v>
      </c>
      <c r="E116" s="100" t="str">
        <f t="shared" si="11"/>
        <v>Faurecia interior Systems</v>
      </c>
      <c r="F116" s="100" t="str">
        <f t="shared" si="12"/>
        <v>Dr. Ing. h.c. F. Porsche AG</v>
      </c>
      <c r="G116" s="100"/>
      <c r="H116" s="100"/>
      <c r="I116" s="84" t="s">
        <v>3735</v>
      </c>
      <c r="J116" s="100"/>
      <c r="K116" s="84" t="s">
        <v>43</v>
      </c>
      <c r="L116" s="84" t="s">
        <v>3744</v>
      </c>
      <c r="M116" s="84">
        <f t="shared" si="8"/>
        <v>14</v>
      </c>
    </row>
    <row r="117" spans="1:13" ht="57.6" x14ac:dyDescent="0.3">
      <c r="A117" s="81" t="s">
        <v>1089</v>
      </c>
      <c r="B117" s="100" t="str">
        <f t="shared" si="7"/>
        <v>VLCKOVA Zuzana</v>
      </c>
      <c r="C117" s="82">
        <f t="shared" si="9"/>
        <v>45020</v>
      </c>
      <c r="D117" s="83">
        <f t="shared" si="10"/>
        <v>1200</v>
      </c>
      <c r="E117" s="100" t="str">
        <f t="shared" si="11"/>
        <v>Faurecia Int. Syst.</v>
      </c>
      <c r="F117" s="100" t="str">
        <f t="shared" si="12"/>
        <v>SAS AUTOSYSTEMTECHNIK GMBH</v>
      </c>
      <c r="G117" s="100" t="s">
        <v>4253</v>
      </c>
      <c r="H117" s="100" t="s">
        <v>3808</v>
      </c>
      <c r="I117" s="84" t="s">
        <v>3730</v>
      </c>
      <c r="J117" s="100"/>
      <c r="K117" s="84" t="s">
        <v>43</v>
      </c>
      <c r="L117" s="84" t="s">
        <v>4239</v>
      </c>
      <c r="M117" s="84">
        <f t="shared" si="8"/>
        <v>14</v>
      </c>
    </row>
    <row r="118" spans="1:13" ht="57.6" x14ac:dyDescent="0.3">
      <c r="A118" s="81" t="s">
        <v>1104</v>
      </c>
      <c r="B118" s="100" t="str">
        <f t="shared" si="7"/>
        <v>KANNA Yuvanesh</v>
      </c>
      <c r="C118" s="82">
        <f t="shared" si="9"/>
        <v>45021</v>
      </c>
      <c r="D118" s="83">
        <f t="shared" si="10"/>
        <v>272</v>
      </c>
      <c r="E118" s="100" t="str">
        <f t="shared" si="11"/>
        <v>Faurecia Int. Syst. Bohemia</v>
      </c>
      <c r="F118" s="100" t="str">
        <f t="shared" si="12"/>
        <v>Jaguar Land Rover Slovakia s.r.o.</v>
      </c>
      <c r="G118" s="100" t="s">
        <v>3797</v>
      </c>
      <c r="H118" s="100"/>
      <c r="I118" s="84" t="s">
        <v>3730</v>
      </c>
      <c r="J118" s="100"/>
      <c r="K118" s="84" t="s">
        <v>43</v>
      </c>
      <c r="L118" s="84" t="s">
        <v>4239</v>
      </c>
      <c r="M118" s="84">
        <f t="shared" si="8"/>
        <v>14</v>
      </c>
    </row>
    <row r="119" spans="1:13" ht="57.6" x14ac:dyDescent="0.3">
      <c r="A119" s="81" t="s">
        <v>1101</v>
      </c>
      <c r="B119" s="100" t="str">
        <f t="shared" si="7"/>
        <v>LINS Mauricio</v>
      </c>
      <c r="C119" s="82">
        <f t="shared" si="9"/>
        <v>45021</v>
      </c>
      <c r="D119" s="83">
        <f t="shared" si="10"/>
        <v>317</v>
      </c>
      <c r="E119" s="100" t="str">
        <f t="shared" si="11"/>
        <v>ETG</v>
      </c>
      <c r="F119" s="100" t="str">
        <f t="shared" si="12"/>
        <v>Faurecia MLADA BOLESLAV FIS</v>
      </c>
      <c r="G119" s="100" t="s">
        <v>3845</v>
      </c>
      <c r="H119" s="100" t="s">
        <v>3827</v>
      </c>
      <c r="I119" s="84" t="s">
        <v>3723</v>
      </c>
      <c r="J119" s="100" t="s">
        <v>3773</v>
      </c>
      <c r="K119" s="84" t="s">
        <v>49</v>
      </c>
      <c r="L119" s="84" t="s">
        <v>3725</v>
      </c>
      <c r="M119" s="84">
        <f t="shared" si="8"/>
        <v>14</v>
      </c>
    </row>
    <row r="120" spans="1:13" ht="43.2" x14ac:dyDescent="0.3">
      <c r="A120" s="81" t="s">
        <v>2907</v>
      </c>
      <c r="B120" s="100" t="str">
        <f t="shared" si="7"/>
        <v>RESENDE Joao</v>
      </c>
      <c r="C120" s="82">
        <f t="shared" si="9"/>
        <v>45021</v>
      </c>
      <c r="D120" s="83">
        <f t="shared" si="10"/>
        <v>110</v>
      </c>
      <c r="E120" s="100" t="str">
        <f t="shared" si="11"/>
        <v>A.RAYMOND JABLONEC s.r.o</v>
      </c>
      <c r="F120" s="100" t="str">
        <f t="shared" si="12"/>
        <v>Faurecia interior Systems</v>
      </c>
      <c r="G120" s="100" t="s">
        <v>3847</v>
      </c>
      <c r="H120" s="100"/>
      <c r="I120" s="84" t="s">
        <v>3717</v>
      </c>
      <c r="J120" s="100"/>
      <c r="K120" s="84" t="s">
        <v>43</v>
      </c>
      <c r="L120" s="84" t="s">
        <v>3749</v>
      </c>
      <c r="M120" s="84">
        <f t="shared" si="8"/>
        <v>14</v>
      </c>
    </row>
    <row r="121" spans="1:13" ht="57.6" x14ac:dyDescent="0.3">
      <c r="A121" s="81" t="s">
        <v>1112</v>
      </c>
      <c r="B121" s="100" t="str">
        <f t="shared" si="7"/>
        <v>KANNA Yuvanesh</v>
      </c>
      <c r="C121" s="82">
        <f t="shared" si="9"/>
        <v>45022</v>
      </c>
      <c r="D121" s="83">
        <f t="shared" si="10"/>
        <v>450</v>
      </c>
      <c r="E121" s="100" t="str">
        <f t="shared" si="11"/>
        <v>Faurecia Int. Syst. Bohemia</v>
      </c>
      <c r="F121" s="100" t="str">
        <f t="shared" si="12"/>
        <v>Jaguar Land Rover Slovakia s.r.o.</v>
      </c>
      <c r="G121" s="100" t="s">
        <v>3844</v>
      </c>
      <c r="H121" s="100"/>
      <c r="I121" s="84" t="s">
        <v>3728</v>
      </c>
      <c r="J121" s="100"/>
      <c r="K121" s="84" t="s">
        <v>49</v>
      </c>
      <c r="L121" s="84" t="s">
        <v>3749</v>
      </c>
      <c r="M121" s="84">
        <f t="shared" si="8"/>
        <v>14</v>
      </c>
    </row>
    <row r="122" spans="1:13" ht="28.8" x14ac:dyDescent="0.3">
      <c r="A122" s="81" t="s">
        <v>1106</v>
      </c>
      <c r="B122" s="100" t="str">
        <f t="shared" si="7"/>
        <v>GRUSOVA Marta</v>
      </c>
      <c r="C122" s="82">
        <f t="shared" si="9"/>
        <v>45022</v>
      </c>
      <c r="D122" s="83">
        <f t="shared" si="10"/>
        <v>500</v>
      </c>
      <c r="E122" s="100" t="str">
        <f t="shared" si="11"/>
        <v>Faurecia Int. Syst.</v>
      </c>
      <c r="F122" s="100" t="str">
        <f t="shared" si="12"/>
        <v>D+D PARK BRODCE</v>
      </c>
      <c r="G122" s="100" t="s">
        <v>3758</v>
      </c>
      <c r="H122" s="100" t="s">
        <v>3759</v>
      </c>
      <c r="I122" s="84" t="s">
        <v>3730</v>
      </c>
      <c r="J122" s="100"/>
      <c r="K122" s="84" t="s">
        <v>43</v>
      </c>
      <c r="L122" s="84" t="s">
        <v>4239</v>
      </c>
      <c r="M122" s="84">
        <f t="shared" si="8"/>
        <v>14</v>
      </c>
    </row>
    <row r="123" spans="1:13" ht="57.6" x14ac:dyDescent="0.3">
      <c r="A123" s="81" t="s">
        <v>313</v>
      </c>
      <c r="B123" s="100" t="str">
        <f t="shared" si="7"/>
        <v>LINS Mauricio</v>
      </c>
      <c r="C123" s="82">
        <f t="shared" si="9"/>
        <v>45022</v>
      </c>
      <c r="D123" s="83">
        <f t="shared" si="10"/>
        <v>290</v>
      </c>
      <c r="E123" s="100" t="str">
        <f t="shared" si="11"/>
        <v>ETG</v>
      </c>
      <c r="F123" s="100" t="str">
        <f t="shared" si="12"/>
        <v>Faurecia MLADA BOLESLAV FIS</v>
      </c>
      <c r="G123" s="100" t="s">
        <v>3848</v>
      </c>
      <c r="H123" s="100"/>
      <c r="I123" s="84" t="s">
        <v>3723</v>
      </c>
      <c r="J123" s="100" t="s">
        <v>3849</v>
      </c>
      <c r="K123" s="84" t="s">
        <v>49</v>
      </c>
      <c r="L123" s="84" t="s">
        <v>3725</v>
      </c>
      <c r="M123" s="84">
        <f t="shared" si="8"/>
        <v>14</v>
      </c>
    </row>
    <row r="124" spans="1:13" ht="43.2" x14ac:dyDescent="0.3">
      <c r="A124" s="81" t="s">
        <v>1108</v>
      </c>
      <c r="B124" s="100" t="str">
        <f t="shared" si="7"/>
        <v>LINS Mauricio</v>
      </c>
      <c r="C124" s="82">
        <f t="shared" si="9"/>
        <v>45022</v>
      </c>
      <c r="D124" s="83">
        <f t="shared" si="10"/>
        <v>1644</v>
      </c>
      <c r="E124" s="100" t="str">
        <f t="shared" si="11"/>
        <v>JP Plast</v>
      </c>
      <c r="F124" s="100" t="str">
        <f t="shared" si="12"/>
        <v>Faurecia interior Systems</v>
      </c>
      <c r="G124" s="100" t="s">
        <v>3850</v>
      </c>
      <c r="H124" s="100"/>
      <c r="I124" s="84" t="s">
        <v>3728</v>
      </c>
      <c r="J124" s="100" t="s">
        <v>3851</v>
      </c>
      <c r="K124" s="84" t="s">
        <v>49</v>
      </c>
      <c r="L124" s="84" t="s">
        <v>3749</v>
      </c>
      <c r="M124" s="84">
        <f t="shared" si="8"/>
        <v>14</v>
      </c>
    </row>
    <row r="125" spans="1:13" ht="43.2" x14ac:dyDescent="0.3">
      <c r="A125" s="81" t="s">
        <v>2918</v>
      </c>
      <c r="B125" s="100" t="str">
        <f t="shared" si="7"/>
        <v>RESENDE Joao</v>
      </c>
      <c r="C125" s="82">
        <f t="shared" si="9"/>
        <v>45022</v>
      </c>
      <c r="D125" s="83">
        <f t="shared" si="10"/>
        <v>155</v>
      </c>
      <c r="E125" s="100" t="str">
        <f t="shared" si="11"/>
        <v>GEBHA-Production GmbH</v>
      </c>
      <c r="F125" s="100" t="str">
        <f t="shared" si="12"/>
        <v>Faurecia interior Systems</v>
      </c>
      <c r="G125" s="100" t="s">
        <v>3852</v>
      </c>
      <c r="H125" s="100"/>
      <c r="I125" s="84" t="s">
        <v>3728</v>
      </c>
      <c r="J125" s="100"/>
      <c r="K125" s="84" t="s">
        <v>49</v>
      </c>
      <c r="L125" s="84" t="s">
        <v>3749</v>
      </c>
      <c r="M125" s="84">
        <f t="shared" si="8"/>
        <v>14</v>
      </c>
    </row>
    <row r="126" spans="1:13" ht="43.2" x14ac:dyDescent="0.3">
      <c r="A126" s="81" t="s">
        <v>2909</v>
      </c>
      <c r="B126" s="100" t="str">
        <f t="shared" si="7"/>
        <v>VANOUSKOVA Lucie</v>
      </c>
      <c r="C126" s="82">
        <f t="shared" si="9"/>
        <v>45022</v>
      </c>
      <c r="D126" s="83">
        <f t="shared" si="10"/>
        <v>220</v>
      </c>
      <c r="E126" s="100" t="str">
        <f t="shared" si="11"/>
        <v>Dr. Schneider Automotive Polska Sp.</v>
      </c>
      <c r="F126" s="100" t="str">
        <f t="shared" si="12"/>
        <v>Faurecia interior Systems</v>
      </c>
      <c r="G126" s="100" t="s">
        <v>3853</v>
      </c>
      <c r="H126" s="100"/>
      <c r="I126" s="84" t="s">
        <v>3728</v>
      </c>
      <c r="J126" s="100"/>
      <c r="K126" s="84" t="s">
        <v>49</v>
      </c>
      <c r="L126" s="84" t="s">
        <v>3749</v>
      </c>
      <c r="M126" s="84">
        <f t="shared" si="8"/>
        <v>14</v>
      </c>
    </row>
    <row r="127" spans="1:13" ht="43.2" x14ac:dyDescent="0.3">
      <c r="A127" s="81" t="s">
        <v>2912</v>
      </c>
      <c r="B127" s="100" t="str">
        <f t="shared" si="7"/>
        <v>VLCKOVA Zuzana</v>
      </c>
      <c r="C127" s="82">
        <f t="shared" si="9"/>
        <v>45022</v>
      </c>
      <c r="D127" s="83">
        <f t="shared" si="10"/>
        <v>750</v>
      </c>
      <c r="E127" s="100" t="str">
        <f t="shared" si="11"/>
        <v>Faurecia interior Systems</v>
      </c>
      <c r="F127" s="100" t="str">
        <f t="shared" si="12"/>
        <v>AUDI AG Neckarsulm</v>
      </c>
      <c r="G127" s="100" t="s">
        <v>4257</v>
      </c>
      <c r="H127" s="100" t="s">
        <v>3808</v>
      </c>
      <c r="I127" s="84" t="s">
        <v>3730</v>
      </c>
      <c r="J127" s="100"/>
      <c r="K127" s="84" t="s">
        <v>43</v>
      </c>
      <c r="L127" s="84" t="s">
        <v>4239</v>
      </c>
      <c r="M127" s="84">
        <f t="shared" si="8"/>
        <v>14</v>
      </c>
    </row>
    <row r="128" spans="1:13" ht="43.2" x14ac:dyDescent="0.3">
      <c r="A128" s="81" t="s">
        <v>2914</v>
      </c>
      <c r="B128" s="100" t="str">
        <f t="shared" si="7"/>
        <v>VLCKOVA Zuzana</v>
      </c>
      <c r="C128" s="82">
        <f t="shared" si="9"/>
        <v>45022</v>
      </c>
      <c r="D128" s="83">
        <f t="shared" si="10"/>
        <v>750</v>
      </c>
      <c r="E128" s="100" t="str">
        <f t="shared" si="11"/>
        <v>Faurecia interior Systems</v>
      </c>
      <c r="F128" s="100" t="str">
        <f t="shared" si="12"/>
        <v>AUDI AG Neckarsulm</v>
      </c>
      <c r="G128" s="100" t="s">
        <v>4257</v>
      </c>
      <c r="H128" s="100" t="s">
        <v>3808</v>
      </c>
      <c r="I128" s="84" t="s">
        <v>3730</v>
      </c>
      <c r="J128" s="100"/>
      <c r="K128" s="84" t="s">
        <v>43</v>
      </c>
      <c r="L128" s="84" t="s">
        <v>4239</v>
      </c>
      <c r="M128" s="84">
        <f t="shared" si="8"/>
        <v>14</v>
      </c>
    </row>
    <row r="129" spans="1:13" ht="43.2" x14ac:dyDescent="0.3">
      <c r="A129" s="81" t="s">
        <v>2915</v>
      </c>
      <c r="B129" s="100" t="str">
        <f t="shared" si="7"/>
        <v>VLCKOVA Zuzana</v>
      </c>
      <c r="C129" s="82">
        <f t="shared" si="9"/>
        <v>45022</v>
      </c>
      <c r="D129" s="83">
        <f t="shared" si="10"/>
        <v>750</v>
      </c>
      <c r="E129" s="100" t="str">
        <f t="shared" si="11"/>
        <v>Faurecia interior Systems</v>
      </c>
      <c r="F129" s="100" t="str">
        <f t="shared" si="12"/>
        <v>AUDI AG Neckarsulm</v>
      </c>
      <c r="G129" s="100" t="s">
        <v>4257</v>
      </c>
      <c r="H129" s="100" t="s">
        <v>3808</v>
      </c>
      <c r="I129" s="84" t="s">
        <v>3730</v>
      </c>
      <c r="J129" s="100"/>
      <c r="K129" s="84" t="s">
        <v>43</v>
      </c>
      <c r="L129" s="84" t="s">
        <v>4239</v>
      </c>
      <c r="M129" s="84">
        <f t="shared" si="8"/>
        <v>14</v>
      </c>
    </row>
    <row r="130" spans="1:13" ht="43.2" x14ac:dyDescent="0.3">
      <c r="A130" s="81" t="s">
        <v>2913</v>
      </c>
      <c r="B130" s="100" t="str">
        <f t="shared" ref="B130:B193" si="13">VLOOKUP(A130,Table2,5,FALSE)</f>
        <v>VLCKOVA Zuzana</v>
      </c>
      <c r="C130" s="82">
        <f t="shared" si="9"/>
        <v>45022</v>
      </c>
      <c r="D130" s="83">
        <f t="shared" si="10"/>
        <v>589</v>
      </c>
      <c r="E130" s="100" t="str">
        <f t="shared" si="11"/>
        <v>Faurecia interior Systems</v>
      </c>
      <c r="F130" s="100" t="str">
        <f t="shared" si="12"/>
        <v>AUDI AG Neckarsulm</v>
      </c>
      <c r="G130" s="100" t="s">
        <v>4257</v>
      </c>
      <c r="H130" s="100" t="s">
        <v>3808</v>
      </c>
      <c r="I130" s="84" t="s">
        <v>3730</v>
      </c>
      <c r="J130" s="100"/>
      <c r="K130" s="84" t="s">
        <v>43</v>
      </c>
      <c r="L130" s="84" t="s">
        <v>4239</v>
      </c>
      <c r="M130" s="84">
        <f t="shared" si="8"/>
        <v>14</v>
      </c>
    </row>
    <row r="131" spans="1:13" ht="43.2" x14ac:dyDescent="0.3">
      <c r="A131" s="81" t="s">
        <v>2911</v>
      </c>
      <c r="B131" s="100" t="str">
        <f t="shared" si="13"/>
        <v>VLK Jan</v>
      </c>
      <c r="C131" s="82">
        <f t="shared" si="9"/>
        <v>45022</v>
      </c>
      <c r="D131" s="83">
        <f t="shared" si="10"/>
        <v>168</v>
      </c>
      <c r="E131" s="100" t="str">
        <f t="shared" si="11"/>
        <v>Faurecia interior Systems</v>
      </c>
      <c r="F131" s="100" t="str">
        <f t="shared" si="12"/>
        <v>Volkswagen Sachsen GmbH</v>
      </c>
      <c r="G131" s="100" t="s">
        <v>3854</v>
      </c>
      <c r="H131" s="100"/>
      <c r="I131" s="84" t="s">
        <v>3730</v>
      </c>
      <c r="J131" s="100"/>
      <c r="K131" s="84" t="s">
        <v>43</v>
      </c>
      <c r="L131" s="84" t="s">
        <v>3719</v>
      </c>
      <c r="M131" s="84">
        <f t="shared" ref="M131:M194" si="14">IFERROR(WEEKNUM(C131)," ")</f>
        <v>14</v>
      </c>
    </row>
    <row r="132" spans="1:13" ht="43.2" x14ac:dyDescent="0.3">
      <c r="A132" s="81" t="s">
        <v>1110</v>
      </c>
      <c r="B132" s="100" t="str">
        <f t="shared" si="13"/>
        <v>OLIVEIRA Ana</v>
      </c>
      <c r="C132" s="82">
        <f t="shared" ref="C132:C195" si="15">IFERROR(VLOOKUP(A132,Table2,7,FALSE)," ")</f>
        <v>45022</v>
      </c>
      <c r="D132" s="83">
        <f t="shared" ref="D132:D195" si="16">IFERROR(VLOOKUP(A132,Table2,3,1)," ")</f>
        <v>449</v>
      </c>
      <c r="E132" s="100" t="str">
        <f t="shared" ref="E132:E195" si="17">IFERROR(VLOOKUP(A132,Table2,9,FALSE)," ")</f>
        <v>Faurecia Kosice</v>
      </c>
      <c r="F132" s="100" t="str">
        <f t="shared" ref="F132:F195" si="18">IFERROR(VLOOKUP(A132,Table2,10,FALSE)," ")</f>
        <v>Faurecia interior Systems</v>
      </c>
      <c r="G132" s="100" t="s">
        <v>3855</v>
      </c>
      <c r="H132" s="100" t="s">
        <v>1885</v>
      </c>
      <c r="I132" s="84" t="s">
        <v>3730</v>
      </c>
      <c r="J132" s="100" t="s">
        <v>3856</v>
      </c>
      <c r="K132" s="84" t="s">
        <v>49</v>
      </c>
      <c r="L132" s="84" t="s">
        <v>3744</v>
      </c>
      <c r="M132" s="84">
        <f t="shared" si="14"/>
        <v>14</v>
      </c>
    </row>
    <row r="133" spans="1:13" ht="216" x14ac:dyDescent="0.3">
      <c r="A133" s="81" t="s">
        <v>1114</v>
      </c>
      <c r="B133" s="100" t="str">
        <f t="shared" si="13"/>
        <v>BLAZKOVA Jarmila</v>
      </c>
      <c r="C133" s="82">
        <f t="shared" si="15"/>
        <v>45022</v>
      </c>
      <c r="D133" s="83">
        <f t="shared" si="16"/>
        <v>647</v>
      </c>
      <c r="E133" s="100" t="str">
        <f t="shared" si="17"/>
        <v>Faurecia Int. Syst. Bohemia</v>
      </c>
      <c r="F133" s="100" t="str">
        <f t="shared" si="18"/>
        <v>BMW AG - VERSORGUNGSZENTRUM</v>
      </c>
      <c r="G133" s="100" t="s">
        <v>3857</v>
      </c>
      <c r="H133" s="100" t="s">
        <v>3858</v>
      </c>
      <c r="I133" s="84" t="s">
        <v>3728</v>
      </c>
      <c r="J133" s="100"/>
      <c r="K133" s="84" t="s">
        <v>43</v>
      </c>
      <c r="L133" s="84" t="s">
        <v>3743</v>
      </c>
      <c r="M133" s="84">
        <f t="shared" si="14"/>
        <v>14</v>
      </c>
    </row>
    <row r="134" spans="1:13" ht="57.6" x14ac:dyDescent="0.3">
      <c r="A134" s="81" t="s">
        <v>318</v>
      </c>
      <c r="B134" s="100" t="str">
        <f t="shared" si="13"/>
        <v>BLAZKOVA Jarmila</v>
      </c>
      <c r="C134" s="82">
        <f t="shared" si="15"/>
        <v>45022</v>
      </c>
      <c r="D134" s="83">
        <f t="shared" si="16"/>
        <v>290</v>
      </c>
      <c r="E134" s="100" t="str">
        <f t="shared" si="17"/>
        <v>Faurecia Int. Syst.</v>
      </c>
      <c r="F134" s="100" t="str">
        <f t="shared" si="18"/>
        <v>BMW AG Werk Regensburg</v>
      </c>
      <c r="G134" s="100" t="s">
        <v>3859</v>
      </c>
      <c r="H134" s="100" t="s">
        <v>3860</v>
      </c>
      <c r="I134" s="84" t="s">
        <v>3728</v>
      </c>
      <c r="J134" s="100"/>
      <c r="K134" s="84" t="s">
        <v>43</v>
      </c>
      <c r="L134" s="84" t="s">
        <v>3749</v>
      </c>
      <c r="M134" s="84">
        <f t="shared" si="14"/>
        <v>14</v>
      </c>
    </row>
    <row r="135" spans="1:13" ht="43.2" x14ac:dyDescent="0.3">
      <c r="A135" s="81" t="s">
        <v>2924</v>
      </c>
      <c r="B135" s="100" t="str">
        <f t="shared" si="13"/>
        <v>GROS Vincent</v>
      </c>
      <c r="C135" s="82">
        <f t="shared" si="15"/>
        <v>45023</v>
      </c>
      <c r="D135" s="83">
        <f t="shared" si="16"/>
        <v>350</v>
      </c>
      <c r="E135" s="100" t="str">
        <f t="shared" si="17"/>
        <v>Teknia</v>
      </c>
      <c r="F135" s="100" t="str">
        <f t="shared" si="18"/>
        <v>Faurecia interior Systems</v>
      </c>
      <c r="G135" s="100" t="s">
        <v>3795</v>
      </c>
      <c r="H135" s="100"/>
      <c r="I135" s="84" t="s">
        <v>3728</v>
      </c>
      <c r="J135" s="100"/>
      <c r="K135" s="84" t="s">
        <v>49</v>
      </c>
      <c r="L135" s="84" t="s">
        <v>3749</v>
      </c>
      <c r="M135" s="84">
        <f t="shared" si="14"/>
        <v>14</v>
      </c>
    </row>
    <row r="136" spans="1:13" ht="43.2" x14ac:dyDescent="0.3">
      <c r="A136" s="81" t="s">
        <v>2926</v>
      </c>
      <c r="B136" s="100" t="str">
        <f t="shared" si="13"/>
        <v>GROS Vincent</v>
      </c>
      <c r="C136" s="82">
        <f t="shared" si="15"/>
        <v>45026</v>
      </c>
      <c r="D136" s="83">
        <f t="shared" si="16"/>
        <v>1000</v>
      </c>
      <c r="E136" s="100" t="str">
        <f t="shared" si="17"/>
        <v>Faurecia Kosice</v>
      </c>
      <c r="F136" s="100" t="str">
        <f t="shared" si="18"/>
        <v>Faurecia interior Systems</v>
      </c>
      <c r="G136" s="100" t="s">
        <v>3836</v>
      </c>
      <c r="H136" s="100" t="s">
        <v>3837</v>
      </c>
      <c r="I136" s="84" t="s">
        <v>3723</v>
      </c>
      <c r="J136" s="100"/>
      <c r="K136" s="84" t="s">
        <v>49</v>
      </c>
      <c r="L136" s="84" t="s">
        <v>3725</v>
      </c>
      <c r="M136" s="84">
        <f t="shared" si="14"/>
        <v>15</v>
      </c>
    </row>
    <row r="137" spans="1:13" ht="43.2" x14ac:dyDescent="0.3">
      <c r="A137" s="81" t="s">
        <v>2927</v>
      </c>
      <c r="B137" s="100" t="str">
        <f t="shared" si="13"/>
        <v>GROS Vincent</v>
      </c>
      <c r="C137" s="82">
        <f t="shared" si="15"/>
        <v>45026</v>
      </c>
      <c r="D137" s="83">
        <f t="shared" si="16"/>
        <v>800</v>
      </c>
      <c r="E137" s="100" t="str">
        <f t="shared" si="17"/>
        <v>Faurecia Kosice</v>
      </c>
      <c r="F137" s="100" t="str">
        <f t="shared" si="18"/>
        <v>Faurecia interior Systems</v>
      </c>
      <c r="G137" s="100" t="s">
        <v>3836</v>
      </c>
      <c r="H137" s="100" t="s">
        <v>3837</v>
      </c>
      <c r="I137" s="84" t="s">
        <v>3723</v>
      </c>
      <c r="J137" s="100"/>
      <c r="K137" s="84" t="s">
        <v>49</v>
      </c>
      <c r="L137" s="84" t="s">
        <v>3725</v>
      </c>
      <c r="M137" s="84">
        <f t="shared" si="14"/>
        <v>15</v>
      </c>
    </row>
    <row r="138" spans="1:13" ht="57.6" x14ac:dyDescent="0.3">
      <c r="A138" s="81" t="s">
        <v>326</v>
      </c>
      <c r="B138" s="100" t="str">
        <f t="shared" si="13"/>
        <v>LINS Mauricio</v>
      </c>
      <c r="C138" s="82">
        <f t="shared" si="15"/>
        <v>45027</v>
      </c>
      <c r="D138" s="83">
        <f t="shared" si="16"/>
        <v>1240</v>
      </c>
      <c r="E138" s="100" t="str">
        <f t="shared" si="17"/>
        <v>Rüster Warehouse</v>
      </c>
      <c r="F138" s="100" t="str">
        <f t="shared" si="18"/>
        <v>Faurecia MLADA BOLESLAV FIS</v>
      </c>
      <c r="G138" s="100" t="s">
        <v>3848</v>
      </c>
      <c r="H138" s="100"/>
      <c r="I138" s="84" t="s">
        <v>3723</v>
      </c>
      <c r="J138" s="100" t="s">
        <v>3849</v>
      </c>
      <c r="K138" s="84" t="s">
        <v>49</v>
      </c>
      <c r="L138" s="84" t="s">
        <v>3725</v>
      </c>
      <c r="M138" s="84">
        <f t="shared" si="14"/>
        <v>15</v>
      </c>
    </row>
    <row r="139" spans="1:13" ht="43.2" x14ac:dyDescent="0.3">
      <c r="A139" s="81" t="s">
        <v>1125</v>
      </c>
      <c r="B139" s="100" t="str">
        <f t="shared" si="13"/>
        <v>VLCKOVA Zuzana</v>
      </c>
      <c r="C139" s="82">
        <f t="shared" si="15"/>
        <v>45027</v>
      </c>
      <c r="D139" s="83">
        <f t="shared" si="16"/>
        <v>720</v>
      </c>
      <c r="E139" s="100" t="str">
        <f t="shared" si="17"/>
        <v>Faurecia Int. Syst.</v>
      </c>
      <c r="F139" s="100" t="str">
        <f t="shared" si="18"/>
        <v>AUDI AG</v>
      </c>
      <c r="G139" s="100" t="s">
        <v>4258</v>
      </c>
      <c r="H139" s="100" t="s">
        <v>3808</v>
      </c>
      <c r="I139" s="84" t="s">
        <v>3730</v>
      </c>
      <c r="J139" s="100"/>
      <c r="K139" s="84" t="s">
        <v>43</v>
      </c>
      <c r="L139" s="84" t="s">
        <v>4239</v>
      </c>
      <c r="M139" s="84">
        <f t="shared" si="14"/>
        <v>15</v>
      </c>
    </row>
    <row r="140" spans="1:13" ht="43.2" x14ac:dyDescent="0.3">
      <c r="A140" s="81" t="s">
        <v>2933</v>
      </c>
      <c r="B140" s="100" t="str">
        <f t="shared" si="13"/>
        <v>OLIVEIRA Maria joao</v>
      </c>
      <c r="C140" s="82">
        <f t="shared" si="15"/>
        <v>45028</v>
      </c>
      <c r="D140" s="83">
        <f t="shared" si="16"/>
        <v>640</v>
      </c>
      <c r="E140" s="100" t="str">
        <f t="shared" si="17"/>
        <v>Fratelli Casati Snc Di Marco E Rena</v>
      </c>
      <c r="F140" s="100" t="str">
        <f t="shared" si="18"/>
        <v>Faurecia interior Systems</v>
      </c>
      <c r="G140" s="100"/>
      <c r="H140" s="100"/>
      <c r="I140" s="84" t="s">
        <v>3735</v>
      </c>
      <c r="J140" s="100"/>
      <c r="K140" s="84" t="s">
        <v>49</v>
      </c>
      <c r="L140" s="84" t="s">
        <v>3744</v>
      </c>
      <c r="M140" s="84">
        <f t="shared" si="14"/>
        <v>15</v>
      </c>
    </row>
    <row r="141" spans="1:13" ht="43.2" x14ac:dyDescent="0.3">
      <c r="A141" s="81" t="s">
        <v>2943</v>
      </c>
      <c r="B141" s="100" t="str">
        <f t="shared" si="13"/>
        <v>RESENDE Joao</v>
      </c>
      <c r="C141" s="82">
        <f t="shared" si="15"/>
        <v>45028</v>
      </c>
      <c r="D141" s="83">
        <f t="shared" si="16"/>
        <v>125</v>
      </c>
      <c r="E141" s="100" t="str">
        <f t="shared" si="17"/>
        <v>Rhenus Logístics s.r.o.</v>
      </c>
      <c r="F141" s="100" t="str">
        <f t="shared" si="18"/>
        <v>Faurecia interior Systems</v>
      </c>
      <c r="G141" s="100" t="s">
        <v>3861</v>
      </c>
      <c r="H141" s="100"/>
      <c r="I141" s="84" t="s">
        <v>3717</v>
      </c>
      <c r="J141" s="100"/>
      <c r="K141" s="84" t="s">
        <v>43</v>
      </c>
      <c r="L141" s="84" t="s">
        <v>3743</v>
      </c>
      <c r="M141" s="84">
        <f t="shared" si="14"/>
        <v>15</v>
      </c>
    </row>
    <row r="142" spans="1:13" ht="43.2" x14ac:dyDescent="0.3">
      <c r="A142" s="81" t="s">
        <v>2938</v>
      </c>
      <c r="B142" s="100" t="str">
        <f t="shared" si="13"/>
        <v>RESENDE Joao</v>
      </c>
      <c r="C142" s="82">
        <f t="shared" si="15"/>
        <v>45028</v>
      </c>
      <c r="D142" s="83">
        <f t="shared" si="16"/>
        <v>389</v>
      </c>
      <c r="E142" s="100" t="str">
        <f t="shared" si="17"/>
        <v>Lopigom</v>
      </c>
      <c r="F142" s="100" t="str">
        <f t="shared" si="18"/>
        <v>Faurecia interior Systems</v>
      </c>
      <c r="G142" s="100" t="s">
        <v>3862</v>
      </c>
      <c r="H142" s="100"/>
      <c r="I142" s="84" t="s">
        <v>3728</v>
      </c>
      <c r="J142" s="100"/>
      <c r="K142" s="84" t="s">
        <v>49</v>
      </c>
      <c r="L142" s="84" t="s">
        <v>3749</v>
      </c>
      <c r="M142" s="84">
        <f t="shared" si="14"/>
        <v>15</v>
      </c>
    </row>
    <row r="143" spans="1:13" ht="43.2" x14ac:dyDescent="0.3">
      <c r="A143" s="81" t="s">
        <v>2936</v>
      </c>
      <c r="B143" s="100" t="str">
        <f t="shared" si="13"/>
        <v>TAVARES Pedro</v>
      </c>
      <c r="C143" s="82">
        <f t="shared" si="15"/>
        <v>45028</v>
      </c>
      <c r="D143" s="83">
        <f t="shared" si="16"/>
        <v>240</v>
      </c>
      <c r="E143" s="100" t="str">
        <f t="shared" si="17"/>
        <v>Stokvis Promi s.r.o.</v>
      </c>
      <c r="F143" s="100" t="str">
        <f t="shared" si="18"/>
        <v>Faurecia interior Systems</v>
      </c>
      <c r="G143" s="100"/>
      <c r="H143" s="100"/>
      <c r="I143" s="85"/>
      <c r="J143" s="100"/>
      <c r="K143" s="84" t="s">
        <v>49</v>
      </c>
      <c r="L143" s="85"/>
      <c r="M143" s="84">
        <f t="shared" si="14"/>
        <v>15</v>
      </c>
    </row>
    <row r="144" spans="1:13" ht="43.2" x14ac:dyDescent="0.3">
      <c r="A144" s="81" t="s">
        <v>1127</v>
      </c>
      <c r="B144" s="100" t="str">
        <f t="shared" si="13"/>
        <v>VANHA Lukas</v>
      </c>
      <c r="C144" s="82">
        <f t="shared" si="15"/>
        <v>45028</v>
      </c>
      <c r="D144" s="83">
        <f t="shared" si="16"/>
        <v>250</v>
      </c>
      <c r="E144" s="100" t="str">
        <f t="shared" si="17"/>
        <v>Faurecia Int. Syst.</v>
      </c>
      <c r="F144" s="100" t="str">
        <f t="shared" si="18"/>
        <v>BMW AG Werk</v>
      </c>
      <c r="G144" s="100" t="s">
        <v>3863</v>
      </c>
      <c r="H144" s="100" t="s">
        <v>3864</v>
      </c>
      <c r="I144" s="84" t="s">
        <v>3730</v>
      </c>
      <c r="J144" s="100"/>
      <c r="K144" s="84" t="s">
        <v>43</v>
      </c>
      <c r="L144" s="84" t="s">
        <v>4239</v>
      </c>
      <c r="M144" s="84">
        <f t="shared" si="14"/>
        <v>15</v>
      </c>
    </row>
    <row r="145" spans="1:13" ht="43.2" x14ac:dyDescent="0.3">
      <c r="A145" s="81" t="s">
        <v>1131</v>
      </c>
      <c r="B145" s="100" t="str">
        <f t="shared" si="13"/>
        <v>OLIVEIRA Ana</v>
      </c>
      <c r="C145" s="82">
        <f t="shared" si="15"/>
        <v>45028</v>
      </c>
      <c r="D145" s="83">
        <f t="shared" si="16"/>
        <v>345</v>
      </c>
      <c r="E145" s="100" t="str">
        <f t="shared" si="17"/>
        <v>Faurecia Kosice</v>
      </c>
      <c r="F145" s="100" t="str">
        <f t="shared" si="18"/>
        <v>Faurecia interior Systems</v>
      </c>
      <c r="G145" s="100" t="s">
        <v>3865</v>
      </c>
      <c r="H145" s="100"/>
      <c r="I145" s="84" t="s">
        <v>3723</v>
      </c>
      <c r="J145" s="100"/>
      <c r="K145" s="84" t="s">
        <v>49</v>
      </c>
      <c r="L145" s="84" t="s">
        <v>3725</v>
      </c>
      <c r="M145" s="84">
        <f t="shared" si="14"/>
        <v>15</v>
      </c>
    </row>
    <row r="146" spans="1:13" ht="43.2" x14ac:dyDescent="0.3">
      <c r="A146" s="81" t="s">
        <v>1137</v>
      </c>
      <c r="B146" s="100" t="str">
        <f t="shared" si="13"/>
        <v>VANHA Lukas</v>
      </c>
      <c r="C146" s="82">
        <f t="shared" si="15"/>
        <v>45028</v>
      </c>
      <c r="D146" s="83">
        <f t="shared" si="16"/>
        <v>1065</v>
      </c>
      <c r="E146" s="100" t="str">
        <f t="shared" si="17"/>
        <v>Faurecia Int. Syst.</v>
      </c>
      <c r="F146" s="100" t="str">
        <f t="shared" si="18"/>
        <v>Runtime Packaging GmbH</v>
      </c>
      <c r="G146" s="100"/>
      <c r="H146" s="100"/>
      <c r="I146" s="84" t="s">
        <v>3728</v>
      </c>
      <c r="J146" s="100"/>
      <c r="K146" s="84" t="s">
        <v>43</v>
      </c>
      <c r="L146" s="84" t="s">
        <v>3742</v>
      </c>
      <c r="M146" s="84">
        <f t="shared" si="14"/>
        <v>15</v>
      </c>
    </row>
    <row r="147" spans="1:13" ht="43.2" x14ac:dyDescent="0.3">
      <c r="A147" s="81" t="s">
        <v>331</v>
      </c>
      <c r="B147" s="100" t="str">
        <f t="shared" si="13"/>
        <v>UHEREK Petr</v>
      </c>
      <c r="C147" s="82">
        <f t="shared" si="15"/>
        <v>45028</v>
      </c>
      <c r="D147" s="83">
        <f t="shared" si="16"/>
        <v>299</v>
      </c>
      <c r="E147" s="100" t="str">
        <f t="shared" si="17"/>
        <v>Gumotex Automotive Myjava s.r.o.</v>
      </c>
      <c r="F147" s="100" t="str">
        <f t="shared" si="18"/>
        <v>Coko-Werk Polska Sp. z o.o.</v>
      </c>
      <c r="G147" s="100"/>
      <c r="H147" s="100"/>
      <c r="I147" s="84" t="s">
        <v>3735</v>
      </c>
      <c r="J147" s="100"/>
      <c r="K147" s="84" t="s">
        <v>43</v>
      </c>
      <c r="L147" s="84" t="s">
        <v>3744</v>
      </c>
      <c r="M147" s="84">
        <f t="shared" si="14"/>
        <v>15</v>
      </c>
    </row>
    <row r="148" spans="1:13" ht="57.6" x14ac:dyDescent="0.3">
      <c r="A148" s="81" t="s">
        <v>1144</v>
      </c>
      <c r="B148" s="100" t="str">
        <f t="shared" si="13"/>
        <v>LINS Mauricio</v>
      </c>
      <c r="C148" s="82">
        <f t="shared" si="15"/>
        <v>45029</v>
      </c>
      <c r="D148" s="83">
        <f t="shared" si="16"/>
        <v>250</v>
      </c>
      <c r="E148" s="100" t="str">
        <f t="shared" si="17"/>
        <v>PLASTIC CONCEPT GMBH</v>
      </c>
      <c r="F148" s="100" t="str">
        <f t="shared" si="18"/>
        <v>Faurecia MLADA BOLESLAV FIS</v>
      </c>
      <c r="G148" s="100" t="s">
        <v>3866</v>
      </c>
      <c r="H148" s="100"/>
      <c r="I148" s="84" t="s">
        <v>3728</v>
      </c>
      <c r="J148" s="100"/>
      <c r="K148" s="84" t="s">
        <v>43</v>
      </c>
      <c r="L148" s="84" t="s">
        <v>3742</v>
      </c>
      <c r="M148" s="84">
        <f t="shared" si="14"/>
        <v>15</v>
      </c>
    </row>
    <row r="149" spans="1:13" ht="57.6" x14ac:dyDescent="0.3">
      <c r="A149" s="81" t="s">
        <v>1149</v>
      </c>
      <c r="B149" s="100" t="str">
        <f t="shared" si="13"/>
        <v>LINS Mauricio</v>
      </c>
      <c r="C149" s="82">
        <f t="shared" si="15"/>
        <v>45029</v>
      </c>
      <c r="D149" s="83">
        <f t="shared" si="16"/>
        <v>1940</v>
      </c>
      <c r="E149" s="100" t="str">
        <f t="shared" si="17"/>
        <v>Vernicolor</v>
      </c>
      <c r="F149" s="100" t="str">
        <f t="shared" si="18"/>
        <v>Faurecia MLADA BOLESLAV FIS</v>
      </c>
      <c r="G149" s="100" t="s">
        <v>3867</v>
      </c>
      <c r="H149" s="100"/>
      <c r="I149" s="84" t="s">
        <v>3717</v>
      </c>
      <c r="J149" s="100"/>
      <c r="K149" s="84" t="s">
        <v>49</v>
      </c>
      <c r="L149" s="84" t="s">
        <v>3743</v>
      </c>
      <c r="M149" s="84">
        <f t="shared" si="14"/>
        <v>15</v>
      </c>
    </row>
    <row r="150" spans="1:13" ht="43.2" x14ac:dyDescent="0.3">
      <c r="A150" s="81" t="s">
        <v>338</v>
      </c>
      <c r="B150" s="100" t="str">
        <f t="shared" si="13"/>
        <v>RESENDE Joao</v>
      </c>
      <c r="C150" s="82">
        <f t="shared" si="15"/>
        <v>45029</v>
      </c>
      <c r="D150" s="83">
        <f t="shared" si="16"/>
        <v>719</v>
      </c>
      <c r="E150" s="100" t="str">
        <f t="shared" si="17"/>
        <v>Kaschier und Laminier GmbH</v>
      </c>
      <c r="F150" s="100" t="str">
        <f t="shared" si="18"/>
        <v>Faurecia interior Systems</v>
      </c>
      <c r="G150" s="100" t="s">
        <v>3868</v>
      </c>
      <c r="H150" s="100"/>
      <c r="I150" s="84" t="s">
        <v>3728</v>
      </c>
      <c r="J150" s="100"/>
      <c r="K150" s="84" t="s">
        <v>49</v>
      </c>
      <c r="L150" s="84" t="s">
        <v>3749</v>
      </c>
      <c r="M150" s="84">
        <f t="shared" si="14"/>
        <v>15</v>
      </c>
    </row>
    <row r="151" spans="1:13" ht="28.8" x14ac:dyDescent="0.3">
      <c r="A151" s="81" t="s">
        <v>1146</v>
      </c>
      <c r="B151" s="100" t="str">
        <f t="shared" si="13"/>
        <v>GRUSOVA Marta</v>
      </c>
      <c r="C151" s="82">
        <f t="shared" si="15"/>
        <v>45029</v>
      </c>
      <c r="D151" s="83">
        <f t="shared" si="16"/>
        <v>480</v>
      </c>
      <c r="E151" s="100" t="str">
        <f t="shared" si="17"/>
        <v>Faurecia Int. Syst.</v>
      </c>
      <c r="F151" s="100" t="str">
        <f t="shared" si="18"/>
        <v>D+D PARK BRODCE</v>
      </c>
      <c r="G151" s="100" t="s">
        <v>3869</v>
      </c>
      <c r="H151" s="100"/>
      <c r="I151" s="84" t="s">
        <v>3730</v>
      </c>
      <c r="J151" s="100"/>
      <c r="K151" s="84" t="s">
        <v>43</v>
      </c>
      <c r="L151" s="84" t="s">
        <v>4239</v>
      </c>
      <c r="M151" s="84">
        <f t="shared" si="14"/>
        <v>15</v>
      </c>
    </row>
    <row r="152" spans="1:13" ht="43.2" x14ac:dyDescent="0.3">
      <c r="A152" s="81" t="s">
        <v>1141</v>
      </c>
      <c r="B152" s="100" t="str">
        <f t="shared" si="13"/>
        <v>GRUSOVA Marta</v>
      </c>
      <c r="C152" s="82">
        <f t="shared" si="15"/>
        <v>45029</v>
      </c>
      <c r="D152" s="83">
        <f t="shared" si="16"/>
        <v>598</v>
      </c>
      <c r="E152" s="100" t="str">
        <f t="shared" si="17"/>
        <v>Faurecia Int. Syst. Bohemia</v>
      </c>
      <c r="F152" s="100" t="str">
        <f t="shared" si="18"/>
        <v>FCA ITALY SPA - CASSINO</v>
      </c>
      <c r="G152" s="100" t="s">
        <v>3870</v>
      </c>
      <c r="H152" s="100"/>
      <c r="I152" s="84" t="s">
        <v>3723</v>
      </c>
      <c r="J152" s="100"/>
      <c r="K152" s="84" t="s">
        <v>49</v>
      </c>
      <c r="L152" s="84" t="s">
        <v>3725</v>
      </c>
      <c r="M152" s="84">
        <f t="shared" si="14"/>
        <v>15</v>
      </c>
    </row>
    <row r="153" spans="1:13" ht="57.6" x14ac:dyDescent="0.3">
      <c r="A153" s="81" t="s">
        <v>345</v>
      </c>
      <c r="B153" s="100" t="str">
        <f t="shared" si="13"/>
        <v>TAVARES Pedro</v>
      </c>
      <c r="C153" s="82">
        <f t="shared" si="15"/>
        <v>45029</v>
      </c>
      <c r="D153" s="83">
        <f t="shared" si="16"/>
        <v>70.61</v>
      </c>
      <c r="E153" s="100" t="str">
        <f t="shared" si="17"/>
        <v>COT Computer OEM Trading GmbH</v>
      </c>
      <c r="F153" s="100" t="str">
        <f t="shared" si="18"/>
        <v>Faurecia interior Systems</v>
      </c>
      <c r="G153" s="100"/>
      <c r="H153" s="100"/>
      <c r="I153" s="85"/>
      <c r="J153" s="100"/>
      <c r="K153" s="84" t="s">
        <v>43</v>
      </c>
      <c r="L153" s="85"/>
      <c r="M153" s="84">
        <f t="shared" si="14"/>
        <v>15</v>
      </c>
    </row>
    <row r="154" spans="1:13" ht="57.6" x14ac:dyDescent="0.3">
      <c r="A154" s="81" t="s">
        <v>1162</v>
      </c>
      <c r="B154" s="100" t="str">
        <f t="shared" si="13"/>
        <v>LINS Mauricio</v>
      </c>
      <c r="C154" s="82">
        <f t="shared" si="15"/>
        <v>45030</v>
      </c>
      <c r="D154" s="83">
        <f t="shared" si="16"/>
        <v>250</v>
      </c>
      <c r="E154" s="100" t="str">
        <f t="shared" si="17"/>
        <v>Gumotex Automotive Myjava s.r.o.</v>
      </c>
      <c r="F154" s="100" t="str">
        <f t="shared" si="18"/>
        <v>Faurecia MLADA BOLESLAV FIS</v>
      </c>
      <c r="G154" s="100" t="s">
        <v>3871</v>
      </c>
      <c r="H154" s="100"/>
      <c r="I154" s="84" t="s">
        <v>3728</v>
      </c>
      <c r="J154" s="100"/>
      <c r="K154" s="84" t="s">
        <v>49</v>
      </c>
      <c r="L154" s="84" t="s">
        <v>3749</v>
      </c>
      <c r="M154" s="84">
        <f t="shared" si="14"/>
        <v>15</v>
      </c>
    </row>
    <row r="155" spans="1:13" ht="43.2" x14ac:dyDescent="0.3">
      <c r="A155" s="81" t="s">
        <v>2945</v>
      </c>
      <c r="B155" s="100" t="str">
        <f t="shared" si="13"/>
        <v>OLIVEIRA Ana</v>
      </c>
      <c r="C155" s="82">
        <f t="shared" si="15"/>
        <v>45030</v>
      </c>
      <c r="D155" s="83">
        <f t="shared" si="16"/>
        <v>650</v>
      </c>
      <c r="E155" s="100" t="str">
        <f t="shared" si="17"/>
        <v>Faurecia Kosice</v>
      </c>
      <c r="F155" s="100" t="str">
        <f t="shared" si="18"/>
        <v>Faurecia interior Systems</v>
      </c>
      <c r="G155" s="100" t="s">
        <v>3872</v>
      </c>
      <c r="H155" s="100" t="s">
        <v>3873</v>
      </c>
      <c r="I155" s="84" t="s">
        <v>3728</v>
      </c>
      <c r="J155" s="100"/>
      <c r="K155" s="84" t="s">
        <v>49</v>
      </c>
      <c r="L155" s="84" t="s">
        <v>3719</v>
      </c>
      <c r="M155" s="84">
        <f t="shared" si="14"/>
        <v>15</v>
      </c>
    </row>
    <row r="156" spans="1:13" ht="43.2" x14ac:dyDescent="0.3">
      <c r="A156" s="81" t="s">
        <v>349</v>
      </c>
      <c r="B156" s="100" t="str">
        <f t="shared" si="13"/>
        <v>SLAPACEK Martin</v>
      </c>
      <c r="C156" s="82">
        <f t="shared" si="15"/>
        <v>45030</v>
      </c>
      <c r="D156" s="83">
        <f t="shared" si="16"/>
        <v>1377</v>
      </c>
      <c r="E156" s="100" t="str">
        <f t="shared" si="17"/>
        <v>Faurecia interior Systems</v>
      </c>
      <c r="F156" s="100" t="str">
        <f t="shared" si="18"/>
        <v>DB Schenker</v>
      </c>
      <c r="G156" s="100" t="s">
        <v>3874</v>
      </c>
      <c r="H156" s="100"/>
      <c r="I156" s="84" t="s">
        <v>3728</v>
      </c>
      <c r="J156" s="100"/>
      <c r="K156" s="84" t="s">
        <v>43</v>
      </c>
      <c r="L156" s="84" t="s">
        <v>3744</v>
      </c>
      <c r="M156" s="84">
        <f t="shared" si="14"/>
        <v>15</v>
      </c>
    </row>
    <row r="157" spans="1:13" ht="43.2" x14ac:dyDescent="0.3">
      <c r="A157" s="81" t="s">
        <v>1154</v>
      </c>
      <c r="B157" s="100" t="str">
        <f t="shared" si="13"/>
        <v>VLCKOVA Zuzana</v>
      </c>
      <c r="C157" s="82">
        <f t="shared" si="15"/>
        <v>45030</v>
      </c>
      <c r="D157" s="83">
        <f t="shared" si="16"/>
        <v>500</v>
      </c>
      <c r="E157" s="100" t="str">
        <f t="shared" si="17"/>
        <v>Faurecia Int. Syst. Bohemia</v>
      </c>
      <c r="F157" s="100" t="str">
        <f t="shared" si="18"/>
        <v>AUDI AG</v>
      </c>
      <c r="G157" s="100" t="s">
        <v>4258</v>
      </c>
      <c r="H157" s="100" t="s">
        <v>3808</v>
      </c>
      <c r="I157" s="84" t="s">
        <v>3730</v>
      </c>
      <c r="J157" s="100"/>
      <c r="K157" s="84" t="s">
        <v>43</v>
      </c>
      <c r="L157" s="84" t="s">
        <v>4239</v>
      </c>
      <c r="M157" s="84">
        <f t="shared" si="14"/>
        <v>15</v>
      </c>
    </row>
    <row r="158" spans="1:13" ht="57.6" x14ac:dyDescent="0.3">
      <c r="A158" s="81" t="s">
        <v>350</v>
      </c>
      <c r="B158" s="100" t="str">
        <f t="shared" si="13"/>
        <v>STEFAN Dominik</v>
      </c>
      <c r="C158" s="82">
        <f t="shared" si="15"/>
        <v>45030</v>
      </c>
      <c r="D158" s="83">
        <f t="shared" si="16"/>
        <v>1500</v>
      </c>
      <c r="E158" s="100" t="str">
        <f t="shared" si="17"/>
        <v>Faurecia Interiors Pardubice  s.r.o.</v>
      </c>
      <c r="F158" s="100" t="str">
        <f t="shared" si="18"/>
        <v>MERCEDES-BENZ - 006</v>
      </c>
      <c r="G158" s="100" t="s">
        <v>3875</v>
      </c>
      <c r="H158" s="100" t="s">
        <v>3876</v>
      </c>
      <c r="I158" s="84" t="s">
        <v>3728</v>
      </c>
      <c r="J158" s="100"/>
      <c r="K158" s="84" t="s">
        <v>49</v>
      </c>
      <c r="L158" s="84" t="s">
        <v>3719</v>
      </c>
      <c r="M158" s="84">
        <f t="shared" si="14"/>
        <v>15</v>
      </c>
    </row>
    <row r="159" spans="1:13" ht="57.6" x14ac:dyDescent="0.3">
      <c r="A159" s="81" t="s">
        <v>1156</v>
      </c>
      <c r="B159" s="100" t="str">
        <f t="shared" si="13"/>
        <v>STEFAN Dominik</v>
      </c>
      <c r="C159" s="82">
        <f t="shared" si="15"/>
        <v>45030</v>
      </c>
      <c r="D159" s="83">
        <f t="shared" si="16"/>
        <v>1500</v>
      </c>
      <c r="E159" s="100" t="str">
        <f t="shared" si="17"/>
        <v>Faurecia Interiors Pardubice  s.r.o.</v>
      </c>
      <c r="F159" s="100" t="str">
        <f t="shared" si="18"/>
        <v>MERCEDES-BENZ - 006</v>
      </c>
      <c r="G159" s="100"/>
      <c r="H159" s="100"/>
      <c r="I159" s="85"/>
      <c r="J159" s="100"/>
      <c r="K159" s="84" t="s">
        <v>49</v>
      </c>
      <c r="L159" s="85"/>
      <c r="M159" s="84">
        <f t="shared" si="14"/>
        <v>15</v>
      </c>
    </row>
    <row r="160" spans="1:13" ht="86.4" x14ac:dyDescent="0.3">
      <c r="A160" s="81" t="s">
        <v>1164</v>
      </c>
      <c r="B160" s="100" t="str">
        <f t="shared" si="13"/>
        <v>OLIVEIRA Ana</v>
      </c>
      <c r="C160" s="82">
        <f t="shared" si="15"/>
        <v>45030</v>
      </c>
      <c r="D160" s="83">
        <f t="shared" si="16"/>
        <v>347</v>
      </c>
      <c r="E160" s="100" t="str">
        <f t="shared" si="17"/>
        <v>Faurecia Kosice</v>
      </c>
      <c r="F160" s="100" t="str">
        <f t="shared" si="18"/>
        <v>Faurecia interior Systems</v>
      </c>
      <c r="G160" s="100" t="s">
        <v>3877</v>
      </c>
      <c r="H160" s="100" t="s">
        <v>3878</v>
      </c>
      <c r="I160" s="84" t="s">
        <v>3728</v>
      </c>
      <c r="J160" s="100"/>
      <c r="K160" s="84" t="s">
        <v>49</v>
      </c>
      <c r="L160" s="84" t="s">
        <v>3749</v>
      </c>
      <c r="M160" s="84">
        <f t="shared" si="14"/>
        <v>15</v>
      </c>
    </row>
    <row r="161" spans="1:13" ht="57.6" x14ac:dyDescent="0.3">
      <c r="A161" s="81" t="s">
        <v>1166</v>
      </c>
      <c r="B161" s="100" t="str">
        <f t="shared" si="13"/>
        <v>KANNA Yuvanesh</v>
      </c>
      <c r="C161" s="82">
        <f t="shared" si="15"/>
        <v>45033</v>
      </c>
      <c r="D161" s="83">
        <f t="shared" si="16"/>
        <v>335</v>
      </c>
      <c r="E161" s="100" t="str">
        <f t="shared" si="17"/>
        <v>Faurecia Int. Syst.</v>
      </c>
      <c r="F161" s="100" t="str">
        <f t="shared" si="18"/>
        <v>Jaguar Land Rover Slovakia s.r.o.</v>
      </c>
      <c r="G161" s="100" t="s">
        <v>3879</v>
      </c>
      <c r="H161" s="100"/>
      <c r="I161" s="84" t="s">
        <v>3728</v>
      </c>
      <c r="J161" s="100"/>
      <c r="K161" s="84" t="s">
        <v>43</v>
      </c>
      <c r="L161" s="84" t="s">
        <v>3719</v>
      </c>
      <c r="M161" s="84">
        <f t="shared" si="14"/>
        <v>16</v>
      </c>
    </row>
    <row r="162" spans="1:13" ht="15" x14ac:dyDescent="0.3">
      <c r="A162" s="81" t="s">
        <v>353</v>
      </c>
      <c r="B162" s="100" t="str">
        <f t="shared" si="13"/>
        <v>LINS Mauricio</v>
      </c>
      <c r="C162" s="82">
        <f t="shared" si="15"/>
        <v>45033</v>
      </c>
      <c r="D162" s="83">
        <f t="shared" si="16"/>
        <v>440</v>
      </c>
      <c r="E162" s="100" t="str">
        <f t="shared" si="17"/>
        <v>Rüster GmbH</v>
      </c>
      <c r="F162" s="100" t="str">
        <f t="shared" si="18"/>
        <v>DB Schenker</v>
      </c>
      <c r="G162" s="100" t="s">
        <v>3880</v>
      </c>
      <c r="H162" s="100"/>
      <c r="I162" s="84" t="s">
        <v>3717</v>
      </c>
      <c r="J162" s="100"/>
      <c r="K162" s="84" t="s">
        <v>49</v>
      </c>
      <c r="L162" s="84" t="s">
        <v>3743</v>
      </c>
      <c r="M162" s="84">
        <f t="shared" si="14"/>
        <v>16</v>
      </c>
    </row>
    <row r="163" spans="1:13" ht="15" x14ac:dyDescent="0.3">
      <c r="A163" s="81" t="s">
        <v>2952</v>
      </c>
      <c r="B163" s="100" t="str">
        <f t="shared" si="13"/>
        <v>LINS Mauricio</v>
      </c>
      <c r="C163" s="82">
        <f t="shared" si="15"/>
        <v>45033</v>
      </c>
      <c r="D163" s="83">
        <f t="shared" si="16"/>
        <v>1121</v>
      </c>
      <c r="E163" s="100" t="str">
        <f t="shared" si="17"/>
        <v>ETG</v>
      </c>
      <c r="F163" s="100" t="str">
        <f t="shared" si="18"/>
        <v>DB Schenker</v>
      </c>
      <c r="G163" s="100" t="s">
        <v>3880</v>
      </c>
      <c r="H163" s="100"/>
      <c r="I163" s="84" t="s">
        <v>3717</v>
      </c>
      <c r="J163" s="100"/>
      <c r="K163" s="84" t="s">
        <v>49</v>
      </c>
      <c r="L163" s="84" t="s">
        <v>3743</v>
      </c>
      <c r="M163" s="84">
        <f t="shared" si="14"/>
        <v>16</v>
      </c>
    </row>
    <row r="164" spans="1:13" ht="43.2" x14ac:dyDescent="0.3">
      <c r="A164" s="81" t="s">
        <v>2951</v>
      </c>
      <c r="B164" s="100" t="str">
        <f t="shared" si="13"/>
        <v>RESENDE Joao</v>
      </c>
      <c r="C164" s="82">
        <f t="shared" si="15"/>
        <v>45033</v>
      </c>
      <c r="D164" s="83">
        <f t="shared" si="16"/>
        <v>279</v>
      </c>
      <c r="E164" s="100" t="str">
        <f t="shared" si="17"/>
        <v>kaschier</v>
      </c>
      <c r="F164" s="100" t="str">
        <f t="shared" si="18"/>
        <v>Faurecia interior Systems</v>
      </c>
      <c r="G164" s="100" t="s">
        <v>3881</v>
      </c>
      <c r="H164" s="100" t="s">
        <v>3882</v>
      </c>
      <c r="I164" s="84" t="s">
        <v>3728</v>
      </c>
      <c r="J164" s="100"/>
      <c r="K164" s="84" t="s">
        <v>49</v>
      </c>
      <c r="L164" s="84" t="s">
        <v>3749</v>
      </c>
      <c r="M164" s="84">
        <f t="shared" si="14"/>
        <v>16</v>
      </c>
    </row>
    <row r="165" spans="1:13" ht="43.2" x14ac:dyDescent="0.3">
      <c r="A165" s="81" t="s">
        <v>2954</v>
      </c>
      <c r="B165" s="100" t="str">
        <f t="shared" si="13"/>
        <v>RIEGER Vojtech</v>
      </c>
      <c r="C165" s="82">
        <f t="shared" si="15"/>
        <v>45033</v>
      </c>
      <c r="D165" s="83">
        <f t="shared" si="16"/>
        <v>424</v>
      </c>
      <c r="E165" s="100" t="str">
        <f t="shared" si="17"/>
        <v>Faurecia interior Systems</v>
      </c>
      <c r="F165" s="100" t="str">
        <f t="shared" si="18"/>
        <v>AXIOME</v>
      </c>
      <c r="G165" s="100" t="s">
        <v>3792</v>
      </c>
      <c r="H165" s="100"/>
      <c r="I165" s="84" t="s">
        <v>3728</v>
      </c>
      <c r="J165" s="100" t="s">
        <v>3793</v>
      </c>
      <c r="K165" s="84" t="s">
        <v>43</v>
      </c>
      <c r="L165" s="84" t="s">
        <v>3744</v>
      </c>
      <c r="M165" s="84">
        <f t="shared" si="14"/>
        <v>16</v>
      </c>
    </row>
    <row r="166" spans="1:13" ht="43.2" x14ac:dyDescent="0.3">
      <c r="A166" s="81" t="s">
        <v>2956</v>
      </c>
      <c r="B166" s="100" t="str">
        <f t="shared" si="13"/>
        <v>STEFAN Dominik</v>
      </c>
      <c r="C166" s="82">
        <f t="shared" si="15"/>
        <v>45033</v>
      </c>
      <c r="D166" s="83">
        <f t="shared" si="16"/>
        <v>280</v>
      </c>
      <c r="E166" s="100" t="str">
        <f t="shared" si="17"/>
        <v>Faurecia interior Systems</v>
      </c>
      <c r="F166" s="100" t="str">
        <f t="shared" si="18"/>
        <v>Faurecia Innenraum Systeme</v>
      </c>
      <c r="G166" s="100" t="s">
        <v>4259</v>
      </c>
      <c r="H166" s="100" t="s">
        <v>4260</v>
      </c>
      <c r="I166" s="84" t="s">
        <v>3728</v>
      </c>
      <c r="J166" s="100"/>
      <c r="K166" s="84" t="s">
        <v>43</v>
      </c>
      <c r="L166" s="84" t="s">
        <v>3749</v>
      </c>
      <c r="M166" s="84">
        <f t="shared" si="14"/>
        <v>16</v>
      </c>
    </row>
    <row r="167" spans="1:13" ht="43.2" x14ac:dyDescent="0.3">
      <c r="A167" s="81" t="s">
        <v>357</v>
      </c>
      <c r="B167" s="100" t="str">
        <f t="shared" si="13"/>
        <v>MOREIRA Alexandre</v>
      </c>
      <c r="C167" s="82">
        <f t="shared" si="15"/>
        <v>45033</v>
      </c>
      <c r="D167" s="83">
        <f t="shared" si="16"/>
        <v>23.89</v>
      </c>
      <c r="E167" s="100" t="str">
        <f t="shared" si="17"/>
        <v>Faurecia interior Systems</v>
      </c>
      <c r="F167" s="100" t="str">
        <f t="shared" si="18"/>
        <v>Adler Pelzer Group</v>
      </c>
      <c r="G167" s="100" t="s">
        <v>3883</v>
      </c>
      <c r="H167" s="100"/>
      <c r="I167" s="84" t="s">
        <v>3717</v>
      </c>
      <c r="J167" s="100"/>
      <c r="K167" s="84" t="s">
        <v>43</v>
      </c>
      <c r="L167" s="84" t="s">
        <v>3725</v>
      </c>
      <c r="M167" s="84">
        <f t="shared" si="14"/>
        <v>16</v>
      </c>
    </row>
    <row r="168" spans="1:13" ht="57.6" x14ac:dyDescent="0.3">
      <c r="A168" s="81" t="s">
        <v>1176</v>
      </c>
      <c r="B168" s="100" t="str">
        <f t="shared" si="13"/>
        <v>KANNA Yuvanesh</v>
      </c>
      <c r="C168" s="82">
        <f t="shared" si="15"/>
        <v>45034</v>
      </c>
      <c r="D168" s="83">
        <f t="shared" si="16"/>
        <v>398</v>
      </c>
      <c r="E168" s="100" t="str">
        <f t="shared" si="17"/>
        <v>DB Schenker</v>
      </c>
      <c r="F168" s="100" t="str">
        <f t="shared" si="18"/>
        <v>Jaguar Land Rover Slovakia s.r.o.</v>
      </c>
      <c r="G168" s="100" t="s">
        <v>3884</v>
      </c>
      <c r="H168" s="100"/>
      <c r="I168" s="84" t="s">
        <v>3728</v>
      </c>
      <c r="J168" s="100"/>
      <c r="K168" s="84" t="s">
        <v>43</v>
      </c>
      <c r="L168" s="84" t="s">
        <v>3719</v>
      </c>
      <c r="M168" s="84">
        <f t="shared" si="14"/>
        <v>16</v>
      </c>
    </row>
    <row r="169" spans="1:13" ht="57.6" x14ac:dyDescent="0.3">
      <c r="A169" s="81" t="s">
        <v>1168</v>
      </c>
      <c r="B169" s="100" t="str">
        <f t="shared" si="13"/>
        <v>KANNA Yuvanesh</v>
      </c>
      <c r="C169" s="82">
        <f t="shared" si="15"/>
        <v>45034</v>
      </c>
      <c r="D169" s="83">
        <f t="shared" si="16"/>
        <v>374</v>
      </c>
      <c r="E169" s="100" t="str">
        <f t="shared" si="17"/>
        <v>DB Schenker</v>
      </c>
      <c r="F169" s="100" t="str">
        <f t="shared" si="18"/>
        <v>Jaguar Land Rover Slovakia s.r.o.</v>
      </c>
      <c r="G169" s="100" t="s">
        <v>3884</v>
      </c>
      <c r="H169" s="100"/>
      <c r="I169" s="84" t="s">
        <v>3728</v>
      </c>
      <c r="J169" s="100"/>
      <c r="K169" s="84" t="s">
        <v>43</v>
      </c>
      <c r="L169" s="84" t="s">
        <v>3719</v>
      </c>
      <c r="M169" s="84">
        <f t="shared" si="14"/>
        <v>16</v>
      </c>
    </row>
    <row r="170" spans="1:13" ht="43.2" x14ac:dyDescent="0.3">
      <c r="A170" s="81" t="s">
        <v>2965</v>
      </c>
      <c r="B170" s="100" t="str">
        <f t="shared" si="13"/>
        <v>GROS Vincent</v>
      </c>
      <c r="C170" s="82">
        <f t="shared" si="15"/>
        <v>45034</v>
      </c>
      <c r="D170" s="83">
        <f t="shared" si="16"/>
        <v>274</v>
      </c>
      <c r="E170" s="100" t="str">
        <f t="shared" si="17"/>
        <v>Muerdter Dvorak</v>
      </c>
      <c r="F170" s="100" t="str">
        <f t="shared" si="18"/>
        <v>Faurecia interior Systems</v>
      </c>
      <c r="G170" s="100" t="s">
        <v>3795</v>
      </c>
      <c r="H170" s="100" t="s">
        <v>3885</v>
      </c>
      <c r="I170" s="84" t="s">
        <v>3728</v>
      </c>
      <c r="J170" s="100"/>
      <c r="K170" s="84" t="s">
        <v>49</v>
      </c>
      <c r="L170" s="84" t="s">
        <v>3749</v>
      </c>
      <c r="M170" s="84">
        <f t="shared" si="14"/>
        <v>16</v>
      </c>
    </row>
    <row r="171" spans="1:13" ht="43.2" x14ac:dyDescent="0.3">
      <c r="A171" s="81" t="s">
        <v>2960</v>
      </c>
      <c r="B171" s="100" t="str">
        <f t="shared" si="13"/>
        <v>SIMUNEK Ondrej</v>
      </c>
      <c r="C171" s="82">
        <f t="shared" si="15"/>
        <v>45034</v>
      </c>
      <c r="D171" s="83">
        <f t="shared" si="16"/>
        <v>474</v>
      </c>
      <c r="E171" s="100" t="str">
        <f t="shared" si="17"/>
        <v>Faurecia interior Systems</v>
      </c>
      <c r="F171" s="100" t="str">
        <f t="shared" si="18"/>
        <v>Faurecia / Magasin Laboratoire</v>
      </c>
      <c r="G171" s="100"/>
      <c r="H171" s="100"/>
      <c r="I171" s="84" t="s">
        <v>3735</v>
      </c>
      <c r="J171" s="100"/>
      <c r="K171" s="84" t="s">
        <v>43</v>
      </c>
      <c r="L171" s="84" t="s">
        <v>3744</v>
      </c>
      <c r="M171" s="84">
        <f t="shared" si="14"/>
        <v>16</v>
      </c>
    </row>
    <row r="172" spans="1:13" ht="43.2" x14ac:dyDescent="0.3">
      <c r="A172" s="81" t="s">
        <v>1171</v>
      </c>
      <c r="B172" s="100" t="str">
        <f t="shared" si="13"/>
        <v>VLCKOVA Zuzana</v>
      </c>
      <c r="C172" s="82">
        <f t="shared" si="15"/>
        <v>45034</v>
      </c>
      <c r="D172" s="83">
        <f t="shared" si="16"/>
        <v>368</v>
      </c>
      <c r="E172" s="100" t="str">
        <f t="shared" si="17"/>
        <v>Faurecia Int. Syst. Bohemia</v>
      </c>
      <c r="F172" s="100" t="str">
        <f t="shared" si="18"/>
        <v>AUDI AG</v>
      </c>
      <c r="G172" s="100" t="s">
        <v>3886</v>
      </c>
      <c r="H172" s="100" t="s">
        <v>3887</v>
      </c>
      <c r="I172" s="84" t="s">
        <v>3730</v>
      </c>
      <c r="J172" s="100"/>
      <c r="K172" s="84" t="s">
        <v>43</v>
      </c>
      <c r="L172" s="84" t="s">
        <v>4239</v>
      </c>
      <c r="M172" s="84">
        <f t="shared" si="14"/>
        <v>16</v>
      </c>
    </row>
    <row r="173" spans="1:13" ht="43.2" x14ac:dyDescent="0.3">
      <c r="A173" s="81" t="s">
        <v>2964</v>
      </c>
      <c r="B173" s="100" t="str">
        <f t="shared" si="13"/>
        <v>VLK Jan</v>
      </c>
      <c r="C173" s="82">
        <f t="shared" si="15"/>
        <v>45034</v>
      </c>
      <c r="D173" s="83">
        <f t="shared" si="16"/>
        <v>204</v>
      </c>
      <c r="E173" s="100" t="str">
        <f t="shared" si="17"/>
        <v>Faurecia interior Systems</v>
      </c>
      <c r="F173" s="100" t="str">
        <f t="shared" si="18"/>
        <v>Volkswagen Sachsen GmbH</v>
      </c>
      <c r="G173" s="100" t="s">
        <v>3888</v>
      </c>
      <c r="H173" s="100"/>
      <c r="I173" s="84" t="s">
        <v>22</v>
      </c>
      <c r="J173" s="100"/>
      <c r="K173" s="84" t="s">
        <v>43</v>
      </c>
      <c r="L173" s="84" t="s">
        <v>3752</v>
      </c>
      <c r="M173" s="84">
        <f t="shared" si="14"/>
        <v>16</v>
      </c>
    </row>
    <row r="174" spans="1:13" ht="43.2" x14ac:dyDescent="0.3">
      <c r="A174" s="81" t="s">
        <v>2958</v>
      </c>
      <c r="B174" s="100" t="str">
        <f t="shared" si="13"/>
        <v>VLK Jan</v>
      </c>
      <c r="C174" s="82">
        <f t="shared" si="15"/>
        <v>45034</v>
      </c>
      <c r="D174" s="83">
        <f t="shared" si="16"/>
        <v>265</v>
      </c>
      <c r="E174" s="100" t="str">
        <f t="shared" si="17"/>
        <v>Faurecia interior Systems</v>
      </c>
      <c r="F174" s="100" t="str">
        <f t="shared" si="18"/>
        <v>AUDI AG, I/GQ-M4</v>
      </c>
      <c r="G174" s="100"/>
      <c r="H174" s="100"/>
      <c r="I174" s="84" t="s">
        <v>3735</v>
      </c>
      <c r="J174" s="100"/>
      <c r="K174" s="84" t="s">
        <v>43</v>
      </c>
      <c r="L174" s="84" t="s">
        <v>3744</v>
      </c>
      <c r="M174" s="84">
        <f t="shared" si="14"/>
        <v>16</v>
      </c>
    </row>
    <row r="175" spans="1:13" ht="57.6" x14ac:dyDescent="0.3">
      <c r="A175" s="81" t="s">
        <v>2974</v>
      </c>
      <c r="B175" s="100" t="str">
        <f t="shared" si="13"/>
        <v>KANNA Yuvanesh</v>
      </c>
      <c r="C175" s="82">
        <f t="shared" si="15"/>
        <v>45035</v>
      </c>
      <c r="D175" s="83">
        <f t="shared" si="16"/>
        <v>2150</v>
      </c>
      <c r="E175" s="100" t="str">
        <f t="shared" si="17"/>
        <v>DB Schenker</v>
      </c>
      <c r="F175" s="100" t="str">
        <f t="shared" si="18"/>
        <v>Jaguar Land Rover Slovakia s.r.o.</v>
      </c>
      <c r="G175" s="100" t="s">
        <v>3889</v>
      </c>
      <c r="H175" s="100"/>
      <c r="I175" s="84" t="s">
        <v>3728</v>
      </c>
      <c r="J175" s="100"/>
      <c r="K175" s="84" t="s">
        <v>43</v>
      </c>
      <c r="L175" s="84" t="s">
        <v>3719</v>
      </c>
      <c r="M175" s="84">
        <f t="shared" si="14"/>
        <v>16</v>
      </c>
    </row>
    <row r="176" spans="1:13" ht="43.2" x14ac:dyDescent="0.3">
      <c r="A176" s="81" t="s">
        <v>1179</v>
      </c>
      <c r="B176" s="100" t="str">
        <f t="shared" si="13"/>
        <v>OLIVEIRA Ana</v>
      </c>
      <c r="C176" s="82">
        <f t="shared" si="15"/>
        <v>45035</v>
      </c>
      <c r="D176" s="83">
        <f t="shared" si="16"/>
        <v>348</v>
      </c>
      <c r="E176" s="100" t="str">
        <f t="shared" si="17"/>
        <v>Faurecia Kosice</v>
      </c>
      <c r="F176" s="100" t="str">
        <f t="shared" si="18"/>
        <v>Faurecia interior Systems</v>
      </c>
      <c r="G176" s="100" t="s">
        <v>3890</v>
      </c>
      <c r="H176" s="100"/>
      <c r="I176" s="84" t="s">
        <v>3723</v>
      </c>
      <c r="J176" s="100"/>
      <c r="K176" s="84" t="s">
        <v>49</v>
      </c>
      <c r="L176" s="84" t="s">
        <v>3725</v>
      </c>
      <c r="M176" s="84">
        <f t="shared" si="14"/>
        <v>16</v>
      </c>
    </row>
    <row r="177" spans="1:13" ht="43.2" x14ac:dyDescent="0.3">
      <c r="A177" s="81" t="s">
        <v>362</v>
      </c>
      <c r="B177" s="100" t="str">
        <f t="shared" si="13"/>
        <v>ALMEIDA Jose</v>
      </c>
      <c r="C177" s="82">
        <f t="shared" si="15"/>
        <v>45035</v>
      </c>
      <c r="D177" s="83">
        <f t="shared" si="16"/>
        <v>798</v>
      </c>
      <c r="E177" s="100" t="str">
        <f t="shared" si="17"/>
        <v>Faurecia Automotive Slovakia s.r.o.</v>
      </c>
      <c r="F177" s="100" t="str">
        <f t="shared" si="18"/>
        <v>Faurecia interior Systems</v>
      </c>
      <c r="G177" s="100" t="s">
        <v>3891</v>
      </c>
      <c r="H177" s="100"/>
      <c r="I177" s="85"/>
      <c r="J177" s="100"/>
      <c r="K177" s="84" t="s">
        <v>49</v>
      </c>
      <c r="L177" s="85"/>
      <c r="M177" s="84">
        <f t="shared" si="14"/>
        <v>16</v>
      </c>
    </row>
    <row r="178" spans="1:13" ht="43.2" x14ac:dyDescent="0.3">
      <c r="A178" s="81" t="s">
        <v>2976</v>
      </c>
      <c r="B178" s="100" t="str">
        <f t="shared" si="13"/>
        <v>GROS Vincent</v>
      </c>
      <c r="C178" s="82">
        <f t="shared" si="15"/>
        <v>45035</v>
      </c>
      <c r="D178" s="83">
        <f t="shared" si="16"/>
        <v>274</v>
      </c>
      <c r="E178" s="100" t="str">
        <f t="shared" si="17"/>
        <v>Muerdter Dvorak</v>
      </c>
      <c r="F178" s="100" t="str">
        <f t="shared" si="18"/>
        <v>Faurecia interior Systems</v>
      </c>
      <c r="G178" s="100" t="s">
        <v>3795</v>
      </c>
      <c r="H178" s="100" t="s">
        <v>3885</v>
      </c>
      <c r="I178" s="84" t="s">
        <v>3728</v>
      </c>
      <c r="J178" s="100"/>
      <c r="K178" s="84" t="s">
        <v>49</v>
      </c>
      <c r="L178" s="84" t="s">
        <v>3749</v>
      </c>
      <c r="M178" s="84">
        <f t="shared" si="14"/>
        <v>16</v>
      </c>
    </row>
    <row r="179" spans="1:13" ht="43.2" x14ac:dyDescent="0.3">
      <c r="A179" s="81" t="s">
        <v>1184</v>
      </c>
      <c r="B179" s="100" t="str">
        <f t="shared" si="13"/>
        <v>LINS Mauricio</v>
      </c>
      <c r="C179" s="82">
        <f t="shared" si="15"/>
        <v>45035</v>
      </c>
      <c r="D179" s="83">
        <f t="shared" si="16"/>
        <v>224</v>
      </c>
      <c r="E179" s="100" t="str">
        <f t="shared" si="17"/>
        <v>Gumotex Automotive Myjava s.r.o.</v>
      </c>
      <c r="F179" s="100" t="str">
        <f t="shared" si="18"/>
        <v>Faurecia interior Systems</v>
      </c>
      <c r="G179" s="100" t="s">
        <v>3871</v>
      </c>
      <c r="H179" s="100"/>
      <c r="I179" s="84" t="s">
        <v>3728</v>
      </c>
      <c r="J179" s="100"/>
      <c r="K179" s="84" t="s">
        <v>49</v>
      </c>
      <c r="L179" s="84" t="s">
        <v>3749</v>
      </c>
      <c r="M179" s="84">
        <f t="shared" si="14"/>
        <v>16</v>
      </c>
    </row>
    <row r="180" spans="1:13" ht="57.6" x14ac:dyDescent="0.3">
      <c r="A180" s="81" t="s">
        <v>1187</v>
      </c>
      <c r="B180" s="100" t="str">
        <f t="shared" si="13"/>
        <v>LINS Mauricio</v>
      </c>
      <c r="C180" s="82">
        <f t="shared" si="15"/>
        <v>45035</v>
      </c>
      <c r="D180" s="83">
        <f t="shared" si="16"/>
        <v>274</v>
      </c>
      <c r="E180" s="100" t="str">
        <f t="shared" si="17"/>
        <v>RUESTER GMBH</v>
      </c>
      <c r="F180" s="100" t="str">
        <f t="shared" si="18"/>
        <v>Faurecia MLADA BOLESLAV FIS</v>
      </c>
      <c r="G180" s="100" t="s">
        <v>3880</v>
      </c>
      <c r="H180" s="100"/>
      <c r="I180" s="84" t="s">
        <v>3717</v>
      </c>
      <c r="J180" s="100"/>
      <c r="K180" s="84" t="s">
        <v>49</v>
      </c>
      <c r="L180" s="84" t="s">
        <v>3743</v>
      </c>
      <c r="M180" s="84">
        <f t="shared" si="14"/>
        <v>16</v>
      </c>
    </row>
    <row r="181" spans="1:13" ht="57.6" x14ac:dyDescent="0.3">
      <c r="A181" s="81" t="s">
        <v>1182</v>
      </c>
      <c r="B181" s="100" t="str">
        <f t="shared" si="13"/>
        <v>LINS Mauricio</v>
      </c>
      <c r="C181" s="82">
        <f t="shared" si="15"/>
        <v>45035</v>
      </c>
      <c r="D181" s="83">
        <f t="shared" si="16"/>
        <v>980</v>
      </c>
      <c r="E181" s="100" t="str">
        <f t="shared" si="17"/>
        <v>Stokvis Promi s.r.o.</v>
      </c>
      <c r="F181" s="100" t="str">
        <f t="shared" si="18"/>
        <v>Faurecia MLADA BOLESLAV FIS</v>
      </c>
      <c r="G181" s="100" t="s">
        <v>3892</v>
      </c>
      <c r="H181" s="100"/>
      <c r="I181" s="84" t="s">
        <v>3717</v>
      </c>
      <c r="J181" s="100"/>
      <c r="K181" s="84" t="s">
        <v>49</v>
      </c>
      <c r="L181" s="84" t="s">
        <v>3743</v>
      </c>
      <c r="M181" s="84">
        <f t="shared" si="14"/>
        <v>16</v>
      </c>
    </row>
    <row r="182" spans="1:13" ht="57.6" x14ac:dyDescent="0.3">
      <c r="A182" s="81" t="s">
        <v>1191</v>
      </c>
      <c r="B182" s="100" t="str">
        <f t="shared" si="13"/>
        <v>LINS Mauricio</v>
      </c>
      <c r="C182" s="82">
        <f t="shared" si="15"/>
        <v>45035</v>
      </c>
      <c r="D182" s="83">
        <f t="shared" si="16"/>
        <v>322</v>
      </c>
      <c r="E182" s="100" t="str">
        <f t="shared" si="17"/>
        <v>JP Plast</v>
      </c>
      <c r="F182" s="100" t="str">
        <f t="shared" si="18"/>
        <v>Faurecia MLADA BOLESLAV FIS</v>
      </c>
      <c r="G182" s="100" t="s">
        <v>3893</v>
      </c>
      <c r="H182" s="100"/>
      <c r="I182" s="84" t="s">
        <v>3717</v>
      </c>
      <c r="J182" s="100"/>
      <c r="K182" s="84" t="s">
        <v>49</v>
      </c>
      <c r="L182" s="84" t="s">
        <v>3743</v>
      </c>
      <c r="M182" s="84">
        <f t="shared" si="14"/>
        <v>16</v>
      </c>
    </row>
    <row r="183" spans="1:13" ht="57.6" x14ac:dyDescent="0.3">
      <c r="A183" s="81" t="s">
        <v>2969</v>
      </c>
      <c r="B183" s="100" t="str">
        <f t="shared" si="13"/>
        <v>SLAPACEK Martin</v>
      </c>
      <c r="C183" s="82">
        <f t="shared" si="15"/>
        <v>45035</v>
      </c>
      <c r="D183" s="83">
        <f t="shared" si="16"/>
        <v>490</v>
      </c>
      <c r="E183" s="100" t="str">
        <f t="shared" si="17"/>
        <v>Faurecia interior Systems</v>
      </c>
      <c r="F183" s="100" t="str">
        <f t="shared" si="18"/>
        <v>Faurecia Interiors Pardubice  s.r.o.</v>
      </c>
      <c r="G183" s="100" t="s">
        <v>3792</v>
      </c>
      <c r="H183" s="100"/>
      <c r="I183" s="84" t="s">
        <v>3730</v>
      </c>
      <c r="J183" s="100"/>
      <c r="K183" s="84" t="s">
        <v>43</v>
      </c>
      <c r="L183" s="84" t="s">
        <v>3744</v>
      </c>
      <c r="M183" s="84">
        <f t="shared" si="14"/>
        <v>16</v>
      </c>
    </row>
    <row r="184" spans="1:13" ht="172.8" x14ac:dyDescent="0.3">
      <c r="A184" s="81" t="s">
        <v>2971</v>
      </c>
      <c r="B184" s="100" t="str">
        <f t="shared" si="13"/>
        <v>VANOUSKOVA Lucie</v>
      </c>
      <c r="C184" s="82">
        <f t="shared" si="15"/>
        <v>45035</v>
      </c>
      <c r="D184" s="83">
        <f t="shared" si="16"/>
        <v>297</v>
      </c>
      <c r="E184" s="100" t="str">
        <f t="shared" si="17"/>
        <v>TART, s.r.o</v>
      </c>
      <c r="F184" s="100" t="str">
        <f t="shared" si="18"/>
        <v>Faurecia interior Systems</v>
      </c>
      <c r="G184" s="100" t="s">
        <v>3894</v>
      </c>
      <c r="H184" s="100" t="s">
        <v>3895</v>
      </c>
      <c r="I184" s="84" t="s">
        <v>3728</v>
      </c>
      <c r="J184" s="100"/>
      <c r="K184" s="84" t="s">
        <v>49</v>
      </c>
      <c r="L184" s="84" t="s">
        <v>3742</v>
      </c>
      <c r="M184" s="84">
        <f t="shared" si="14"/>
        <v>16</v>
      </c>
    </row>
    <row r="185" spans="1:13" ht="43.2" x14ac:dyDescent="0.3">
      <c r="A185" s="81" t="s">
        <v>2970</v>
      </c>
      <c r="B185" s="100" t="str">
        <f t="shared" si="13"/>
        <v>RIEGER Vojtech</v>
      </c>
      <c r="C185" s="82">
        <f t="shared" si="15"/>
        <v>45035</v>
      </c>
      <c r="D185" s="83">
        <f t="shared" si="16"/>
        <v>320</v>
      </c>
      <c r="E185" s="100" t="str">
        <f t="shared" si="17"/>
        <v>Faurecia Interiors Systems</v>
      </c>
      <c r="F185" s="100" t="str">
        <f t="shared" si="18"/>
        <v>Faurecia interior Systems</v>
      </c>
      <c r="G185" s="100" t="s">
        <v>3792</v>
      </c>
      <c r="H185" s="100"/>
      <c r="I185" s="84" t="s">
        <v>3728</v>
      </c>
      <c r="J185" s="100" t="s">
        <v>3793</v>
      </c>
      <c r="K185" s="84" t="s">
        <v>43</v>
      </c>
      <c r="L185" s="84" t="s">
        <v>3744</v>
      </c>
      <c r="M185" s="84">
        <f t="shared" si="14"/>
        <v>16</v>
      </c>
    </row>
    <row r="186" spans="1:13" ht="43.2" x14ac:dyDescent="0.3">
      <c r="A186" s="81" t="s">
        <v>2972</v>
      </c>
      <c r="B186" s="100" t="str">
        <f t="shared" si="13"/>
        <v>SLAPACEK Martin</v>
      </c>
      <c r="C186" s="82">
        <f t="shared" si="15"/>
        <v>45035</v>
      </c>
      <c r="D186" s="83">
        <f t="shared" si="16"/>
        <v>620</v>
      </c>
      <c r="E186" s="100" t="str">
        <f t="shared" si="17"/>
        <v>Milkovice warehouse</v>
      </c>
      <c r="F186" s="100" t="str">
        <f t="shared" si="18"/>
        <v>Faurecia interior Systems</v>
      </c>
      <c r="G186" s="100" t="s">
        <v>3896</v>
      </c>
      <c r="H186" s="100"/>
      <c r="I186" s="84" t="s">
        <v>3728</v>
      </c>
      <c r="J186" s="100"/>
      <c r="K186" s="84" t="s">
        <v>43</v>
      </c>
      <c r="L186" s="84" t="s">
        <v>3719</v>
      </c>
      <c r="M186" s="84">
        <f t="shared" si="14"/>
        <v>16</v>
      </c>
    </row>
    <row r="187" spans="1:13" ht="57.6" x14ac:dyDescent="0.3">
      <c r="A187" s="81" t="s">
        <v>1195</v>
      </c>
      <c r="B187" s="100" t="str">
        <f t="shared" si="13"/>
        <v>VANHA Lukas</v>
      </c>
      <c r="C187" s="82">
        <f t="shared" si="15"/>
        <v>45035</v>
      </c>
      <c r="D187" s="83">
        <f t="shared" si="16"/>
        <v>848</v>
      </c>
      <c r="E187" s="100" t="str">
        <f t="shared" si="17"/>
        <v>Faurecia Int. Syst.</v>
      </c>
      <c r="F187" s="100" t="str">
        <f t="shared" si="18"/>
        <v>MURDTER DVORAK LISOVNA SPOL. SRO.</v>
      </c>
      <c r="G187" s="100" t="s">
        <v>3897</v>
      </c>
      <c r="H187" s="100"/>
      <c r="I187" s="84" t="s">
        <v>3717</v>
      </c>
      <c r="J187" s="100"/>
      <c r="K187" s="84" t="s">
        <v>49</v>
      </c>
      <c r="L187" s="84" t="s">
        <v>3743</v>
      </c>
      <c r="M187" s="84">
        <f t="shared" si="14"/>
        <v>16</v>
      </c>
    </row>
    <row r="188" spans="1:13" ht="28.8" x14ac:dyDescent="0.3">
      <c r="A188" s="81" t="s">
        <v>1193</v>
      </c>
      <c r="B188" s="100" t="str">
        <f t="shared" si="13"/>
        <v>GRUSOVA Marta</v>
      </c>
      <c r="C188" s="82">
        <f t="shared" si="15"/>
        <v>45035</v>
      </c>
      <c r="D188" s="83">
        <f t="shared" si="16"/>
        <v>480</v>
      </c>
      <c r="E188" s="100" t="str">
        <f t="shared" si="17"/>
        <v>Faurecia Int. Syst.</v>
      </c>
      <c r="F188" s="100" t="str">
        <f t="shared" si="18"/>
        <v>D+D PARK BRODCE</v>
      </c>
      <c r="G188" s="100"/>
      <c r="H188" s="100"/>
      <c r="I188" s="85"/>
      <c r="J188" s="100"/>
      <c r="K188" s="84" t="s">
        <v>43</v>
      </c>
      <c r="L188" s="85"/>
      <c r="M188" s="84">
        <f t="shared" si="14"/>
        <v>16</v>
      </c>
    </row>
    <row r="189" spans="1:13" ht="43.2" x14ac:dyDescent="0.3">
      <c r="A189" s="81" t="s">
        <v>2973</v>
      </c>
      <c r="B189" s="100" t="str">
        <f t="shared" si="13"/>
        <v>GROS Vincent</v>
      </c>
      <c r="C189" s="82">
        <f t="shared" si="15"/>
        <v>45035</v>
      </c>
      <c r="D189" s="83">
        <f t="shared" si="16"/>
        <v>880</v>
      </c>
      <c r="E189" s="100" t="str">
        <f t="shared" si="17"/>
        <v>Gumotex Automotive Myjava s.r.o.</v>
      </c>
      <c r="F189" s="100" t="str">
        <f t="shared" si="18"/>
        <v>FORM-PLAST</v>
      </c>
      <c r="G189" s="100" t="s">
        <v>3898</v>
      </c>
      <c r="H189" s="100"/>
      <c r="I189" s="84" t="s">
        <v>3728</v>
      </c>
      <c r="J189" s="100"/>
      <c r="K189" s="84" t="s">
        <v>43</v>
      </c>
      <c r="L189" s="84" t="s">
        <v>3719</v>
      </c>
      <c r="M189" s="84">
        <f t="shared" si="14"/>
        <v>16</v>
      </c>
    </row>
    <row r="190" spans="1:13" ht="57.6" x14ac:dyDescent="0.3">
      <c r="A190" s="81" t="s">
        <v>1206</v>
      </c>
      <c r="B190" s="100" t="str">
        <f t="shared" si="13"/>
        <v>OLIVEIRA Ana</v>
      </c>
      <c r="C190" s="82">
        <f t="shared" si="15"/>
        <v>45036</v>
      </c>
      <c r="D190" s="83">
        <f t="shared" si="16"/>
        <v>348</v>
      </c>
      <c r="E190" s="100" t="str">
        <f t="shared" si="17"/>
        <v>Faurecia Kosice</v>
      </c>
      <c r="F190" s="100" t="str">
        <f t="shared" si="18"/>
        <v>Faurecia interior Systems</v>
      </c>
      <c r="G190" s="100" t="s">
        <v>3899</v>
      </c>
      <c r="H190" s="100" t="s">
        <v>3873</v>
      </c>
      <c r="I190" s="84" t="s">
        <v>3728</v>
      </c>
      <c r="J190" s="100"/>
      <c r="K190" s="84" t="s">
        <v>49</v>
      </c>
      <c r="L190" s="84" t="s">
        <v>3719</v>
      </c>
      <c r="M190" s="84">
        <f t="shared" si="14"/>
        <v>16</v>
      </c>
    </row>
    <row r="191" spans="1:13" ht="57.6" x14ac:dyDescent="0.3">
      <c r="A191" s="81" t="s">
        <v>1200</v>
      </c>
      <c r="B191" s="100" t="str">
        <f t="shared" si="13"/>
        <v>LINS Mauricio</v>
      </c>
      <c r="C191" s="82">
        <f t="shared" si="15"/>
        <v>45036</v>
      </c>
      <c r="D191" s="83">
        <f t="shared" si="16"/>
        <v>164</v>
      </c>
      <c r="E191" s="100" t="str">
        <f t="shared" si="17"/>
        <v>Stokvis Promi s.r.o.</v>
      </c>
      <c r="F191" s="100" t="str">
        <f t="shared" si="18"/>
        <v>Faurecia MLADA BOLESLAV FIS</v>
      </c>
      <c r="G191" s="100" t="s">
        <v>3900</v>
      </c>
      <c r="H191" s="100"/>
      <c r="I191" s="84" t="s">
        <v>3728</v>
      </c>
      <c r="J191" s="100"/>
      <c r="K191" s="84" t="s">
        <v>49</v>
      </c>
      <c r="L191" s="84" t="s">
        <v>3743</v>
      </c>
      <c r="M191" s="84">
        <f t="shared" si="14"/>
        <v>16</v>
      </c>
    </row>
    <row r="192" spans="1:13" ht="86.4" x14ac:dyDescent="0.3">
      <c r="A192" s="81" t="s">
        <v>2977</v>
      </c>
      <c r="B192" s="100" t="str">
        <f t="shared" si="13"/>
        <v>RESENDE Joao</v>
      </c>
      <c r="C192" s="82">
        <f t="shared" si="15"/>
        <v>45036</v>
      </c>
      <c r="D192" s="83">
        <f t="shared" si="16"/>
        <v>255</v>
      </c>
      <c r="E192" s="100" t="str">
        <f t="shared" si="17"/>
        <v>Plastoplan</v>
      </c>
      <c r="F192" s="100" t="str">
        <f t="shared" si="18"/>
        <v>Faurecia interior Systems</v>
      </c>
      <c r="G192" s="100" t="s">
        <v>3901</v>
      </c>
      <c r="H192" s="100" t="s">
        <v>3902</v>
      </c>
      <c r="I192" s="84" t="s">
        <v>3723</v>
      </c>
      <c r="J192" s="100"/>
      <c r="K192" s="84" t="s">
        <v>49</v>
      </c>
      <c r="L192" s="84" t="s">
        <v>3725</v>
      </c>
      <c r="M192" s="84">
        <f t="shared" si="14"/>
        <v>16</v>
      </c>
    </row>
    <row r="193" spans="1:13" ht="43.2" x14ac:dyDescent="0.3">
      <c r="A193" s="81" t="s">
        <v>2983</v>
      </c>
      <c r="B193" s="100" t="str">
        <f t="shared" si="13"/>
        <v>STEFAN Dominik</v>
      </c>
      <c r="C193" s="82">
        <f t="shared" si="15"/>
        <v>45036</v>
      </c>
      <c r="D193" s="83">
        <f t="shared" si="16"/>
        <v>355</v>
      </c>
      <c r="E193" s="100" t="str">
        <f t="shared" si="17"/>
        <v>Faurecia interior Systems</v>
      </c>
      <c r="F193" s="100" t="str">
        <f t="shared" si="18"/>
        <v>Faurecia Innenraum Systeme</v>
      </c>
      <c r="G193" s="100"/>
      <c r="H193" s="100"/>
      <c r="I193" s="85"/>
      <c r="J193" s="100"/>
      <c r="K193" s="84" t="s">
        <v>43</v>
      </c>
      <c r="L193" s="85"/>
      <c r="M193" s="84">
        <f t="shared" si="14"/>
        <v>16</v>
      </c>
    </row>
    <row r="194" spans="1:13" ht="43.2" x14ac:dyDescent="0.3">
      <c r="A194" s="81" t="s">
        <v>2980</v>
      </c>
      <c r="B194" s="100" t="str">
        <f t="shared" ref="B194:B257" si="19">VLOOKUP(A194,Table2,5,FALSE)</f>
        <v>VLCKOVA Zuzana</v>
      </c>
      <c r="C194" s="82">
        <f t="shared" si="15"/>
        <v>45036</v>
      </c>
      <c r="D194" s="83">
        <f t="shared" si="16"/>
        <v>334</v>
      </c>
      <c r="E194" s="100" t="str">
        <f t="shared" si="17"/>
        <v>Faurecia interior Systems</v>
      </c>
      <c r="F194" s="100" t="str">
        <f t="shared" si="18"/>
        <v>AUDI AG</v>
      </c>
      <c r="G194" s="100" t="s">
        <v>3886</v>
      </c>
      <c r="H194" s="100" t="s">
        <v>3887</v>
      </c>
      <c r="I194" s="84" t="s">
        <v>3730</v>
      </c>
      <c r="J194" s="100"/>
      <c r="K194" s="84" t="s">
        <v>43</v>
      </c>
      <c r="L194" s="84" t="s">
        <v>4239</v>
      </c>
      <c r="M194" s="84">
        <f t="shared" si="14"/>
        <v>16</v>
      </c>
    </row>
    <row r="195" spans="1:13" ht="43.2" x14ac:dyDescent="0.3">
      <c r="A195" s="81" t="s">
        <v>1198</v>
      </c>
      <c r="B195" s="100" t="str">
        <f t="shared" si="19"/>
        <v>VLCKOVA Zuzana</v>
      </c>
      <c r="C195" s="82">
        <f t="shared" si="15"/>
        <v>45036</v>
      </c>
      <c r="D195" s="83">
        <f t="shared" si="16"/>
        <v>333</v>
      </c>
      <c r="E195" s="100" t="str">
        <f t="shared" si="17"/>
        <v>Faurecia Int. Syst. Bohemia</v>
      </c>
      <c r="F195" s="100" t="str">
        <f t="shared" si="18"/>
        <v>AUDI AG</v>
      </c>
      <c r="G195" s="100" t="s">
        <v>3886</v>
      </c>
      <c r="H195" s="100" t="s">
        <v>3887</v>
      </c>
      <c r="I195" s="84" t="s">
        <v>3730</v>
      </c>
      <c r="J195" s="100"/>
      <c r="K195" s="84" t="s">
        <v>43</v>
      </c>
      <c r="L195" s="84" t="s">
        <v>4239</v>
      </c>
      <c r="M195" s="84">
        <f t="shared" ref="M195:M258" si="20">IFERROR(WEEKNUM(C195)," ")</f>
        <v>16</v>
      </c>
    </row>
    <row r="196" spans="1:13" ht="57.6" x14ac:dyDescent="0.3">
      <c r="A196" s="81" t="s">
        <v>1203</v>
      </c>
      <c r="B196" s="100" t="str">
        <f t="shared" si="19"/>
        <v>LINS Mauricio</v>
      </c>
      <c r="C196" s="82">
        <f t="shared" ref="C196:C259" si="21">IFERROR(VLOOKUP(A196,Table2,7,FALSE)," ")</f>
        <v>45036</v>
      </c>
      <c r="D196" s="83">
        <f t="shared" ref="D196:D259" si="22">IFERROR(VLOOKUP(A196,Table2,3,1)," ")</f>
        <v>698</v>
      </c>
      <c r="E196" s="100" t="str">
        <f t="shared" ref="E196:E259" si="23">IFERROR(VLOOKUP(A196,Table2,9,FALSE)," ")</f>
        <v>Karl Berrang</v>
      </c>
      <c r="F196" s="100" t="str">
        <f t="shared" ref="F196:F259" si="24">IFERROR(VLOOKUP(A196,Table2,10,FALSE)," ")</f>
        <v>Faurecia MLADA BOLESLAV FIS</v>
      </c>
      <c r="G196" s="100" t="s">
        <v>3903</v>
      </c>
      <c r="H196" s="100"/>
      <c r="I196" s="84" t="s">
        <v>3728</v>
      </c>
      <c r="J196" s="100"/>
      <c r="K196" s="84" t="s">
        <v>49</v>
      </c>
      <c r="L196" s="84" t="s">
        <v>3749</v>
      </c>
      <c r="M196" s="84">
        <f t="shared" si="20"/>
        <v>16</v>
      </c>
    </row>
    <row r="197" spans="1:13" ht="57.6" x14ac:dyDescent="0.3">
      <c r="A197" s="81" t="s">
        <v>2984</v>
      </c>
      <c r="B197" s="100" t="str">
        <f t="shared" si="19"/>
        <v>VLCKOVA Zuzana</v>
      </c>
      <c r="C197" s="82">
        <f t="shared" si="21"/>
        <v>45036</v>
      </c>
      <c r="D197" s="83">
        <f t="shared" si="22"/>
        <v>770</v>
      </c>
      <c r="E197" s="100" t="str">
        <f t="shared" si="23"/>
        <v>Faurecia Int. Syst.</v>
      </c>
      <c r="F197" s="100" t="str">
        <f t="shared" si="24"/>
        <v>SAS AUTOSYSTEMTECHNIK GMBH</v>
      </c>
      <c r="G197" s="100" t="s">
        <v>3904</v>
      </c>
      <c r="H197" s="100" t="s">
        <v>3905</v>
      </c>
      <c r="I197" s="84" t="s">
        <v>3730</v>
      </c>
      <c r="J197" s="100"/>
      <c r="K197" s="84" t="s">
        <v>43</v>
      </c>
      <c r="L197" s="84" t="s">
        <v>4239</v>
      </c>
      <c r="M197" s="84">
        <f t="shared" si="20"/>
        <v>16</v>
      </c>
    </row>
    <row r="198" spans="1:13" ht="43.2" x14ac:dyDescent="0.3">
      <c r="A198" s="81" t="s">
        <v>1218</v>
      </c>
      <c r="B198" s="100" t="str">
        <f t="shared" si="19"/>
        <v>OLIVEIRA Ana</v>
      </c>
      <c r="C198" s="82">
        <f t="shared" si="21"/>
        <v>45037</v>
      </c>
      <c r="D198" s="83">
        <f t="shared" si="22"/>
        <v>490</v>
      </c>
      <c r="E198" s="100" t="str">
        <f t="shared" si="23"/>
        <v>Faurecia Kosice</v>
      </c>
      <c r="F198" s="100" t="str">
        <f t="shared" si="24"/>
        <v>Faurecia interior Systems</v>
      </c>
      <c r="G198" s="100" t="s">
        <v>4261</v>
      </c>
      <c r="H198" s="100" t="s">
        <v>3873</v>
      </c>
      <c r="I198" s="84" t="s">
        <v>3728</v>
      </c>
      <c r="J198" s="100"/>
      <c r="K198" s="84" t="s">
        <v>49</v>
      </c>
      <c r="L198" s="84" t="s">
        <v>3719</v>
      </c>
      <c r="M198" s="84">
        <f t="shared" si="20"/>
        <v>16</v>
      </c>
    </row>
    <row r="199" spans="1:13" ht="43.2" x14ac:dyDescent="0.3">
      <c r="A199" s="81" t="s">
        <v>2986</v>
      </c>
      <c r="B199" s="100" t="str">
        <f t="shared" si="19"/>
        <v>OLIVEIRA Ana</v>
      </c>
      <c r="C199" s="82">
        <f t="shared" si="21"/>
        <v>45037</v>
      </c>
      <c r="D199" s="83">
        <f t="shared" si="22"/>
        <v>522</v>
      </c>
      <c r="E199" s="100" t="str">
        <f t="shared" si="23"/>
        <v>Faurecia Kosice</v>
      </c>
      <c r="F199" s="100" t="str">
        <f t="shared" si="24"/>
        <v>Faurecia interior Systems</v>
      </c>
      <c r="G199" s="100" t="s">
        <v>3890</v>
      </c>
      <c r="H199" s="100"/>
      <c r="I199" s="84" t="s">
        <v>3723</v>
      </c>
      <c r="J199" s="100"/>
      <c r="K199" s="84" t="s">
        <v>49</v>
      </c>
      <c r="L199" s="84" t="s">
        <v>3725</v>
      </c>
      <c r="M199" s="84">
        <f t="shared" si="20"/>
        <v>16</v>
      </c>
    </row>
    <row r="200" spans="1:13" ht="43.2" x14ac:dyDescent="0.3">
      <c r="A200" s="81" t="s">
        <v>1211</v>
      </c>
      <c r="B200" s="100" t="str">
        <f t="shared" si="19"/>
        <v>LINS Mauricio</v>
      </c>
      <c r="C200" s="82">
        <f t="shared" si="21"/>
        <v>45037</v>
      </c>
      <c r="D200" s="83">
        <f t="shared" si="22"/>
        <v>250</v>
      </c>
      <c r="E200" s="100" t="str">
        <f t="shared" si="23"/>
        <v>TECOPLAST</v>
      </c>
      <c r="F200" s="100" t="str">
        <f t="shared" si="24"/>
        <v>Faurecia interior Systems</v>
      </c>
      <c r="G200" s="100" t="s">
        <v>3906</v>
      </c>
      <c r="H200" s="100"/>
      <c r="I200" s="84" t="s">
        <v>3728</v>
      </c>
      <c r="J200" s="100"/>
      <c r="K200" s="84" t="s">
        <v>49</v>
      </c>
      <c r="L200" s="84" t="s">
        <v>3749</v>
      </c>
      <c r="M200" s="84">
        <f t="shared" si="20"/>
        <v>16</v>
      </c>
    </row>
    <row r="201" spans="1:13" ht="57.6" x14ac:dyDescent="0.3">
      <c r="A201" s="81" t="s">
        <v>1209</v>
      </c>
      <c r="B201" s="100" t="str">
        <f t="shared" si="19"/>
        <v>LINS Mauricio</v>
      </c>
      <c r="C201" s="82">
        <f t="shared" si="21"/>
        <v>45037</v>
      </c>
      <c r="D201" s="83">
        <f t="shared" si="22"/>
        <v>537</v>
      </c>
      <c r="E201" s="100" t="str">
        <f t="shared" si="23"/>
        <v>Vernicolor</v>
      </c>
      <c r="F201" s="100" t="str">
        <f t="shared" si="24"/>
        <v>Faurecia MLADA BOLESLAV FIS</v>
      </c>
      <c r="G201" s="100" t="s">
        <v>3907</v>
      </c>
      <c r="H201" s="100"/>
      <c r="I201" s="84" t="s">
        <v>3717</v>
      </c>
      <c r="J201" s="100"/>
      <c r="K201" s="84" t="s">
        <v>49</v>
      </c>
      <c r="L201" s="84" t="s">
        <v>3743</v>
      </c>
      <c r="M201" s="84">
        <f t="shared" si="20"/>
        <v>16</v>
      </c>
    </row>
    <row r="202" spans="1:13" ht="28.8" x14ac:dyDescent="0.3">
      <c r="A202" s="81" t="s">
        <v>1213</v>
      </c>
      <c r="B202" s="100" t="str">
        <f t="shared" si="19"/>
        <v>LINS Mauricio</v>
      </c>
      <c r="C202" s="82">
        <f t="shared" si="21"/>
        <v>45037</v>
      </c>
      <c r="D202" s="83">
        <f t="shared" si="22"/>
        <v>555</v>
      </c>
      <c r="E202" s="100" t="str">
        <f t="shared" si="23"/>
        <v>RUESTER GMBH</v>
      </c>
      <c r="F202" s="100" t="str">
        <f t="shared" si="24"/>
        <v>DB Schenker</v>
      </c>
      <c r="G202" s="100" t="s">
        <v>3908</v>
      </c>
      <c r="H202" s="100"/>
      <c r="I202" s="84" t="s">
        <v>3728</v>
      </c>
      <c r="J202" s="100"/>
      <c r="K202" s="84" t="s">
        <v>49</v>
      </c>
      <c r="L202" s="84" t="s">
        <v>3749</v>
      </c>
      <c r="M202" s="84">
        <f t="shared" si="20"/>
        <v>16</v>
      </c>
    </row>
    <row r="203" spans="1:13" ht="57.6" x14ac:dyDescent="0.3">
      <c r="A203" s="81" t="s">
        <v>1215</v>
      </c>
      <c r="B203" s="100" t="str">
        <f t="shared" si="19"/>
        <v>LINS Mauricio</v>
      </c>
      <c r="C203" s="82">
        <f t="shared" si="21"/>
        <v>45037</v>
      </c>
      <c r="D203" s="83">
        <f t="shared" si="22"/>
        <v>125</v>
      </c>
      <c r="E203" s="100" t="str">
        <f t="shared" si="23"/>
        <v>Stokvis Promi s.r.o.</v>
      </c>
      <c r="F203" s="100" t="str">
        <f t="shared" si="24"/>
        <v>Faurecia MLADA BOLESLAV FIS</v>
      </c>
      <c r="G203" s="100" t="s">
        <v>3892</v>
      </c>
      <c r="H203" s="100"/>
      <c r="I203" s="84" t="s">
        <v>3717</v>
      </c>
      <c r="J203" s="100"/>
      <c r="K203" s="84" t="s">
        <v>49</v>
      </c>
      <c r="L203" s="84" t="s">
        <v>3743</v>
      </c>
      <c r="M203" s="84">
        <f t="shared" si="20"/>
        <v>16</v>
      </c>
    </row>
    <row r="204" spans="1:13" ht="15" x14ac:dyDescent="0.3">
      <c r="A204" s="81" t="s">
        <v>365</v>
      </c>
      <c r="B204" s="100" t="str">
        <f t="shared" si="19"/>
        <v>LINS Mauricio</v>
      </c>
      <c r="C204" s="82">
        <f t="shared" si="21"/>
        <v>45037</v>
      </c>
      <c r="D204" s="83">
        <f t="shared" si="22"/>
        <v>1100</v>
      </c>
      <c r="E204" s="100" t="str">
        <f t="shared" si="23"/>
        <v>ETG</v>
      </c>
      <c r="F204" s="100" t="str">
        <f t="shared" si="24"/>
        <v>DB Schenker</v>
      </c>
      <c r="G204" s="100" t="s">
        <v>3909</v>
      </c>
      <c r="H204" s="100"/>
      <c r="I204" s="84" t="s">
        <v>3728</v>
      </c>
      <c r="J204" s="100"/>
      <c r="K204" s="84" t="s">
        <v>49</v>
      </c>
      <c r="L204" s="84" t="s">
        <v>3749</v>
      </c>
      <c r="M204" s="84">
        <f t="shared" si="20"/>
        <v>16</v>
      </c>
    </row>
    <row r="205" spans="1:13" ht="43.2" x14ac:dyDescent="0.3">
      <c r="A205" s="81" t="s">
        <v>2989</v>
      </c>
      <c r="B205" s="100" t="str">
        <f t="shared" si="19"/>
        <v>STEFAN Dominik</v>
      </c>
      <c r="C205" s="82">
        <f t="shared" si="21"/>
        <v>45037</v>
      </c>
      <c r="D205" s="83">
        <f t="shared" si="22"/>
        <v>314</v>
      </c>
      <c r="E205" s="100" t="str">
        <f t="shared" si="23"/>
        <v>Faurecia interior Systems</v>
      </c>
      <c r="F205" s="100" t="str">
        <f t="shared" si="24"/>
        <v>Faurecia Innenraum Systeme</v>
      </c>
      <c r="G205" s="100"/>
      <c r="H205" s="100"/>
      <c r="I205" s="85"/>
      <c r="J205" s="100"/>
      <c r="K205" s="84" t="s">
        <v>43</v>
      </c>
      <c r="L205" s="85"/>
      <c r="M205" s="84">
        <f t="shared" si="20"/>
        <v>16</v>
      </c>
    </row>
    <row r="206" spans="1:13" ht="43.2" x14ac:dyDescent="0.3">
      <c r="A206" s="81" t="s">
        <v>2988</v>
      </c>
      <c r="B206" s="100" t="str">
        <f t="shared" si="19"/>
        <v>VLCKOVA Zuzana</v>
      </c>
      <c r="C206" s="82">
        <f t="shared" si="21"/>
        <v>45037</v>
      </c>
      <c r="D206" s="83">
        <f t="shared" si="22"/>
        <v>360</v>
      </c>
      <c r="E206" s="100" t="str">
        <f t="shared" si="23"/>
        <v>Faurecia interior Systems</v>
      </c>
      <c r="F206" s="100" t="str">
        <f t="shared" si="24"/>
        <v>AUDI AG Neckarsulm</v>
      </c>
      <c r="G206" s="100" t="s">
        <v>3904</v>
      </c>
      <c r="H206" s="100" t="s">
        <v>3905</v>
      </c>
      <c r="I206" s="84" t="s">
        <v>3730</v>
      </c>
      <c r="J206" s="100"/>
      <c r="K206" s="84" t="s">
        <v>43</v>
      </c>
      <c r="L206" s="84" t="s">
        <v>4239</v>
      </c>
      <c r="M206" s="84">
        <f t="shared" si="20"/>
        <v>16</v>
      </c>
    </row>
    <row r="207" spans="1:13" ht="57.6" x14ac:dyDescent="0.3">
      <c r="A207" s="81" t="s">
        <v>1230</v>
      </c>
      <c r="B207" s="100" t="str">
        <f t="shared" si="19"/>
        <v>KANNA Yuvanesh</v>
      </c>
      <c r="C207" s="82">
        <f t="shared" si="21"/>
        <v>45040</v>
      </c>
      <c r="D207" s="83">
        <f t="shared" si="22"/>
        <v>528</v>
      </c>
      <c r="E207" s="100" t="str">
        <f t="shared" si="23"/>
        <v>Faurecia Int. Syst.</v>
      </c>
      <c r="F207" s="100" t="str">
        <f t="shared" si="24"/>
        <v>Jaguar Land Rover Slovakia s.r.o.</v>
      </c>
      <c r="G207" s="100" t="s">
        <v>3910</v>
      </c>
      <c r="H207" s="100" t="s">
        <v>3911</v>
      </c>
      <c r="I207" s="84" t="s">
        <v>3728</v>
      </c>
      <c r="J207" s="100"/>
      <c r="K207" s="84" t="s">
        <v>43</v>
      </c>
      <c r="L207" s="84" t="s">
        <v>3719</v>
      </c>
      <c r="M207" s="84">
        <f t="shared" si="20"/>
        <v>17</v>
      </c>
    </row>
    <row r="208" spans="1:13" ht="43.2" x14ac:dyDescent="0.3">
      <c r="A208" s="81" t="s">
        <v>1228</v>
      </c>
      <c r="B208" s="100" t="str">
        <f t="shared" si="19"/>
        <v>OLIVEIRA Ana</v>
      </c>
      <c r="C208" s="82">
        <f t="shared" si="21"/>
        <v>45040</v>
      </c>
      <c r="D208" s="83">
        <f t="shared" si="22"/>
        <v>340</v>
      </c>
      <c r="E208" s="100" t="str">
        <f t="shared" si="23"/>
        <v>Faurecia Kosice</v>
      </c>
      <c r="F208" s="100" t="str">
        <f t="shared" si="24"/>
        <v>Faurecia interior Systems</v>
      </c>
      <c r="G208" s="100" t="s">
        <v>4261</v>
      </c>
      <c r="H208" s="100" t="s">
        <v>3873</v>
      </c>
      <c r="I208" s="84" t="s">
        <v>3728</v>
      </c>
      <c r="J208" s="100"/>
      <c r="K208" s="84" t="s">
        <v>49</v>
      </c>
      <c r="L208" s="84" t="s">
        <v>3719</v>
      </c>
      <c r="M208" s="84">
        <f t="shared" si="20"/>
        <v>17</v>
      </c>
    </row>
    <row r="209" spans="1:13" ht="57.6" x14ac:dyDescent="0.3">
      <c r="A209" s="81" t="s">
        <v>1222</v>
      </c>
      <c r="B209" s="100" t="str">
        <f t="shared" si="19"/>
        <v>LINS Mauricio</v>
      </c>
      <c r="C209" s="82">
        <f t="shared" si="21"/>
        <v>45040</v>
      </c>
      <c r="D209" s="83">
        <f t="shared" si="22"/>
        <v>760</v>
      </c>
      <c r="E209" s="100" t="str">
        <f t="shared" si="23"/>
        <v>Faurecia Interiors Pardubice sro</v>
      </c>
      <c r="F209" s="100" t="str">
        <f t="shared" si="24"/>
        <v>Faurecia MLADA BOLESLAV FIS</v>
      </c>
      <c r="G209" s="100" t="s">
        <v>3912</v>
      </c>
      <c r="H209" s="100"/>
      <c r="I209" s="84" t="s">
        <v>3728</v>
      </c>
      <c r="J209" s="100"/>
      <c r="K209" s="84" t="s">
        <v>43</v>
      </c>
      <c r="L209" s="84" t="s">
        <v>3725</v>
      </c>
      <c r="M209" s="84">
        <f t="shared" si="20"/>
        <v>17</v>
      </c>
    </row>
    <row r="210" spans="1:13" ht="43.2" x14ac:dyDescent="0.3">
      <c r="A210" s="81" t="s">
        <v>1220</v>
      </c>
      <c r="B210" s="100" t="str">
        <f t="shared" si="19"/>
        <v>LINS Mauricio</v>
      </c>
      <c r="C210" s="82">
        <f t="shared" si="21"/>
        <v>45040</v>
      </c>
      <c r="D210" s="83">
        <f t="shared" si="22"/>
        <v>389</v>
      </c>
      <c r="E210" s="100" t="str">
        <f t="shared" si="23"/>
        <v>QAPIROM PLAST SRL</v>
      </c>
      <c r="F210" s="100" t="str">
        <f t="shared" si="24"/>
        <v>Faurecia interior Systems</v>
      </c>
      <c r="G210" s="100" t="s">
        <v>3913</v>
      </c>
      <c r="H210" s="100"/>
      <c r="I210" s="84" t="s">
        <v>3728</v>
      </c>
      <c r="J210" s="100"/>
      <c r="K210" s="84" t="s">
        <v>49</v>
      </c>
      <c r="L210" s="84" t="s">
        <v>3749</v>
      </c>
      <c r="M210" s="84">
        <f t="shared" si="20"/>
        <v>17</v>
      </c>
    </row>
    <row r="211" spans="1:13" ht="57.6" x14ac:dyDescent="0.3">
      <c r="A211" s="81" t="s">
        <v>1224</v>
      </c>
      <c r="B211" s="100" t="str">
        <f t="shared" si="19"/>
        <v>LINS Mauricio</v>
      </c>
      <c r="C211" s="82">
        <f t="shared" si="21"/>
        <v>45040</v>
      </c>
      <c r="D211" s="83">
        <f t="shared" si="22"/>
        <v>230</v>
      </c>
      <c r="E211" s="100" t="str">
        <f t="shared" si="23"/>
        <v>faurecia legnica</v>
      </c>
      <c r="F211" s="100" t="str">
        <f t="shared" si="24"/>
        <v>Faurecia MLADA BOLESLAV FIS</v>
      </c>
      <c r="G211" s="100" t="s">
        <v>3914</v>
      </c>
      <c r="H211" s="100"/>
      <c r="I211" s="84" t="s">
        <v>3728</v>
      </c>
      <c r="J211" s="100"/>
      <c r="K211" s="84" t="s">
        <v>43</v>
      </c>
      <c r="L211" s="84" t="s">
        <v>3743</v>
      </c>
      <c r="M211" s="84">
        <f t="shared" si="20"/>
        <v>17</v>
      </c>
    </row>
    <row r="212" spans="1:13" ht="57.6" x14ac:dyDescent="0.3">
      <c r="A212" s="81" t="s">
        <v>2992</v>
      </c>
      <c r="B212" s="100" t="str">
        <f t="shared" si="19"/>
        <v>RESENDE Joao</v>
      </c>
      <c r="C212" s="82">
        <f t="shared" si="21"/>
        <v>45040</v>
      </c>
      <c r="D212" s="83">
        <f t="shared" si="22"/>
        <v>366</v>
      </c>
      <c r="E212" s="100" t="str">
        <f t="shared" si="23"/>
        <v>COT Computer OEM Trading GmbH</v>
      </c>
      <c r="F212" s="100" t="str">
        <f t="shared" si="24"/>
        <v>Faurecia interior Systems</v>
      </c>
      <c r="G212" s="100" t="s">
        <v>3915</v>
      </c>
      <c r="H212" s="100"/>
      <c r="I212" s="84" t="s">
        <v>3728</v>
      </c>
      <c r="J212" s="100"/>
      <c r="K212" s="84" t="s">
        <v>49</v>
      </c>
      <c r="L212" s="84" t="s">
        <v>3749</v>
      </c>
      <c r="M212" s="84">
        <f t="shared" si="20"/>
        <v>17</v>
      </c>
    </row>
    <row r="213" spans="1:13" ht="43.2" x14ac:dyDescent="0.3">
      <c r="A213" s="81" t="s">
        <v>2994</v>
      </c>
      <c r="B213" s="100" t="str">
        <f t="shared" si="19"/>
        <v>STEFAN Dominik</v>
      </c>
      <c r="C213" s="82">
        <f t="shared" si="21"/>
        <v>45040</v>
      </c>
      <c r="D213" s="83">
        <f t="shared" si="22"/>
        <v>332</v>
      </c>
      <c r="E213" s="100" t="str">
        <f t="shared" si="23"/>
        <v>Faurecia interior Systems</v>
      </c>
      <c r="F213" s="100" t="str">
        <f t="shared" si="24"/>
        <v>Faurecia Innenraum Systeme</v>
      </c>
      <c r="G213" s="100"/>
      <c r="H213" s="100"/>
      <c r="I213" s="85"/>
      <c r="J213" s="100"/>
      <c r="K213" s="84" t="s">
        <v>43</v>
      </c>
      <c r="L213" s="85"/>
      <c r="M213" s="84">
        <f t="shared" si="20"/>
        <v>17</v>
      </c>
    </row>
    <row r="214" spans="1:13" ht="28.8" x14ac:dyDescent="0.3">
      <c r="A214" s="81" t="s">
        <v>2990</v>
      </c>
      <c r="B214" s="100" t="str">
        <f t="shared" si="19"/>
        <v>VANOUSKOVA Lucie</v>
      </c>
      <c r="C214" s="82">
        <f t="shared" si="21"/>
        <v>45040</v>
      </c>
      <c r="D214" s="83">
        <f t="shared" si="22"/>
        <v>445</v>
      </c>
      <c r="E214" s="100" t="str">
        <f t="shared" si="23"/>
        <v>Faurecia Kosice</v>
      </c>
      <c r="F214" s="100" t="str">
        <f t="shared" si="24"/>
        <v>Faurecia Int. Syst.</v>
      </c>
      <c r="G214" s="100" t="s">
        <v>3916</v>
      </c>
      <c r="H214" s="100"/>
      <c r="I214" s="84" t="s">
        <v>3728</v>
      </c>
      <c r="J214" s="100"/>
      <c r="K214" s="84" t="s">
        <v>49</v>
      </c>
      <c r="L214" s="84" t="s">
        <v>3749</v>
      </c>
      <c r="M214" s="84">
        <f t="shared" si="20"/>
        <v>17</v>
      </c>
    </row>
    <row r="215" spans="1:13" ht="43.2" x14ac:dyDescent="0.3">
      <c r="A215" s="81" t="s">
        <v>2991</v>
      </c>
      <c r="B215" s="100" t="str">
        <f t="shared" si="19"/>
        <v>VLCKOVA Zuzana</v>
      </c>
      <c r="C215" s="82">
        <f t="shared" si="21"/>
        <v>45040</v>
      </c>
      <c r="D215" s="83">
        <f t="shared" si="22"/>
        <v>990</v>
      </c>
      <c r="E215" s="100" t="str">
        <f t="shared" si="23"/>
        <v>Faurecia interior Systems</v>
      </c>
      <c r="F215" s="100" t="str">
        <f t="shared" si="24"/>
        <v>AUDI AG Neckarsulm</v>
      </c>
      <c r="G215" s="100" t="s">
        <v>3904</v>
      </c>
      <c r="H215" s="100" t="s">
        <v>3905</v>
      </c>
      <c r="I215" s="84" t="s">
        <v>3730</v>
      </c>
      <c r="J215" s="100"/>
      <c r="K215" s="84" t="s">
        <v>43</v>
      </c>
      <c r="L215" s="84" t="s">
        <v>4239</v>
      </c>
      <c r="M215" s="84">
        <f t="shared" si="20"/>
        <v>17</v>
      </c>
    </row>
    <row r="216" spans="1:13" ht="43.2" x14ac:dyDescent="0.3">
      <c r="A216" s="81" t="s">
        <v>1226</v>
      </c>
      <c r="B216" s="100" t="str">
        <f t="shared" si="19"/>
        <v>VLCKOVA Zuzana</v>
      </c>
      <c r="C216" s="82">
        <f t="shared" si="21"/>
        <v>45040</v>
      </c>
      <c r="D216" s="83">
        <f t="shared" si="22"/>
        <v>380</v>
      </c>
      <c r="E216" s="100" t="str">
        <f t="shared" si="23"/>
        <v>Faurecia Int. Syst. Bohemia</v>
      </c>
      <c r="F216" s="100" t="str">
        <f t="shared" si="24"/>
        <v>AUDI AG</v>
      </c>
      <c r="G216" s="100" t="s">
        <v>3904</v>
      </c>
      <c r="H216" s="100" t="s">
        <v>3905</v>
      </c>
      <c r="I216" s="84" t="s">
        <v>3730</v>
      </c>
      <c r="J216" s="100"/>
      <c r="K216" s="84" t="s">
        <v>43</v>
      </c>
      <c r="L216" s="84" t="s">
        <v>4239</v>
      </c>
      <c r="M216" s="84">
        <f t="shared" si="20"/>
        <v>17</v>
      </c>
    </row>
    <row r="217" spans="1:13" ht="43.2" x14ac:dyDescent="0.3">
      <c r="A217" s="81" t="s">
        <v>1232</v>
      </c>
      <c r="B217" s="100" t="str">
        <f t="shared" si="19"/>
        <v>OLIVEIRA Ana</v>
      </c>
      <c r="C217" s="82">
        <f t="shared" si="21"/>
        <v>45040</v>
      </c>
      <c r="D217" s="83">
        <f t="shared" si="22"/>
        <v>187.5</v>
      </c>
      <c r="E217" s="100" t="str">
        <f t="shared" si="23"/>
        <v>Mürdter Dvo?ák, Tool Ltd</v>
      </c>
      <c r="F217" s="100" t="str">
        <f t="shared" si="24"/>
        <v>Faurecia interior Systems</v>
      </c>
      <c r="G217" s="100" t="s">
        <v>4261</v>
      </c>
      <c r="H217" s="100" t="s">
        <v>3873</v>
      </c>
      <c r="I217" s="84" t="s">
        <v>3728</v>
      </c>
      <c r="J217" s="100"/>
      <c r="K217" s="84" t="s">
        <v>49</v>
      </c>
      <c r="L217" s="84" t="s">
        <v>3719</v>
      </c>
      <c r="M217" s="84">
        <f t="shared" si="20"/>
        <v>17</v>
      </c>
    </row>
    <row r="218" spans="1:13" ht="43.2" x14ac:dyDescent="0.3">
      <c r="A218" s="81" t="s">
        <v>367</v>
      </c>
      <c r="B218" s="100" t="str">
        <f t="shared" si="19"/>
        <v>LINS Mauricio</v>
      </c>
      <c r="C218" s="82">
        <f t="shared" si="21"/>
        <v>45040</v>
      </c>
      <c r="D218" s="83">
        <f t="shared" si="22"/>
        <v>590</v>
      </c>
      <c r="E218" s="100" t="str">
        <f t="shared" si="23"/>
        <v>RESINEX ?mídl s.r.o.</v>
      </c>
      <c r="F218" s="100" t="str">
        <f t="shared" si="24"/>
        <v>Faurecia interior Systems</v>
      </c>
      <c r="G218" s="100" t="s">
        <v>3917</v>
      </c>
      <c r="H218" s="100"/>
      <c r="I218" s="84" t="s">
        <v>3728</v>
      </c>
      <c r="J218" s="100"/>
      <c r="K218" s="84" t="s">
        <v>49</v>
      </c>
      <c r="L218" s="84" t="s">
        <v>3719</v>
      </c>
      <c r="M218" s="84">
        <f t="shared" si="20"/>
        <v>17</v>
      </c>
    </row>
    <row r="219" spans="1:13" ht="43.2" x14ac:dyDescent="0.3">
      <c r="A219" s="81" t="s">
        <v>2995</v>
      </c>
      <c r="B219" s="100" t="str">
        <f t="shared" si="19"/>
        <v>STEFAN Dominik</v>
      </c>
      <c r="C219" s="82">
        <f t="shared" si="21"/>
        <v>45040</v>
      </c>
      <c r="D219" s="83">
        <f t="shared" si="22"/>
        <v>344</v>
      </c>
      <c r="E219" s="100" t="str">
        <f t="shared" si="23"/>
        <v>Faurecia interior Systems</v>
      </c>
      <c r="F219" s="100" t="str">
        <f t="shared" si="24"/>
        <v>Faurecia Innenraum Systeme</v>
      </c>
      <c r="G219" s="100"/>
      <c r="H219" s="100"/>
      <c r="I219" s="85"/>
      <c r="J219" s="100"/>
      <c r="K219" s="84" t="s">
        <v>43</v>
      </c>
      <c r="L219" s="85"/>
      <c r="M219" s="84">
        <f t="shared" si="20"/>
        <v>17</v>
      </c>
    </row>
    <row r="220" spans="1:13" ht="57.6" x14ac:dyDescent="0.3">
      <c r="A220" s="81" t="s">
        <v>1234</v>
      </c>
      <c r="B220" s="100" t="str">
        <f t="shared" si="19"/>
        <v>KANNA Yuvanesh</v>
      </c>
      <c r="C220" s="82">
        <f t="shared" si="21"/>
        <v>45041</v>
      </c>
      <c r="D220" s="83">
        <f t="shared" si="22"/>
        <v>1190</v>
      </c>
      <c r="E220" s="100" t="str">
        <f t="shared" si="23"/>
        <v>DB Schenker</v>
      </c>
      <c r="F220" s="100" t="str">
        <f t="shared" si="24"/>
        <v>Jaguar Land Rover Slovakia s.r.o.</v>
      </c>
      <c r="G220" s="100" t="s">
        <v>3918</v>
      </c>
      <c r="H220" s="100"/>
      <c r="I220" s="84" t="s">
        <v>3728</v>
      </c>
      <c r="J220" s="100" t="s">
        <v>3919</v>
      </c>
      <c r="K220" s="84" t="s">
        <v>43</v>
      </c>
      <c r="L220" s="84" t="s">
        <v>3719</v>
      </c>
      <c r="M220" s="84">
        <f t="shared" si="20"/>
        <v>17</v>
      </c>
    </row>
    <row r="221" spans="1:13" ht="43.2" x14ac:dyDescent="0.3">
      <c r="A221" s="81" t="s">
        <v>1238</v>
      </c>
      <c r="B221" s="100" t="str">
        <f t="shared" si="19"/>
        <v>OLIVEIRA Ana</v>
      </c>
      <c r="C221" s="82">
        <f t="shared" si="21"/>
        <v>45041</v>
      </c>
      <c r="D221" s="83">
        <f t="shared" si="22"/>
        <v>338</v>
      </c>
      <c r="E221" s="100" t="str">
        <f t="shared" si="23"/>
        <v>Faurecia Kosice</v>
      </c>
      <c r="F221" s="100" t="str">
        <f t="shared" si="24"/>
        <v>Faurecia interior Systems</v>
      </c>
      <c r="G221" s="100" t="s">
        <v>4261</v>
      </c>
      <c r="H221" s="100" t="s">
        <v>3873</v>
      </c>
      <c r="I221" s="84" t="s">
        <v>3728</v>
      </c>
      <c r="J221" s="100"/>
      <c r="K221" s="84" t="s">
        <v>49</v>
      </c>
      <c r="L221" s="84" t="s">
        <v>3719</v>
      </c>
      <c r="M221" s="84">
        <f t="shared" si="20"/>
        <v>17</v>
      </c>
    </row>
    <row r="222" spans="1:13" ht="43.2" x14ac:dyDescent="0.3">
      <c r="A222" s="81" t="s">
        <v>1236</v>
      </c>
      <c r="B222" s="100" t="str">
        <f t="shared" si="19"/>
        <v>OLIVEIRA Ana</v>
      </c>
      <c r="C222" s="82">
        <f t="shared" si="21"/>
        <v>45041</v>
      </c>
      <c r="D222" s="83">
        <f t="shared" si="22"/>
        <v>979</v>
      </c>
      <c r="E222" s="100" t="str">
        <f t="shared" si="23"/>
        <v>Graform</v>
      </c>
      <c r="F222" s="100" t="str">
        <f t="shared" si="24"/>
        <v>Faurecia interior Systems</v>
      </c>
      <c r="G222" s="100" t="s">
        <v>4262</v>
      </c>
      <c r="H222" s="100" t="s">
        <v>4263</v>
      </c>
      <c r="I222" s="84" t="s">
        <v>3723</v>
      </c>
      <c r="J222" s="100"/>
      <c r="K222" s="84" t="s">
        <v>49</v>
      </c>
      <c r="L222" s="84" t="s">
        <v>3725</v>
      </c>
      <c r="M222" s="84">
        <f t="shared" si="20"/>
        <v>17</v>
      </c>
    </row>
    <row r="223" spans="1:13" ht="57.6" x14ac:dyDescent="0.3">
      <c r="A223" s="81" t="s">
        <v>3000</v>
      </c>
      <c r="B223" s="100" t="str">
        <f t="shared" si="19"/>
        <v>SALGADO Ivo</v>
      </c>
      <c r="C223" s="82">
        <f t="shared" si="21"/>
        <v>45041</v>
      </c>
      <c r="D223" s="83">
        <f t="shared" si="22"/>
        <v>950</v>
      </c>
      <c r="E223" s="100" t="str">
        <f t="shared" si="23"/>
        <v>Faurecia Int. Syst.</v>
      </c>
      <c r="F223" s="100" t="str">
        <f t="shared" si="24"/>
        <v>MUERDTER DVORAK LISOVNA SPOL. S.R.O</v>
      </c>
      <c r="G223" s="100" t="s">
        <v>3920</v>
      </c>
      <c r="H223" s="100"/>
      <c r="I223" s="84" t="s">
        <v>3728</v>
      </c>
      <c r="J223" s="100"/>
      <c r="K223" s="84" t="s">
        <v>43</v>
      </c>
      <c r="L223" s="84" t="s">
        <v>3742</v>
      </c>
      <c r="M223" s="84">
        <f t="shared" si="20"/>
        <v>17</v>
      </c>
    </row>
    <row r="224" spans="1:13" ht="43.2" x14ac:dyDescent="0.3">
      <c r="A224" s="81" t="s">
        <v>2996</v>
      </c>
      <c r="B224" s="100" t="str">
        <f t="shared" si="19"/>
        <v>STEFAN Dominik</v>
      </c>
      <c r="C224" s="82">
        <f t="shared" si="21"/>
        <v>45041</v>
      </c>
      <c r="D224" s="83">
        <f t="shared" si="22"/>
        <v>315</v>
      </c>
      <c r="E224" s="100" t="str">
        <f t="shared" si="23"/>
        <v>Faurecia interior Systems</v>
      </c>
      <c r="F224" s="100" t="str">
        <f t="shared" si="24"/>
        <v>Faurecia Innenraum Systeme</v>
      </c>
      <c r="G224" s="100"/>
      <c r="H224" s="100"/>
      <c r="I224" s="85"/>
      <c r="J224" s="100"/>
      <c r="K224" s="84" t="s">
        <v>43</v>
      </c>
      <c r="L224" s="85"/>
      <c r="M224" s="84">
        <f t="shared" si="20"/>
        <v>17</v>
      </c>
    </row>
    <row r="225" spans="1:13" ht="57.6" x14ac:dyDescent="0.3">
      <c r="A225" s="81" t="s">
        <v>2997</v>
      </c>
      <c r="B225" s="100" t="str">
        <f t="shared" si="19"/>
        <v>VLCKOVA Zuzana</v>
      </c>
      <c r="C225" s="82">
        <f t="shared" si="21"/>
        <v>45041</v>
      </c>
      <c r="D225" s="83">
        <f t="shared" si="22"/>
        <v>1890</v>
      </c>
      <c r="E225" s="100" t="str">
        <f t="shared" si="23"/>
        <v>Faurecia Int. Syst. Bohemia</v>
      </c>
      <c r="F225" s="100" t="str">
        <f t="shared" si="24"/>
        <v>IMPERIAL AUTOMOTIVE LOGISTICS GMBH</v>
      </c>
      <c r="G225" s="100" t="s">
        <v>3904</v>
      </c>
      <c r="H225" s="100" t="s">
        <v>3905</v>
      </c>
      <c r="I225" s="84" t="s">
        <v>3730</v>
      </c>
      <c r="J225" s="100"/>
      <c r="K225" s="84" t="s">
        <v>43</v>
      </c>
      <c r="L225" s="84" t="s">
        <v>4239</v>
      </c>
      <c r="M225" s="84">
        <f t="shared" si="20"/>
        <v>17</v>
      </c>
    </row>
    <row r="226" spans="1:13" ht="43.2" x14ac:dyDescent="0.3">
      <c r="A226" s="81" t="s">
        <v>1248</v>
      </c>
      <c r="B226" s="100" t="str">
        <f t="shared" si="19"/>
        <v>VLCKOVA Zuzana</v>
      </c>
      <c r="C226" s="82">
        <f t="shared" si="21"/>
        <v>45042</v>
      </c>
      <c r="D226" s="83">
        <f t="shared" si="22"/>
        <v>398</v>
      </c>
      <c r="E226" s="100" t="str">
        <f t="shared" si="23"/>
        <v>Faurecia Int. Syst. Bohemia</v>
      </c>
      <c r="F226" s="100" t="str">
        <f t="shared" si="24"/>
        <v>AUDI AG</v>
      </c>
      <c r="G226" s="100" t="s">
        <v>4264</v>
      </c>
      <c r="H226" s="100"/>
      <c r="I226" s="84" t="s">
        <v>3730</v>
      </c>
      <c r="J226" s="100"/>
      <c r="K226" s="84" t="s">
        <v>43</v>
      </c>
      <c r="L226" s="84" t="s">
        <v>4239</v>
      </c>
      <c r="M226" s="84">
        <f t="shared" si="20"/>
        <v>17</v>
      </c>
    </row>
    <row r="227" spans="1:13" ht="374.4" x14ac:dyDescent="0.3">
      <c r="A227" s="81" t="s">
        <v>3002</v>
      </c>
      <c r="B227" s="100" t="str">
        <f t="shared" si="19"/>
        <v>NEVES Catarina</v>
      </c>
      <c r="C227" s="82">
        <f t="shared" si="21"/>
        <v>45042</v>
      </c>
      <c r="D227" s="83">
        <f t="shared" si="22"/>
        <v>888</v>
      </c>
      <c r="E227" s="100" t="str">
        <f t="shared" si="23"/>
        <v>Rüster GmbH</v>
      </c>
      <c r="F227" s="100" t="str">
        <f t="shared" si="24"/>
        <v>Faurecia interior Systems</v>
      </c>
      <c r="G227" s="100" t="s">
        <v>3921</v>
      </c>
      <c r="H227" s="100" t="s">
        <v>3922</v>
      </c>
      <c r="I227" s="84" t="s">
        <v>3728</v>
      </c>
      <c r="J227" s="100" t="s">
        <v>3923</v>
      </c>
      <c r="K227" s="84" t="s">
        <v>49</v>
      </c>
      <c r="L227" s="84" t="s">
        <v>3729</v>
      </c>
      <c r="M227" s="84">
        <f t="shared" si="20"/>
        <v>17</v>
      </c>
    </row>
    <row r="228" spans="1:13" ht="57.6" x14ac:dyDescent="0.3">
      <c r="A228" s="81" t="s">
        <v>1251</v>
      </c>
      <c r="B228" s="100" t="str">
        <f t="shared" si="19"/>
        <v>LINS Mauricio</v>
      </c>
      <c r="C228" s="82">
        <f t="shared" si="21"/>
        <v>45042</v>
      </c>
      <c r="D228" s="83">
        <f t="shared" si="22"/>
        <v>144</v>
      </c>
      <c r="E228" s="100" t="str">
        <f t="shared" si="23"/>
        <v>Stokvis Promi s.r.o.</v>
      </c>
      <c r="F228" s="100" t="str">
        <f t="shared" si="24"/>
        <v>Faurecia MLADA BOLESLAV FIS</v>
      </c>
      <c r="G228" s="100" t="s">
        <v>3924</v>
      </c>
      <c r="H228" s="100"/>
      <c r="I228" s="84" t="s">
        <v>3728</v>
      </c>
      <c r="J228" s="100"/>
      <c r="K228" s="84" t="s">
        <v>49</v>
      </c>
      <c r="L228" s="84" t="s">
        <v>3749</v>
      </c>
      <c r="M228" s="84">
        <f t="shared" si="20"/>
        <v>17</v>
      </c>
    </row>
    <row r="229" spans="1:13" ht="43.2" x14ac:dyDescent="0.3">
      <c r="A229" s="81" t="s">
        <v>370</v>
      </c>
      <c r="B229" s="100" t="str">
        <f t="shared" si="19"/>
        <v>GROS Vincent</v>
      </c>
      <c r="C229" s="82">
        <f t="shared" si="21"/>
        <v>45042</v>
      </c>
      <c r="D229" s="83">
        <f t="shared" si="22"/>
        <v>490</v>
      </c>
      <c r="E229" s="100" t="str">
        <f t="shared" si="23"/>
        <v>Faurecia interior Systems</v>
      </c>
      <c r="F229" s="100" t="str">
        <f t="shared" si="24"/>
        <v>AUDI AG</v>
      </c>
      <c r="G229" s="100"/>
      <c r="H229" s="100"/>
      <c r="I229" s="85"/>
      <c r="J229" s="100"/>
      <c r="K229" s="84" t="s">
        <v>43</v>
      </c>
      <c r="L229" s="85"/>
      <c r="M229" s="84">
        <f t="shared" si="20"/>
        <v>17</v>
      </c>
    </row>
    <row r="230" spans="1:13" ht="43.2" x14ac:dyDescent="0.3">
      <c r="A230" s="81" t="s">
        <v>3006</v>
      </c>
      <c r="B230" s="100" t="str">
        <f t="shared" si="19"/>
        <v>GROS Vincent</v>
      </c>
      <c r="C230" s="82">
        <f t="shared" si="21"/>
        <v>45042</v>
      </c>
      <c r="D230" s="83">
        <f t="shared" si="22"/>
        <v>789</v>
      </c>
      <c r="E230" s="100" t="str">
        <f t="shared" si="23"/>
        <v>Faurecia interior Systems</v>
      </c>
      <c r="F230" s="100" t="str">
        <f t="shared" si="24"/>
        <v>AUDI AG</v>
      </c>
      <c r="G230" s="100"/>
      <c r="H230" s="100"/>
      <c r="I230" s="85"/>
      <c r="J230" s="100"/>
      <c r="K230" s="84" t="s">
        <v>43</v>
      </c>
      <c r="L230" s="85"/>
      <c r="M230" s="84">
        <f t="shared" si="20"/>
        <v>17</v>
      </c>
    </row>
    <row r="231" spans="1:13" ht="43.2" x14ac:dyDescent="0.3">
      <c r="A231" s="81" t="s">
        <v>3005</v>
      </c>
      <c r="B231" s="100" t="str">
        <f t="shared" si="19"/>
        <v>GROS Vincent</v>
      </c>
      <c r="C231" s="82">
        <f t="shared" si="21"/>
        <v>45042</v>
      </c>
      <c r="D231" s="83">
        <f t="shared" si="22"/>
        <v>540</v>
      </c>
      <c r="E231" s="100" t="str">
        <f t="shared" si="23"/>
        <v>Faurecia interior Systems</v>
      </c>
      <c r="F231" s="100" t="str">
        <f t="shared" si="24"/>
        <v>AUDI AG</v>
      </c>
      <c r="G231" s="100"/>
      <c r="H231" s="100"/>
      <c r="I231" s="85"/>
      <c r="J231" s="100"/>
      <c r="K231" s="84" t="s">
        <v>43</v>
      </c>
      <c r="L231" s="85"/>
      <c r="M231" s="84">
        <f t="shared" si="20"/>
        <v>17</v>
      </c>
    </row>
    <row r="232" spans="1:13" ht="43.2" x14ac:dyDescent="0.3">
      <c r="A232" s="81" t="s">
        <v>372</v>
      </c>
      <c r="B232" s="100" t="str">
        <f t="shared" si="19"/>
        <v>RIEGER Vojtech</v>
      </c>
      <c r="C232" s="82">
        <f t="shared" si="21"/>
        <v>45043</v>
      </c>
      <c r="D232" s="83">
        <f t="shared" si="22"/>
        <v>391.18</v>
      </c>
      <c r="E232" s="100" t="str">
        <f t="shared" si="23"/>
        <v>Faurecia Interiors Systems</v>
      </c>
      <c r="F232" s="100" t="str">
        <f t="shared" si="24"/>
        <v>Faurecia interior Systems</v>
      </c>
      <c r="G232" s="100"/>
      <c r="H232" s="100"/>
      <c r="I232" s="84" t="s">
        <v>3735</v>
      </c>
      <c r="J232" s="100"/>
      <c r="K232" s="84" t="s">
        <v>43</v>
      </c>
      <c r="L232" s="84" t="s">
        <v>3744</v>
      </c>
      <c r="M232" s="84">
        <f t="shared" si="20"/>
        <v>17</v>
      </c>
    </row>
    <row r="233" spans="1:13" ht="43.2" x14ac:dyDescent="0.3">
      <c r="A233" s="81" t="s">
        <v>3007</v>
      </c>
      <c r="B233" s="100" t="str">
        <f t="shared" si="19"/>
        <v>RESENDE Joao</v>
      </c>
      <c r="C233" s="82">
        <f t="shared" si="21"/>
        <v>45043</v>
      </c>
      <c r="D233" s="83">
        <f t="shared" si="22"/>
        <v>127</v>
      </c>
      <c r="E233" s="100" t="str">
        <f t="shared" si="23"/>
        <v>A.RAYMOND JABLONEC s.r.o</v>
      </c>
      <c r="F233" s="100" t="str">
        <f t="shared" si="24"/>
        <v>Faurecia interior Systems</v>
      </c>
      <c r="G233" s="100" t="s">
        <v>3925</v>
      </c>
      <c r="H233" s="100" t="s">
        <v>3926</v>
      </c>
      <c r="I233" s="84" t="s">
        <v>3728</v>
      </c>
      <c r="J233" s="100" t="s">
        <v>3927</v>
      </c>
      <c r="K233" s="84" t="s">
        <v>49</v>
      </c>
      <c r="L233" s="84" t="s">
        <v>3749</v>
      </c>
      <c r="M233" s="84">
        <f t="shared" si="20"/>
        <v>17</v>
      </c>
    </row>
    <row r="234" spans="1:13" ht="43.2" x14ac:dyDescent="0.3">
      <c r="A234" s="81" t="s">
        <v>1253</v>
      </c>
      <c r="B234" s="100" t="str">
        <f t="shared" si="19"/>
        <v>VLCKOVA Zuzana</v>
      </c>
      <c r="C234" s="82">
        <f t="shared" si="21"/>
        <v>45043</v>
      </c>
      <c r="D234" s="83">
        <f t="shared" si="22"/>
        <v>250</v>
      </c>
      <c r="E234" s="100" t="str">
        <f t="shared" si="23"/>
        <v>Faurecia Int. Syst. Bohemia</v>
      </c>
      <c r="F234" s="100" t="str">
        <f t="shared" si="24"/>
        <v>AUDI AG</v>
      </c>
      <c r="G234" s="100" t="s">
        <v>4264</v>
      </c>
      <c r="H234" s="100"/>
      <c r="I234" s="84" t="s">
        <v>3730</v>
      </c>
      <c r="J234" s="100"/>
      <c r="K234" s="84" t="s">
        <v>43</v>
      </c>
      <c r="L234" s="84" t="s">
        <v>4239</v>
      </c>
      <c r="M234" s="84">
        <f t="shared" si="20"/>
        <v>17</v>
      </c>
    </row>
    <row r="235" spans="1:13" ht="57.6" x14ac:dyDescent="0.3">
      <c r="A235" s="81" t="s">
        <v>1255</v>
      </c>
      <c r="B235" s="100" t="str">
        <f t="shared" si="19"/>
        <v>VLCKOVA Zuzana</v>
      </c>
      <c r="C235" s="82">
        <f t="shared" si="21"/>
        <v>45043</v>
      </c>
      <c r="D235" s="83">
        <f t="shared" si="22"/>
        <v>217</v>
      </c>
      <c r="E235" s="100" t="str">
        <f t="shared" si="23"/>
        <v>Faurecia Int. Syst.</v>
      </c>
      <c r="F235" s="100" t="str">
        <f t="shared" si="24"/>
        <v>SAS AUTOSYSTEMTECHNIK GMBH</v>
      </c>
      <c r="G235" s="100" t="s">
        <v>4264</v>
      </c>
      <c r="H235" s="100"/>
      <c r="I235" s="84" t="s">
        <v>3730</v>
      </c>
      <c r="J235" s="100"/>
      <c r="K235" s="84" t="s">
        <v>43</v>
      </c>
      <c r="L235" s="84" t="s">
        <v>4239</v>
      </c>
      <c r="M235" s="84">
        <f t="shared" si="20"/>
        <v>17</v>
      </c>
    </row>
    <row r="236" spans="1:13" ht="43.2" x14ac:dyDescent="0.3">
      <c r="A236" s="81" t="s">
        <v>3009</v>
      </c>
      <c r="B236" s="100" t="str">
        <f t="shared" si="19"/>
        <v>SLAPACEK Martin</v>
      </c>
      <c r="C236" s="82">
        <f t="shared" si="21"/>
        <v>45043</v>
      </c>
      <c r="D236" s="83">
        <f t="shared" si="22"/>
        <v>1380</v>
      </c>
      <c r="E236" s="100" t="str">
        <f t="shared" si="23"/>
        <v>Faurecia interior Systems</v>
      </c>
      <c r="F236" s="100" t="str">
        <f t="shared" si="24"/>
        <v>Teknia Uherský Brod a.s.</v>
      </c>
      <c r="G236" s="100" t="s">
        <v>3928</v>
      </c>
      <c r="H236" s="100"/>
      <c r="I236" s="84" t="s">
        <v>3728</v>
      </c>
      <c r="J236" s="100"/>
      <c r="K236" s="84" t="s">
        <v>43</v>
      </c>
      <c r="L236" s="84" t="s">
        <v>3742</v>
      </c>
      <c r="M236" s="84">
        <f t="shared" si="20"/>
        <v>17</v>
      </c>
    </row>
    <row r="237" spans="1:13" ht="43.2" x14ac:dyDescent="0.3">
      <c r="A237" s="81" t="s">
        <v>3014</v>
      </c>
      <c r="B237" s="100" t="str">
        <f t="shared" si="19"/>
        <v>GROS Vincent</v>
      </c>
      <c r="C237" s="82">
        <f t="shared" si="21"/>
        <v>45043</v>
      </c>
      <c r="D237" s="83">
        <f t="shared" si="22"/>
        <v>540</v>
      </c>
      <c r="E237" s="100" t="str">
        <f t="shared" si="23"/>
        <v>Faurecia interior Systems</v>
      </c>
      <c r="F237" s="100" t="str">
        <f t="shared" si="24"/>
        <v>AUDI AG</v>
      </c>
      <c r="G237" s="100"/>
      <c r="H237" s="100"/>
      <c r="I237" s="85"/>
      <c r="J237" s="100"/>
      <c r="K237" s="84" t="s">
        <v>43</v>
      </c>
      <c r="L237" s="85"/>
      <c r="M237" s="84">
        <f t="shared" si="20"/>
        <v>17</v>
      </c>
    </row>
    <row r="238" spans="1:13" ht="43.2" x14ac:dyDescent="0.3">
      <c r="A238" s="81" t="s">
        <v>3013</v>
      </c>
      <c r="B238" s="100" t="str">
        <f t="shared" si="19"/>
        <v>GROS Vincent</v>
      </c>
      <c r="C238" s="82">
        <f t="shared" si="21"/>
        <v>45043</v>
      </c>
      <c r="D238" s="83">
        <f t="shared" si="22"/>
        <v>375</v>
      </c>
      <c r="E238" s="100" t="str">
        <f t="shared" si="23"/>
        <v>Faurecia interior Systems</v>
      </c>
      <c r="F238" s="100" t="str">
        <f t="shared" si="24"/>
        <v>AUDI AG</v>
      </c>
      <c r="G238" s="100"/>
      <c r="H238" s="100"/>
      <c r="I238" s="85"/>
      <c r="J238" s="100"/>
      <c r="K238" s="84" t="s">
        <v>43</v>
      </c>
      <c r="L238" s="85"/>
      <c r="M238" s="84">
        <f t="shared" si="20"/>
        <v>17</v>
      </c>
    </row>
    <row r="239" spans="1:13" ht="129.6" x14ac:dyDescent="0.3">
      <c r="A239" s="81" t="s">
        <v>375</v>
      </c>
      <c r="B239" s="100" t="str">
        <f t="shared" si="19"/>
        <v>RESENDE Joao</v>
      </c>
      <c r="C239" s="82">
        <f t="shared" si="21"/>
        <v>45043</v>
      </c>
      <c r="D239" s="83">
        <f t="shared" si="22"/>
        <v>328</v>
      </c>
      <c r="E239" s="100" t="str">
        <f t="shared" si="23"/>
        <v>kaschier</v>
      </c>
      <c r="F239" s="100" t="str">
        <f t="shared" si="24"/>
        <v>Faurecia interior Systems</v>
      </c>
      <c r="G239" s="100" t="s">
        <v>3929</v>
      </c>
      <c r="H239" s="100" t="s">
        <v>3930</v>
      </c>
      <c r="I239" s="84" t="s">
        <v>3728</v>
      </c>
      <c r="J239" s="100"/>
      <c r="K239" s="84" t="s">
        <v>49</v>
      </c>
      <c r="L239" s="84" t="s">
        <v>3749</v>
      </c>
      <c r="M239" s="84">
        <f t="shared" si="20"/>
        <v>17</v>
      </c>
    </row>
    <row r="240" spans="1:13" ht="57.6" x14ac:dyDescent="0.3">
      <c r="A240" s="81" t="s">
        <v>1259</v>
      </c>
      <c r="B240" s="100" t="str">
        <f t="shared" si="19"/>
        <v>VLCKOVA Zuzana</v>
      </c>
      <c r="C240" s="82">
        <f t="shared" si="21"/>
        <v>45044</v>
      </c>
      <c r="D240" s="83">
        <f t="shared" si="22"/>
        <v>340</v>
      </c>
      <c r="E240" s="100" t="str">
        <f t="shared" si="23"/>
        <v>Faurecia Int. Syst.</v>
      </c>
      <c r="F240" s="100" t="str">
        <f t="shared" si="24"/>
        <v>SAS AUTOSYSTEMTECHNIK GMBH</v>
      </c>
      <c r="G240" s="100" t="s">
        <v>4264</v>
      </c>
      <c r="H240" s="100"/>
      <c r="I240" s="84" t="s">
        <v>3730</v>
      </c>
      <c r="J240" s="100"/>
      <c r="K240" s="84" t="s">
        <v>43</v>
      </c>
      <c r="L240" s="84" t="s">
        <v>4239</v>
      </c>
      <c r="M240" s="84">
        <f t="shared" si="20"/>
        <v>17</v>
      </c>
    </row>
    <row r="241" spans="1:13" ht="57.6" x14ac:dyDescent="0.3">
      <c r="A241" s="81" t="s">
        <v>1257</v>
      </c>
      <c r="B241" s="100" t="str">
        <f t="shared" si="19"/>
        <v>LINS Mauricio</v>
      </c>
      <c r="C241" s="82">
        <f t="shared" si="21"/>
        <v>45044</v>
      </c>
      <c r="D241" s="83">
        <f t="shared" si="22"/>
        <v>320</v>
      </c>
      <c r="E241" s="100" t="str">
        <f t="shared" si="23"/>
        <v>TECOPLAST</v>
      </c>
      <c r="F241" s="100" t="str">
        <f t="shared" si="24"/>
        <v>Faurecia MLADA BOLESLAV FIS</v>
      </c>
      <c r="G241" s="100" t="s">
        <v>3931</v>
      </c>
      <c r="H241" s="100"/>
      <c r="I241" s="84" t="s">
        <v>3728</v>
      </c>
      <c r="J241" s="100"/>
      <c r="K241" s="84" t="s">
        <v>49</v>
      </c>
      <c r="L241" s="84" t="s">
        <v>3749</v>
      </c>
      <c r="M241" s="84">
        <f t="shared" si="20"/>
        <v>17</v>
      </c>
    </row>
    <row r="242" spans="1:13" ht="43.2" x14ac:dyDescent="0.3">
      <c r="A242" s="81" t="s">
        <v>1261</v>
      </c>
      <c r="B242" s="100" t="str">
        <f t="shared" si="19"/>
        <v>LINS Mauricio</v>
      </c>
      <c r="C242" s="82">
        <f t="shared" si="21"/>
        <v>45044</v>
      </c>
      <c r="D242" s="83">
        <f t="shared" si="22"/>
        <v>148</v>
      </c>
      <c r="E242" s="100" t="str">
        <f t="shared" si="23"/>
        <v>Stokvis Promi s.r.o.</v>
      </c>
      <c r="F242" s="100" t="str">
        <f t="shared" si="24"/>
        <v>Faurecia interior Systems</v>
      </c>
      <c r="G242" s="100" t="s">
        <v>3932</v>
      </c>
      <c r="H242" s="100"/>
      <c r="I242" s="84" t="s">
        <v>3728</v>
      </c>
      <c r="J242" s="100"/>
      <c r="K242" s="84" t="s">
        <v>49</v>
      </c>
      <c r="L242" s="84" t="s">
        <v>3749</v>
      </c>
      <c r="M242" s="84">
        <f t="shared" si="20"/>
        <v>17</v>
      </c>
    </row>
    <row r="243" spans="1:13" ht="43.2" x14ac:dyDescent="0.3">
      <c r="A243" s="81" t="s">
        <v>379</v>
      </c>
      <c r="B243" s="100" t="str">
        <f t="shared" si="19"/>
        <v>TAVARES Pedro</v>
      </c>
      <c r="C243" s="82">
        <f t="shared" si="21"/>
        <v>45044</v>
      </c>
      <c r="D243" s="83">
        <f t="shared" si="22"/>
        <v>1599</v>
      </c>
      <c r="E243" s="100" t="str">
        <f t="shared" si="23"/>
        <v>JP Plast</v>
      </c>
      <c r="F243" s="100" t="str">
        <f t="shared" si="24"/>
        <v>Faurecia interior Systems</v>
      </c>
      <c r="G243" s="100" t="s">
        <v>3933</v>
      </c>
      <c r="H243" s="100"/>
      <c r="I243" s="84" t="s">
        <v>3728</v>
      </c>
      <c r="J243" s="100"/>
      <c r="K243" s="84" t="s">
        <v>43</v>
      </c>
      <c r="L243" s="84" t="s">
        <v>3743</v>
      </c>
      <c r="M243" s="84">
        <f t="shared" si="20"/>
        <v>17</v>
      </c>
    </row>
    <row r="244" spans="1:13" ht="57.6" x14ac:dyDescent="0.3">
      <c r="A244" s="81" t="s">
        <v>3020</v>
      </c>
      <c r="B244" s="100" t="str">
        <f t="shared" si="19"/>
        <v>VLCKOVA Zuzana</v>
      </c>
      <c r="C244" s="82">
        <f t="shared" si="21"/>
        <v>45044</v>
      </c>
      <c r="D244" s="83">
        <f t="shared" si="22"/>
        <v>345</v>
      </c>
      <c r="E244" s="100" t="str">
        <f t="shared" si="23"/>
        <v>Faurecia Int. Syst.</v>
      </c>
      <c r="F244" s="100" t="str">
        <f t="shared" si="24"/>
        <v>SAS AUTOSYSTEMTECHNIK GMBH</v>
      </c>
      <c r="G244" s="100" t="s">
        <v>4264</v>
      </c>
      <c r="H244" s="100"/>
      <c r="I244" s="84" t="s">
        <v>3730</v>
      </c>
      <c r="J244" s="100"/>
      <c r="K244" s="84" t="s">
        <v>43</v>
      </c>
      <c r="L244" s="84" t="s">
        <v>4239</v>
      </c>
      <c r="M244" s="84">
        <f t="shared" si="20"/>
        <v>17</v>
      </c>
    </row>
    <row r="245" spans="1:13" ht="43.2" x14ac:dyDescent="0.3">
      <c r="A245" s="81" t="s">
        <v>1265</v>
      </c>
      <c r="B245" s="100" t="str">
        <f t="shared" si="19"/>
        <v>LINS Mauricio</v>
      </c>
      <c r="C245" s="82">
        <f t="shared" si="21"/>
        <v>45044</v>
      </c>
      <c r="D245" s="83">
        <f t="shared" si="22"/>
        <v>355</v>
      </c>
      <c r="E245" s="100" t="str">
        <f t="shared" si="23"/>
        <v>Karl Berrang</v>
      </c>
      <c r="F245" s="100" t="str">
        <f t="shared" si="24"/>
        <v>Faurecia interior Systems</v>
      </c>
      <c r="G245" s="100" t="s">
        <v>3934</v>
      </c>
      <c r="H245" s="100"/>
      <c r="I245" s="84" t="s">
        <v>3728</v>
      </c>
      <c r="J245" s="100"/>
      <c r="K245" s="84" t="s">
        <v>49</v>
      </c>
      <c r="L245" s="84" t="s">
        <v>3749</v>
      </c>
      <c r="M245" s="84">
        <f t="shared" si="20"/>
        <v>17</v>
      </c>
    </row>
    <row r="246" spans="1:13" ht="57.6" x14ac:dyDescent="0.3">
      <c r="A246" s="81" t="s">
        <v>1263</v>
      </c>
      <c r="B246" s="100" t="str">
        <f t="shared" si="19"/>
        <v>LINS Mauricio</v>
      </c>
      <c r="C246" s="82">
        <f t="shared" si="21"/>
        <v>45044</v>
      </c>
      <c r="D246" s="83">
        <f t="shared" si="22"/>
        <v>174</v>
      </c>
      <c r="E246" s="100" t="str">
        <f t="shared" si="23"/>
        <v>Faurecia Interiors Pardubice sro</v>
      </c>
      <c r="F246" s="100" t="str">
        <f t="shared" si="24"/>
        <v>Faurecia MLADA BOLESLAV FIS</v>
      </c>
      <c r="G246" s="100" t="s">
        <v>3935</v>
      </c>
      <c r="H246" s="100"/>
      <c r="I246" s="84" t="s">
        <v>3728</v>
      </c>
      <c r="J246" s="100"/>
      <c r="K246" s="84" t="s">
        <v>43</v>
      </c>
      <c r="L246" s="84" t="s">
        <v>3742</v>
      </c>
      <c r="M246" s="84">
        <f t="shared" si="20"/>
        <v>17</v>
      </c>
    </row>
    <row r="247" spans="1:13" ht="57.6" x14ac:dyDescent="0.3">
      <c r="A247" s="81" t="s">
        <v>1267</v>
      </c>
      <c r="B247" s="100" t="str">
        <f t="shared" si="19"/>
        <v>LINS Mauricio</v>
      </c>
      <c r="C247" s="82">
        <f t="shared" si="21"/>
        <v>45044</v>
      </c>
      <c r="D247" s="83">
        <f t="shared" si="22"/>
        <v>412</v>
      </c>
      <c r="E247" s="100" t="str">
        <f t="shared" si="23"/>
        <v>faurecia legnica</v>
      </c>
      <c r="F247" s="100" t="str">
        <f t="shared" si="24"/>
        <v>Faurecia MLADA BOLESLAV FIS</v>
      </c>
      <c r="G247" s="100" t="s">
        <v>3936</v>
      </c>
      <c r="H247" s="100"/>
      <c r="I247" s="84" t="s">
        <v>3717</v>
      </c>
      <c r="J247" s="100"/>
      <c r="K247" s="84" t="s">
        <v>49</v>
      </c>
      <c r="L247" s="84" t="s">
        <v>3743</v>
      </c>
      <c r="M247" s="84">
        <f t="shared" si="20"/>
        <v>17</v>
      </c>
    </row>
    <row r="248" spans="1:13" ht="86.4" x14ac:dyDescent="0.3">
      <c r="A248" s="81" t="s">
        <v>3024</v>
      </c>
      <c r="B248" s="100" t="str">
        <f t="shared" si="19"/>
        <v>TAVARES Pedro</v>
      </c>
      <c r="C248" s="82">
        <f t="shared" si="21"/>
        <v>45044</v>
      </c>
      <c r="D248" s="83">
        <f t="shared" si="22"/>
        <v>1480</v>
      </c>
      <c r="E248" s="100" t="str">
        <f t="shared" si="23"/>
        <v>GRAMMER Automotive Polska Sp. z.o.o</v>
      </c>
      <c r="F248" s="100" t="str">
        <f t="shared" si="24"/>
        <v>DB Schenker, Areál IPMH</v>
      </c>
      <c r="G248" s="100" t="s">
        <v>3937</v>
      </c>
      <c r="H248" s="100"/>
      <c r="I248" s="84" t="s">
        <v>3728</v>
      </c>
      <c r="J248" s="100"/>
      <c r="K248" s="84" t="s">
        <v>43</v>
      </c>
      <c r="L248" s="84" t="s">
        <v>3725</v>
      </c>
      <c r="M248" s="84">
        <f t="shared" si="20"/>
        <v>17</v>
      </c>
    </row>
    <row r="249" spans="1:13" ht="57.6" x14ac:dyDescent="0.3">
      <c r="A249" s="81" t="s">
        <v>1269</v>
      </c>
      <c r="B249" s="100" t="str">
        <f t="shared" si="19"/>
        <v>BRANKA Jan</v>
      </c>
      <c r="C249" s="82">
        <f t="shared" si="21"/>
        <v>45044</v>
      </c>
      <c r="D249" s="83">
        <f t="shared" si="22"/>
        <v>1200</v>
      </c>
      <c r="E249" s="100" t="str">
        <f t="shared" si="23"/>
        <v>Faurecia Int. Syst.</v>
      </c>
      <c r="F249" s="100" t="str">
        <f t="shared" si="24"/>
        <v>Faurecia Automotive Slovakia s.r.o.</v>
      </c>
      <c r="G249" s="100" t="s">
        <v>3938</v>
      </c>
      <c r="H249" s="100" t="s">
        <v>3939</v>
      </c>
      <c r="I249" s="84" t="s">
        <v>3728</v>
      </c>
      <c r="J249" s="100"/>
      <c r="K249" s="84" t="s">
        <v>49</v>
      </c>
      <c r="L249" s="84" t="s">
        <v>3749</v>
      </c>
      <c r="M249" s="84">
        <f t="shared" si="20"/>
        <v>17</v>
      </c>
    </row>
    <row r="250" spans="1:13" ht="57.6" x14ac:dyDescent="0.3">
      <c r="A250" s="81" t="s">
        <v>3022</v>
      </c>
      <c r="B250" s="100" t="str">
        <f t="shared" si="19"/>
        <v>STEFAN Dominik</v>
      </c>
      <c r="C250" s="82">
        <f t="shared" si="21"/>
        <v>45044</v>
      </c>
      <c r="D250" s="83">
        <f t="shared" si="22"/>
        <v>974</v>
      </c>
      <c r="E250" s="100" t="str">
        <f t="shared" si="23"/>
        <v>Faurecia interior Systems</v>
      </c>
      <c r="F250" s="100" t="str">
        <f t="shared" si="24"/>
        <v>Faurecia Interiors Pardubice  s.r.o.</v>
      </c>
      <c r="G250" s="100"/>
      <c r="H250" s="100"/>
      <c r="I250" s="85"/>
      <c r="J250" s="100"/>
      <c r="K250" s="84" t="s">
        <v>43</v>
      </c>
      <c r="L250" s="85"/>
      <c r="M250" s="84">
        <f t="shared" si="20"/>
        <v>17</v>
      </c>
    </row>
    <row r="251" spans="1:13" ht="43.2" x14ac:dyDescent="0.3">
      <c r="A251" s="81" t="s">
        <v>381</v>
      </c>
      <c r="B251" s="100" t="str">
        <f t="shared" si="19"/>
        <v>STEFAN Dominik</v>
      </c>
      <c r="C251" s="82">
        <f t="shared" si="21"/>
        <v>45044</v>
      </c>
      <c r="D251" s="83">
        <f t="shared" si="22"/>
        <v>960</v>
      </c>
      <c r="E251" s="100" t="str">
        <f t="shared" si="23"/>
        <v>Mlada external warehouse</v>
      </c>
      <c r="F251" s="100" t="str">
        <f t="shared" si="24"/>
        <v>Faurecia interior Systems</v>
      </c>
      <c r="G251" s="100"/>
      <c r="H251" s="100"/>
      <c r="I251" s="85"/>
      <c r="J251" s="100"/>
      <c r="K251" s="84" t="s">
        <v>49</v>
      </c>
      <c r="L251" s="85"/>
      <c r="M251" s="84">
        <f t="shared" si="20"/>
        <v>17</v>
      </c>
    </row>
    <row r="252" spans="1:13" ht="43.2" x14ac:dyDescent="0.3">
      <c r="A252" s="81" t="s">
        <v>1277</v>
      </c>
      <c r="B252" s="100" t="str">
        <f t="shared" si="19"/>
        <v>VLCKOVA Zuzana</v>
      </c>
      <c r="C252" s="82">
        <f t="shared" si="21"/>
        <v>45044</v>
      </c>
      <c r="D252" s="83">
        <f t="shared" si="22"/>
        <v>1380</v>
      </c>
      <c r="E252" s="100" t="str">
        <f t="shared" si="23"/>
        <v>Faurecia Int. Syst. Bohemia</v>
      </c>
      <c r="F252" s="100" t="str">
        <f t="shared" si="24"/>
        <v>AUDI AG</v>
      </c>
      <c r="G252" s="100" t="s">
        <v>4264</v>
      </c>
      <c r="H252" s="100"/>
      <c r="I252" s="84" t="s">
        <v>3730</v>
      </c>
      <c r="J252" s="100"/>
      <c r="K252" s="84" t="s">
        <v>43</v>
      </c>
      <c r="L252" s="84" t="s">
        <v>4239</v>
      </c>
      <c r="M252" s="84">
        <f t="shared" si="20"/>
        <v>17</v>
      </c>
    </row>
    <row r="253" spans="1:13" ht="57.6" x14ac:dyDescent="0.3">
      <c r="A253" s="81" t="s">
        <v>1274</v>
      </c>
      <c r="B253" s="100" t="str">
        <f t="shared" si="19"/>
        <v>VLCKOVA Zuzana</v>
      </c>
      <c r="C253" s="82">
        <f t="shared" si="21"/>
        <v>45044</v>
      </c>
      <c r="D253" s="83">
        <f t="shared" si="22"/>
        <v>474</v>
      </c>
      <c r="E253" s="100" t="str">
        <f t="shared" si="23"/>
        <v>Faurecia Int. Syst.</v>
      </c>
      <c r="F253" s="100" t="str">
        <f t="shared" si="24"/>
        <v>SAS AUTOSYSTEMTECHNIK GMBH</v>
      </c>
      <c r="G253" s="100" t="s">
        <v>4264</v>
      </c>
      <c r="H253" s="100"/>
      <c r="I253" s="84" t="s">
        <v>3730</v>
      </c>
      <c r="J253" s="100"/>
      <c r="K253" s="84" t="s">
        <v>43</v>
      </c>
      <c r="L253" s="84" t="s">
        <v>4239</v>
      </c>
      <c r="M253" s="84">
        <f t="shared" si="20"/>
        <v>17</v>
      </c>
    </row>
    <row r="254" spans="1:13" ht="57.6" x14ac:dyDescent="0.3">
      <c r="A254" s="81" t="s">
        <v>1271</v>
      </c>
      <c r="B254" s="100" t="str">
        <f t="shared" si="19"/>
        <v>VLCKOVA Zuzana</v>
      </c>
      <c r="C254" s="82">
        <f t="shared" si="21"/>
        <v>45044</v>
      </c>
      <c r="D254" s="83">
        <f t="shared" si="22"/>
        <v>333</v>
      </c>
      <c r="E254" s="100" t="str">
        <f t="shared" si="23"/>
        <v>Faurecia Int. Syst.</v>
      </c>
      <c r="F254" s="100" t="str">
        <f t="shared" si="24"/>
        <v>SAS AUTOSYSTEMTECHNIK GMBH</v>
      </c>
      <c r="G254" s="100" t="s">
        <v>4264</v>
      </c>
      <c r="H254" s="100"/>
      <c r="I254" s="84" t="s">
        <v>3730</v>
      </c>
      <c r="J254" s="100"/>
      <c r="K254" s="84" t="s">
        <v>43</v>
      </c>
      <c r="L254" s="84" t="s">
        <v>4239</v>
      </c>
      <c r="M254" s="84">
        <f t="shared" si="20"/>
        <v>17</v>
      </c>
    </row>
    <row r="255" spans="1:13" ht="43.2" x14ac:dyDescent="0.3">
      <c r="A255" s="81" t="s">
        <v>3018</v>
      </c>
      <c r="B255" s="100" t="str">
        <f t="shared" si="19"/>
        <v>RIEGER Vojtech</v>
      </c>
      <c r="C255" s="82">
        <f t="shared" si="21"/>
        <v>45044</v>
      </c>
      <c r="D255" s="83">
        <f t="shared" si="22"/>
        <v>274</v>
      </c>
      <c r="E255" s="100" t="str">
        <f t="shared" si="23"/>
        <v>INTRONYX GmbH &amp; Co. KG</v>
      </c>
      <c r="F255" s="100" t="str">
        <f t="shared" si="24"/>
        <v>Faurecia interior Systems</v>
      </c>
      <c r="G255" s="100" t="s">
        <v>3792</v>
      </c>
      <c r="H255" s="100"/>
      <c r="I255" s="84" t="s">
        <v>3730</v>
      </c>
      <c r="J255" s="100"/>
      <c r="K255" s="84" t="s">
        <v>43</v>
      </c>
      <c r="L255" s="84" t="s">
        <v>3744</v>
      </c>
      <c r="M255" s="84">
        <f t="shared" si="20"/>
        <v>17</v>
      </c>
    </row>
    <row r="256" spans="1:13" ht="43.2" x14ac:dyDescent="0.3">
      <c r="A256" s="81" t="s">
        <v>3015</v>
      </c>
      <c r="B256" s="100" t="str">
        <f t="shared" si="19"/>
        <v>IGNACIO Balbís</v>
      </c>
      <c r="C256" s="82">
        <f t="shared" si="21"/>
        <v>45044</v>
      </c>
      <c r="D256" s="83">
        <f t="shared" si="22"/>
        <v>480</v>
      </c>
      <c r="E256" s="100" t="str">
        <f t="shared" si="23"/>
        <v>Faurecia interior Systems</v>
      </c>
      <c r="F256" s="100" t="str">
        <f t="shared" si="24"/>
        <v>Plastic Concept gmbh</v>
      </c>
      <c r="G256" s="100" t="s">
        <v>3940</v>
      </c>
      <c r="H256" s="100"/>
      <c r="I256" s="84" t="s">
        <v>3730</v>
      </c>
      <c r="J256" s="100"/>
      <c r="K256" s="84" t="s">
        <v>43</v>
      </c>
      <c r="L256" s="84" t="s">
        <v>3744</v>
      </c>
      <c r="M256" s="84">
        <f t="shared" si="20"/>
        <v>17</v>
      </c>
    </row>
    <row r="257" spans="1:13" ht="57.6" x14ac:dyDescent="0.3">
      <c r="A257" s="81" t="s">
        <v>3030</v>
      </c>
      <c r="B257" s="100" t="str">
        <f t="shared" si="19"/>
        <v>SINOVA Lucie</v>
      </c>
      <c r="C257" s="82">
        <f t="shared" si="21"/>
        <v>45048</v>
      </c>
      <c r="D257" s="83">
        <f t="shared" si="22"/>
        <v>480</v>
      </c>
      <c r="E257" s="100" t="str">
        <f t="shared" si="23"/>
        <v>Faurecia interior Systems</v>
      </c>
      <c r="F257" s="100" t="str">
        <f t="shared" si="24"/>
        <v>BMW AG - VERSORGUNGSZENTRUM</v>
      </c>
      <c r="G257" s="100" t="s">
        <v>3941</v>
      </c>
      <c r="H257" s="100" t="s">
        <v>3942</v>
      </c>
      <c r="I257" s="84" t="s">
        <v>3730</v>
      </c>
      <c r="J257" s="100"/>
      <c r="K257" s="84" t="s">
        <v>43</v>
      </c>
      <c r="L257" s="84" t="s">
        <v>3752</v>
      </c>
      <c r="M257" s="84">
        <f t="shared" si="20"/>
        <v>18</v>
      </c>
    </row>
    <row r="258" spans="1:13" ht="43.2" x14ac:dyDescent="0.3">
      <c r="A258" s="81" t="s">
        <v>384</v>
      </c>
      <c r="B258" s="100" t="str">
        <f t="shared" ref="B258:B321" si="25">VLOOKUP(A258,Table2,5,FALSE)</f>
        <v>RESENDE Joao</v>
      </c>
      <c r="C258" s="82">
        <f t="shared" si="21"/>
        <v>45048</v>
      </c>
      <c r="D258" s="83">
        <f t="shared" si="22"/>
        <v>666</v>
      </c>
      <c r="E258" s="100" t="str">
        <f t="shared" si="23"/>
        <v>Fratelli Casati Snc Di Marco E Rena</v>
      </c>
      <c r="F258" s="100" t="str">
        <f t="shared" si="24"/>
        <v>Faurecia interior Systems</v>
      </c>
      <c r="G258" s="100" t="s">
        <v>3943</v>
      </c>
      <c r="H258" s="100"/>
      <c r="I258" s="84" t="s">
        <v>3728</v>
      </c>
      <c r="J258" s="100"/>
      <c r="K258" s="84" t="s">
        <v>49</v>
      </c>
      <c r="L258" s="84" t="s">
        <v>3749</v>
      </c>
      <c r="M258" s="84">
        <f t="shared" si="20"/>
        <v>18</v>
      </c>
    </row>
    <row r="259" spans="1:13" ht="43.2" x14ac:dyDescent="0.3">
      <c r="A259" s="81" t="s">
        <v>3029</v>
      </c>
      <c r="B259" s="100" t="str">
        <f t="shared" si="25"/>
        <v>RIEGER Vojtech</v>
      </c>
      <c r="C259" s="82">
        <f t="shared" si="21"/>
        <v>45048</v>
      </c>
      <c r="D259" s="83">
        <f t="shared" si="22"/>
        <v>790</v>
      </c>
      <c r="E259" s="100" t="str">
        <f t="shared" si="23"/>
        <v>Faurecia interior Systems</v>
      </c>
      <c r="F259" s="100" t="str">
        <f t="shared" si="24"/>
        <v>AXIOME</v>
      </c>
      <c r="G259" s="100" t="s">
        <v>3792</v>
      </c>
      <c r="H259" s="100"/>
      <c r="I259" s="84" t="s">
        <v>3730</v>
      </c>
      <c r="J259" s="100"/>
      <c r="K259" s="84" t="s">
        <v>43</v>
      </c>
      <c r="L259" s="84" t="s">
        <v>3744</v>
      </c>
      <c r="M259" s="84">
        <f t="shared" ref="M259:M322" si="26">IFERROR(WEEKNUM(C259)," ")</f>
        <v>18</v>
      </c>
    </row>
    <row r="260" spans="1:13" ht="57.6" x14ac:dyDescent="0.3">
      <c r="A260" s="81" t="s">
        <v>3027</v>
      </c>
      <c r="B260" s="100" t="str">
        <f t="shared" si="25"/>
        <v>KULHAVY Pavel</v>
      </c>
      <c r="C260" s="82">
        <f t="shared" ref="C260:C323" si="27">IFERROR(VLOOKUP(A260,Table2,7,FALSE)," ")</f>
        <v>45048</v>
      </c>
      <c r="D260" s="83">
        <f t="shared" ref="D260:D323" si="28">IFERROR(VLOOKUP(A260,Table2,3,1)," ")</f>
        <v>145</v>
      </c>
      <c r="E260" s="100" t="str">
        <f t="shared" ref="E260:E323" si="29">IFERROR(VLOOKUP(A260,Table2,9,FALSE)," ")</f>
        <v>Faurecia interior Systems</v>
      </c>
      <c r="F260" s="100" t="str">
        <f t="shared" ref="F260:F323" si="30">IFERROR(VLOOKUP(A260,Table2,10,FALSE)," ")</f>
        <v>INTRONYX GmbH &amp; Co. KG</v>
      </c>
      <c r="G260" s="100" t="s">
        <v>3944</v>
      </c>
      <c r="H260" s="100"/>
      <c r="I260" s="84" t="s">
        <v>3735</v>
      </c>
      <c r="J260" s="100"/>
      <c r="K260" s="84" t="s">
        <v>43</v>
      </c>
      <c r="L260" s="84" t="s">
        <v>3744</v>
      </c>
      <c r="M260" s="84">
        <f t="shared" si="26"/>
        <v>18</v>
      </c>
    </row>
    <row r="261" spans="1:13" ht="43.2" x14ac:dyDescent="0.3">
      <c r="A261" s="81" t="s">
        <v>386</v>
      </c>
      <c r="B261" s="100" t="str">
        <f t="shared" si="25"/>
        <v>ALMEIDA Jose</v>
      </c>
      <c r="C261" s="82">
        <f t="shared" si="27"/>
        <v>45048</v>
      </c>
      <c r="D261" s="83">
        <f t="shared" si="28"/>
        <v>285</v>
      </c>
      <c r="E261" s="100" t="str">
        <f t="shared" si="29"/>
        <v>kaschier</v>
      </c>
      <c r="F261" s="100" t="str">
        <f t="shared" si="30"/>
        <v>Faurecia interior Systems</v>
      </c>
      <c r="G261" s="100" t="s">
        <v>3945</v>
      </c>
      <c r="H261" s="100"/>
      <c r="I261" s="84" t="s">
        <v>3728</v>
      </c>
      <c r="J261" s="100"/>
      <c r="K261" s="84" t="s">
        <v>49</v>
      </c>
      <c r="L261" s="84" t="s">
        <v>3749</v>
      </c>
      <c r="M261" s="84">
        <f t="shared" si="26"/>
        <v>18</v>
      </c>
    </row>
    <row r="262" spans="1:13" ht="43.2" x14ac:dyDescent="0.3">
      <c r="A262" s="81" t="s">
        <v>1279</v>
      </c>
      <c r="B262" s="100" t="str">
        <f t="shared" si="25"/>
        <v>OLIVEIRA Ana</v>
      </c>
      <c r="C262" s="82">
        <f t="shared" si="27"/>
        <v>45048</v>
      </c>
      <c r="D262" s="83">
        <f t="shared" si="28"/>
        <v>357</v>
      </c>
      <c r="E262" s="100" t="str">
        <f t="shared" si="29"/>
        <v>Faurecia Kosice</v>
      </c>
      <c r="F262" s="100" t="str">
        <f t="shared" si="30"/>
        <v>Faurecia interior Systems</v>
      </c>
      <c r="G262" s="100" t="s">
        <v>3946</v>
      </c>
      <c r="H262" s="100"/>
      <c r="I262" s="84" t="s">
        <v>3723</v>
      </c>
      <c r="J262" s="100"/>
      <c r="K262" s="84" t="s">
        <v>49</v>
      </c>
      <c r="L262" s="84" t="s">
        <v>3725</v>
      </c>
      <c r="M262" s="84">
        <f t="shared" si="26"/>
        <v>18</v>
      </c>
    </row>
    <row r="263" spans="1:13" ht="43.2" x14ac:dyDescent="0.3">
      <c r="A263" s="81" t="s">
        <v>1281</v>
      </c>
      <c r="B263" s="100" t="str">
        <f t="shared" si="25"/>
        <v>OLIVEIRA Ana</v>
      </c>
      <c r="C263" s="82">
        <f t="shared" si="27"/>
        <v>45048</v>
      </c>
      <c r="D263" s="83">
        <f t="shared" si="28"/>
        <v>375</v>
      </c>
      <c r="E263" s="100" t="str">
        <f t="shared" si="29"/>
        <v>Faurecia Automotive Slovakia s.r.o.</v>
      </c>
      <c r="F263" s="100" t="str">
        <f t="shared" si="30"/>
        <v>Faurecia interior Systems</v>
      </c>
      <c r="G263" s="100" t="s">
        <v>3947</v>
      </c>
      <c r="H263" s="100" t="s">
        <v>3948</v>
      </c>
      <c r="I263" s="84" t="s">
        <v>3728</v>
      </c>
      <c r="J263" s="100"/>
      <c r="K263" s="84" t="s">
        <v>49</v>
      </c>
      <c r="L263" s="84" t="s">
        <v>3749</v>
      </c>
      <c r="M263" s="84">
        <f t="shared" si="26"/>
        <v>18</v>
      </c>
    </row>
    <row r="264" spans="1:13" ht="57.6" x14ac:dyDescent="0.3">
      <c r="A264" s="81" t="s">
        <v>3034</v>
      </c>
      <c r="B264" s="100" t="str">
        <f t="shared" si="25"/>
        <v>VLCKOVA Zuzana</v>
      </c>
      <c r="C264" s="82">
        <f t="shared" si="27"/>
        <v>45048</v>
      </c>
      <c r="D264" s="83">
        <f t="shared" si="28"/>
        <v>1695</v>
      </c>
      <c r="E264" s="100" t="str">
        <f t="shared" si="29"/>
        <v>Faurecia Int. Syst.</v>
      </c>
      <c r="F264" s="100" t="str">
        <f t="shared" si="30"/>
        <v>SAS AUTOSYSTEMTECHNIK GMBH</v>
      </c>
      <c r="G264" s="100" t="s">
        <v>4264</v>
      </c>
      <c r="H264" s="100"/>
      <c r="I264" s="84" t="s">
        <v>3730</v>
      </c>
      <c r="J264" s="100"/>
      <c r="K264" s="84" t="s">
        <v>43</v>
      </c>
      <c r="L264" s="84" t="s">
        <v>4239</v>
      </c>
      <c r="M264" s="84">
        <f t="shared" si="26"/>
        <v>18</v>
      </c>
    </row>
    <row r="265" spans="1:13" ht="43.2" x14ac:dyDescent="0.3">
      <c r="A265" s="81" t="s">
        <v>3037</v>
      </c>
      <c r="B265" s="100" t="str">
        <f t="shared" si="25"/>
        <v>GROS Vincent</v>
      </c>
      <c r="C265" s="82">
        <f t="shared" si="27"/>
        <v>45048</v>
      </c>
      <c r="D265" s="83">
        <f t="shared" si="28"/>
        <v>375</v>
      </c>
      <c r="E265" s="100" t="str">
        <f t="shared" si="29"/>
        <v>Muerdter Dvorak</v>
      </c>
      <c r="F265" s="100" t="str">
        <f t="shared" si="30"/>
        <v>Faurecia interior Systems</v>
      </c>
      <c r="G265" s="100"/>
      <c r="H265" s="100"/>
      <c r="I265" s="84" t="s">
        <v>3723</v>
      </c>
      <c r="J265" s="100"/>
      <c r="K265" s="84" t="s">
        <v>49</v>
      </c>
      <c r="L265" s="84" t="s">
        <v>3725</v>
      </c>
      <c r="M265" s="84">
        <f t="shared" si="26"/>
        <v>18</v>
      </c>
    </row>
    <row r="266" spans="1:13" ht="57.6" x14ac:dyDescent="0.3">
      <c r="A266" s="81" t="s">
        <v>3033</v>
      </c>
      <c r="B266" s="100" t="str">
        <f t="shared" si="25"/>
        <v>BRANKA Jan</v>
      </c>
      <c r="C266" s="82">
        <f t="shared" si="27"/>
        <v>45048</v>
      </c>
      <c r="D266" s="83">
        <f t="shared" si="28"/>
        <v>485</v>
      </c>
      <c r="E266" s="100" t="str">
        <f t="shared" si="29"/>
        <v>Skoda parts centrum</v>
      </c>
      <c r="F266" s="100" t="str">
        <f t="shared" si="30"/>
        <v>Faurecia interior Systems</v>
      </c>
      <c r="G266" s="100" t="s">
        <v>3949</v>
      </c>
      <c r="H266" s="100" t="s">
        <v>3939</v>
      </c>
      <c r="I266" s="84" t="s">
        <v>3728</v>
      </c>
      <c r="J266" s="100"/>
      <c r="K266" s="84" t="s">
        <v>49</v>
      </c>
      <c r="L266" s="84" t="s">
        <v>3719</v>
      </c>
      <c r="M266" s="84">
        <f t="shared" si="26"/>
        <v>18</v>
      </c>
    </row>
    <row r="267" spans="1:13" ht="43.2" x14ac:dyDescent="0.3">
      <c r="A267" s="81" t="s">
        <v>1283</v>
      </c>
      <c r="B267" s="100" t="str">
        <f t="shared" si="25"/>
        <v>VLCKOVA Zuzana</v>
      </c>
      <c r="C267" s="82">
        <f t="shared" si="27"/>
        <v>45049</v>
      </c>
      <c r="D267" s="83">
        <f t="shared" si="28"/>
        <v>418</v>
      </c>
      <c r="E267" s="100" t="str">
        <f t="shared" si="29"/>
        <v>Faurecia Int. Syst. Bohemia</v>
      </c>
      <c r="F267" s="100" t="str">
        <f t="shared" si="30"/>
        <v>AUDI AG</v>
      </c>
      <c r="G267" s="100" t="s">
        <v>4264</v>
      </c>
      <c r="H267" s="100"/>
      <c r="I267" s="84" t="s">
        <v>3730</v>
      </c>
      <c r="J267" s="100"/>
      <c r="K267" s="84" t="s">
        <v>43</v>
      </c>
      <c r="L267" s="84" t="s">
        <v>4239</v>
      </c>
      <c r="M267" s="84">
        <f t="shared" si="26"/>
        <v>18</v>
      </c>
    </row>
    <row r="268" spans="1:13" ht="43.2" x14ac:dyDescent="0.3">
      <c r="A268" s="81" t="s">
        <v>3038</v>
      </c>
      <c r="B268" s="100" t="str">
        <f t="shared" si="25"/>
        <v>STEFAN Dominik</v>
      </c>
      <c r="C268" s="82">
        <f t="shared" si="27"/>
        <v>45049</v>
      </c>
      <c r="D268" s="83">
        <f t="shared" si="28"/>
        <v>337</v>
      </c>
      <c r="E268" s="100" t="str">
        <f t="shared" si="29"/>
        <v>Faurecia interior Systems</v>
      </c>
      <c r="F268" s="100" t="str">
        <f t="shared" si="30"/>
        <v>Faurecia Innenraum Systeme</v>
      </c>
      <c r="G268" s="100"/>
      <c r="H268" s="100"/>
      <c r="I268" s="85"/>
      <c r="J268" s="100"/>
      <c r="K268" s="84" t="s">
        <v>43</v>
      </c>
      <c r="L268" s="85"/>
      <c r="M268" s="84">
        <f t="shared" si="26"/>
        <v>18</v>
      </c>
    </row>
    <row r="269" spans="1:13" ht="57.6" x14ac:dyDescent="0.3">
      <c r="A269" s="81" t="s">
        <v>1286</v>
      </c>
      <c r="B269" s="100" t="str">
        <f t="shared" si="25"/>
        <v>LINS Mauricio</v>
      </c>
      <c r="C269" s="82">
        <f t="shared" si="27"/>
        <v>45049</v>
      </c>
      <c r="D269" s="83">
        <f t="shared" si="28"/>
        <v>340</v>
      </c>
      <c r="E269" s="100" t="str">
        <f t="shared" si="29"/>
        <v>Rüster GmbH - Gedern Division</v>
      </c>
      <c r="F269" s="100" t="str">
        <f t="shared" si="30"/>
        <v>Faurecia MLADA BOLESLAV FIS</v>
      </c>
      <c r="G269" s="100" t="s">
        <v>3950</v>
      </c>
      <c r="H269" s="100"/>
      <c r="I269" s="84" t="s">
        <v>3723</v>
      </c>
      <c r="J269" s="100"/>
      <c r="K269" s="84" t="s">
        <v>49</v>
      </c>
      <c r="L269" s="84" t="s">
        <v>3725</v>
      </c>
      <c r="M269" s="84">
        <f t="shared" si="26"/>
        <v>18</v>
      </c>
    </row>
    <row r="270" spans="1:13" ht="28.8" x14ac:dyDescent="0.3">
      <c r="A270" s="81" t="s">
        <v>1289</v>
      </c>
      <c r="B270" s="100" t="str">
        <f t="shared" si="25"/>
        <v>VLCKOVA Zuzana</v>
      </c>
      <c r="C270" s="82">
        <f t="shared" si="27"/>
        <v>45049</v>
      </c>
      <c r="D270" s="83">
        <f t="shared" si="28"/>
        <v>259</v>
      </c>
      <c r="E270" s="100" t="str">
        <f t="shared" si="29"/>
        <v>Faurecia Int. Syst.</v>
      </c>
      <c r="F270" s="100" t="str">
        <f t="shared" si="30"/>
        <v>AUDI AG</v>
      </c>
      <c r="G270" s="100" t="s">
        <v>4264</v>
      </c>
      <c r="H270" s="100"/>
      <c r="I270" s="84" t="s">
        <v>3730</v>
      </c>
      <c r="J270" s="100"/>
      <c r="K270" s="84" t="s">
        <v>43</v>
      </c>
      <c r="L270" s="84" t="s">
        <v>4239</v>
      </c>
      <c r="M270" s="84">
        <f t="shared" si="26"/>
        <v>18</v>
      </c>
    </row>
    <row r="271" spans="1:13" ht="43.2" x14ac:dyDescent="0.3">
      <c r="A271" s="81" t="s">
        <v>3039</v>
      </c>
      <c r="B271" s="100" t="str">
        <f t="shared" si="25"/>
        <v>VLK Jan</v>
      </c>
      <c r="C271" s="82">
        <f t="shared" si="27"/>
        <v>45049</v>
      </c>
      <c r="D271" s="83">
        <f t="shared" si="28"/>
        <v>282</v>
      </c>
      <c r="E271" s="100" t="str">
        <f t="shared" si="29"/>
        <v>Faurecia interior Systems</v>
      </c>
      <c r="F271" s="100" t="str">
        <f t="shared" si="30"/>
        <v>Volkswagen Sachsen GmbH</v>
      </c>
      <c r="G271" s="100" t="s">
        <v>3951</v>
      </c>
      <c r="H271" s="100"/>
      <c r="I271" s="84" t="s">
        <v>3735</v>
      </c>
      <c r="J271" s="100"/>
      <c r="K271" s="84" t="s">
        <v>43</v>
      </c>
      <c r="L271" s="84" t="s">
        <v>3744</v>
      </c>
      <c r="M271" s="84">
        <f t="shared" si="26"/>
        <v>18</v>
      </c>
    </row>
    <row r="272" spans="1:13" ht="43.2" x14ac:dyDescent="0.3">
      <c r="A272" s="81" t="s">
        <v>388</v>
      </c>
      <c r="B272" s="100" t="str">
        <f t="shared" si="25"/>
        <v>RESENDE Joao</v>
      </c>
      <c r="C272" s="82">
        <f t="shared" si="27"/>
        <v>45049</v>
      </c>
      <c r="D272" s="83">
        <f t="shared" si="28"/>
        <v>95</v>
      </c>
      <c r="E272" s="100" t="str">
        <f t="shared" si="29"/>
        <v>A.RAYMOND JABLONEC s.r.o</v>
      </c>
      <c r="F272" s="100" t="str">
        <f t="shared" si="30"/>
        <v>Faurecia interior Systems</v>
      </c>
      <c r="G272" s="100"/>
      <c r="H272" s="100"/>
      <c r="I272" s="85"/>
      <c r="J272" s="100"/>
      <c r="K272" s="84" t="s">
        <v>49</v>
      </c>
      <c r="L272" s="85"/>
      <c r="M272" s="84">
        <f t="shared" si="26"/>
        <v>18</v>
      </c>
    </row>
    <row r="273" spans="1:13" ht="43.2" x14ac:dyDescent="0.3">
      <c r="A273" s="81" t="s">
        <v>392</v>
      </c>
      <c r="B273" s="100" t="str">
        <f t="shared" si="25"/>
        <v>SINOVA Lucie</v>
      </c>
      <c r="C273" s="82">
        <f t="shared" si="27"/>
        <v>45049</v>
      </c>
      <c r="D273" s="83">
        <f t="shared" si="28"/>
        <v>270</v>
      </c>
      <c r="E273" s="100" t="str">
        <f t="shared" si="29"/>
        <v>Faurecia Int. Syst. Bohemia</v>
      </c>
      <c r="F273" s="100" t="str">
        <f t="shared" si="30"/>
        <v>BMW AG - VERSORGUNGSZENTRUM</v>
      </c>
      <c r="G273" s="100" t="s">
        <v>4265</v>
      </c>
      <c r="H273" s="100" t="s">
        <v>3952</v>
      </c>
      <c r="I273" s="84" t="s">
        <v>3728</v>
      </c>
      <c r="J273" s="100"/>
      <c r="K273" s="84" t="s">
        <v>43</v>
      </c>
      <c r="L273" s="84" t="s">
        <v>3719</v>
      </c>
      <c r="M273" s="84">
        <f t="shared" si="26"/>
        <v>18</v>
      </c>
    </row>
    <row r="274" spans="1:13" ht="57.6" x14ac:dyDescent="0.3">
      <c r="A274" s="81" t="s">
        <v>3040</v>
      </c>
      <c r="B274" s="100" t="str">
        <f t="shared" si="25"/>
        <v>TAVARES Pedro</v>
      </c>
      <c r="C274" s="82">
        <f t="shared" si="27"/>
        <v>45050</v>
      </c>
      <c r="D274" s="83">
        <f t="shared" si="28"/>
        <v>1740</v>
      </c>
      <c r="E274" s="100" t="str">
        <f t="shared" si="29"/>
        <v>Gumotex Automotive Myjava s.r.o.</v>
      </c>
      <c r="F274" s="100" t="str">
        <f t="shared" si="30"/>
        <v>Faurecia interior Systems</v>
      </c>
      <c r="G274" s="100" t="s">
        <v>3953</v>
      </c>
      <c r="H274" s="100"/>
      <c r="I274" s="84" t="s">
        <v>3728</v>
      </c>
      <c r="J274" s="100"/>
      <c r="K274" s="84" t="s">
        <v>49</v>
      </c>
      <c r="L274" s="84" t="s">
        <v>3719</v>
      </c>
      <c r="M274" s="84">
        <f t="shared" si="26"/>
        <v>18</v>
      </c>
    </row>
    <row r="275" spans="1:13" ht="43.2" x14ac:dyDescent="0.3">
      <c r="A275" s="81" t="s">
        <v>3042</v>
      </c>
      <c r="B275" s="100" t="str">
        <f t="shared" si="25"/>
        <v>VLK Jan</v>
      </c>
      <c r="C275" s="82">
        <f t="shared" si="27"/>
        <v>45050</v>
      </c>
      <c r="D275" s="83">
        <f t="shared" si="28"/>
        <v>290</v>
      </c>
      <c r="E275" s="100" t="str">
        <f t="shared" si="29"/>
        <v>Faurecia interior Systems</v>
      </c>
      <c r="F275" s="100" t="str">
        <f t="shared" si="30"/>
        <v>Antolin Deutschland GmbH</v>
      </c>
      <c r="G275" s="100" t="s">
        <v>3951</v>
      </c>
      <c r="H275" s="100"/>
      <c r="I275" s="84" t="s">
        <v>3735</v>
      </c>
      <c r="J275" s="100"/>
      <c r="K275" s="84" t="s">
        <v>43</v>
      </c>
      <c r="L275" s="84" t="s">
        <v>3744</v>
      </c>
      <c r="M275" s="84">
        <f t="shared" si="26"/>
        <v>18</v>
      </c>
    </row>
    <row r="276" spans="1:13" ht="43.2" x14ac:dyDescent="0.3">
      <c r="A276" s="81" t="s">
        <v>3045</v>
      </c>
      <c r="B276" s="100" t="str">
        <f t="shared" si="25"/>
        <v>SLAPACEK Martin</v>
      </c>
      <c r="C276" s="82">
        <f t="shared" si="27"/>
        <v>45050</v>
      </c>
      <c r="D276" s="83">
        <f t="shared" si="28"/>
        <v>979</v>
      </c>
      <c r="E276" s="100" t="str">
        <f t="shared" si="29"/>
        <v>Faurecia interior Systems</v>
      </c>
      <c r="F276" s="100" t="str">
        <f t="shared" si="30"/>
        <v>Ilpea Sp. z o.o.</v>
      </c>
      <c r="G276" s="100" t="s">
        <v>3954</v>
      </c>
      <c r="H276" s="100"/>
      <c r="I276" s="84" t="s">
        <v>3728</v>
      </c>
      <c r="J276" s="100"/>
      <c r="K276" s="84" t="s">
        <v>43</v>
      </c>
      <c r="L276" s="84" t="s">
        <v>3742</v>
      </c>
      <c r="M276" s="84">
        <f t="shared" si="26"/>
        <v>18</v>
      </c>
    </row>
    <row r="277" spans="1:13" ht="57.6" x14ac:dyDescent="0.3">
      <c r="A277" s="81" t="s">
        <v>1291</v>
      </c>
      <c r="B277" s="100" t="str">
        <f t="shared" si="25"/>
        <v>PODHORSKY Miroslav</v>
      </c>
      <c r="C277" s="82">
        <f t="shared" si="27"/>
        <v>45051</v>
      </c>
      <c r="D277" s="83">
        <f t="shared" si="28"/>
        <v>366</v>
      </c>
      <c r="E277" s="100" t="str">
        <f t="shared" si="29"/>
        <v>Faurecia Int. Syst.</v>
      </c>
      <c r="F277" s="100" t="str">
        <f t="shared" si="30"/>
        <v>BMW AG Werk Regensburg</v>
      </c>
      <c r="G277" s="100" t="s">
        <v>3955</v>
      </c>
      <c r="H277" s="100" t="s">
        <v>3956</v>
      </c>
      <c r="I277" s="84" t="s">
        <v>3723</v>
      </c>
      <c r="J277" s="100" t="s">
        <v>3957</v>
      </c>
      <c r="K277" s="84" t="s">
        <v>49</v>
      </c>
      <c r="L277" s="84" t="s">
        <v>3729</v>
      </c>
      <c r="M277" s="84">
        <f t="shared" si="26"/>
        <v>18</v>
      </c>
    </row>
    <row r="278" spans="1:13" ht="57.6" x14ac:dyDescent="0.3">
      <c r="A278" s="81" t="s">
        <v>3046</v>
      </c>
      <c r="B278" s="100" t="str">
        <f t="shared" si="25"/>
        <v>VLK Jan</v>
      </c>
      <c r="C278" s="82">
        <f t="shared" si="27"/>
        <v>45051</v>
      </c>
      <c r="D278" s="83">
        <f t="shared" si="28"/>
        <v>1222</v>
      </c>
      <c r="E278" s="100" t="str">
        <f t="shared" si="29"/>
        <v>Faurecia interior Systems</v>
      </c>
      <c r="F278" s="100" t="str">
        <f t="shared" si="30"/>
        <v>MEDPOL</v>
      </c>
      <c r="G278" s="100" t="s">
        <v>3958</v>
      </c>
      <c r="H278" s="100" t="s">
        <v>3959</v>
      </c>
      <c r="I278" s="84" t="s">
        <v>3728</v>
      </c>
      <c r="J278" s="100"/>
      <c r="K278" s="84" t="s">
        <v>43</v>
      </c>
      <c r="L278" s="84" t="s">
        <v>3742</v>
      </c>
      <c r="M278" s="84">
        <f t="shared" si="26"/>
        <v>18</v>
      </c>
    </row>
    <row r="279" spans="1:13" ht="43.2" x14ac:dyDescent="0.3">
      <c r="A279" s="81" t="s">
        <v>3049</v>
      </c>
      <c r="B279" s="100" t="str">
        <f t="shared" si="25"/>
        <v>SLAPACEK Martin</v>
      </c>
      <c r="C279" s="82">
        <f t="shared" si="27"/>
        <v>45051</v>
      </c>
      <c r="D279" s="83">
        <f t="shared" si="28"/>
        <v>1050</v>
      </c>
      <c r="E279" s="100" t="str">
        <f t="shared" si="29"/>
        <v>Faurecia interior Systems</v>
      </c>
      <c r="F279" s="100" t="str">
        <f t="shared" si="30"/>
        <v xml:space="preserve">Coko-Werk Polska Sp. z o.o. </v>
      </c>
      <c r="G279" s="100" t="s">
        <v>3960</v>
      </c>
      <c r="H279" s="100"/>
      <c r="I279" s="84" t="s">
        <v>3728</v>
      </c>
      <c r="J279" s="100"/>
      <c r="K279" s="84" t="s">
        <v>43</v>
      </c>
      <c r="L279" s="84" t="s">
        <v>3742</v>
      </c>
      <c r="M279" s="84">
        <f t="shared" si="26"/>
        <v>18</v>
      </c>
    </row>
    <row r="280" spans="1:13" ht="43.2" x14ac:dyDescent="0.3">
      <c r="A280" s="81" t="s">
        <v>1296</v>
      </c>
      <c r="B280" s="100" t="str">
        <f t="shared" si="25"/>
        <v>VLCKOVA Zuzana</v>
      </c>
      <c r="C280" s="82">
        <f t="shared" si="27"/>
        <v>45051</v>
      </c>
      <c r="D280" s="83">
        <f t="shared" si="28"/>
        <v>380</v>
      </c>
      <c r="E280" s="100" t="str">
        <f t="shared" si="29"/>
        <v>Faurecia Int. Syst. Bohemia</v>
      </c>
      <c r="F280" s="100" t="str">
        <f t="shared" si="30"/>
        <v>AUDI AG</v>
      </c>
      <c r="G280" s="100" t="s">
        <v>4264</v>
      </c>
      <c r="H280" s="100"/>
      <c r="I280" s="84" t="s">
        <v>3730</v>
      </c>
      <c r="J280" s="100"/>
      <c r="K280" s="84" t="s">
        <v>43</v>
      </c>
      <c r="L280" s="84" t="s">
        <v>4239</v>
      </c>
      <c r="M280" s="84">
        <f t="shared" si="26"/>
        <v>18</v>
      </c>
    </row>
    <row r="281" spans="1:13" ht="57.6" x14ac:dyDescent="0.3">
      <c r="A281" s="81" t="s">
        <v>1294</v>
      </c>
      <c r="B281" s="100" t="str">
        <f t="shared" si="25"/>
        <v>BRANKA Jan</v>
      </c>
      <c r="C281" s="82">
        <f t="shared" si="27"/>
        <v>45051</v>
      </c>
      <c r="D281" s="83">
        <f t="shared" si="28"/>
        <v>311</v>
      </c>
      <c r="E281" s="100" t="str">
        <f t="shared" si="29"/>
        <v>Faurecia Int. Syst.</v>
      </c>
      <c r="F281" s="100" t="str">
        <f t="shared" si="30"/>
        <v>Faurecia Automotive Slovakia s.r.o.</v>
      </c>
      <c r="G281" s="100"/>
      <c r="H281" s="100"/>
      <c r="I281" s="85"/>
      <c r="J281" s="100"/>
      <c r="K281" s="84" t="s">
        <v>43</v>
      </c>
      <c r="L281" s="85"/>
      <c r="M281" s="84">
        <f t="shared" si="26"/>
        <v>18</v>
      </c>
    </row>
    <row r="282" spans="1:13" ht="57.6" x14ac:dyDescent="0.3">
      <c r="A282" s="81" t="s">
        <v>3057</v>
      </c>
      <c r="B282" s="100" t="str">
        <f t="shared" si="25"/>
        <v>OLIVEIRA Ana</v>
      </c>
      <c r="C282" s="82">
        <f t="shared" si="27"/>
        <v>45051</v>
      </c>
      <c r="D282" s="83">
        <f t="shared" si="28"/>
        <v>1450</v>
      </c>
      <c r="E282" s="100" t="str">
        <f t="shared" si="29"/>
        <v>Faurecia Kosice</v>
      </c>
      <c r="F282" s="100" t="str">
        <f t="shared" si="30"/>
        <v>Faurecia MLADA BOLESLAV FIS</v>
      </c>
      <c r="G282" s="100" t="s">
        <v>3961</v>
      </c>
      <c r="H282" s="100" t="s">
        <v>3962</v>
      </c>
      <c r="I282" s="84" t="s">
        <v>3723</v>
      </c>
      <c r="J282" s="100"/>
      <c r="K282" s="84" t="s">
        <v>49</v>
      </c>
      <c r="L282" s="84" t="s">
        <v>3725</v>
      </c>
      <c r="M282" s="84">
        <f t="shared" si="26"/>
        <v>18</v>
      </c>
    </row>
    <row r="283" spans="1:13" ht="43.2" x14ac:dyDescent="0.3">
      <c r="A283" s="81" t="s">
        <v>3052</v>
      </c>
      <c r="B283" s="100" t="str">
        <f t="shared" si="25"/>
        <v>SLAPACEK Martin</v>
      </c>
      <c r="C283" s="82">
        <f t="shared" si="27"/>
        <v>45051</v>
      </c>
      <c r="D283" s="83">
        <f t="shared" si="28"/>
        <v>1090</v>
      </c>
      <c r="E283" s="100" t="str">
        <f t="shared" si="29"/>
        <v>Faurecia interior Systems</v>
      </c>
      <c r="F283" s="100" t="str">
        <f t="shared" si="30"/>
        <v>SD Kovo</v>
      </c>
      <c r="G283" s="100" t="s">
        <v>3963</v>
      </c>
      <c r="H283" s="100"/>
      <c r="I283" s="84" t="s">
        <v>3728</v>
      </c>
      <c r="J283" s="100"/>
      <c r="K283" s="84" t="s">
        <v>43</v>
      </c>
      <c r="L283" s="84" t="s">
        <v>3744</v>
      </c>
      <c r="M283" s="84">
        <f t="shared" si="26"/>
        <v>18</v>
      </c>
    </row>
    <row r="284" spans="1:13" ht="57.6" x14ac:dyDescent="0.3">
      <c r="A284" s="81" t="s">
        <v>3059</v>
      </c>
      <c r="B284" s="100" t="str">
        <f t="shared" si="25"/>
        <v>OLIVEIRA Ana</v>
      </c>
      <c r="C284" s="82">
        <f t="shared" si="27"/>
        <v>45051</v>
      </c>
      <c r="D284" s="83">
        <f t="shared" si="28"/>
        <v>1450</v>
      </c>
      <c r="E284" s="100" t="str">
        <f t="shared" si="29"/>
        <v>Faurecia Kosice</v>
      </c>
      <c r="F284" s="100" t="str">
        <f t="shared" si="30"/>
        <v>Faurecia MLADA BOLESLAV FIS</v>
      </c>
      <c r="G284" s="100" t="s">
        <v>3961</v>
      </c>
      <c r="H284" s="100" t="s">
        <v>3962</v>
      </c>
      <c r="I284" s="84" t="s">
        <v>3723</v>
      </c>
      <c r="J284" s="100"/>
      <c r="K284" s="84" t="s">
        <v>49</v>
      </c>
      <c r="L284" s="84" t="s">
        <v>3725</v>
      </c>
      <c r="M284" s="84">
        <f t="shared" si="26"/>
        <v>18</v>
      </c>
    </row>
    <row r="285" spans="1:13" ht="43.2" x14ac:dyDescent="0.3">
      <c r="A285" s="81" t="s">
        <v>3053</v>
      </c>
      <c r="B285" s="100" t="str">
        <f t="shared" si="25"/>
        <v>TAVARES Pedro</v>
      </c>
      <c r="C285" s="82">
        <f t="shared" si="27"/>
        <v>45051</v>
      </c>
      <c r="D285" s="83">
        <f t="shared" si="28"/>
        <v>1295</v>
      </c>
      <c r="E285" s="100" t="str">
        <f t="shared" si="29"/>
        <v>KARL BERRANG GMBH</v>
      </c>
      <c r="F285" s="100" t="str">
        <f t="shared" si="30"/>
        <v>Faurecia interior Systems</v>
      </c>
      <c r="G285" s="100" t="s">
        <v>3964</v>
      </c>
      <c r="H285" s="100"/>
      <c r="I285" s="84" t="s">
        <v>3728</v>
      </c>
      <c r="J285" s="100"/>
      <c r="K285" s="84" t="s">
        <v>49</v>
      </c>
      <c r="L285" s="84" t="s">
        <v>3725</v>
      </c>
      <c r="M285" s="84">
        <f t="shared" si="26"/>
        <v>18</v>
      </c>
    </row>
    <row r="286" spans="1:13" ht="43.2" x14ac:dyDescent="0.3">
      <c r="A286" s="81" t="s">
        <v>399</v>
      </c>
      <c r="B286" s="100" t="str">
        <f t="shared" si="25"/>
        <v>SLAPACEK Martin</v>
      </c>
      <c r="C286" s="82">
        <f t="shared" si="27"/>
        <v>45053</v>
      </c>
      <c r="D286" s="83">
        <f t="shared" si="28"/>
        <v>372</v>
      </c>
      <c r="E286" s="100" t="str">
        <f t="shared" si="29"/>
        <v>Faurecia interior Systems</v>
      </c>
      <c r="F286" s="100" t="str">
        <f t="shared" si="30"/>
        <v>Faurecia Innenraum Systeme</v>
      </c>
      <c r="G286" s="100" t="s">
        <v>3965</v>
      </c>
      <c r="H286" s="100"/>
      <c r="I286" s="84" t="s">
        <v>3728</v>
      </c>
      <c r="J286" s="100"/>
      <c r="K286" s="84" t="s">
        <v>43</v>
      </c>
      <c r="L286" s="84" t="s">
        <v>3743</v>
      </c>
      <c r="M286" s="84">
        <f t="shared" si="26"/>
        <v>19</v>
      </c>
    </row>
    <row r="287" spans="1:13" ht="57.6" x14ac:dyDescent="0.3">
      <c r="A287" s="81" t="s">
        <v>400</v>
      </c>
      <c r="B287" s="100" t="str">
        <f t="shared" si="25"/>
        <v>RAMALINGAM RAMESH Lakshmanraj</v>
      </c>
      <c r="C287" s="82">
        <f t="shared" si="27"/>
        <v>45054</v>
      </c>
      <c r="D287" s="83">
        <f t="shared" si="28"/>
        <v>690</v>
      </c>
      <c r="E287" s="100" t="str">
        <f t="shared" si="29"/>
        <v>Faurecia interior Systems</v>
      </c>
      <c r="F287" s="100" t="str">
        <f t="shared" si="30"/>
        <v>AXIOME</v>
      </c>
      <c r="G287" s="100" t="s">
        <v>3966</v>
      </c>
      <c r="H287" s="100" t="s">
        <v>3967</v>
      </c>
      <c r="I287" s="84" t="s">
        <v>3730</v>
      </c>
      <c r="J287" s="100"/>
      <c r="K287" s="84" t="s">
        <v>43</v>
      </c>
      <c r="L287" s="84" t="s">
        <v>4239</v>
      </c>
      <c r="M287" s="84">
        <f t="shared" si="26"/>
        <v>19</v>
      </c>
    </row>
    <row r="288" spans="1:13" ht="57.6" x14ac:dyDescent="0.3">
      <c r="A288" s="81" t="s">
        <v>1298</v>
      </c>
      <c r="B288" s="100" t="str">
        <f t="shared" si="25"/>
        <v>VLCKOVA Zuzana</v>
      </c>
      <c r="C288" s="82">
        <f t="shared" si="27"/>
        <v>45054</v>
      </c>
      <c r="D288" s="83">
        <f t="shared" si="28"/>
        <v>300</v>
      </c>
      <c r="E288" s="100" t="str">
        <f t="shared" si="29"/>
        <v>Faurecia Int. Syst. Bohemia</v>
      </c>
      <c r="F288" s="100" t="str">
        <f t="shared" si="30"/>
        <v>RUDOLPH AUTOMOTIVE LOGISTIK GMBH</v>
      </c>
      <c r="G288" s="100" t="s">
        <v>4264</v>
      </c>
      <c r="H288" s="100"/>
      <c r="I288" s="84" t="s">
        <v>3730</v>
      </c>
      <c r="J288" s="100"/>
      <c r="K288" s="84" t="s">
        <v>43</v>
      </c>
      <c r="L288" s="84" t="s">
        <v>4239</v>
      </c>
      <c r="M288" s="84">
        <f t="shared" si="26"/>
        <v>19</v>
      </c>
    </row>
    <row r="289" spans="1:13" ht="43.2" x14ac:dyDescent="0.3">
      <c r="A289" s="81" t="s">
        <v>1300</v>
      </c>
      <c r="B289" s="100" t="str">
        <f t="shared" si="25"/>
        <v>OLIVEIRA Ana</v>
      </c>
      <c r="C289" s="82">
        <f t="shared" si="27"/>
        <v>45054</v>
      </c>
      <c r="D289" s="83">
        <f t="shared" si="28"/>
        <v>160</v>
      </c>
      <c r="E289" s="100" t="str">
        <f t="shared" si="29"/>
        <v>Mürdter Dvo?ák, Tool Ltd</v>
      </c>
      <c r="F289" s="100" t="str">
        <f t="shared" si="30"/>
        <v>Faurecia interior Systems</v>
      </c>
      <c r="G289" s="100" t="s">
        <v>3968</v>
      </c>
      <c r="H289" s="100"/>
      <c r="I289" s="84" t="s">
        <v>3728</v>
      </c>
      <c r="J289" s="100"/>
      <c r="K289" s="84" t="s">
        <v>49</v>
      </c>
      <c r="L289" s="84" t="s">
        <v>3749</v>
      </c>
      <c r="M289" s="84">
        <f t="shared" si="26"/>
        <v>19</v>
      </c>
    </row>
    <row r="290" spans="1:13" ht="57.6" x14ac:dyDescent="0.3">
      <c r="A290" s="81" t="s">
        <v>1302</v>
      </c>
      <c r="B290" s="100" t="str">
        <f t="shared" si="25"/>
        <v>BRANKA Jan</v>
      </c>
      <c r="C290" s="82">
        <f t="shared" si="27"/>
        <v>45055</v>
      </c>
      <c r="D290" s="83">
        <f t="shared" si="28"/>
        <v>448</v>
      </c>
      <c r="E290" s="100" t="str">
        <f t="shared" si="29"/>
        <v>Faurecia Int. Syst.</v>
      </c>
      <c r="F290" s="100" t="str">
        <f t="shared" si="30"/>
        <v>MURDTER DVORAK LISOVNA SPOL. SRO.</v>
      </c>
      <c r="G290" s="100"/>
      <c r="H290" s="100"/>
      <c r="I290" s="85"/>
      <c r="J290" s="100"/>
      <c r="K290" s="84" t="s">
        <v>43</v>
      </c>
      <c r="L290" s="85"/>
      <c r="M290" s="84">
        <f t="shared" si="26"/>
        <v>19</v>
      </c>
    </row>
    <row r="291" spans="1:13" ht="43.2" x14ac:dyDescent="0.3">
      <c r="A291" s="81" t="s">
        <v>3064</v>
      </c>
      <c r="B291" s="100" t="str">
        <f t="shared" si="25"/>
        <v>VLCKOVA Zuzana</v>
      </c>
      <c r="C291" s="82">
        <f t="shared" si="27"/>
        <v>45055</v>
      </c>
      <c r="D291" s="83">
        <f t="shared" si="28"/>
        <v>274</v>
      </c>
      <c r="E291" s="100" t="str">
        <f t="shared" si="29"/>
        <v>Faurecia Int. Syst. Bohemia</v>
      </c>
      <c r="F291" s="100" t="str">
        <f t="shared" si="30"/>
        <v>AUDI AG</v>
      </c>
      <c r="G291" s="100" t="s">
        <v>4264</v>
      </c>
      <c r="H291" s="100"/>
      <c r="I291" s="84" t="s">
        <v>3730</v>
      </c>
      <c r="J291" s="100"/>
      <c r="K291" s="84" t="s">
        <v>43</v>
      </c>
      <c r="L291" s="84" t="s">
        <v>4239</v>
      </c>
      <c r="M291" s="84">
        <f t="shared" si="26"/>
        <v>19</v>
      </c>
    </row>
    <row r="292" spans="1:13" ht="43.2" x14ac:dyDescent="0.3">
      <c r="A292" s="81" t="s">
        <v>3062</v>
      </c>
      <c r="B292" s="100" t="str">
        <f t="shared" si="25"/>
        <v>VLCKOVA Zuzana</v>
      </c>
      <c r="C292" s="82">
        <f t="shared" si="27"/>
        <v>45055</v>
      </c>
      <c r="D292" s="83">
        <f t="shared" si="28"/>
        <v>280</v>
      </c>
      <c r="E292" s="100" t="str">
        <f t="shared" si="29"/>
        <v>Faurecia Int. Syst. Bohemia</v>
      </c>
      <c r="F292" s="100" t="str">
        <f t="shared" si="30"/>
        <v>AUDI AG</v>
      </c>
      <c r="G292" s="100" t="s">
        <v>4264</v>
      </c>
      <c r="H292" s="100"/>
      <c r="I292" s="84" t="s">
        <v>3730</v>
      </c>
      <c r="J292" s="100"/>
      <c r="K292" s="84" t="s">
        <v>43</v>
      </c>
      <c r="L292" s="84" t="s">
        <v>4239</v>
      </c>
      <c r="M292" s="84">
        <f t="shared" si="26"/>
        <v>19</v>
      </c>
    </row>
    <row r="293" spans="1:13" ht="57.6" x14ac:dyDescent="0.3">
      <c r="A293" s="81" t="s">
        <v>1307</v>
      </c>
      <c r="B293" s="100" t="str">
        <f t="shared" si="25"/>
        <v>VLCKOVA Zuzana</v>
      </c>
      <c r="C293" s="82">
        <f t="shared" si="27"/>
        <v>45055</v>
      </c>
      <c r="D293" s="83">
        <f t="shared" si="28"/>
        <v>840</v>
      </c>
      <c r="E293" s="100" t="str">
        <f t="shared" si="29"/>
        <v>Faurecia Int. Syst. Bohemia</v>
      </c>
      <c r="F293" s="100" t="str">
        <f t="shared" si="30"/>
        <v>IMPERIAL AUTOMOTIVE LOGISTICS GMBH</v>
      </c>
      <c r="G293" s="100" t="s">
        <v>3969</v>
      </c>
      <c r="H293" s="100" t="s">
        <v>3808</v>
      </c>
      <c r="I293" s="84" t="s">
        <v>3730</v>
      </c>
      <c r="J293" s="100"/>
      <c r="K293" s="84" t="s">
        <v>43</v>
      </c>
      <c r="L293" s="84" t="s">
        <v>4239</v>
      </c>
      <c r="M293" s="84">
        <f t="shared" si="26"/>
        <v>19</v>
      </c>
    </row>
    <row r="294" spans="1:13" ht="43.2" x14ac:dyDescent="0.3">
      <c r="A294" s="81" t="s">
        <v>1305</v>
      </c>
      <c r="B294" s="100" t="str">
        <f t="shared" si="25"/>
        <v>VLCKOVA Zuzana</v>
      </c>
      <c r="C294" s="82">
        <f t="shared" si="27"/>
        <v>45055</v>
      </c>
      <c r="D294" s="83">
        <f t="shared" si="28"/>
        <v>1100</v>
      </c>
      <c r="E294" s="100" t="str">
        <f t="shared" si="29"/>
        <v>Faurecia Int. Syst. Bohemia</v>
      </c>
      <c r="F294" s="100" t="str">
        <f t="shared" si="30"/>
        <v>AUDI AG</v>
      </c>
      <c r="G294" s="100" t="s">
        <v>3969</v>
      </c>
      <c r="H294" s="100" t="s">
        <v>3808</v>
      </c>
      <c r="I294" s="84" t="s">
        <v>3730</v>
      </c>
      <c r="J294" s="100"/>
      <c r="K294" s="84" t="s">
        <v>43</v>
      </c>
      <c r="L294" s="84" t="s">
        <v>4239</v>
      </c>
      <c r="M294" s="84">
        <f t="shared" si="26"/>
        <v>19</v>
      </c>
    </row>
    <row r="295" spans="1:13" ht="43.2" x14ac:dyDescent="0.3">
      <c r="A295" s="81" t="s">
        <v>3060</v>
      </c>
      <c r="B295" s="100" t="str">
        <f t="shared" si="25"/>
        <v>IGNACIO Balbís</v>
      </c>
      <c r="C295" s="82">
        <f t="shared" si="27"/>
        <v>45055</v>
      </c>
      <c r="D295" s="83">
        <f t="shared" si="28"/>
        <v>448</v>
      </c>
      <c r="E295" s="100" t="str">
        <f t="shared" si="29"/>
        <v>PLASTIC CONCEPT GMBH</v>
      </c>
      <c r="F295" s="100" t="str">
        <f t="shared" si="30"/>
        <v>Faurecia interior Systems</v>
      </c>
      <c r="G295" s="100"/>
      <c r="H295" s="100"/>
      <c r="I295" s="84" t="s">
        <v>3735</v>
      </c>
      <c r="J295" s="100"/>
      <c r="K295" s="84" t="s">
        <v>43</v>
      </c>
      <c r="L295" s="84" t="s">
        <v>3744</v>
      </c>
      <c r="M295" s="84">
        <f t="shared" si="26"/>
        <v>19</v>
      </c>
    </row>
    <row r="296" spans="1:13" ht="43.2" x14ac:dyDescent="0.3">
      <c r="A296" s="81" t="s">
        <v>403</v>
      </c>
      <c r="B296" s="100" t="str">
        <f t="shared" si="25"/>
        <v>BRANKA Jan</v>
      </c>
      <c r="C296" s="82">
        <f t="shared" si="27"/>
        <v>45055</v>
      </c>
      <c r="D296" s="83">
        <f t="shared" si="28"/>
        <v>478</v>
      </c>
      <c r="E296" s="100" t="str">
        <f t="shared" si="29"/>
        <v>Skoda parts centrum</v>
      </c>
      <c r="F296" s="100" t="str">
        <f t="shared" si="30"/>
        <v>Faurecia interior Systems</v>
      </c>
      <c r="G296" s="100"/>
      <c r="H296" s="100"/>
      <c r="I296" s="84" t="s">
        <v>3728</v>
      </c>
      <c r="J296" s="100"/>
      <c r="K296" s="84" t="s">
        <v>43</v>
      </c>
      <c r="L296" s="84" t="s">
        <v>3719</v>
      </c>
      <c r="M296" s="84">
        <f t="shared" si="26"/>
        <v>19</v>
      </c>
    </row>
    <row r="297" spans="1:13" ht="57.6" x14ac:dyDescent="0.3">
      <c r="A297" s="81" t="s">
        <v>3066</v>
      </c>
      <c r="B297" s="100" t="str">
        <f t="shared" si="25"/>
        <v>BRANKA Jan</v>
      </c>
      <c r="C297" s="82">
        <f t="shared" si="27"/>
        <v>45056</v>
      </c>
      <c r="D297" s="83">
        <f t="shared" si="28"/>
        <v>258</v>
      </c>
      <c r="E297" s="100" t="str">
        <f t="shared" si="29"/>
        <v>MUERDTER DVORAK LISOVNA SPOL. S.R.O</v>
      </c>
      <c r="F297" s="100" t="str">
        <f t="shared" si="30"/>
        <v>Faurecia interior Systems</v>
      </c>
      <c r="G297" s="100" t="s">
        <v>3970</v>
      </c>
      <c r="H297" s="100" t="s">
        <v>3939</v>
      </c>
      <c r="I297" s="84" t="s">
        <v>3730</v>
      </c>
      <c r="J297" s="100"/>
      <c r="K297" s="84" t="s">
        <v>43</v>
      </c>
      <c r="L297" s="84" t="s">
        <v>3749</v>
      </c>
      <c r="M297" s="84">
        <f t="shared" si="26"/>
        <v>19</v>
      </c>
    </row>
    <row r="298" spans="1:13" ht="43.2" x14ac:dyDescent="0.3">
      <c r="A298" s="81" t="s">
        <v>3068</v>
      </c>
      <c r="B298" s="100" t="str">
        <f t="shared" si="25"/>
        <v>RESENDE Joao</v>
      </c>
      <c r="C298" s="82">
        <f t="shared" si="27"/>
        <v>45056</v>
      </c>
      <c r="D298" s="83">
        <f t="shared" si="28"/>
        <v>735</v>
      </c>
      <c r="E298" s="100" t="str">
        <f t="shared" si="29"/>
        <v>Fratelli Casati Snc Di Marco E Rena</v>
      </c>
      <c r="F298" s="100" t="str">
        <f t="shared" si="30"/>
        <v>Faurecia interior Systems</v>
      </c>
      <c r="G298" s="100"/>
      <c r="H298" s="100"/>
      <c r="I298" s="85"/>
      <c r="J298" s="100"/>
      <c r="K298" s="84" t="s">
        <v>49</v>
      </c>
      <c r="L298" s="85"/>
      <c r="M298" s="84">
        <f t="shared" si="26"/>
        <v>19</v>
      </c>
    </row>
    <row r="299" spans="1:13" ht="28.8" x14ac:dyDescent="0.3">
      <c r="A299" s="81" t="s">
        <v>1309</v>
      </c>
      <c r="B299" s="100" t="str">
        <f t="shared" si="25"/>
        <v>LINS Mauricio</v>
      </c>
      <c r="C299" s="82">
        <f t="shared" si="27"/>
        <v>45056</v>
      </c>
      <c r="D299" s="83">
        <f t="shared" si="28"/>
        <v>748</v>
      </c>
      <c r="E299" s="100" t="str">
        <f t="shared" si="29"/>
        <v>ETG</v>
      </c>
      <c r="F299" s="100" t="str">
        <f t="shared" si="30"/>
        <v>DB Schenker</v>
      </c>
      <c r="G299" s="100" t="s">
        <v>3971</v>
      </c>
      <c r="H299" s="100" t="s">
        <v>3972</v>
      </c>
      <c r="I299" s="84" t="s">
        <v>3723</v>
      </c>
      <c r="J299" s="100"/>
      <c r="K299" s="84" t="s">
        <v>49</v>
      </c>
      <c r="L299" s="84" t="s">
        <v>3725</v>
      </c>
      <c r="M299" s="84">
        <f t="shared" si="26"/>
        <v>19</v>
      </c>
    </row>
    <row r="300" spans="1:13" ht="57.6" x14ac:dyDescent="0.3">
      <c r="A300" s="81" t="s">
        <v>408</v>
      </c>
      <c r="B300" s="100" t="str">
        <f t="shared" si="25"/>
        <v>VLK Jan</v>
      </c>
      <c r="C300" s="82">
        <f t="shared" si="27"/>
        <v>45056</v>
      </c>
      <c r="D300" s="83">
        <f t="shared" si="28"/>
        <v>648</v>
      </c>
      <c r="E300" s="100" t="str">
        <f t="shared" si="29"/>
        <v>Faurecia Int. Syst.</v>
      </c>
      <c r="F300" s="100" t="str">
        <f t="shared" si="30"/>
        <v>FAURECIA INTERIOR SYSTEMS ESPANA SL</v>
      </c>
      <c r="G300" s="100" t="s">
        <v>3973</v>
      </c>
      <c r="H300" s="100"/>
      <c r="I300" s="84" t="s">
        <v>3730</v>
      </c>
      <c r="J300" s="100"/>
      <c r="K300" s="84" t="s">
        <v>43</v>
      </c>
      <c r="L300" s="84" t="s">
        <v>3744</v>
      </c>
      <c r="M300" s="84">
        <f t="shared" si="26"/>
        <v>19</v>
      </c>
    </row>
    <row r="301" spans="1:13" ht="57.6" x14ac:dyDescent="0.3">
      <c r="A301" s="81" t="s">
        <v>3070</v>
      </c>
      <c r="B301" s="100" t="str">
        <f t="shared" si="25"/>
        <v>SINOVA Lucie</v>
      </c>
      <c r="C301" s="82">
        <f t="shared" si="27"/>
        <v>45056</v>
      </c>
      <c r="D301" s="83">
        <f t="shared" si="28"/>
        <v>868.75</v>
      </c>
      <c r="E301" s="100" t="str">
        <f t="shared" si="29"/>
        <v>Faurecia Int. Syst.</v>
      </c>
      <c r="F301" s="100" t="str">
        <f t="shared" si="30"/>
        <v>BMW AG - VERSORGUNGSZENTRUM</v>
      </c>
      <c r="G301" s="100" t="s">
        <v>3970</v>
      </c>
      <c r="H301" s="100" t="s">
        <v>3939</v>
      </c>
      <c r="I301" s="84" t="s">
        <v>3730</v>
      </c>
      <c r="J301" s="100"/>
      <c r="K301" s="84" t="s">
        <v>43</v>
      </c>
      <c r="L301" s="84" t="s">
        <v>3749</v>
      </c>
      <c r="M301" s="84">
        <f t="shared" si="26"/>
        <v>19</v>
      </c>
    </row>
    <row r="302" spans="1:13" ht="43.2" x14ac:dyDescent="0.3">
      <c r="A302" s="81" t="s">
        <v>1312</v>
      </c>
      <c r="B302" s="100" t="str">
        <f t="shared" si="25"/>
        <v>LINS Mauricio</v>
      </c>
      <c r="C302" s="82">
        <f t="shared" si="27"/>
        <v>45056</v>
      </c>
      <c r="D302" s="83">
        <f t="shared" si="28"/>
        <v>207</v>
      </c>
      <c r="E302" s="100" t="str">
        <f t="shared" si="29"/>
        <v>faurecia legnica</v>
      </c>
      <c r="F302" s="100" t="str">
        <f t="shared" si="30"/>
        <v>Faurecia interior Systems</v>
      </c>
      <c r="G302" s="100" t="s">
        <v>3974</v>
      </c>
      <c r="H302" s="100"/>
      <c r="I302" s="84" t="s">
        <v>3717</v>
      </c>
      <c r="J302" s="100"/>
      <c r="K302" s="84" t="s">
        <v>49</v>
      </c>
      <c r="L302" s="84" t="s">
        <v>3743</v>
      </c>
      <c r="M302" s="84">
        <f t="shared" si="26"/>
        <v>19</v>
      </c>
    </row>
    <row r="303" spans="1:13" ht="57.6" x14ac:dyDescent="0.3">
      <c r="A303" s="81" t="s">
        <v>3072</v>
      </c>
      <c r="B303" s="100" t="str">
        <f t="shared" si="25"/>
        <v>SINOVA Lucie</v>
      </c>
      <c r="C303" s="82">
        <f t="shared" si="27"/>
        <v>45057</v>
      </c>
      <c r="D303" s="83">
        <f t="shared" si="28"/>
        <v>250</v>
      </c>
      <c r="E303" s="100" t="str">
        <f t="shared" si="29"/>
        <v>Schenker s.r.o.</v>
      </c>
      <c r="F303" s="100" t="str">
        <f t="shared" si="30"/>
        <v>BMW AG - VERSORGUNGSZENTRUM</v>
      </c>
      <c r="G303" s="100" t="s">
        <v>3975</v>
      </c>
      <c r="H303" s="100" t="s">
        <v>3939</v>
      </c>
      <c r="I303" s="84" t="s">
        <v>3730</v>
      </c>
      <c r="J303" s="100"/>
      <c r="K303" s="84" t="s">
        <v>43</v>
      </c>
      <c r="L303" s="84" t="s">
        <v>3749</v>
      </c>
      <c r="M303" s="84">
        <f t="shared" si="26"/>
        <v>19</v>
      </c>
    </row>
    <row r="304" spans="1:13" ht="43.2" x14ac:dyDescent="0.3">
      <c r="A304" s="81" t="s">
        <v>3075</v>
      </c>
      <c r="B304" s="100" t="str">
        <f t="shared" si="25"/>
        <v>GROS Vincent</v>
      </c>
      <c r="C304" s="82">
        <f t="shared" si="27"/>
        <v>45057</v>
      </c>
      <c r="D304" s="83">
        <f t="shared" si="28"/>
        <v>198</v>
      </c>
      <c r="E304" s="100" t="str">
        <f t="shared" si="29"/>
        <v>Muerdter Dvorak</v>
      </c>
      <c r="F304" s="100" t="str">
        <f t="shared" si="30"/>
        <v>Faurecia interior Systems</v>
      </c>
      <c r="G304" s="100"/>
      <c r="H304" s="100"/>
      <c r="I304" s="85"/>
      <c r="J304" s="100"/>
      <c r="K304" s="84" t="s">
        <v>49</v>
      </c>
      <c r="L304" s="85"/>
      <c r="M304" s="84">
        <f t="shared" si="26"/>
        <v>19</v>
      </c>
    </row>
    <row r="305" spans="1:13" ht="43.2" x14ac:dyDescent="0.3">
      <c r="A305" s="81" t="s">
        <v>1317</v>
      </c>
      <c r="B305" s="100" t="str">
        <f t="shared" si="25"/>
        <v>RESENDE Joao</v>
      </c>
      <c r="C305" s="82">
        <f t="shared" si="27"/>
        <v>45057</v>
      </c>
      <c r="D305" s="83">
        <f t="shared" si="28"/>
        <v>220</v>
      </c>
      <c r="E305" s="100" t="str">
        <f t="shared" si="29"/>
        <v>NOVARES</v>
      </c>
      <c r="F305" s="100" t="str">
        <f t="shared" si="30"/>
        <v>DB Schenker</v>
      </c>
      <c r="G305" s="100" t="s">
        <v>3976</v>
      </c>
      <c r="H305" s="100" t="s">
        <v>3977</v>
      </c>
      <c r="I305" s="84" t="s">
        <v>3728</v>
      </c>
      <c r="J305" s="100" t="s">
        <v>3978</v>
      </c>
      <c r="K305" s="84" t="s">
        <v>49</v>
      </c>
      <c r="L305" s="84" t="s">
        <v>3725</v>
      </c>
      <c r="M305" s="84">
        <f t="shared" si="26"/>
        <v>19</v>
      </c>
    </row>
    <row r="306" spans="1:13" ht="57.6" x14ac:dyDescent="0.3">
      <c r="A306" s="81" t="s">
        <v>1323</v>
      </c>
      <c r="B306" s="100" t="str">
        <f t="shared" si="25"/>
        <v>LINS Mauricio</v>
      </c>
      <c r="C306" s="82">
        <f t="shared" si="27"/>
        <v>45057</v>
      </c>
      <c r="D306" s="83">
        <f t="shared" si="28"/>
        <v>174</v>
      </c>
      <c r="E306" s="100" t="str">
        <f t="shared" si="29"/>
        <v>Stokvis Promi s.r.o.</v>
      </c>
      <c r="F306" s="100" t="str">
        <f t="shared" si="30"/>
        <v>Faurecia MLADA BOLESLAV FIS</v>
      </c>
      <c r="G306" s="100" t="s">
        <v>3979</v>
      </c>
      <c r="H306" s="100"/>
      <c r="I306" s="84" t="s">
        <v>3717</v>
      </c>
      <c r="J306" s="100"/>
      <c r="K306" s="84" t="s">
        <v>49</v>
      </c>
      <c r="L306" s="84" t="s">
        <v>3743</v>
      </c>
      <c r="M306" s="84">
        <f t="shared" si="26"/>
        <v>19</v>
      </c>
    </row>
    <row r="307" spans="1:13" ht="43.2" x14ac:dyDescent="0.3">
      <c r="A307" s="81" t="s">
        <v>1321</v>
      </c>
      <c r="B307" s="100" t="str">
        <f t="shared" si="25"/>
        <v>VLCKOVA Zuzana</v>
      </c>
      <c r="C307" s="82">
        <f t="shared" si="27"/>
        <v>45057</v>
      </c>
      <c r="D307" s="83">
        <f t="shared" si="28"/>
        <v>400</v>
      </c>
      <c r="E307" s="100" t="str">
        <f t="shared" si="29"/>
        <v>Faurecia Int. Syst. Bohemia</v>
      </c>
      <c r="F307" s="100" t="str">
        <f t="shared" si="30"/>
        <v>AUDI AG</v>
      </c>
      <c r="G307" s="100" t="s">
        <v>3969</v>
      </c>
      <c r="H307" s="100" t="s">
        <v>3808</v>
      </c>
      <c r="I307" s="84" t="s">
        <v>3730</v>
      </c>
      <c r="J307" s="100"/>
      <c r="K307" s="84" t="s">
        <v>43</v>
      </c>
      <c r="L307" s="84" t="s">
        <v>4239</v>
      </c>
      <c r="M307" s="84">
        <f t="shared" si="26"/>
        <v>19</v>
      </c>
    </row>
    <row r="308" spans="1:13" ht="57.6" x14ac:dyDescent="0.3">
      <c r="A308" s="81" t="s">
        <v>3077</v>
      </c>
      <c r="B308" s="100" t="str">
        <f t="shared" si="25"/>
        <v>TAVARES Pedro</v>
      </c>
      <c r="C308" s="82">
        <f t="shared" si="27"/>
        <v>45057</v>
      </c>
      <c r="D308" s="83">
        <f t="shared" si="28"/>
        <v>1000</v>
      </c>
      <c r="E308" s="100" t="str">
        <f t="shared" si="29"/>
        <v>Gumotex Automotive Myjava s.r.o.</v>
      </c>
      <c r="F308" s="100" t="str">
        <f t="shared" si="30"/>
        <v>Faurecia interior Systems</v>
      </c>
      <c r="G308" s="100" t="s">
        <v>3980</v>
      </c>
      <c r="H308" s="100"/>
      <c r="I308" s="84" t="s">
        <v>3728</v>
      </c>
      <c r="J308" s="100"/>
      <c r="K308" s="84" t="s">
        <v>49</v>
      </c>
      <c r="L308" s="84" t="s">
        <v>3719</v>
      </c>
      <c r="M308" s="84">
        <f t="shared" si="26"/>
        <v>19</v>
      </c>
    </row>
    <row r="309" spans="1:13" ht="57.6" x14ac:dyDescent="0.3">
      <c r="A309" s="81" t="s">
        <v>1314</v>
      </c>
      <c r="B309" s="100" t="str">
        <f t="shared" si="25"/>
        <v>BRANKA Jan</v>
      </c>
      <c r="C309" s="82">
        <f t="shared" si="27"/>
        <v>45057</v>
      </c>
      <c r="D309" s="83">
        <f t="shared" si="28"/>
        <v>448</v>
      </c>
      <c r="E309" s="100" t="str">
        <f t="shared" si="29"/>
        <v>Faurecia Int. Syst. Bohemia</v>
      </c>
      <c r="F309" s="100" t="str">
        <f t="shared" si="30"/>
        <v>FCA ITALY SPA - CASSINO</v>
      </c>
      <c r="G309" s="100" t="s">
        <v>3970</v>
      </c>
      <c r="H309" s="100" t="s">
        <v>3939</v>
      </c>
      <c r="I309" s="84" t="s">
        <v>3728</v>
      </c>
      <c r="J309" s="100"/>
      <c r="K309" s="84" t="s">
        <v>43</v>
      </c>
      <c r="L309" s="84" t="s">
        <v>4239</v>
      </c>
      <c r="M309" s="84">
        <f t="shared" si="26"/>
        <v>19</v>
      </c>
    </row>
    <row r="310" spans="1:13" ht="57.6" x14ac:dyDescent="0.3">
      <c r="A310" s="81" t="s">
        <v>1326</v>
      </c>
      <c r="B310" s="100" t="str">
        <f t="shared" si="25"/>
        <v>VLCKOVA Zuzana</v>
      </c>
      <c r="C310" s="82">
        <f t="shared" si="27"/>
        <v>45058</v>
      </c>
      <c r="D310" s="83">
        <f t="shared" si="28"/>
        <v>435</v>
      </c>
      <c r="E310" s="100" t="str">
        <f t="shared" si="29"/>
        <v>Faurecia Int. Syst.</v>
      </c>
      <c r="F310" s="100" t="str">
        <f t="shared" si="30"/>
        <v>SAS AUTOSYSTEMTECHNIK GMBH</v>
      </c>
      <c r="G310" s="100" t="s">
        <v>3969</v>
      </c>
      <c r="H310" s="100" t="s">
        <v>3808</v>
      </c>
      <c r="I310" s="84" t="s">
        <v>3730</v>
      </c>
      <c r="J310" s="100"/>
      <c r="K310" s="84" t="s">
        <v>43</v>
      </c>
      <c r="L310" s="84" t="s">
        <v>4239</v>
      </c>
      <c r="M310" s="84">
        <f t="shared" si="26"/>
        <v>19</v>
      </c>
    </row>
    <row r="311" spans="1:13" ht="43.2" x14ac:dyDescent="0.3">
      <c r="A311" s="81" t="s">
        <v>1328</v>
      </c>
      <c r="B311" s="100" t="str">
        <f t="shared" si="25"/>
        <v>LINS Mauricio</v>
      </c>
      <c r="C311" s="82">
        <f t="shared" si="27"/>
        <v>45058</v>
      </c>
      <c r="D311" s="83">
        <f t="shared" si="28"/>
        <v>182</v>
      </c>
      <c r="E311" s="100" t="str">
        <f t="shared" si="29"/>
        <v>Faurecia Interiors Pardubice sro</v>
      </c>
      <c r="F311" s="100" t="str">
        <f t="shared" si="30"/>
        <v>DB Schenker</v>
      </c>
      <c r="G311" s="100" t="s">
        <v>3981</v>
      </c>
      <c r="H311" s="100"/>
      <c r="I311" s="84" t="s">
        <v>3728</v>
      </c>
      <c r="J311" s="100"/>
      <c r="K311" s="84" t="s">
        <v>43</v>
      </c>
      <c r="L311" s="84" t="s">
        <v>3742</v>
      </c>
      <c r="M311" s="84">
        <f t="shared" si="26"/>
        <v>19</v>
      </c>
    </row>
    <row r="312" spans="1:13" ht="43.2" x14ac:dyDescent="0.3">
      <c r="A312" s="81" t="s">
        <v>1332</v>
      </c>
      <c r="B312" s="100" t="str">
        <f t="shared" si="25"/>
        <v>VLCKOVA Zuzana</v>
      </c>
      <c r="C312" s="82">
        <f t="shared" si="27"/>
        <v>45058</v>
      </c>
      <c r="D312" s="83">
        <f t="shared" si="28"/>
        <v>567</v>
      </c>
      <c r="E312" s="100" t="str">
        <f t="shared" si="29"/>
        <v>Faurecia Int. Syst. Bohemia</v>
      </c>
      <c r="F312" s="100" t="str">
        <f t="shared" si="30"/>
        <v>AUDI AG</v>
      </c>
      <c r="G312" s="100" t="s">
        <v>3969</v>
      </c>
      <c r="H312" s="100" t="s">
        <v>3808</v>
      </c>
      <c r="I312" s="84" t="s">
        <v>3730</v>
      </c>
      <c r="J312" s="100"/>
      <c r="K312" s="84" t="s">
        <v>43</v>
      </c>
      <c r="L312" s="84" t="s">
        <v>4239</v>
      </c>
      <c r="M312" s="84">
        <f t="shared" si="26"/>
        <v>19</v>
      </c>
    </row>
    <row r="313" spans="1:13" ht="57.6" x14ac:dyDescent="0.3">
      <c r="A313" s="81" t="s">
        <v>1334</v>
      </c>
      <c r="B313" s="100" t="str">
        <f t="shared" si="25"/>
        <v>LINS Mauricio</v>
      </c>
      <c r="C313" s="82">
        <f t="shared" si="27"/>
        <v>45058</v>
      </c>
      <c r="D313" s="83">
        <f t="shared" si="28"/>
        <v>154</v>
      </c>
      <c r="E313" s="100" t="str">
        <f t="shared" si="29"/>
        <v>Stokvis Promi s.r.o.</v>
      </c>
      <c r="F313" s="100" t="str">
        <f t="shared" si="30"/>
        <v>Faurecia MLADA BOLESLAV FIS</v>
      </c>
      <c r="G313" s="100" t="s">
        <v>3982</v>
      </c>
      <c r="H313" s="100"/>
      <c r="I313" s="84" t="s">
        <v>3728</v>
      </c>
      <c r="J313" s="100"/>
      <c r="K313" s="84" t="s">
        <v>43</v>
      </c>
      <c r="L313" s="84" t="s">
        <v>3743</v>
      </c>
      <c r="M313" s="84">
        <f t="shared" si="26"/>
        <v>19</v>
      </c>
    </row>
    <row r="314" spans="1:13" ht="43.2" x14ac:dyDescent="0.3">
      <c r="A314" s="81" t="s">
        <v>1330</v>
      </c>
      <c r="B314" s="100" t="str">
        <f t="shared" si="25"/>
        <v>OLIVEIRA Ana</v>
      </c>
      <c r="C314" s="82">
        <f t="shared" si="27"/>
        <v>45058</v>
      </c>
      <c r="D314" s="83">
        <f t="shared" si="28"/>
        <v>288.89999999999998</v>
      </c>
      <c r="E314" s="100" t="str">
        <f t="shared" si="29"/>
        <v>Faurecia Kosice</v>
      </c>
      <c r="F314" s="100" t="str">
        <f t="shared" si="30"/>
        <v>Faurecia interior Systems</v>
      </c>
      <c r="G314" s="100" t="s">
        <v>4266</v>
      </c>
      <c r="H314" s="100"/>
      <c r="I314" s="84" t="s">
        <v>3730</v>
      </c>
      <c r="J314" s="100"/>
      <c r="K314" s="84" t="s">
        <v>49</v>
      </c>
      <c r="L314" s="84" t="s">
        <v>3725</v>
      </c>
      <c r="M314" s="84">
        <f t="shared" si="26"/>
        <v>19</v>
      </c>
    </row>
    <row r="315" spans="1:13" ht="57.6" x14ac:dyDescent="0.3">
      <c r="A315" s="81" t="s">
        <v>3081</v>
      </c>
      <c r="B315" s="100" t="str">
        <f t="shared" si="25"/>
        <v>BRANKA Jan</v>
      </c>
      <c r="C315" s="82">
        <f t="shared" si="27"/>
        <v>45058</v>
      </c>
      <c r="D315" s="83">
        <f t="shared" si="28"/>
        <v>174</v>
      </c>
      <c r="E315" s="100" t="str">
        <f t="shared" si="29"/>
        <v>Faurecia interior Systems</v>
      </c>
      <c r="F315" s="100" t="str">
        <f t="shared" si="30"/>
        <v>Yusen logistics(Czech) s.r.o.</v>
      </c>
      <c r="G315" s="100" t="s">
        <v>3970</v>
      </c>
      <c r="H315" s="100" t="s">
        <v>3939</v>
      </c>
      <c r="I315" s="84" t="s">
        <v>3730</v>
      </c>
      <c r="J315" s="100"/>
      <c r="K315" s="84" t="s">
        <v>43</v>
      </c>
      <c r="L315" s="84" t="s">
        <v>4239</v>
      </c>
      <c r="M315" s="84">
        <f t="shared" si="26"/>
        <v>19</v>
      </c>
    </row>
    <row r="316" spans="1:13" ht="43.2" x14ac:dyDescent="0.3">
      <c r="A316" s="81" t="s">
        <v>3083</v>
      </c>
      <c r="B316" s="100" t="str">
        <f t="shared" si="25"/>
        <v>VLCKOVA Zuzana</v>
      </c>
      <c r="C316" s="82">
        <f t="shared" si="27"/>
        <v>45061</v>
      </c>
      <c r="D316" s="83">
        <f t="shared" si="28"/>
        <v>498</v>
      </c>
      <c r="E316" s="100" t="str">
        <f t="shared" si="29"/>
        <v>Faurecia Int. Syst. Bohemia</v>
      </c>
      <c r="F316" s="100" t="str">
        <f t="shared" si="30"/>
        <v>AUDI AG</v>
      </c>
      <c r="G316" s="100" t="s">
        <v>3969</v>
      </c>
      <c r="H316" s="100" t="s">
        <v>3808</v>
      </c>
      <c r="I316" s="84" t="s">
        <v>3730</v>
      </c>
      <c r="J316" s="100"/>
      <c r="K316" s="84" t="s">
        <v>43</v>
      </c>
      <c r="L316" s="84" t="s">
        <v>4239</v>
      </c>
      <c r="M316" s="84">
        <f t="shared" si="26"/>
        <v>20</v>
      </c>
    </row>
    <row r="317" spans="1:13" ht="43.2" x14ac:dyDescent="0.3">
      <c r="A317" s="81" t="s">
        <v>1339</v>
      </c>
      <c r="B317" s="100" t="str">
        <f t="shared" si="25"/>
        <v>PODHORSKY Miroslav</v>
      </c>
      <c r="C317" s="82">
        <f t="shared" si="27"/>
        <v>45061</v>
      </c>
      <c r="D317" s="83">
        <f t="shared" si="28"/>
        <v>248</v>
      </c>
      <c r="E317" s="100" t="str">
        <f t="shared" si="29"/>
        <v>DB Schenker  Areal IPMH</v>
      </c>
      <c r="F317" s="100" t="str">
        <f t="shared" si="30"/>
        <v>BMW AG - VERSORGUNGSZENTRUM</v>
      </c>
      <c r="G317" s="100" t="s">
        <v>3983</v>
      </c>
      <c r="H317" s="100" t="s">
        <v>4267</v>
      </c>
      <c r="I317" s="84" t="s">
        <v>3728</v>
      </c>
      <c r="J317" s="100"/>
      <c r="K317" s="84" t="s">
        <v>49</v>
      </c>
      <c r="L317" s="84" t="s">
        <v>3729</v>
      </c>
      <c r="M317" s="84">
        <f t="shared" si="26"/>
        <v>20</v>
      </c>
    </row>
    <row r="318" spans="1:13" ht="57.6" x14ac:dyDescent="0.3">
      <c r="A318" s="81" t="s">
        <v>1343</v>
      </c>
      <c r="B318" s="100" t="str">
        <f t="shared" si="25"/>
        <v>VLCKOVA Zuzana</v>
      </c>
      <c r="C318" s="82">
        <f t="shared" si="27"/>
        <v>45061</v>
      </c>
      <c r="D318" s="83">
        <f t="shared" si="28"/>
        <v>328</v>
      </c>
      <c r="E318" s="100" t="str">
        <f t="shared" si="29"/>
        <v>Faurecia Int. Syst.</v>
      </c>
      <c r="F318" s="100" t="str">
        <f t="shared" si="30"/>
        <v>SAS AUTOSYSTEMTECHNIK GMBH</v>
      </c>
      <c r="G318" s="100" t="s">
        <v>3969</v>
      </c>
      <c r="H318" s="100" t="s">
        <v>3808</v>
      </c>
      <c r="I318" s="84" t="s">
        <v>3730</v>
      </c>
      <c r="J318" s="100"/>
      <c r="K318" s="84" t="s">
        <v>43</v>
      </c>
      <c r="L318" s="84" t="s">
        <v>4239</v>
      </c>
      <c r="M318" s="84">
        <f t="shared" si="26"/>
        <v>20</v>
      </c>
    </row>
    <row r="319" spans="1:13" ht="43.2" x14ac:dyDescent="0.3">
      <c r="A319" s="81" t="s">
        <v>1336</v>
      </c>
      <c r="B319" s="100" t="str">
        <f t="shared" si="25"/>
        <v>LINS Mauricio</v>
      </c>
      <c r="C319" s="82">
        <f t="shared" si="27"/>
        <v>45061</v>
      </c>
      <c r="D319" s="83">
        <f t="shared" si="28"/>
        <v>274</v>
      </c>
      <c r="E319" s="100" t="str">
        <f t="shared" si="29"/>
        <v>TECOPLAST</v>
      </c>
      <c r="F319" s="100" t="str">
        <f t="shared" si="30"/>
        <v>Faurecia interior Systems</v>
      </c>
      <c r="G319" s="100" t="s">
        <v>3984</v>
      </c>
      <c r="H319" s="100"/>
      <c r="I319" s="84" t="s">
        <v>3717</v>
      </c>
      <c r="J319" s="100"/>
      <c r="K319" s="84" t="s">
        <v>49</v>
      </c>
      <c r="L319" s="84" t="s">
        <v>3743</v>
      </c>
      <c r="M319" s="84">
        <f t="shared" si="26"/>
        <v>20</v>
      </c>
    </row>
    <row r="320" spans="1:13" ht="43.2" x14ac:dyDescent="0.3">
      <c r="A320" s="81" t="s">
        <v>1349</v>
      </c>
      <c r="B320" s="100" t="str">
        <f t="shared" si="25"/>
        <v>OLIVEIRA Ana</v>
      </c>
      <c r="C320" s="82">
        <f t="shared" si="27"/>
        <v>45061</v>
      </c>
      <c r="D320" s="83">
        <f t="shared" si="28"/>
        <v>348</v>
      </c>
      <c r="E320" s="100" t="str">
        <f t="shared" si="29"/>
        <v>Faurecia Kosice</v>
      </c>
      <c r="F320" s="100" t="str">
        <f t="shared" si="30"/>
        <v>Faurecia interior Systems</v>
      </c>
      <c r="G320" s="100" t="s">
        <v>4268</v>
      </c>
      <c r="H320" s="100"/>
      <c r="I320" s="84" t="s">
        <v>3730</v>
      </c>
      <c r="J320" s="100"/>
      <c r="K320" s="84" t="s">
        <v>49</v>
      </c>
      <c r="L320" s="84" t="s">
        <v>3725</v>
      </c>
      <c r="M320" s="84">
        <f t="shared" si="26"/>
        <v>20</v>
      </c>
    </row>
    <row r="321" spans="1:13" ht="43.2" x14ac:dyDescent="0.3">
      <c r="A321" s="81" t="s">
        <v>1353</v>
      </c>
      <c r="B321" s="100" t="str">
        <f t="shared" si="25"/>
        <v>VLCKOVA Zuzana</v>
      </c>
      <c r="C321" s="82">
        <f t="shared" si="27"/>
        <v>45061</v>
      </c>
      <c r="D321" s="83">
        <f t="shared" si="28"/>
        <v>424</v>
      </c>
      <c r="E321" s="100" t="str">
        <f t="shared" si="29"/>
        <v>Faurecia Int. Syst. Bohemia</v>
      </c>
      <c r="F321" s="100" t="str">
        <f t="shared" si="30"/>
        <v>AUDI AG</v>
      </c>
      <c r="G321" s="100" t="s">
        <v>3969</v>
      </c>
      <c r="H321" s="100" t="s">
        <v>3808</v>
      </c>
      <c r="I321" s="84" t="s">
        <v>3730</v>
      </c>
      <c r="J321" s="100"/>
      <c r="K321" s="84" t="s">
        <v>43</v>
      </c>
      <c r="L321" s="84" t="s">
        <v>4239</v>
      </c>
      <c r="M321" s="84">
        <f t="shared" si="26"/>
        <v>20</v>
      </c>
    </row>
    <row r="322" spans="1:13" ht="43.2" x14ac:dyDescent="0.3">
      <c r="A322" s="81" t="s">
        <v>3088</v>
      </c>
      <c r="B322" s="100" t="str">
        <f t="shared" ref="B322:B385" si="31">VLOOKUP(A322,Table2,5,FALSE)</f>
        <v>SLAPACEK Martin</v>
      </c>
      <c r="C322" s="82">
        <f t="shared" si="27"/>
        <v>45061</v>
      </c>
      <c r="D322" s="83">
        <f t="shared" si="28"/>
        <v>384</v>
      </c>
      <c r="E322" s="100" t="str">
        <f t="shared" si="29"/>
        <v>Faurecia interior Systems</v>
      </c>
      <c r="F322" s="100" t="str">
        <f t="shared" si="30"/>
        <v>Faurecia HLO (Hlolovec)</v>
      </c>
      <c r="G322" s="100" t="s">
        <v>3985</v>
      </c>
      <c r="H322" s="100"/>
      <c r="I322" s="84" t="s">
        <v>3730</v>
      </c>
      <c r="J322" s="100"/>
      <c r="K322" s="84" t="s">
        <v>49</v>
      </c>
      <c r="L322" s="84" t="s">
        <v>3744</v>
      </c>
      <c r="M322" s="84">
        <f t="shared" si="26"/>
        <v>20</v>
      </c>
    </row>
    <row r="323" spans="1:13" ht="15" x14ac:dyDescent="0.3">
      <c r="A323" s="81" t="s">
        <v>3086</v>
      </c>
      <c r="B323" s="100" t="str">
        <f t="shared" si="31"/>
        <v>LINS Mauricio</v>
      </c>
      <c r="C323" s="82">
        <f t="shared" si="27"/>
        <v>45061</v>
      </c>
      <c r="D323" s="83">
        <f t="shared" si="28"/>
        <v>890</v>
      </c>
      <c r="E323" s="100" t="str">
        <f t="shared" si="29"/>
        <v>Vernicolor</v>
      </c>
      <c r="F323" s="100" t="str">
        <f t="shared" si="30"/>
        <v>DB Schenker</v>
      </c>
      <c r="G323" s="100" t="s">
        <v>3986</v>
      </c>
      <c r="H323" s="100"/>
      <c r="I323" s="84" t="s">
        <v>3728</v>
      </c>
      <c r="J323" s="100"/>
      <c r="K323" s="84" t="s">
        <v>49</v>
      </c>
      <c r="L323" s="84" t="s">
        <v>3743</v>
      </c>
      <c r="M323" s="84">
        <f t="shared" ref="M323:M386" si="32">IFERROR(WEEKNUM(C323)," ")</f>
        <v>20</v>
      </c>
    </row>
    <row r="324" spans="1:13" ht="43.2" x14ac:dyDescent="0.3">
      <c r="A324" s="81" t="s">
        <v>1346</v>
      </c>
      <c r="B324" s="100" t="str">
        <f t="shared" si="31"/>
        <v>BRANKA Jan</v>
      </c>
      <c r="C324" s="82">
        <f t="shared" ref="C324:C387" si="33">IFERROR(VLOOKUP(A324,Table2,7,FALSE)," ")</f>
        <v>45061</v>
      </c>
      <c r="D324" s="83">
        <f t="shared" ref="D324:D387" si="34">IFERROR(VLOOKUP(A324,Table2,3,1)," ")</f>
        <v>590</v>
      </c>
      <c r="E324" s="100" t="str">
        <f t="shared" ref="E324:E387" si="35">IFERROR(VLOOKUP(A324,Table2,9,FALSE)," ")</f>
        <v>Faurecia Int. Syst.</v>
      </c>
      <c r="F324" s="100" t="str">
        <f t="shared" ref="F324:F387" si="36">IFERROR(VLOOKUP(A324,Table2,10,FALSE)," ")</f>
        <v>D+D PARK BRODCE</v>
      </c>
      <c r="G324" s="100" t="s">
        <v>3987</v>
      </c>
      <c r="H324" s="100" t="s">
        <v>3988</v>
      </c>
      <c r="I324" s="84" t="s">
        <v>3728</v>
      </c>
      <c r="J324" s="100"/>
      <c r="K324" s="84" t="s">
        <v>49</v>
      </c>
      <c r="L324" s="84" t="s">
        <v>3719</v>
      </c>
      <c r="M324" s="84">
        <f t="shared" si="32"/>
        <v>20</v>
      </c>
    </row>
    <row r="325" spans="1:13" ht="57.6" x14ac:dyDescent="0.3">
      <c r="A325" s="81" t="s">
        <v>3090</v>
      </c>
      <c r="B325" s="100" t="str">
        <f t="shared" si="31"/>
        <v>BRANKA Jan</v>
      </c>
      <c r="C325" s="82">
        <f t="shared" si="33"/>
        <v>45062</v>
      </c>
      <c r="D325" s="83">
        <f t="shared" si="34"/>
        <v>550</v>
      </c>
      <c r="E325" s="100" t="str">
        <f t="shared" si="35"/>
        <v>Faurecia Int. Syst.</v>
      </c>
      <c r="F325" s="100" t="str">
        <f t="shared" si="36"/>
        <v>D+D PARK BRODCE</v>
      </c>
      <c r="G325" s="100" t="s">
        <v>3970</v>
      </c>
      <c r="H325" s="100" t="s">
        <v>3939</v>
      </c>
      <c r="I325" s="84" t="s">
        <v>3730</v>
      </c>
      <c r="J325" s="100"/>
      <c r="K325" s="84" t="s">
        <v>43</v>
      </c>
      <c r="L325" s="84" t="s">
        <v>4239</v>
      </c>
      <c r="M325" s="84">
        <f t="shared" si="32"/>
        <v>20</v>
      </c>
    </row>
    <row r="326" spans="1:13" ht="43.2" x14ac:dyDescent="0.3">
      <c r="A326" s="81" t="s">
        <v>1356</v>
      </c>
      <c r="B326" s="100" t="str">
        <f t="shared" si="31"/>
        <v>VLCKOVA Zuzana</v>
      </c>
      <c r="C326" s="82">
        <f t="shared" si="33"/>
        <v>45062</v>
      </c>
      <c r="D326" s="83">
        <f t="shared" si="34"/>
        <v>380</v>
      </c>
      <c r="E326" s="100" t="str">
        <f t="shared" si="35"/>
        <v>Faurecia Int. Syst. Bohemia</v>
      </c>
      <c r="F326" s="100" t="str">
        <f t="shared" si="36"/>
        <v>AUDI AG</v>
      </c>
      <c r="G326" s="100" t="s">
        <v>3969</v>
      </c>
      <c r="H326" s="100" t="s">
        <v>3808</v>
      </c>
      <c r="I326" s="84" t="s">
        <v>3730</v>
      </c>
      <c r="J326" s="100"/>
      <c r="K326" s="84" t="s">
        <v>43</v>
      </c>
      <c r="L326" s="84" t="s">
        <v>4239</v>
      </c>
      <c r="M326" s="84">
        <f t="shared" si="32"/>
        <v>20</v>
      </c>
    </row>
    <row r="327" spans="1:13" ht="43.2" x14ac:dyDescent="0.3">
      <c r="A327" s="81" t="s">
        <v>1358</v>
      </c>
      <c r="B327" s="100" t="str">
        <f t="shared" si="31"/>
        <v>OLIVEIRA Ana</v>
      </c>
      <c r="C327" s="82">
        <f t="shared" si="33"/>
        <v>45062</v>
      </c>
      <c r="D327" s="83">
        <f t="shared" si="34"/>
        <v>348</v>
      </c>
      <c r="E327" s="100" t="str">
        <f t="shared" si="35"/>
        <v>Faurecia Automotive Slovakia s.r.o.</v>
      </c>
      <c r="F327" s="100" t="str">
        <f t="shared" si="36"/>
        <v>Faurecia interior Systems</v>
      </c>
      <c r="G327" s="100" t="s">
        <v>3989</v>
      </c>
      <c r="H327" s="100"/>
      <c r="I327" s="84" t="s">
        <v>3717</v>
      </c>
      <c r="J327" s="100"/>
      <c r="K327" s="84" t="s">
        <v>49</v>
      </c>
      <c r="L327" s="84" t="s">
        <v>3743</v>
      </c>
      <c r="M327" s="84">
        <f t="shared" si="32"/>
        <v>20</v>
      </c>
    </row>
    <row r="328" spans="1:13" ht="43.2" x14ac:dyDescent="0.3">
      <c r="A328" s="81" t="s">
        <v>3093</v>
      </c>
      <c r="B328" s="100" t="str">
        <f t="shared" si="31"/>
        <v>VLK Jan</v>
      </c>
      <c r="C328" s="82">
        <f t="shared" si="33"/>
        <v>45062</v>
      </c>
      <c r="D328" s="83">
        <f t="shared" si="34"/>
        <v>192</v>
      </c>
      <c r="E328" s="100" t="str">
        <f t="shared" si="35"/>
        <v>Faurecia interior Systems</v>
      </c>
      <c r="F328" s="100" t="str">
        <f t="shared" si="36"/>
        <v>Ilpea Sp. z o.o.</v>
      </c>
      <c r="G328" s="100" t="s">
        <v>3951</v>
      </c>
      <c r="H328" s="100"/>
      <c r="I328" s="84" t="s">
        <v>3735</v>
      </c>
      <c r="J328" s="100"/>
      <c r="K328" s="84" t="s">
        <v>43</v>
      </c>
      <c r="L328" s="84" t="s">
        <v>3744</v>
      </c>
      <c r="M328" s="84">
        <f t="shared" si="32"/>
        <v>20</v>
      </c>
    </row>
    <row r="329" spans="1:13" ht="43.2" x14ac:dyDescent="0.3">
      <c r="A329" s="81" t="s">
        <v>1362</v>
      </c>
      <c r="B329" s="100" t="str">
        <f t="shared" si="31"/>
        <v>VLCKOVA Zuzana</v>
      </c>
      <c r="C329" s="82">
        <f t="shared" si="33"/>
        <v>45062</v>
      </c>
      <c r="D329" s="83">
        <f t="shared" si="34"/>
        <v>900</v>
      </c>
      <c r="E329" s="100" t="str">
        <f t="shared" si="35"/>
        <v>Faurecia Int. Syst. Bohemia</v>
      </c>
      <c r="F329" s="100" t="str">
        <f t="shared" si="36"/>
        <v>AUDI AG</v>
      </c>
      <c r="G329" s="100" t="s">
        <v>3969</v>
      </c>
      <c r="H329" s="100" t="s">
        <v>3808</v>
      </c>
      <c r="I329" s="84" t="s">
        <v>3730</v>
      </c>
      <c r="J329" s="100"/>
      <c r="K329" s="84" t="s">
        <v>43</v>
      </c>
      <c r="L329" s="84" t="s">
        <v>4239</v>
      </c>
      <c r="M329" s="84">
        <f t="shared" si="32"/>
        <v>20</v>
      </c>
    </row>
    <row r="330" spans="1:13" ht="43.2" x14ac:dyDescent="0.3">
      <c r="A330" s="81" t="s">
        <v>413</v>
      </c>
      <c r="B330" s="100" t="str">
        <f t="shared" si="31"/>
        <v>RESENDE Joao</v>
      </c>
      <c r="C330" s="82">
        <f t="shared" si="33"/>
        <v>45062</v>
      </c>
      <c r="D330" s="83">
        <f t="shared" si="34"/>
        <v>860</v>
      </c>
      <c r="E330" s="100" t="str">
        <f t="shared" si="35"/>
        <v>Total  KI-Logistik</v>
      </c>
      <c r="F330" s="100" t="str">
        <f t="shared" si="36"/>
        <v>Faurecia interior Systems</v>
      </c>
      <c r="G330" s="100"/>
      <c r="H330" s="100"/>
      <c r="I330" s="85"/>
      <c r="J330" s="100"/>
      <c r="K330" s="84" t="s">
        <v>49</v>
      </c>
      <c r="L330" s="85"/>
      <c r="M330" s="84">
        <f t="shared" si="32"/>
        <v>20</v>
      </c>
    </row>
    <row r="331" spans="1:13" ht="43.2" x14ac:dyDescent="0.3">
      <c r="A331" s="81" t="s">
        <v>3094</v>
      </c>
      <c r="B331" s="100" t="str">
        <f t="shared" si="31"/>
        <v>VLK Jan</v>
      </c>
      <c r="C331" s="82">
        <f t="shared" si="33"/>
        <v>45062</v>
      </c>
      <c r="D331" s="83">
        <f t="shared" si="34"/>
        <v>488</v>
      </c>
      <c r="E331" s="100" t="str">
        <f t="shared" si="35"/>
        <v>Faurecia interior Systems</v>
      </c>
      <c r="F331" s="100" t="str">
        <f t="shared" si="36"/>
        <v>SONOTRONIC Nagel GmbH</v>
      </c>
      <c r="G331" s="100" t="s">
        <v>3951</v>
      </c>
      <c r="H331" s="100"/>
      <c r="I331" s="84" t="s">
        <v>3735</v>
      </c>
      <c r="J331" s="100"/>
      <c r="K331" s="84" t="s">
        <v>43</v>
      </c>
      <c r="L331" s="84" t="s">
        <v>3744</v>
      </c>
      <c r="M331" s="84">
        <f t="shared" si="32"/>
        <v>20</v>
      </c>
    </row>
    <row r="332" spans="1:13" ht="43.2" x14ac:dyDescent="0.3">
      <c r="A332" s="81" t="s">
        <v>3096</v>
      </c>
      <c r="B332" s="100" t="str">
        <f t="shared" si="31"/>
        <v>RESENDE Joao</v>
      </c>
      <c r="C332" s="82">
        <f t="shared" si="33"/>
        <v>45063</v>
      </c>
      <c r="D332" s="83">
        <f t="shared" si="34"/>
        <v>448</v>
      </c>
      <c r="E332" s="100" t="str">
        <f t="shared" si="35"/>
        <v>Total  KI-Logistik</v>
      </c>
      <c r="F332" s="100" t="str">
        <f t="shared" si="36"/>
        <v>Faurecia interior Systems</v>
      </c>
      <c r="G332" s="100"/>
      <c r="H332" s="100"/>
      <c r="I332" s="85"/>
      <c r="J332" s="100"/>
      <c r="K332" s="84" t="s">
        <v>49</v>
      </c>
      <c r="L332" s="85"/>
      <c r="M332" s="84">
        <f t="shared" si="32"/>
        <v>20</v>
      </c>
    </row>
    <row r="333" spans="1:13" ht="57.6" x14ac:dyDescent="0.3">
      <c r="A333" s="81" t="s">
        <v>1364</v>
      </c>
      <c r="B333" s="100" t="str">
        <f t="shared" si="31"/>
        <v>LINS Mauricio</v>
      </c>
      <c r="C333" s="82">
        <f t="shared" si="33"/>
        <v>45063</v>
      </c>
      <c r="D333" s="83">
        <f t="shared" si="34"/>
        <v>124</v>
      </c>
      <c r="E333" s="100" t="str">
        <f t="shared" si="35"/>
        <v>RESINEX CZECH REPUBLIC S.R.O.</v>
      </c>
      <c r="F333" s="100" t="str">
        <f t="shared" si="36"/>
        <v>Faurecia MLADA BOLESLAV FIS</v>
      </c>
      <c r="G333" s="100" t="s">
        <v>3990</v>
      </c>
      <c r="H333" s="100"/>
      <c r="I333" s="84" t="s">
        <v>3728</v>
      </c>
      <c r="J333" s="100"/>
      <c r="K333" s="84" t="s">
        <v>49</v>
      </c>
      <c r="L333" s="84" t="s">
        <v>3749</v>
      </c>
      <c r="M333" s="84">
        <f t="shared" si="32"/>
        <v>20</v>
      </c>
    </row>
    <row r="334" spans="1:13" ht="43.2" x14ac:dyDescent="0.3">
      <c r="A334" s="81" t="s">
        <v>3097</v>
      </c>
      <c r="B334" s="100" t="str">
        <f t="shared" si="31"/>
        <v>ALMEIDA Jose</v>
      </c>
      <c r="C334" s="82">
        <f t="shared" si="33"/>
        <v>45063</v>
      </c>
      <c r="D334" s="83">
        <f t="shared" si="34"/>
        <v>750</v>
      </c>
      <c r="E334" s="100" t="str">
        <f t="shared" si="35"/>
        <v>Faurecia interior Systems</v>
      </c>
      <c r="F334" s="100" t="str">
        <f t="shared" si="36"/>
        <v>AXIOME</v>
      </c>
      <c r="G334" s="100" t="s">
        <v>3991</v>
      </c>
      <c r="H334" s="100"/>
      <c r="I334" s="84" t="s">
        <v>3728</v>
      </c>
      <c r="J334" s="100"/>
      <c r="K334" s="84" t="s">
        <v>49</v>
      </c>
      <c r="L334" s="84" t="s">
        <v>3744</v>
      </c>
      <c r="M334" s="84">
        <f t="shared" si="32"/>
        <v>20</v>
      </c>
    </row>
    <row r="335" spans="1:13" ht="57.6" x14ac:dyDescent="0.3">
      <c r="A335" s="81" t="s">
        <v>1368</v>
      </c>
      <c r="B335" s="100" t="str">
        <f t="shared" si="31"/>
        <v>KANNA Yuvanesh</v>
      </c>
      <c r="C335" s="82">
        <f t="shared" si="33"/>
        <v>45064</v>
      </c>
      <c r="D335" s="83">
        <f t="shared" si="34"/>
        <v>288</v>
      </c>
      <c r="E335" s="100" t="str">
        <f t="shared" si="35"/>
        <v>Faurecia Int. Syst.</v>
      </c>
      <c r="F335" s="100" t="str">
        <f t="shared" si="36"/>
        <v>Jaguar Land Rover Slovakia s.r.o.</v>
      </c>
      <c r="G335" s="100"/>
      <c r="H335" s="100"/>
      <c r="I335" s="85"/>
      <c r="J335" s="100"/>
      <c r="K335" s="84" t="s">
        <v>43</v>
      </c>
      <c r="L335" s="85"/>
      <c r="M335" s="84">
        <f t="shared" si="32"/>
        <v>20</v>
      </c>
    </row>
    <row r="336" spans="1:13" ht="57.6" x14ac:dyDescent="0.3">
      <c r="A336" s="81" t="s">
        <v>3100</v>
      </c>
      <c r="B336" s="100" t="str">
        <f t="shared" si="31"/>
        <v>RESENDE Joao</v>
      </c>
      <c r="C336" s="82">
        <f t="shared" si="33"/>
        <v>45064</v>
      </c>
      <c r="D336" s="83">
        <f t="shared" si="34"/>
        <v>388</v>
      </c>
      <c r="E336" s="100" t="str">
        <f t="shared" si="35"/>
        <v>Fratelli Casati Snc Di Marco E Rena</v>
      </c>
      <c r="F336" s="100" t="str">
        <f t="shared" si="36"/>
        <v>Faurecia interior Systems</v>
      </c>
      <c r="G336" s="100" t="s">
        <v>3992</v>
      </c>
      <c r="H336" s="100" t="s">
        <v>3993</v>
      </c>
      <c r="I336" s="84" t="s">
        <v>3730</v>
      </c>
      <c r="J336" s="100"/>
      <c r="K336" s="84" t="s">
        <v>49</v>
      </c>
      <c r="L336" s="84" t="s">
        <v>3729</v>
      </c>
      <c r="M336" s="84">
        <f t="shared" si="32"/>
        <v>20</v>
      </c>
    </row>
    <row r="337" spans="1:13" ht="57.6" x14ac:dyDescent="0.3">
      <c r="A337" s="81" t="s">
        <v>3102</v>
      </c>
      <c r="B337" s="100" t="str">
        <f t="shared" si="31"/>
        <v>BRANKA Jan</v>
      </c>
      <c r="C337" s="82">
        <f t="shared" si="33"/>
        <v>45064</v>
      </c>
      <c r="D337" s="83">
        <f t="shared" si="34"/>
        <v>398</v>
      </c>
      <c r="E337" s="100" t="str">
        <f t="shared" si="35"/>
        <v>D+D park</v>
      </c>
      <c r="F337" s="100" t="str">
        <f t="shared" si="36"/>
        <v>Faurecia interior Systems</v>
      </c>
      <c r="G337" s="100" t="s">
        <v>3994</v>
      </c>
      <c r="H337" s="100" t="s">
        <v>3939</v>
      </c>
      <c r="I337" s="84" t="s">
        <v>3730</v>
      </c>
      <c r="J337" s="100"/>
      <c r="K337" s="84" t="s">
        <v>43</v>
      </c>
      <c r="L337" s="84" t="s">
        <v>4239</v>
      </c>
      <c r="M337" s="84">
        <f t="shared" si="32"/>
        <v>20</v>
      </c>
    </row>
    <row r="338" spans="1:13" ht="43.2" x14ac:dyDescent="0.3">
      <c r="A338" s="81" t="s">
        <v>1371</v>
      </c>
      <c r="B338" s="100" t="str">
        <f t="shared" si="31"/>
        <v>OLIVEIRA Ana</v>
      </c>
      <c r="C338" s="82">
        <f t="shared" si="33"/>
        <v>45064</v>
      </c>
      <c r="D338" s="83">
        <f t="shared" si="34"/>
        <v>348</v>
      </c>
      <c r="E338" s="100" t="str">
        <f t="shared" si="35"/>
        <v>Faurecia Kosice</v>
      </c>
      <c r="F338" s="100" t="str">
        <f t="shared" si="36"/>
        <v>Faurecia interior Systems</v>
      </c>
      <c r="G338" s="100" t="s">
        <v>3989</v>
      </c>
      <c r="H338" s="100"/>
      <c r="I338" s="84" t="s">
        <v>3717</v>
      </c>
      <c r="J338" s="100"/>
      <c r="K338" s="84" t="s">
        <v>49</v>
      </c>
      <c r="L338" s="84" t="s">
        <v>3743</v>
      </c>
      <c r="M338" s="84">
        <f t="shared" si="32"/>
        <v>20</v>
      </c>
    </row>
    <row r="339" spans="1:13" ht="57.6" x14ac:dyDescent="0.3">
      <c r="A339" s="81" t="s">
        <v>416</v>
      </c>
      <c r="B339" s="100" t="str">
        <f t="shared" si="31"/>
        <v>RAMALINGAM RAMESH Lakshmanraj</v>
      </c>
      <c r="C339" s="82">
        <f t="shared" si="33"/>
        <v>45064</v>
      </c>
      <c r="D339" s="83">
        <f t="shared" si="34"/>
        <v>695</v>
      </c>
      <c r="E339" s="100" t="str">
        <f t="shared" si="35"/>
        <v>Faurecia interior Systems</v>
      </c>
      <c r="F339" s="100" t="str">
        <f t="shared" si="36"/>
        <v>MUERDTER DVORAK LISOVNA SPOL. S.R.O</v>
      </c>
      <c r="G339" s="100" t="s">
        <v>3995</v>
      </c>
      <c r="H339" s="100"/>
      <c r="I339" s="84" t="s">
        <v>3730</v>
      </c>
      <c r="J339" s="100"/>
      <c r="K339" s="84" t="s">
        <v>43</v>
      </c>
      <c r="L339" s="84" t="s">
        <v>3744</v>
      </c>
      <c r="M339" s="84">
        <f t="shared" si="32"/>
        <v>20</v>
      </c>
    </row>
    <row r="340" spans="1:13" ht="43.2" x14ac:dyDescent="0.3">
      <c r="A340" s="81" t="s">
        <v>3104</v>
      </c>
      <c r="B340" s="100" t="str">
        <f t="shared" si="31"/>
        <v>STEFAN Dominik</v>
      </c>
      <c r="C340" s="82">
        <f t="shared" si="33"/>
        <v>45064</v>
      </c>
      <c r="D340" s="83">
        <f t="shared" si="34"/>
        <v>312</v>
      </c>
      <c r="E340" s="100" t="str">
        <f t="shared" si="35"/>
        <v>Faurecia interior Systems</v>
      </c>
      <c r="F340" s="100" t="str">
        <f t="shared" si="36"/>
        <v>Faurecia Böblingen</v>
      </c>
      <c r="G340" s="100"/>
      <c r="H340" s="100"/>
      <c r="I340" s="85"/>
      <c r="J340" s="100"/>
      <c r="K340" s="84" t="s">
        <v>43</v>
      </c>
      <c r="L340" s="85"/>
      <c r="M340" s="84">
        <f t="shared" si="32"/>
        <v>20</v>
      </c>
    </row>
    <row r="341" spans="1:13" ht="28.8" x14ac:dyDescent="0.3">
      <c r="A341" s="81" t="s">
        <v>1379</v>
      </c>
      <c r="B341" s="100" t="str">
        <f t="shared" si="31"/>
        <v>LINS Mauricio</v>
      </c>
      <c r="C341" s="82">
        <f t="shared" si="33"/>
        <v>45065</v>
      </c>
      <c r="D341" s="83">
        <f t="shared" si="34"/>
        <v>1570</v>
      </c>
      <c r="E341" s="100" t="str">
        <f t="shared" si="35"/>
        <v>Vernicolor</v>
      </c>
      <c r="F341" s="100" t="str">
        <f t="shared" si="36"/>
        <v>DB Schenker</v>
      </c>
      <c r="G341" s="100" t="s">
        <v>3996</v>
      </c>
      <c r="H341" s="100" t="s">
        <v>3997</v>
      </c>
      <c r="I341" s="84" t="s">
        <v>3717</v>
      </c>
      <c r="J341" s="100"/>
      <c r="K341" s="84" t="s">
        <v>43</v>
      </c>
      <c r="L341" s="84" t="s">
        <v>3743</v>
      </c>
      <c r="M341" s="84">
        <f t="shared" si="32"/>
        <v>20</v>
      </c>
    </row>
    <row r="342" spans="1:13" ht="43.2" x14ac:dyDescent="0.3">
      <c r="A342" s="81" t="s">
        <v>1377</v>
      </c>
      <c r="B342" s="100" t="str">
        <f t="shared" si="31"/>
        <v>OLIVEIRA Ana</v>
      </c>
      <c r="C342" s="82">
        <f t="shared" si="33"/>
        <v>45065</v>
      </c>
      <c r="D342" s="83">
        <f t="shared" si="34"/>
        <v>233</v>
      </c>
      <c r="E342" s="100" t="str">
        <f t="shared" si="35"/>
        <v>Faurecia Kosice</v>
      </c>
      <c r="F342" s="100" t="str">
        <f t="shared" si="36"/>
        <v>Faurecia interior Systems</v>
      </c>
      <c r="G342" s="100" t="s">
        <v>3998</v>
      </c>
      <c r="H342" s="100"/>
      <c r="I342" s="84" t="s">
        <v>3728</v>
      </c>
      <c r="J342" s="100"/>
      <c r="K342" s="84" t="s">
        <v>49</v>
      </c>
      <c r="L342" s="84" t="s">
        <v>3749</v>
      </c>
      <c r="M342" s="84">
        <f t="shared" si="32"/>
        <v>20</v>
      </c>
    </row>
    <row r="343" spans="1:13" ht="72" x14ac:dyDescent="0.3">
      <c r="A343" s="81" t="s">
        <v>417</v>
      </c>
      <c r="B343" s="100" t="str">
        <f t="shared" si="31"/>
        <v>LINS Mauricio</v>
      </c>
      <c r="C343" s="82">
        <f t="shared" si="33"/>
        <v>45065</v>
      </c>
      <c r="D343" s="83">
        <f t="shared" si="34"/>
        <v>1188</v>
      </c>
      <c r="E343" s="100" t="str">
        <f t="shared" si="35"/>
        <v>ETG</v>
      </c>
      <c r="F343" s="100" t="str">
        <f t="shared" si="36"/>
        <v>DB Schenker</v>
      </c>
      <c r="G343" s="100" t="s">
        <v>3999</v>
      </c>
      <c r="H343" s="100" t="s">
        <v>4000</v>
      </c>
      <c r="I343" s="84" t="s">
        <v>3723</v>
      </c>
      <c r="J343" s="100" t="s">
        <v>4001</v>
      </c>
      <c r="K343" s="84" t="s">
        <v>49</v>
      </c>
      <c r="L343" s="84" t="s">
        <v>3725</v>
      </c>
      <c r="M343" s="84">
        <f t="shared" si="32"/>
        <v>20</v>
      </c>
    </row>
    <row r="344" spans="1:13" ht="244.8" x14ac:dyDescent="0.3">
      <c r="A344" s="81" t="s">
        <v>3106</v>
      </c>
      <c r="B344" s="100" t="str">
        <f t="shared" si="31"/>
        <v>RESENDE Joao</v>
      </c>
      <c r="C344" s="82">
        <f t="shared" si="33"/>
        <v>45065</v>
      </c>
      <c r="D344" s="83">
        <f t="shared" si="34"/>
        <v>974</v>
      </c>
      <c r="E344" s="100" t="str">
        <f t="shared" si="35"/>
        <v>Total  KI-Logistik</v>
      </c>
      <c r="F344" s="100" t="str">
        <f t="shared" si="36"/>
        <v>Faurecia interior Systems</v>
      </c>
      <c r="G344" s="100" t="s">
        <v>4002</v>
      </c>
      <c r="H344" s="100" t="s">
        <v>4003</v>
      </c>
      <c r="I344" s="84" t="s">
        <v>3717</v>
      </c>
      <c r="J344" s="100" t="s">
        <v>4004</v>
      </c>
      <c r="K344" s="84" t="s">
        <v>49</v>
      </c>
      <c r="L344" s="84" t="s">
        <v>3729</v>
      </c>
      <c r="M344" s="84">
        <f t="shared" si="32"/>
        <v>20</v>
      </c>
    </row>
    <row r="345" spans="1:13" ht="43.2" x14ac:dyDescent="0.3">
      <c r="A345" s="81" t="s">
        <v>1384</v>
      </c>
      <c r="B345" s="100" t="str">
        <f t="shared" si="31"/>
        <v>VLCKOVA Zuzana</v>
      </c>
      <c r="C345" s="82">
        <f t="shared" si="33"/>
        <v>45068</v>
      </c>
      <c r="D345" s="83">
        <f t="shared" si="34"/>
        <v>345</v>
      </c>
      <c r="E345" s="100" t="str">
        <f t="shared" si="35"/>
        <v>Faurecia Int. Syst. Bohemia</v>
      </c>
      <c r="F345" s="100" t="str">
        <f t="shared" si="36"/>
        <v>AUDI AG</v>
      </c>
      <c r="G345" s="100" t="s">
        <v>4005</v>
      </c>
      <c r="H345" s="100"/>
      <c r="I345" s="84" t="s">
        <v>3730</v>
      </c>
      <c r="J345" s="100"/>
      <c r="K345" s="84" t="s">
        <v>43</v>
      </c>
      <c r="L345" s="84" t="s">
        <v>4239</v>
      </c>
      <c r="M345" s="84">
        <f t="shared" si="32"/>
        <v>21</v>
      </c>
    </row>
    <row r="346" spans="1:13" ht="43.2" x14ac:dyDescent="0.3">
      <c r="A346" s="81" t="s">
        <v>1386</v>
      </c>
      <c r="B346" s="100" t="str">
        <f t="shared" si="31"/>
        <v>OLIVEIRA Ana</v>
      </c>
      <c r="C346" s="82">
        <f t="shared" si="33"/>
        <v>45068</v>
      </c>
      <c r="D346" s="83">
        <f t="shared" si="34"/>
        <v>346</v>
      </c>
      <c r="E346" s="100" t="str">
        <f t="shared" si="35"/>
        <v>Faurecia Kosice</v>
      </c>
      <c r="F346" s="100" t="str">
        <f t="shared" si="36"/>
        <v>Faurecia interior Systems</v>
      </c>
      <c r="G346" s="100" t="s">
        <v>4006</v>
      </c>
      <c r="H346" s="100"/>
      <c r="I346" s="84" t="s">
        <v>3728</v>
      </c>
      <c r="J346" s="100"/>
      <c r="K346" s="84" t="s">
        <v>49</v>
      </c>
      <c r="L346" s="84" t="s">
        <v>3749</v>
      </c>
      <c r="M346" s="84">
        <f t="shared" si="32"/>
        <v>21</v>
      </c>
    </row>
    <row r="347" spans="1:13" ht="57.6" x14ac:dyDescent="0.3">
      <c r="A347" s="81" t="s">
        <v>1381</v>
      </c>
      <c r="B347" s="100" t="str">
        <f t="shared" si="31"/>
        <v>BRANKA Jan</v>
      </c>
      <c r="C347" s="82">
        <f t="shared" si="33"/>
        <v>45068</v>
      </c>
      <c r="D347" s="83">
        <f t="shared" si="34"/>
        <v>1048</v>
      </c>
      <c r="E347" s="100" t="str">
        <f t="shared" si="35"/>
        <v>Faurecia Int. Syst. Bohemia</v>
      </c>
      <c r="F347" s="100" t="str">
        <f t="shared" si="36"/>
        <v>FCA ITALY SPA - CASSINO</v>
      </c>
      <c r="G347" s="100" t="s">
        <v>4007</v>
      </c>
      <c r="H347" s="100" t="s">
        <v>4008</v>
      </c>
      <c r="I347" s="84" t="s">
        <v>3730</v>
      </c>
      <c r="J347" s="100" t="s">
        <v>4009</v>
      </c>
      <c r="K347" s="84" t="s">
        <v>43</v>
      </c>
      <c r="L347" s="84" t="s">
        <v>3749</v>
      </c>
      <c r="M347" s="84">
        <f t="shared" si="32"/>
        <v>21</v>
      </c>
    </row>
    <row r="348" spans="1:13" ht="57.6" x14ac:dyDescent="0.3">
      <c r="A348" s="81" t="s">
        <v>420</v>
      </c>
      <c r="B348" s="100" t="str">
        <f t="shared" si="31"/>
        <v>CUPCIC Igor</v>
      </c>
      <c r="C348" s="82">
        <f t="shared" si="33"/>
        <v>45068</v>
      </c>
      <c r="D348" s="83">
        <f t="shared" si="34"/>
        <v>198</v>
      </c>
      <c r="E348" s="100" t="str">
        <f t="shared" si="35"/>
        <v>SAS AUTOSYSTEMTECHNIK GMBH</v>
      </c>
      <c r="F348" s="100" t="str">
        <f t="shared" si="36"/>
        <v>Faurecia interior Systems</v>
      </c>
      <c r="G348" s="100" t="s">
        <v>4010</v>
      </c>
      <c r="H348" s="100" t="s">
        <v>4011</v>
      </c>
      <c r="I348" s="84" t="s">
        <v>3730</v>
      </c>
      <c r="J348" s="100"/>
      <c r="K348" s="84" t="s">
        <v>43</v>
      </c>
      <c r="L348" s="84" t="s">
        <v>3744</v>
      </c>
      <c r="M348" s="84">
        <f t="shared" si="32"/>
        <v>21</v>
      </c>
    </row>
    <row r="349" spans="1:13" ht="57.6" x14ac:dyDescent="0.3">
      <c r="A349" s="81" t="s">
        <v>1389</v>
      </c>
      <c r="B349" s="100" t="str">
        <f t="shared" si="31"/>
        <v>VLCKOVA Zuzana</v>
      </c>
      <c r="C349" s="82">
        <f t="shared" si="33"/>
        <v>45068</v>
      </c>
      <c r="D349" s="83">
        <f t="shared" si="34"/>
        <v>182</v>
      </c>
      <c r="E349" s="100" t="str">
        <f t="shared" si="35"/>
        <v>Faurecia Int. Syst.</v>
      </c>
      <c r="F349" s="100" t="str">
        <f t="shared" si="36"/>
        <v>SAS AUTOSYSTEMTECHNIK GMBH</v>
      </c>
      <c r="G349" s="100" t="s">
        <v>4012</v>
      </c>
      <c r="H349" s="100"/>
      <c r="I349" s="84" t="s">
        <v>3730</v>
      </c>
      <c r="J349" s="100"/>
      <c r="K349" s="84" t="s">
        <v>43</v>
      </c>
      <c r="L349" s="84" t="s">
        <v>4239</v>
      </c>
      <c r="M349" s="84">
        <f t="shared" si="32"/>
        <v>21</v>
      </c>
    </row>
    <row r="350" spans="1:13" ht="57.6" x14ac:dyDescent="0.3">
      <c r="A350" s="81" t="s">
        <v>1391</v>
      </c>
      <c r="B350" s="100" t="str">
        <f t="shared" si="31"/>
        <v>BRANKA Jan</v>
      </c>
      <c r="C350" s="82">
        <f t="shared" si="33"/>
        <v>45068</v>
      </c>
      <c r="D350" s="83">
        <f t="shared" si="34"/>
        <v>238</v>
      </c>
      <c r="E350" s="100" t="str">
        <f t="shared" si="35"/>
        <v>Faurecia Int. Syst.</v>
      </c>
      <c r="F350" s="100" t="str">
        <f t="shared" si="36"/>
        <v>MURDTER DVORAK LISOVNA SPOL. SRO.</v>
      </c>
      <c r="G350" s="100" t="s">
        <v>4013</v>
      </c>
      <c r="H350" s="100" t="s">
        <v>4014</v>
      </c>
      <c r="I350" s="84" t="s">
        <v>3728</v>
      </c>
      <c r="J350" s="100"/>
      <c r="K350" s="84" t="s">
        <v>49</v>
      </c>
      <c r="L350" s="84" t="s">
        <v>3719</v>
      </c>
      <c r="M350" s="84">
        <f t="shared" si="32"/>
        <v>21</v>
      </c>
    </row>
    <row r="351" spans="1:13" ht="43.2" x14ac:dyDescent="0.3">
      <c r="A351" s="81" t="s">
        <v>3108</v>
      </c>
      <c r="B351" s="100" t="str">
        <f t="shared" si="31"/>
        <v>STEFAN Dominik</v>
      </c>
      <c r="C351" s="82">
        <f t="shared" si="33"/>
        <v>45068</v>
      </c>
      <c r="D351" s="83">
        <f t="shared" si="34"/>
        <v>566</v>
      </c>
      <c r="E351" s="100" t="str">
        <f t="shared" si="35"/>
        <v>Mlada external warehouse</v>
      </c>
      <c r="F351" s="100" t="str">
        <f t="shared" si="36"/>
        <v>Faurecia interior Systems</v>
      </c>
      <c r="G351" s="100"/>
      <c r="H351" s="100"/>
      <c r="I351" s="85"/>
      <c r="J351" s="100"/>
      <c r="K351" s="84" t="s">
        <v>49</v>
      </c>
      <c r="L351" s="85"/>
      <c r="M351" s="84">
        <f t="shared" si="32"/>
        <v>21</v>
      </c>
    </row>
    <row r="352" spans="1:13" ht="57.6" x14ac:dyDescent="0.3">
      <c r="A352" s="81" t="s">
        <v>3110</v>
      </c>
      <c r="B352" s="100" t="str">
        <f t="shared" si="31"/>
        <v>ALMEIDA Jose</v>
      </c>
      <c r="C352" s="82">
        <f t="shared" si="33"/>
        <v>45069</v>
      </c>
      <c r="D352" s="83">
        <f t="shared" si="34"/>
        <v>385</v>
      </c>
      <c r="E352" s="100" t="str">
        <f t="shared" si="35"/>
        <v>Faurecia interior Systems</v>
      </c>
      <c r="F352" s="100" t="str">
        <f t="shared" si="36"/>
        <v>ASCORIUM MLADA BOLESLAV S.R.O.</v>
      </c>
      <c r="G352" s="100" t="s">
        <v>4015</v>
      </c>
      <c r="H352" s="100"/>
      <c r="I352" s="84" t="s">
        <v>3728</v>
      </c>
      <c r="J352" s="100"/>
      <c r="K352" s="84" t="s">
        <v>43</v>
      </c>
      <c r="L352" s="84" t="s">
        <v>3742</v>
      </c>
      <c r="M352" s="84">
        <f t="shared" si="32"/>
        <v>21</v>
      </c>
    </row>
    <row r="353" spans="1:13" ht="43.2" x14ac:dyDescent="0.3">
      <c r="A353" s="81" t="s">
        <v>1394</v>
      </c>
      <c r="B353" s="100" t="str">
        <f t="shared" si="31"/>
        <v>STEFAN Dominik</v>
      </c>
      <c r="C353" s="82">
        <f t="shared" si="33"/>
        <v>45069</v>
      </c>
      <c r="D353" s="83">
        <f t="shared" si="34"/>
        <v>176</v>
      </c>
      <c r="E353" s="100" t="str">
        <f t="shared" si="35"/>
        <v>Faurecia Int. Syst.</v>
      </c>
      <c r="F353" s="100" t="str">
        <f t="shared" si="36"/>
        <v>Faurecia Interiors Pardubice sro</v>
      </c>
      <c r="G353" s="100" t="s">
        <v>4016</v>
      </c>
      <c r="H353" s="100"/>
      <c r="I353" s="84" t="s">
        <v>3728</v>
      </c>
      <c r="J353" s="100"/>
      <c r="K353" s="84" t="s">
        <v>43</v>
      </c>
      <c r="L353" s="84" t="s">
        <v>3749</v>
      </c>
      <c r="M353" s="84">
        <f t="shared" si="32"/>
        <v>21</v>
      </c>
    </row>
    <row r="354" spans="1:13" ht="43.2" x14ac:dyDescent="0.3">
      <c r="A354" s="81" t="s">
        <v>1396</v>
      </c>
      <c r="B354" s="100" t="str">
        <f t="shared" si="31"/>
        <v>OLIVEIRA Ana</v>
      </c>
      <c r="C354" s="82">
        <f t="shared" si="33"/>
        <v>45069</v>
      </c>
      <c r="D354" s="83">
        <f t="shared" si="34"/>
        <v>339</v>
      </c>
      <c r="E354" s="100" t="str">
        <f t="shared" si="35"/>
        <v>Faurecia Kosice</v>
      </c>
      <c r="F354" s="100" t="str">
        <f t="shared" si="36"/>
        <v>Faurecia interior Systems</v>
      </c>
      <c r="G354" s="100"/>
      <c r="H354" s="100"/>
      <c r="I354" s="85"/>
      <c r="J354" s="100"/>
      <c r="K354" s="84" t="s">
        <v>49</v>
      </c>
      <c r="L354" s="85"/>
      <c r="M354" s="84">
        <f t="shared" si="32"/>
        <v>21</v>
      </c>
    </row>
    <row r="355" spans="1:13" ht="57.6" x14ac:dyDescent="0.3">
      <c r="A355" s="81" t="s">
        <v>3111</v>
      </c>
      <c r="B355" s="100" t="str">
        <f t="shared" si="31"/>
        <v>SLAPACEK Martin</v>
      </c>
      <c r="C355" s="82">
        <f t="shared" si="33"/>
        <v>45070</v>
      </c>
      <c r="D355" s="83">
        <f t="shared" si="34"/>
        <v>588</v>
      </c>
      <c r="E355" s="100" t="str">
        <f t="shared" si="35"/>
        <v>Faurecia interior Systems</v>
      </c>
      <c r="F355" s="100" t="str">
        <f t="shared" si="36"/>
        <v>GRAMMER Automotive Polska Sp. z.o.o</v>
      </c>
      <c r="G355" s="100" t="s">
        <v>4017</v>
      </c>
      <c r="H355" s="100"/>
      <c r="I355" s="84" t="s">
        <v>3728</v>
      </c>
      <c r="J355" s="100"/>
      <c r="K355" s="84" t="s">
        <v>43</v>
      </c>
      <c r="L355" s="84" t="s">
        <v>3742</v>
      </c>
      <c r="M355" s="84">
        <f t="shared" si="32"/>
        <v>21</v>
      </c>
    </row>
    <row r="356" spans="1:13" ht="57.6" x14ac:dyDescent="0.3">
      <c r="A356" s="81" t="s">
        <v>1398</v>
      </c>
      <c r="B356" s="100" t="str">
        <f t="shared" si="31"/>
        <v>RESENDE Joao</v>
      </c>
      <c r="C356" s="82">
        <f t="shared" si="33"/>
        <v>45070</v>
      </c>
      <c r="D356" s="83">
        <f t="shared" si="34"/>
        <v>390</v>
      </c>
      <c r="E356" s="100" t="str">
        <f t="shared" si="35"/>
        <v>Faurecia Interiors - Arges</v>
      </c>
      <c r="F356" s="100" t="str">
        <f t="shared" si="36"/>
        <v>Faurecia interior Systems</v>
      </c>
      <c r="G356" s="100" t="s">
        <v>4018</v>
      </c>
      <c r="H356" s="100" t="s">
        <v>4019</v>
      </c>
      <c r="I356" s="84" t="s">
        <v>3730</v>
      </c>
      <c r="J356" s="100"/>
      <c r="K356" s="84" t="s">
        <v>43</v>
      </c>
      <c r="L356" s="84" t="s">
        <v>4239</v>
      </c>
      <c r="M356" s="84">
        <f t="shared" si="32"/>
        <v>21</v>
      </c>
    </row>
    <row r="357" spans="1:13" ht="43.2" x14ac:dyDescent="0.3">
      <c r="A357" s="81" t="s">
        <v>1400</v>
      </c>
      <c r="B357" s="100" t="str">
        <f t="shared" si="31"/>
        <v>STEFAN Dominik</v>
      </c>
      <c r="C357" s="82">
        <f t="shared" si="33"/>
        <v>45070</v>
      </c>
      <c r="D357" s="83">
        <f t="shared" si="34"/>
        <v>231</v>
      </c>
      <c r="E357" s="100" t="str">
        <f t="shared" si="35"/>
        <v>Faurecia Int. Syst.</v>
      </c>
      <c r="F357" s="100" t="str">
        <f t="shared" si="36"/>
        <v>Faurecia Interiors Pardubice sro</v>
      </c>
      <c r="G357" s="100"/>
      <c r="H357" s="100"/>
      <c r="I357" s="85"/>
      <c r="J357" s="100"/>
      <c r="K357" s="84" t="s">
        <v>43</v>
      </c>
      <c r="L357" s="85"/>
      <c r="M357" s="84">
        <f t="shared" si="32"/>
        <v>21</v>
      </c>
    </row>
    <row r="358" spans="1:13" ht="86.4" x14ac:dyDescent="0.3">
      <c r="A358" s="81" t="s">
        <v>3112</v>
      </c>
      <c r="B358" s="100" t="str">
        <f t="shared" si="31"/>
        <v>GROS Vincent</v>
      </c>
      <c r="C358" s="82">
        <f t="shared" si="33"/>
        <v>45070</v>
      </c>
      <c r="D358" s="83">
        <f t="shared" si="34"/>
        <v>222</v>
      </c>
      <c r="E358" s="100" t="str">
        <f t="shared" si="35"/>
        <v>Muerdter Dvorak</v>
      </c>
      <c r="F358" s="100" t="str">
        <f t="shared" si="36"/>
        <v>Faurecia interior Systems</v>
      </c>
      <c r="G358" s="100" t="s">
        <v>4020</v>
      </c>
      <c r="H358" s="100" t="s">
        <v>4021</v>
      </c>
      <c r="I358" s="84" t="s">
        <v>3730</v>
      </c>
      <c r="J358" s="100"/>
      <c r="K358" s="84" t="s">
        <v>43</v>
      </c>
      <c r="L358" s="84" t="s">
        <v>4239</v>
      </c>
      <c r="M358" s="84">
        <f t="shared" si="32"/>
        <v>21</v>
      </c>
    </row>
    <row r="359" spans="1:13" ht="43.2" x14ac:dyDescent="0.3">
      <c r="A359" s="81" t="s">
        <v>3115</v>
      </c>
      <c r="B359" s="100" t="str">
        <f t="shared" si="31"/>
        <v>SLAPACEK Martin</v>
      </c>
      <c r="C359" s="82">
        <f t="shared" si="33"/>
        <v>45070</v>
      </c>
      <c r="D359" s="83">
        <f t="shared" si="34"/>
        <v>211</v>
      </c>
      <c r="E359" s="100" t="str">
        <f t="shared" si="35"/>
        <v>JP Plast</v>
      </c>
      <c r="F359" s="100" t="str">
        <f t="shared" si="36"/>
        <v>Faurecia interior Systems</v>
      </c>
      <c r="G359" s="100" t="s">
        <v>4022</v>
      </c>
      <c r="H359" s="100"/>
      <c r="I359" s="84" t="s">
        <v>3717</v>
      </c>
      <c r="J359" s="100"/>
      <c r="K359" s="84" t="s">
        <v>43</v>
      </c>
      <c r="L359" s="84" t="s">
        <v>3743</v>
      </c>
      <c r="M359" s="84">
        <f t="shared" si="32"/>
        <v>21</v>
      </c>
    </row>
    <row r="360" spans="1:13" ht="43.2" x14ac:dyDescent="0.3">
      <c r="A360" s="81" t="s">
        <v>3116</v>
      </c>
      <c r="B360" s="100" t="str">
        <f t="shared" si="31"/>
        <v>STEFAN Dominik</v>
      </c>
      <c r="C360" s="82">
        <f t="shared" si="33"/>
        <v>45070</v>
      </c>
      <c r="D360" s="83">
        <f t="shared" si="34"/>
        <v>120</v>
      </c>
      <c r="E360" s="100" t="str">
        <f t="shared" si="35"/>
        <v>Faurecia interior Systems</v>
      </c>
      <c r="F360" s="100" t="str">
        <f t="shared" si="36"/>
        <v>Mlada external warehouse</v>
      </c>
      <c r="G360" s="100"/>
      <c r="H360" s="100"/>
      <c r="I360" s="85"/>
      <c r="J360" s="100"/>
      <c r="K360" s="84" t="s">
        <v>43</v>
      </c>
      <c r="L360" s="85"/>
      <c r="M360" s="84">
        <f t="shared" si="32"/>
        <v>21</v>
      </c>
    </row>
    <row r="361" spans="1:13" ht="57.6" x14ac:dyDescent="0.3">
      <c r="A361" s="81" t="s">
        <v>3118</v>
      </c>
      <c r="B361" s="100" t="str">
        <f t="shared" si="31"/>
        <v>BRANKA Jan</v>
      </c>
      <c r="C361" s="82">
        <f t="shared" si="33"/>
        <v>45071</v>
      </c>
      <c r="D361" s="83">
        <f t="shared" si="34"/>
        <v>409</v>
      </c>
      <c r="E361" s="100" t="str">
        <f t="shared" si="35"/>
        <v>Faurecia interior Systems</v>
      </c>
      <c r="F361" s="100" t="str">
        <f t="shared" si="36"/>
        <v>D+D PARK BRODCE, SKODA AUTO AS</v>
      </c>
      <c r="G361" s="100"/>
      <c r="H361" s="100"/>
      <c r="I361" s="84" t="s">
        <v>3728</v>
      </c>
      <c r="J361" s="100"/>
      <c r="K361" s="84" t="s">
        <v>43</v>
      </c>
      <c r="L361" s="84" t="s">
        <v>3719</v>
      </c>
      <c r="M361" s="84">
        <f t="shared" si="32"/>
        <v>21</v>
      </c>
    </row>
    <row r="362" spans="1:13" ht="57.6" x14ac:dyDescent="0.3">
      <c r="A362" s="81" t="s">
        <v>423</v>
      </c>
      <c r="B362" s="100" t="str">
        <f t="shared" si="31"/>
        <v>SLAPACEK Martin</v>
      </c>
      <c r="C362" s="82">
        <f t="shared" si="33"/>
        <v>45071</v>
      </c>
      <c r="D362" s="83">
        <f t="shared" si="34"/>
        <v>920</v>
      </c>
      <c r="E362" s="100" t="str">
        <f t="shared" si="35"/>
        <v>Faurecia interior Systems</v>
      </c>
      <c r="F362" s="100" t="str">
        <f t="shared" si="36"/>
        <v>Faurecia Interiors Pardubice  s.r.o.</v>
      </c>
      <c r="G362" s="100" t="s">
        <v>4023</v>
      </c>
      <c r="H362" s="100"/>
      <c r="I362" s="84" t="s">
        <v>3728</v>
      </c>
      <c r="J362" s="100"/>
      <c r="K362" s="84" t="s">
        <v>43</v>
      </c>
      <c r="L362" s="84" t="s">
        <v>3742</v>
      </c>
      <c r="M362" s="84">
        <f t="shared" si="32"/>
        <v>21</v>
      </c>
    </row>
    <row r="363" spans="1:13" ht="28.8" x14ac:dyDescent="0.3">
      <c r="A363" s="81" t="s">
        <v>1405</v>
      </c>
      <c r="B363" s="100" t="str">
        <f t="shared" si="31"/>
        <v>VLCKOVA Zuzana</v>
      </c>
      <c r="C363" s="82">
        <f t="shared" si="33"/>
        <v>45071</v>
      </c>
      <c r="D363" s="83">
        <f t="shared" si="34"/>
        <v>464</v>
      </c>
      <c r="E363" s="100" t="str">
        <f t="shared" si="35"/>
        <v>Faurecia Int. Syst.</v>
      </c>
      <c r="F363" s="100" t="str">
        <f t="shared" si="36"/>
        <v>AUDI AG</v>
      </c>
      <c r="G363" s="100" t="s">
        <v>4024</v>
      </c>
      <c r="H363" s="100"/>
      <c r="I363" s="84" t="s">
        <v>3730</v>
      </c>
      <c r="J363" s="100"/>
      <c r="K363" s="84" t="s">
        <v>43</v>
      </c>
      <c r="L363" s="84" t="s">
        <v>4239</v>
      </c>
      <c r="M363" s="84">
        <f t="shared" si="32"/>
        <v>21</v>
      </c>
    </row>
    <row r="364" spans="1:13" ht="57.6" x14ac:dyDescent="0.3">
      <c r="A364" s="81" t="s">
        <v>3122</v>
      </c>
      <c r="B364" s="100" t="str">
        <f t="shared" si="31"/>
        <v>SLAPACEK Martin</v>
      </c>
      <c r="C364" s="82">
        <f t="shared" si="33"/>
        <v>45071</v>
      </c>
      <c r="D364" s="83">
        <f t="shared" si="34"/>
        <v>889</v>
      </c>
      <c r="E364" s="100" t="str">
        <f t="shared" si="35"/>
        <v>Faurecia interior Systems</v>
      </c>
      <c r="F364" s="100" t="str">
        <f t="shared" si="36"/>
        <v>Faurecia Interior Systems Abrera</v>
      </c>
      <c r="G364" s="100" t="s">
        <v>3985</v>
      </c>
      <c r="H364" s="100"/>
      <c r="I364" s="84" t="s">
        <v>3730</v>
      </c>
      <c r="J364" s="100"/>
      <c r="K364" s="84" t="s">
        <v>43</v>
      </c>
      <c r="L364" s="84" t="s">
        <v>3744</v>
      </c>
      <c r="M364" s="84">
        <f t="shared" si="32"/>
        <v>21</v>
      </c>
    </row>
    <row r="365" spans="1:13" ht="43.2" x14ac:dyDescent="0.3">
      <c r="A365" s="81" t="s">
        <v>3120</v>
      </c>
      <c r="B365" s="100" t="str">
        <f t="shared" si="31"/>
        <v>SLAPACEK Martin</v>
      </c>
      <c r="C365" s="82">
        <f t="shared" si="33"/>
        <v>45071</v>
      </c>
      <c r="D365" s="83">
        <f t="shared" si="34"/>
        <v>258</v>
      </c>
      <c r="E365" s="100" t="str">
        <f t="shared" si="35"/>
        <v>Faurecia interior Systems</v>
      </c>
      <c r="F365" s="100" t="str">
        <f t="shared" si="36"/>
        <v>Tecoplast PM Slovakia, s.r.o.</v>
      </c>
      <c r="G365" s="100" t="s">
        <v>4025</v>
      </c>
      <c r="H365" s="100"/>
      <c r="I365" s="84" t="s">
        <v>3728</v>
      </c>
      <c r="J365" s="100"/>
      <c r="K365" s="84" t="s">
        <v>43</v>
      </c>
      <c r="L365" s="84" t="s">
        <v>3742</v>
      </c>
      <c r="M365" s="84">
        <f t="shared" si="32"/>
        <v>21</v>
      </c>
    </row>
    <row r="366" spans="1:13" ht="57.6" x14ac:dyDescent="0.3">
      <c r="A366" s="81" t="s">
        <v>1402</v>
      </c>
      <c r="B366" s="100" t="str">
        <f t="shared" si="31"/>
        <v>LINS Mauricio</v>
      </c>
      <c r="C366" s="82">
        <f t="shared" si="33"/>
        <v>45071</v>
      </c>
      <c r="D366" s="83">
        <f t="shared" si="34"/>
        <v>148</v>
      </c>
      <c r="E366" s="100" t="str">
        <f t="shared" si="35"/>
        <v>Stokvis Promi s.r.o.</v>
      </c>
      <c r="F366" s="100" t="str">
        <f t="shared" si="36"/>
        <v>Faurecia MLADA BOLESLAV FIS</v>
      </c>
      <c r="G366" s="100" t="s">
        <v>4026</v>
      </c>
      <c r="H366" s="100"/>
      <c r="I366" s="84" t="s">
        <v>3728</v>
      </c>
      <c r="J366" s="100"/>
      <c r="K366" s="84" t="s">
        <v>49</v>
      </c>
      <c r="L366" s="84" t="s">
        <v>3749</v>
      </c>
      <c r="M366" s="84">
        <f t="shared" si="32"/>
        <v>21</v>
      </c>
    </row>
    <row r="367" spans="1:13" ht="57.6" x14ac:dyDescent="0.3">
      <c r="A367" s="81" t="s">
        <v>3125</v>
      </c>
      <c r="B367" s="100" t="str">
        <f t="shared" si="31"/>
        <v>BRANKA Jan</v>
      </c>
      <c r="C367" s="82">
        <f t="shared" si="33"/>
        <v>45072</v>
      </c>
      <c r="D367" s="83">
        <f t="shared" si="34"/>
        <v>699</v>
      </c>
      <c r="E367" s="100" t="str">
        <f t="shared" si="35"/>
        <v>Faurecia Interiors Pardubice  s.r.o.</v>
      </c>
      <c r="F367" s="100" t="str">
        <f t="shared" si="36"/>
        <v>Runtime Packaging GmbH</v>
      </c>
      <c r="G367" s="100"/>
      <c r="H367" s="100"/>
      <c r="I367" s="85"/>
      <c r="J367" s="100"/>
      <c r="K367" s="84" t="s">
        <v>43</v>
      </c>
      <c r="L367" s="85"/>
      <c r="M367" s="84">
        <f t="shared" si="32"/>
        <v>21</v>
      </c>
    </row>
    <row r="368" spans="1:13" ht="57.6" x14ac:dyDescent="0.3">
      <c r="A368" s="81" t="s">
        <v>1408</v>
      </c>
      <c r="B368" s="100" t="str">
        <f t="shared" si="31"/>
        <v>LINS Mauricio</v>
      </c>
      <c r="C368" s="82">
        <f t="shared" si="33"/>
        <v>45072</v>
      </c>
      <c r="D368" s="83">
        <f t="shared" si="34"/>
        <v>177</v>
      </c>
      <c r="E368" s="100" t="str">
        <f t="shared" si="35"/>
        <v>Stokvis Promi s.r.o.</v>
      </c>
      <c r="F368" s="100" t="str">
        <f t="shared" si="36"/>
        <v>Faurecia MLADA BOLESLAV FIS</v>
      </c>
      <c r="G368" s="100"/>
      <c r="H368" s="100"/>
      <c r="I368" s="85"/>
      <c r="J368" s="100"/>
      <c r="K368" s="84" t="s">
        <v>49</v>
      </c>
      <c r="L368" s="85"/>
      <c r="M368" s="84">
        <f t="shared" si="32"/>
        <v>21</v>
      </c>
    </row>
    <row r="369" spans="1:13" ht="43.2" x14ac:dyDescent="0.3">
      <c r="A369" s="81" t="s">
        <v>1410</v>
      </c>
      <c r="B369" s="100" t="str">
        <f t="shared" si="31"/>
        <v>OLIVEIRA Ana</v>
      </c>
      <c r="C369" s="82">
        <f t="shared" si="33"/>
        <v>45072</v>
      </c>
      <c r="D369" s="83">
        <f t="shared" si="34"/>
        <v>311</v>
      </c>
      <c r="E369" s="100" t="str">
        <f t="shared" si="35"/>
        <v>Faurecia Automotive Slovakia s.r.o.</v>
      </c>
      <c r="F369" s="100" t="str">
        <f t="shared" si="36"/>
        <v>Faurecia interior Systems</v>
      </c>
      <c r="G369" s="100" t="s">
        <v>4027</v>
      </c>
      <c r="H369" s="100"/>
      <c r="I369" s="84" t="s">
        <v>3728</v>
      </c>
      <c r="J369" s="100"/>
      <c r="K369" s="84" t="s">
        <v>49</v>
      </c>
      <c r="L369" s="84" t="s">
        <v>3719</v>
      </c>
      <c r="M369" s="84">
        <f t="shared" si="32"/>
        <v>21</v>
      </c>
    </row>
    <row r="370" spans="1:13" ht="43.2" x14ac:dyDescent="0.3">
      <c r="A370" s="81" t="s">
        <v>425</v>
      </c>
      <c r="B370" s="100" t="str">
        <f t="shared" si="31"/>
        <v>BRANKA Jan</v>
      </c>
      <c r="C370" s="82">
        <f t="shared" si="33"/>
        <v>45076</v>
      </c>
      <c r="D370" s="83">
        <f t="shared" si="34"/>
        <v>800</v>
      </c>
      <c r="E370" s="100" t="str">
        <f t="shared" si="35"/>
        <v>Faurecia Int. Syst. Bohemia</v>
      </c>
      <c r="F370" s="100" t="str">
        <f t="shared" si="36"/>
        <v>FCA ITALY SPA - CASSINO</v>
      </c>
      <c r="G370" s="100" t="s">
        <v>4028</v>
      </c>
      <c r="H370" s="100" t="s">
        <v>4029</v>
      </c>
      <c r="I370" s="84" t="s">
        <v>3728</v>
      </c>
      <c r="J370" s="100"/>
      <c r="K370" s="84" t="s">
        <v>43</v>
      </c>
      <c r="L370" s="84" t="s">
        <v>3719</v>
      </c>
      <c r="M370" s="84">
        <f t="shared" si="32"/>
        <v>22</v>
      </c>
    </row>
    <row r="371" spans="1:13" ht="72" x14ac:dyDescent="0.3">
      <c r="A371" s="81" t="s">
        <v>1412</v>
      </c>
      <c r="B371" s="100" t="str">
        <f t="shared" si="31"/>
        <v>RESENDE Joao</v>
      </c>
      <c r="C371" s="82">
        <f t="shared" si="33"/>
        <v>45076</v>
      </c>
      <c r="D371" s="83">
        <f t="shared" si="34"/>
        <v>224</v>
      </c>
      <c r="E371" s="100" t="str">
        <f t="shared" si="35"/>
        <v>Mürdter Dvo?ák, Tool Ltd</v>
      </c>
      <c r="F371" s="100" t="str">
        <f t="shared" si="36"/>
        <v>Faurecia interior Systems</v>
      </c>
      <c r="G371" s="100" t="s">
        <v>4030</v>
      </c>
      <c r="H371" s="100" t="s">
        <v>4031</v>
      </c>
      <c r="I371" s="84" t="s">
        <v>3728</v>
      </c>
      <c r="J371" s="100" t="s">
        <v>4032</v>
      </c>
      <c r="K371" s="84" t="s">
        <v>43</v>
      </c>
      <c r="L371" s="84" t="s">
        <v>3743</v>
      </c>
      <c r="M371" s="84">
        <f t="shared" si="32"/>
        <v>22</v>
      </c>
    </row>
    <row r="372" spans="1:13" ht="172.8" x14ac:dyDescent="0.3">
      <c r="A372" s="81" t="s">
        <v>1414</v>
      </c>
      <c r="B372" s="100" t="str">
        <f t="shared" si="31"/>
        <v>OLIVEIRA Ana</v>
      </c>
      <c r="C372" s="82">
        <f t="shared" si="33"/>
        <v>45076</v>
      </c>
      <c r="D372" s="83">
        <f t="shared" si="34"/>
        <v>288</v>
      </c>
      <c r="E372" s="100" t="str">
        <f t="shared" si="35"/>
        <v>Faurecia Kosice</v>
      </c>
      <c r="F372" s="100" t="str">
        <f t="shared" si="36"/>
        <v>Faurecia interior Systems</v>
      </c>
      <c r="G372" s="100" t="s">
        <v>4033</v>
      </c>
      <c r="H372" s="100" t="s">
        <v>4034</v>
      </c>
      <c r="I372" s="84" t="s">
        <v>3730</v>
      </c>
      <c r="J372" s="100"/>
      <c r="K372" s="84" t="s">
        <v>43</v>
      </c>
      <c r="L372" s="84" t="s">
        <v>3729</v>
      </c>
      <c r="M372" s="84">
        <f t="shared" si="32"/>
        <v>22</v>
      </c>
    </row>
    <row r="373" spans="1:13" ht="43.2" x14ac:dyDescent="0.3">
      <c r="A373" s="81" t="s">
        <v>1416</v>
      </c>
      <c r="B373" s="100" t="str">
        <f t="shared" si="31"/>
        <v>VLCKOVA Zuzana</v>
      </c>
      <c r="C373" s="82">
        <f t="shared" si="33"/>
        <v>45076</v>
      </c>
      <c r="D373" s="83">
        <f t="shared" si="34"/>
        <v>384</v>
      </c>
      <c r="E373" s="100" t="str">
        <f t="shared" si="35"/>
        <v>Faurecia Int. Syst.</v>
      </c>
      <c r="F373" s="100" t="str">
        <f t="shared" si="36"/>
        <v>AUDI AG</v>
      </c>
      <c r="G373" s="100" t="s">
        <v>4035</v>
      </c>
      <c r="H373" s="100" t="s">
        <v>3808</v>
      </c>
      <c r="I373" s="84" t="s">
        <v>3730</v>
      </c>
      <c r="J373" s="100"/>
      <c r="K373" s="84" t="s">
        <v>43</v>
      </c>
      <c r="L373" s="84" t="s">
        <v>4239</v>
      </c>
      <c r="M373" s="84">
        <f t="shared" si="32"/>
        <v>22</v>
      </c>
    </row>
    <row r="374" spans="1:13" ht="57.6" x14ac:dyDescent="0.3">
      <c r="A374" s="81" t="s">
        <v>3142</v>
      </c>
      <c r="B374" s="100" t="str">
        <f t="shared" si="31"/>
        <v>GROS Vincent</v>
      </c>
      <c r="C374" s="82">
        <f t="shared" si="33"/>
        <v>45076</v>
      </c>
      <c r="D374" s="83">
        <f t="shared" si="34"/>
        <v>264</v>
      </c>
      <c r="E374" s="100" t="str">
        <f t="shared" si="35"/>
        <v>Faurecia Int. Syst.</v>
      </c>
      <c r="F374" s="100" t="str">
        <f t="shared" si="36"/>
        <v>MUERDTER DVORAK LISOVNA SPOL. S.R.O</v>
      </c>
      <c r="G374" s="100" t="s">
        <v>4036</v>
      </c>
      <c r="H374" s="100" t="s">
        <v>4037</v>
      </c>
      <c r="I374" s="84" t="s">
        <v>3730</v>
      </c>
      <c r="J374" s="100"/>
      <c r="K374" s="84" t="s">
        <v>43</v>
      </c>
      <c r="L374" s="84" t="s">
        <v>4239</v>
      </c>
      <c r="M374" s="84">
        <f t="shared" si="32"/>
        <v>22</v>
      </c>
    </row>
    <row r="375" spans="1:13" ht="43.2" x14ac:dyDescent="0.3">
      <c r="A375" s="81" t="s">
        <v>1419</v>
      </c>
      <c r="B375" s="100" t="str">
        <f t="shared" si="31"/>
        <v>BRANKA Jan</v>
      </c>
      <c r="C375" s="82">
        <f t="shared" si="33"/>
        <v>45077</v>
      </c>
      <c r="D375" s="83">
        <f t="shared" si="34"/>
        <v>848</v>
      </c>
      <c r="E375" s="100" t="str">
        <f t="shared" si="35"/>
        <v>Faurecia Int. Syst. Bohemia</v>
      </c>
      <c r="F375" s="100" t="str">
        <f t="shared" si="36"/>
        <v>FCA ITALY SPA - CASSINO</v>
      </c>
      <c r="G375" s="100" t="s">
        <v>4028</v>
      </c>
      <c r="H375" s="100" t="s">
        <v>4029</v>
      </c>
      <c r="I375" s="84" t="s">
        <v>3728</v>
      </c>
      <c r="J375" s="100"/>
      <c r="K375" s="84" t="s">
        <v>43</v>
      </c>
      <c r="L375" s="84" t="s">
        <v>3719</v>
      </c>
      <c r="M375" s="84">
        <f t="shared" si="32"/>
        <v>22</v>
      </c>
    </row>
    <row r="376" spans="1:13" ht="57.6" x14ac:dyDescent="0.3">
      <c r="A376" s="81" t="s">
        <v>1422</v>
      </c>
      <c r="B376" s="100" t="str">
        <f t="shared" si="31"/>
        <v>BRANKA Jan</v>
      </c>
      <c r="C376" s="82">
        <f t="shared" si="33"/>
        <v>45077</v>
      </c>
      <c r="D376" s="83">
        <f t="shared" si="34"/>
        <v>222</v>
      </c>
      <c r="E376" s="100" t="str">
        <f t="shared" si="35"/>
        <v>Faurecia Int. Syst.</v>
      </c>
      <c r="F376" s="100" t="str">
        <f t="shared" si="36"/>
        <v>MURDTER DVORAK LISOVNA SPOL. SRO.</v>
      </c>
      <c r="G376" s="100" t="s">
        <v>4038</v>
      </c>
      <c r="H376" s="100" t="s">
        <v>4039</v>
      </c>
      <c r="I376" s="84" t="s">
        <v>3730</v>
      </c>
      <c r="J376" s="100"/>
      <c r="K376" s="84" t="s">
        <v>43</v>
      </c>
      <c r="L376" s="84" t="s">
        <v>4239</v>
      </c>
      <c r="M376" s="84">
        <f t="shared" si="32"/>
        <v>22</v>
      </c>
    </row>
    <row r="377" spans="1:13" ht="43.2" x14ac:dyDescent="0.3">
      <c r="A377" s="81" t="s">
        <v>1424</v>
      </c>
      <c r="B377" s="100" t="str">
        <f t="shared" si="31"/>
        <v>RESENDE Joao</v>
      </c>
      <c r="C377" s="82">
        <f t="shared" si="33"/>
        <v>45077</v>
      </c>
      <c r="D377" s="83">
        <f t="shared" si="34"/>
        <v>218</v>
      </c>
      <c r="E377" s="100" t="str">
        <f t="shared" si="35"/>
        <v>Mürdter Dvo?ák, Tool Ltd</v>
      </c>
      <c r="F377" s="100" t="str">
        <f t="shared" si="36"/>
        <v>Faurecia interior Systems</v>
      </c>
      <c r="G377" s="100" t="s">
        <v>4040</v>
      </c>
      <c r="H377" s="100" t="s">
        <v>4041</v>
      </c>
      <c r="I377" s="84" t="s">
        <v>3730</v>
      </c>
      <c r="J377" s="100"/>
      <c r="K377" s="84" t="s">
        <v>43</v>
      </c>
      <c r="L377" s="84" t="s">
        <v>4239</v>
      </c>
      <c r="M377" s="84">
        <f t="shared" si="32"/>
        <v>22</v>
      </c>
    </row>
    <row r="378" spans="1:13" ht="43.2" x14ac:dyDescent="0.3">
      <c r="A378" s="87" t="s">
        <v>1427</v>
      </c>
      <c r="B378" s="100" t="str">
        <f t="shared" si="31"/>
        <v>DOVALA Viktor</v>
      </c>
      <c r="C378" s="82">
        <f t="shared" si="33"/>
        <v>45077</v>
      </c>
      <c r="D378" s="83">
        <f t="shared" si="34"/>
        <v>221</v>
      </c>
      <c r="E378" s="100" t="str">
        <f t="shared" si="35"/>
        <v>Faurecia Int. Syst. Bohemia</v>
      </c>
      <c r="F378" s="100" t="str">
        <f t="shared" si="36"/>
        <v>BMW AG - VERSORGUNGSZENTRUM</v>
      </c>
      <c r="G378" s="100" t="s">
        <v>4042</v>
      </c>
      <c r="H378" s="100"/>
      <c r="I378" s="84" t="s">
        <v>3730</v>
      </c>
      <c r="J378" s="100"/>
      <c r="K378" s="84" t="s">
        <v>43</v>
      </c>
      <c r="L378" s="84" t="s">
        <v>4239</v>
      </c>
      <c r="M378" s="84">
        <f t="shared" si="32"/>
        <v>22</v>
      </c>
    </row>
    <row r="379" spans="1:13" ht="57.6" x14ac:dyDescent="0.3">
      <c r="A379" s="81" t="s">
        <v>3155</v>
      </c>
      <c r="B379" s="100" t="str">
        <f t="shared" si="31"/>
        <v>RESENDE Joao</v>
      </c>
      <c r="C379" s="82">
        <f t="shared" si="33"/>
        <v>45078</v>
      </c>
      <c r="D379" s="83">
        <f t="shared" si="34"/>
        <v>475</v>
      </c>
      <c r="E379" s="100" t="str">
        <f t="shared" si="35"/>
        <v>Faurecia Kosice</v>
      </c>
      <c r="F379" s="100" t="str">
        <f t="shared" si="36"/>
        <v>Faurecia MLADA BOLESLAV FIS</v>
      </c>
      <c r="G379" s="100" t="s">
        <v>4043</v>
      </c>
      <c r="H379" s="100"/>
      <c r="I379" s="84" t="s">
        <v>3728</v>
      </c>
      <c r="J379" s="100" t="s">
        <v>4044</v>
      </c>
      <c r="K379" s="84" t="s">
        <v>49</v>
      </c>
      <c r="L379" s="84" t="s">
        <v>3743</v>
      </c>
      <c r="M379" s="84">
        <f t="shared" si="32"/>
        <v>22</v>
      </c>
    </row>
    <row r="380" spans="1:13" ht="57.6" x14ac:dyDescent="0.3">
      <c r="A380" s="81" t="s">
        <v>1431</v>
      </c>
      <c r="B380" s="100" t="str">
        <f t="shared" si="31"/>
        <v>RESENDE Joao</v>
      </c>
      <c r="C380" s="82">
        <f t="shared" si="33"/>
        <v>45078</v>
      </c>
      <c r="D380" s="83">
        <f t="shared" si="34"/>
        <v>374</v>
      </c>
      <c r="E380" s="100" t="str">
        <f t="shared" si="35"/>
        <v>TESLA</v>
      </c>
      <c r="F380" s="100" t="str">
        <f t="shared" si="36"/>
        <v>Faurecia interior Systems</v>
      </c>
      <c r="G380" s="100" t="s">
        <v>4045</v>
      </c>
      <c r="H380" s="100"/>
      <c r="I380" s="84" t="s">
        <v>3723</v>
      </c>
      <c r="J380" s="100"/>
      <c r="K380" s="84" t="s">
        <v>49</v>
      </c>
      <c r="L380" s="84" t="s">
        <v>3725</v>
      </c>
      <c r="M380" s="84">
        <f t="shared" si="32"/>
        <v>22</v>
      </c>
    </row>
    <row r="381" spans="1:13" ht="43.2" x14ac:dyDescent="0.3">
      <c r="A381" s="81" t="s">
        <v>1429</v>
      </c>
      <c r="B381" s="100" t="str">
        <f t="shared" si="31"/>
        <v>RESENDE Joao</v>
      </c>
      <c r="C381" s="82">
        <f t="shared" si="33"/>
        <v>45078</v>
      </c>
      <c r="D381" s="83">
        <f t="shared" si="34"/>
        <v>260</v>
      </c>
      <c r="E381" s="100" t="str">
        <f t="shared" si="35"/>
        <v>Mürdter Dvo?ák, Tool Ltd</v>
      </c>
      <c r="F381" s="100" t="str">
        <f t="shared" si="36"/>
        <v>Faurecia interior Systems</v>
      </c>
      <c r="G381" s="100" t="s">
        <v>4046</v>
      </c>
      <c r="H381" s="100"/>
      <c r="I381" s="84" t="s">
        <v>3728</v>
      </c>
      <c r="J381" s="100"/>
      <c r="K381" s="84" t="s">
        <v>49</v>
      </c>
      <c r="L381" s="84" t="s">
        <v>3749</v>
      </c>
      <c r="M381" s="84">
        <f t="shared" si="32"/>
        <v>22</v>
      </c>
    </row>
    <row r="382" spans="1:13" ht="57.6" x14ac:dyDescent="0.3">
      <c r="A382" s="81" t="s">
        <v>1434</v>
      </c>
      <c r="B382" s="100" t="str">
        <f t="shared" si="31"/>
        <v>RESENDE Joao</v>
      </c>
      <c r="C382" s="82">
        <f t="shared" si="33"/>
        <v>45079</v>
      </c>
      <c r="D382" s="83">
        <f t="shared" si="34"/>
        <v>374</v>
      </c>
      <c r="E382" s="100" t="str">
        <f t="shared" si="35"/>
        <v>Faurecia Kosice</v>
      </c>
      <c r="F382" s="100" t="str">
        <f t="shared" si="36"/>
        <v>Faurecia interior Systems</v>
      </c>
      <c r="G382" s="100" t="s">
        <v>4047</v>
      </c>
      <c r="H382" s="100" t="s">
        <v>4048</v>
      </c>
      <c r="I382" s="84" t="s">
        <v>3723</v>
      </c>
      <c r="J382" s="100" t="s">
        <v>4044</v>
      </c>
      <c r="K382" s="84" t="s">
        <v>49</v>
      </c>
      <c r="L382" s="84" t="s">
        <v>3743</v>
      </c>
      <c r="M382" s="84">
        <f t="shared" si="32"/>
        <v>22</v>
      </c>
    </row>
    <row r="383" spans="1:13" ht="57.6" x14ac:dyDescent="0.3">
      <c r="A383" s="81" t="s">
        <v>3157</v>
      </c>
      <c r="B383" s="100" t="str">
        <f t="shared" si="31"/>
        <v>SLAPACEK Martin</v>
      </c>
      <c r="C383" s="82">
        <f t="shared" si="33"/>
        <v>45079</v>
      </c>
      <c r="D383" s="83">
        <f t="shared" si="34"/>
        <v>260</v>
      </c>
      <c r="E383" s="100" t="str">
        <f t="shared" si="35"/>
        <v>Faurecia interior Systems</v>
      </c>
      <c r="F383" s="100" t="str">
        <f t="shared" si="36"/>
        <v>Faurecia Interiors Pardubice sro</v>
      </c>
      <c r="G383" s="100" t="s">
        <v>4049</v>
      </c>
      <c r="H383" s="100" t="s">
        <v>4050</v>
      </c>
      <c r="I383" s="84" t="s">
        <v>3723</v>
      </c>
      <c r="J383" s="100"/>
      <c r="K383" s="84" t="s">
        <v>43</v>
      </c>
      <c r="L383" s="84" t="s">
        <v>3742</v>
      </c>
      <c r="M383" s="84">
        <f t="shared" si="32"/>
        <v>22</v>
      </c>
    </row>
    <row r="384" spans="1:13" ht="100.8" x14ac:dyDescent="0.3">
      <c r="A384" s="81" t="s">
        <v>3158</v>
      </c>
      <c r="B384" s="100" t="str">
        <f t="shared" si="31"/>
        <v>LINS Mauricio</v>
      </c>
      <c r="C384" s="82">
        <f t="shared" si="33"/>
        <v>45079</v>
      </c>
      <c r="D384" s="83">
        <f t="shared" si="34"/>
        <v>177</v>
      </c>
      <c r="E384" s="100" t="str">
        <f t="shared" si="35"/>
        <v>faurecia legnica</v>
      </c>
      <c r="F384" s="100" t="str">
        <f t="shared" si="36"/>
        <v>Faurecia interior Systems</v>
      </c>
      <c r="G384" s="100" t="s">
        <v>4051</v>
      </c>
      <c r="H384" s="100" t="s">
        <v>4052</v>
      </c>
      <c r="I384" s="84" t="s">
        <v>3730</v>
      </c>
      <c r="J384" s="100"/>
      <c r="K384" s="84" t="s">
        <v>43</v>
      </c>
      <c r="L384" s="84" t="s">
        <v>4239</v>
      </c>
      <c r="M384" s="84">
        <f t="shared" si="32"/>
        <v>22</v>
      </c>
    </row>
    <row r="385" spans="1:13" ht="57.6" x14ac:dyDescent="0.3">
      <c r="A385" s="81" t="s">
        <v>1440</v>
      </c>
      <c r="B385" s="100" t="str">
        <f t="shared" si="31"/>
        <v>BRANKA Jan</v>
      </c>
      <c r="C385" s="82">
        <f t="shared" si="33"/>
        <v>45083</v>
      </c>
      <c r="D385" s="83">
        <f t="shared" si="34"/>
        <v>470</v>
      </c>
      <c r="E385" s="100" t="str">
        <f t="shared" si="35"/>
        <v>Faurecia Int. Syst.</v>
      </c>
      <c r="F385" s="100" t="str">
        <f t="shared" si="36"/>
        <v>MURDTER DVORAK LISOVNA SPOL. SRO.</v>
      </c>
      <c r="G385" s="100" t="s">
        <v>4053</v>
      </c>
      <c r="H385" s="100" t="s">
        <v>4054</v>
      </c>
      <c r="I385" s="84" t="s">
        <v>3730</v>
      </c>
      <c r="J385" s="100"/>
      <c r="K385" s="84" t="s">
        <v>43</v>
      </c>
      <c r="L385" s="84" t="s">
        <v>4239</v>
      </c>
      <c r="M385" s="84">
        <f t="shared" si="32"/>
        <v>23</v>
      </c>
    </row>
    <row r="386" spans="1:13" ht="57.6" x14ac:dyDescent="0.3">
      <c r="A386" s="81" t="s">
        <v>1442</v>
      </c>
      <c r="B386" s="100" t="str">
        <f t="shared" ref="B386:B399" si="37">VLOOKUP(A386,Table2,5,FALSE)</f>
        <v>LINS Mauricio</v>
      </c>
      <c r="C386" s="82">
        <f t="shared" si="33"/>
        <v>45083</v>
      </c>
      <c r="D386" s="83">
        <f t="shared" si="34"/>
        <v>384</v>
      </c>
      <c r="E386" s="100" t="str">
        <f t="shared" si="35"/>
        <v>Vernicolor</v>
      </c>
      <c r="F386" s="100" t="str">
        <f t="shared" si="36"/>
        <v>Faurecia MLADA BOLESLAV FIS</v>
      </c>
      <c r="G386" s="100" t="s">
        <v>4055</v>
      </c>
      <c r="H386" s="100"/>
      <c r="I386" s="84" t="s">
        <v>3728</v>
      </c>
      <c r="J386" s="100"/>
      <c r="K386" s="84" t="s">
        <v>43</v>
      </c>
      <c r="L386" s="84" t="s">
        <v>3743</v>
      </c>
      <c r="M386" s="84">
        <f t="shared" si="32"/>
        <v>23</v>
      </c>
    </row>
    <row r="387" spans="1:13" ht="43.2" x14ac:dyDescent="0.3">
      <c r="A387" s="81" t="s">
        <v>1445</v>
      </c>
      <c r="B387" s="100" t="str">
        <f t="shared" si="37"/>
        <v>OLIVEIRA Ana</v>
      </c>
      <c r="C387" s="82">
        <f t="shared" si="33"/>
        <v>45083</v>
      </c>
      <c r="D387" s="83">
        <f t="shared" si="34"/>
        <v>348</v>
      </c>
      <c r="E387" s="100" t="str">
        <f t="shared" si="35"/>
        <v>Faurecia Kosice</v>
      </c>
      <c r="F387" s="100" t="str">
        <f t="shared" si="36"/>
        <v>Faurecia interior Systems</v>
      </c>
      <c r="G387" s="100" t="s">
        <v>4056</v>
      </c>
      <c r="H387" s="100"/>
      <c r="I387" s="84" t="s">
        <v>3728</v>
      </c>
      <c r="J387" s="100"/>
      <c r="K387" s="84" t="s">
        <v>49</v>
      </c>
      <c r="L387" s="84" t="s">
        <v>3749</v>
      </c>
      <c r="M387" s="84">
        <f t="shared" ref="M387:M450" si="38">IFERROR(WEEKNUM(C387)," ")</f>
        <v>23</v>
      </c>
    </row>
    <row r="388" spans="1:13" ht="43.2" x14ac:dyDescent="0.3">
      <c r="A388" s="81" t="s">
        <v>3171</v>
      </c>
      <c r="B388" s="100" t="str">
        <f t="shared" si="37"/>
        <v>TAVARES Pedro</v>
      </c>
      <c r="C388" s="82">
        <f t="shared" ref="C388:C451" si="39">IFERROR(VLOOKUP(A388,Table2,7,FALSE)," ")</f>
        <v>45084</v>
      </c>
      <c r="D388" s="83">
        <f t="shared" ref="D388:D451" si="40">IFERROR(VLOOKUP(A388,Table2,3,1)," ")</f>
        <v>1380</v>
      </c>
      <c r="E388" s="100" t="str">
        <f t="shared" ref="E388:E451" si="41">IFERROR(VLOOKUP(A388,Table2,9,FALSE)," ")</f>
        <v>RUESTER GMBH</v>
      </c>
      <c r="F388" s="100" t="str">
        <f t="shared" ref="F388:F451" si="42">IFERROR(VLOOKUP(A388,Table2,10,FALSE)," ")</f>
        <v>Faurecia interior Systems</v>
      </c>
      <c r="G388" s="100" t="s">
        <v>4057</v>
      </c>
      <c r="H388" s="100" t="s">
        <v>4058</v>
      </c>
      <c r="I388" s="84" t="s">
        <v>3728</v>
      </c>
      <c r="J388" s="100"/>
      <c r="K388" s="84" t="s">
        <v>43</v>
      </c>
      <c r="L388" s="84" t="s">
        <v>3725</v>
      </c>
      <c r="M388" s="84">
        <f t="shared" si="38"/>
        <v>23</v>
      </c>
    </row>
    <row r="389" spans="1:13" ht="57.6" x14ac:dyDescent="0.3">
      <c r="A389" s="81" t="s">
        <v>3175</v>
      </c>
      <c r="B389" s="100" t="str">
        <f t="shared" si="37"/>
        <v>VLK Jan</v>
      </c>
      <c r="C389" s="82">
        <f t="shared" si="39"/>
        <v>45084</v>
      </c>
      <c r="D389" s="83">
        <f t="shared" si="40"/>
        <v>274</v>
      </c>
      <c r="E389" s="100" t="str">
        <f t="shared" si="41"/>
        <v>Faurecia interior Systems</v>
      </c>
      <c r="F389" s="100" t="str">
        <f t="shared" si="42"/>
        <v>Bertrandt Ingenieurbüro GmbH Tappen</v>
      </c>
      <c r="G389" s="100" t="s">
        <v>3735</v>
      </c>
      <c r="H389" s="100"/>
      <c r="I389" s="84" t="s">
        <v>3730</v>
      </c>
      <c r="J389" s="100"/>
      <c r="K389" s="84" t="s">
        <v>43</v>
      </c>
      <c r="L389" s="84" t="s">
        <v>4239</v>
      </c>
      <c r="M389" s="84">
        <f t="shared" si="38"/>
        <v>23</v>
      </c>
    </row>
    <row r="390" spans="1:13" ht="57.6" x14ac:dyDescent="0.3">
      <c r="A390" s="81" t="s">
        <v>1448</v>
      </c>
      <c r="B390" s="100" t="str">
        <f t="shared" si="37"/>
        <v>BRANKA Jan</v>
      </c>
      <c r="C390" s="82">
        <f t="shared" si="39"/>
        <v>45085</v>
      </c>
      <c r="D390" s="83">
        <f t="shared" si="40"/>
        <v>187</v>
      </c>
      <c r="E390" s="100" t="str">
        <f t="shared" si="41"/>
        <v>Faurecia Int. Syst.</v>
      </c>
      <c r="F390" s="100" t="str">
        <f t="shared" si="42"/>
        <v>MURDTER DVORAK LISOVNA SPOL. SRO.</v>
      </c>
      <c r="G390" s="100"/>
      <c r="H390" s="100" t="s">
        <v>1885</v>
      </c>
      <c r="I390" s="84" t="s">
        <v>3730</v>
      </c>
      <c r="J390" s="100"/>
      <c r="K390" s="84" t="s">
        <v>43</v>
      </c>
      <c r="L390" s="84" t="s">
        <v>4239</v>
      </c>
      <c r="M390" s="84">
        <f t="shared" si="38"/>
        <v>23</v>
      </c>
    </row>
    <row r="391" spans="1:13" ht="15" x14ac:dyDescent="0.3">
      <c r="A391" s="81" t="s">
        <v>1450</v>
      </c>
      <c r="B391" s="100" t="str">
        <f t="shared" si="37"/>
        <v>LINS Mauricio</v>
      </c>
      <c r="C391" s="82">
        <f t="shared" si="39"/>
        <v>45086</v>
      </c>
      <c r="D391" s="83">
        <f t="shared" si="40"/>
        <v>340</v>
      </c>
      <c r="E391" s="100" t="str">
        <f t="shared" si="41"/>
        <v>Vernicolor</v>
      </c>
      <c r="F391" s="100" t="str">
        <f t="shared" si="42"/>
        <v>DB Schenker</v>
      </c>
      <c r="G391" s="100" t="s">
        <v>4059</v>
      </c>
      <c r="H391" s="100"/>
      <c r="I391" s="84" t="s">
        <v>3728</v>
      </c>
      <c r="J391" s="100"/>
      <c r="K391" s="84" t="s">
        <v>43</v>
      </c>
      <c r="L391" s="84" t="s">
        <v>3749</v>
      </c>
      <c r="M391" s="84">
        <f t="shared" si="38"/>
        <v>23</v>
      </c>
    </row>
    <row r="392" spans="1:13" ht="43.2" x14ac:dyDescent="0.3">
      <c r="A392" s="81" t="s">
        <v>3185</v>
      </c>
      <c r="B392" s="100" t="str">
        <f t="shared" si="37"/>
        <v>RESENDE Joao</v>
      </c>
      <c r="C392" s="82">
        <f t="shared" si="39"/>
        <v>45089</v>
      </c>
      <c r="D392" s="83">
        <f t="shared" si="40"/>
        <v>720</v>
      </c>
      <c r="E392" s="100" t="str">
        <f t="shared" si="41"/>
        <v>Fratelli Casati Snc Di Marco E Rena</v>
      </c>
      <c r="F392" s="100" t="str">
        <f t="shared" si="42"/>
        <v>Faurecia interior Systems</v>
      </c>
      <c r="G392" s="100" t="s">
        <v>4060</v>
      </c>
      <c r="H392" s="100" t="s">
        <v>4061</v>
      </c>
      <c r="I392" s="84" t="s">
        <v>3728</v>
      </c>
      <c r="J392" s="100"/>
      <c r="K392" s="84" t="s">
        <v>49</v>
      </c>
      <c r="L392" s="84" t="s">
        <v>3743</v>
      </c>
      <c r="M392" s="84">
        <f t="shared" si="38"/>
        <v>24</v>
      </c>
    </row>
    <row r="393" spans="1:13" ht="15" x14ac:dyDescent="0.3">
      <c r="A393" s="81" t="s">
        <v>429</v>
      </c>
      <c r="B393" s="100" t="str">
        <f t="shared" si="37"/>
        <v>LINS Mauricio</v>
      </c>
      <c r="C393" s="82">
        <f t="shared" si="39"/>
        <v>45089</v>
      </c>
      <c r="D393" s="83">
        <f t="shared" si="40"/>
        <v>374</v>
      </c>
      <c r="E393" s="100" t="str">
        <f t="shared" si="41"/>
        <v>Rüster GmbH</v>
      </c>
      <c r="F393" s="100" t="str">
        <f t="shared" si="42"/>
        <v>DB Schenker</v>
      </c>
      <c r="G393" s="100" t="s">
        <v>4062</v>
      </c>
      <c r="H393" s="100"/>
      <c r="I393" s="84" t="s">
        <v>3728</v>
      </c>
      <c r="J393" s="100"/>
      <c r="K393" s="84" t="s">
        <v>49</v>
      </c>
      <c r="L393" s="84" t="s">
        <v>3743</v>
      </c>
      <c r="M393" s="84">
        <f t="shared" si="38"/>
        <v>24</v>
      </c>
    </row>
    <row r="394" spans="1:13" ht="28.8" x14ac:dyDescent="0.3">
      <c r="A394" s="81" t="s">
        <v>1455</v>
      </c>
      <c r="B394" s="100" t="str">
        <f t="shared" si="37"/>
        <v>STEFAN Dominik</v>
      </c>
      <c r="C394" s="82">
        <f t="shared" si="39"/>
        <v>45089</v>
      </c>
      <c r="D394" s="83">
        <f t="shared" si="40"/>
        <v>1079</v>
      </c>
      <c r="E394" s="100" t="str">
        <f t="shared" si="41"/>
        <v>Faurecia Pardubice</v>
      </c>
      <c r="F394" s="100" t="str">
        <f t="shared" si="42"/>
        <v>MERCEDES-BENZ - 006</v>
      </c>
      <c r="G394" s="100" t="s">
        <v>4063</v>
      </c>
      <c r="H394" s="100"/>
      <c r="I394" s="84" t="s">
        <v>3730</v>
      </c>
      <c r="J394" s="100"/>
      <c r="K394" s="84" t="s">
        <v>43</v>
      </c>
      <c r="L394" s="84" t="s">
        <v>4239</v>
      </c>
      <c r="M394" s="84">
        <f t="shared" si="38"/>
        <v>24</v>
      </c>
    </row>
    <row r="395" spans="1:13" ht="57.6" x14ac:dyDescent="0.3">
      <c r="A395" s="81" t="s">
        <v>1452</v>
      </c>
      <c r="B395" s="100" t="str">
        <f t="shared" si="37"/>
        <v>STEFAN Dominik</v>
      </c>
      <c r="C395" s="82">
        <f t="shared" si="39"/>
        <v>45089</v>
      </c>
      <c r="D395" s="83">
        <f t="shared" si="40"/>
        <v>900</v>
      </c>
      <c r="E395" s="100" t="str">
        <f t="shared" si="41"/>
        <v>Faurecia Interiors Pardubice  s.r.o.</v>
      </c>
      <c r="F395" s="100" t="str">
        <f t="shared" si="42"/>
        <v>MERCEDES-BENZ - 006</v>
      </c>
      <c r="G395" s="100" t="s">
        <v>4063</v>
      </c>
      <c r="H395" s="100"/>
      <c r="I395" s="84" t="s">
        <v>3730</v>
      </c>
      <c r="J395" s="100"/>
      <c r="K395" s="84" t="s">
        <v>43</v>
      </c>
      <c r="L395" s="84" t="s">
        <v>4239</v>
      </c>
      <c r="M395" s="84">
        <f t="shared" si="38"/>
        <v>24</v>
      </c>
    </row>
    <row r="396" spans="1:13" ht="43.2" x14ac:dyDescent="0.3">
      <c r="A396" s="81" t="s">
        <v>3184</v>
      </c>
      <c r="B396" s="100" t="str">
        <f t="shared" si="37"/>
        <v>IGNACIO Balbís</v>
      </c>
      <c r="C396" s="82">
        <f t="shared" si="39"/>
        <v>45089</v>
      </c>
      <c r="D396" s="83">
        <f t="shared" si="40"/>
        <v>782</v>
      </c>
      <c r="E396" s="100" t="str">
        <f t="shared" si="41"/>
        <v>Faurecia interior Systems</v>
      </c>
      <c r="F396" s="100" t="str">
        <f t="shared" si="42"/>
        <v>Intertell spol. s r.o.</v>
      </c>
      <c r="G396" s="100" t="s">
        <v>4064</v>
      </c>
      <c r="H396" s="100"/>
      <c r="I396" s="84" t="s">
        <v>3730</v>
      </c>
      <c r="J396" s="100"/>
      <c r="K396" s="84" t="s">
        <v>43</v>
      </c>
      <c r="L396" s="84" t="s">
        <v>3744</v>
      </c>
      <c r="M396" s="84">
        <f t="shared" si="38"/>
        <v>24</v>
      </c>
    </row>
    <row r="397" spans="1:13" ht="57.6" x14ac:dyDescent="0.3">
      <c r="A397" s="81" t="s">
        <v>432</v>
      </c>
      <c r="B397" s="100" t="str">
        <f t="shared" si="37"/>
        <v>STEFAN Dominik</v>
      </c>
      <c r="C397" s="82">
        <f t="shared" si="39"/>
        <v>45089</v>
      </c>
      <c r="D397" s="83">
        <f t="shared" si="40"/>
        <v>424</v>
      </c>
      <c r="E397" s="100" t="str">
        <f t="shared" si="41"/>
        <v>Faurecia Interiors Pardubice s.r.o.</v>
      </c>
      <c r="F397" s="100" t="str">
        <f t="shared" si="42"/>
        <v>MERCEDES-BENZ - 006</v>
      </c>
      <c r="G397" s="100" t="s">
        <v>4063</v>
      </c>
      <c r="H397" s="100"/>
      <c r="I397" s="84" t="s">
        <v>3730</v>
      </c>
      <c r="J397" s="100"/>
      <c r="K397" s="84" t="s">
        <v>43</v>
      </c>
      <c r="L397" s="84" t="s">
        <v>4239</v>
      </c>
      <c r="M397" s="84">
        <f t="shared" si="38"/>
        <v>24</v>
      </c>
    </row>
    <row r="398" spans="1:13" ht="57.6" x14ac:dyDescent="0.3">
      <c r="A398" s="81" t="s">
        <v>1458</v>
      </c>
      <c r="B398" s="101" t="str">
        <f t="shared" si="37"/>
        <v>RESENDE Joao</v>
      </c>
      <c r="C398" s="82">
        <f t="shared" si="39"/>
        <v>45089</v>
      </c>
      <c r="D398" s="83">
        <f t="shared" si="40"/>
        <v>328</v>
      </c>
      <c r="E398" s="100" t="str">
        <f t="shared" si="41"/>
        <v>Sika Automotive GmbH</v>
      </c>
      <c r="F398" s="100" t="str">
        <f t="shared" si="42"/>
        <v>Faurecia Int. Syst.</v>
      </c>
      <c r="G398" s="100" t="s">
        <v>4065</v>
      </c>
      <c r="H398" s="100" t="s">
        <v>4066</v>
      </c>
      <c r="I398" s="84" t="s">
        <v>3728</v>
      </c>
      <c r="J398" s="100"/>
      <c r="K398" s="84" t="s">
        <v>49</v>
      </c>
      <c r="L398" s="84" t="s">
        <v>3749</v>
      </c>
      <c r="M398" s="84">
        <f t="shared" si="38"/>
        <v>24</v>
      </c>
    </row>
    <row r="399" spans="1:13" ht="43.2" x14ac:dyDescent="0.3">
      <c r="A399" s="81" t="s">
        <v>3187</v>
      </c>
      <c r="B399" s="101" t="str">
        <f t="shared" si="37"/>
        <v>SIMUNEK Ondrej</v>
      </c>
      <c r="C399" s="82">
        <f t="shared" si="39"/>
        <v>45090</v>
      </c>
      <c r="D399" s="83">
        <f t="shared" si="40"/>
        <v>574</v>
      </c>
      <c r="E399" s="100" t="str">
        <f t="shared" si="41"/>
        <v>Faurecia interior Systems</v>
      </c>
      <c r="F399" s="100" t="str">
        <f t="shared" si="42"/>
        <v>Faurecia Magasin Laboratorie</v>
      </c>
      <c r="G399" s="100" t="s">
        <v>1885</v>
      </c>
      <c r="H399" s="100"/>
      <c r="I399" s="84" t="s">
        <v>3735</v>
      </c>
      <c r="J399" s="100"/>
      <c r="K399" s="84" t="s">
        <v>43</v>
      </c>
      <c r="L399" s="84" t="s">
        <v>3744</v>
      </c>
      <c r="M399" s="84">
        <f t="shared" si="38"/>
        <v>24</v>
      </c>
    </row>
    <row r="400" spans="1:13" ht="57.6" x14ac:dyDescent="0.3">
      <c r="A400" s="81" t="s">
        <v>1463</v>
      </c>
      <c r="B400" s="101" t="str">
        <f t="shared" ref="B400:B433" si="43">IFERROR(VLOOKUP(A400,Table2,5,FALSE)," ")</f>
        <v>LINS Mauricio</v>
      </c>
      <c r="C400" s="82">
        <f t="shared" si="39"/>
        <v>45090</v>
      </c>
      <c r="D400" s="83">
        <f t="shared" si="40"/>
        <v>224</v>
      </c>
      <c r="E400" s="100" t="str">
        <f t="shared" si="41"/>
        <v>Mürdter Dvo?ák, Tool Ltd</v>
      </c>
      <c r="F400" s="100" t="str">
        <f t="shared" si="42"/>
        <v>Faurecia MLADA BOLESLAV FIS</v>
      </c>
      <c r="G400" s="100" t="s">
        <v>4067</v>
      </c>
      <c r="H400" s="100"/>
      <c r="I400" s="84" t="s">
        <v>3730</v>
      </c>
      <c r="J400" s="100"/>
      <c r="K400" s="84" t="s">
        <v>43</v>
      </c>
      <c r="L400" s="84" t="s">
        <v>4239</v>
      </c>
      <c r="M400" s="84">
        <f t="shared" si="38"/>
        <v>24</v>
      </c>
    </row>
    <row r="401" spans="1:13" ht="57.6" x14ac:dyDescent="0.3">
      <c r="A401" s="81" t="s">
        <v>1466</v>
      </c>
      <c r="B401" s="101" t="str">
        <f t="shared" si="43"/>
        <v>LINS Mauricio</v>
      </c>
      <c r="C401" s="82">
        <f t="shared" si="39"/>
        <v>45090</v>
      </c>
      <c r="D401" s="83">
        <f t="shared" si="40"/>
        <v>187.5</v>
      </c>
      <c r="E401" s="100" t="str">
        <f t="shared" si="41"/>
        <v>Mürdter Dvo?ák, Tool Ltd</v>
      </c>
      <c r="F401" s="100" t="str">
        <f t="shared" si="42"/>
        <v>Faurecia MLADA BOLESLAV FIS</v>
      </c>
      <c r="G401" s="100" t="s">
        <v>4067</v>
      </c>
      <c r="H401" s="100"/>
      <c r="I401" s="84" t="s">
        <v>3728</v>
      </c>
      <c r="J401" s="100"/>
      <c r="K401" s="84" t="s">
        <v>49</v>
      </c>
      <c r="L401" s="84" t="s">
        <v>3743</v>
      </c>
      <c r="M401" s="84">
        <f t="shared" si="38"/>
        <v>24</v>
      </c>
    </row>
    <row r="402" spans="1:13" ht="43.2" x14ac:dyDescent="0.3">
      <c r="A402" s="81" t="s">
        <v>3189</v>
      </c>
      <c r="B402" s="101" t="str">
        <f t="shared" si="43"/>
        <v>BRANKA Jan</v>
      </c>
      <c r="C402" s="82">
        <f t="shared" si="39"/>
        <v>45091</v>
      </c>
      <c r="D402" s="83">
        <f t="shared" si="40"/>
        <v>542</v>
      </c>
      <c r="E402" s="100" t="str">
        <f t="shared" si="41"/>
        <v>Faurecia interior Systems</v>
      </c>
      <c r="F402" s="100" t="str">
        <f t="shared" si="42"/>
        <v>D+D park</v>
      </c>
      <c r="G402" s="100" t="s">
        <v>4068</v>
      </c>
      <c r="H402" s="100"/>
      <c r="I402" s="84" t="s">
        <v>3728</v>
      </c>
      <c r="J402" s="100"/>
      <c r="K402" s="84" t="s">
        <v>43</v>
      </c>
      <c r="L402" s="84" t="s">
        <v>3719</v>
      </c>
      <c r="M402" s="84">
        <f t="shared" si="38"/>
        <v>24</v>
      </c>
    </row>
    <row r="403" spans="1:13" ht="57.6" x14ac:dyDescent="0.3">
      <c r="A403" s="81" t="s">
        <v>1468</v>
      </c>
      <c r="B403" s="101" t="str">
        <f t="shared" si="43"/>
        <v>BRANKA Jan</v>
      </c>
      <c r="C403" s="82">
        <f t="shared" si="39"/>
        <v>45091</v>
      </c>
      <c r="D403" s="83">
        <f t="shared" si="40"/>
        <v>205</v>
      </c>
      <c r="E403" s="100" t="str">
        <f t="shared" si="41"/>
        <v>Faurecia Int. Syst.</v>
      </c>
      <c r="F403" s="100" t="str">
        <f t="shared" si="42"/>
        <v>MURDTER DVORAK LISOVNA SPOL. SRO.</v>
      </c>
      <c r="G403" s="100" t="s">
        <v>4069</v>
      </c>
      <c r="H403" s="100"/>
      <c r="I403" s="84" t="s">
        <v>3730</v>
      </c>
      <c r="J403" s="100"/>
      <c r="K403" s="84" t="s">
        <v>43</v>
      </c>
      <c r="L403" s="84" t="s">
        <v>4239</v>
      </c>
      <c r="M403" s="84">
        <f t="shared" si="38"/>
        <v>24</v>
      </c>
    </row>
    <row r="404" spans="1:13" ht="43.2" x14ac:dyDescent="0.3">
      <c r="A404" s="81" t="s">
        <v>3190</v>
      </c>
      <c r="B404" s="101" t="str">
        <f t="shared" si="43"/>
        <v>IGNACIO Balbís</v>
      </c>
      <c r="C404" s="82">
        <f t="shared" si="39"/>
        <v>45091</v>
      </c>
      <c r="D404" s="83">
        <f t="shared" si="40"/>
        <v>143.75</v>
      </c>
      <c r="E404" s="100" t="str">
        <f t="shared" si="41"/>
        <v>Faurecia interior Systems</v>
      </c>
      <c r="F404" s="100" t="str">
        <f t="shared" si="42"/>
        <v>Intertell spol. s r.o.</v>
      </c>
      <c r="G404" s="100" t="s">
        <v>4064</v>
      </c>
      <c r="H404" s="100"/>
      <c r="I404" s="84" t="s">
        <v>3735</v>
      </c>
      <c r="J404" s="100"/>
      <c r="K404" s="84" t="s">
        <v>43</v>
      </c>
      <c r="L404" s="84" t="s">
        <v>3744</v>
      </c>
      <c r="M404" s="84">
        <f t="shared" si="38"/>
        <v>24</v>
      </c>
    </row>
    <row r="405" spans="1:13" ht="43.2" x14ac:dyDescent="0.3">
      <c r="A405" s="81" t="s">
        <v>1470</v>
      </c>
      <c r="B405" s="101" t="str">
        <f t="shared" si="43"/>
        <v>RESENDE Joao</v>
      </c>
      <c r="C405" s="82">
        <f t="shared" si="39"/>
        <v>45091</v>
      </c>
      <c r="D405" s="83">
        <f t="shared" si="40"/>
        <v>233</v>
      </c>
      <c r="E405" s="100" t="str">
        <f t="shared" si="41"/>
        <v>Mürdter Dvo?ák, Tool Ltd</v>
      </c>
      <c r="F405" s="100" t="str">
        <f t="shared" si="42"/>
        <v>Faurecia interior Systems</v>
      </c>
      <c r="G405" s="100" t="s">
        <v>4067</v>
      </c>
      <c r="H405" s="100"/>
      <c r="I405" s="84" t="s">
        <v>3728</v>
      </c>
      <c r="J405" s="100"/>
      <c r="K405" s="84" t="s">
        <v>49</v>
      </c>
      <c r="L405" s="84" t="s">
        <v>3743</v>
      </c>
      <c r="M405" s="84">
        <f t="shared" si="38"/>
        <v>24</v>
      </c>
    </row>
    <row r="406" spans="1:13" ht="57.6" x14ac:dyDescent="0.3">
      <c r="A406" s="81" t="s">
        <v>1472</v>
      </c>
      <c r="B406" s="101" t="str">
        <f t="shared" si="43"/>
        <v>LINS Mauricio</v>
      </c>
      <c r="C406" s="82">
        <f t="shared" si="39"/>
        <v>45091</v>
      </c>
      <c r="D406" s="83">
        <f t="shared" si="40"/>
        <v>148</v>
      </c>
      <c r="E406" s="100" t="str">
        <f t="shared" si="41"/>
        <v>Stokvis Promi s.r.o.</v>
      </c>
      <c r="F406" s="100" t="str">
        <f t="shared" si="42"/>
        <v>Faurecia MLADA BOLESLAV FIS</v>
      </c>
      <c r="G406" s="100" t="s">
        <v>4070</v>
      </c>
      <c r="H406" s="100"/>
      <c r="I406" s="84" t="s">
        <v>3728</v>
      </c>
      <c r="J406" s="100"/>
      <c r="K406" s="84" t="s">
        <v>49</v>
      </c>
      <c r="L406" s="84" t="s">
        <v>3743</v>
      </c>
      <c r="M406" s="84">
        <f t="shared" si="38"/>
        <v>24</v>
      </c>
    </row>
    <row r="407" spans="1:13" ht="43.2" x14ac:dyDescent="0.3">
      <c r="A407" s="88" t="s">
        <v>3191</v>
      </c>
      <c r="B407" s="101" t="str">
        <f t="shared" si="43"/>
        <v>STEFAN Dominik</v>
      </c>
      <c r="C407" s="82">
        <f t="shared" si="39"/>
        <v>45092</v>
      </c>
      <c r="D407" s="83">
        <f t="shared" si="40"/>
        <v>600</v>
      </c>
      <c r="E407" s="100" t="str">
        <f t="shared" si="41"/>
        <v>Faurecia Interior Systems</v>
      </c>
      <c r="F407" s="100" t="str">
        <f t="shared" si="42"/>
        <v>Miloslav Konývka</v>
      </c>
      <c r="G407" s="100" t="s">
        <v>3991</v>
      </c>
      <c r="H407" s="100"/>
      <c r="I407" s="84" t="s">
        <v>3728</v>
      </c>
      <c r="J407" s="100"/>
      <c r="K407" s="84" t="s">
        <v>43</v>
      </c>
      <c r="L407" s="84" t="s">
        <v>3744</v>
      </c>
      <c r="M407" s="84">
        <f t="shared" si="38"/>
        <v>24</v>
      </c>
    </row>
    <row r="408" spans="1:13" ht="57.6" x14ac:dyDescent="0.3">
      <c r="A408" s="88" t="s">
        <v>3194</v>
      </c>
      <c r="B408" s="101" t="str">
        <f t="shared" si="43"/>
        <v>RIEGER Vojtech</v>
      </c>
      <c r="C408" s="82">
        <f t="shared" si="39"/>
        <v>45092</v>
      </c>
      <c r="D408" s="83">
        <f t="shared" si="40"/>
        <v>298</v>
      </c>
      <c r="E408" s="100" t="str">
        <f t="shared" si="41"/>
        <v>Faurecia interior Systems</v>
      </c>
      <c r="F408" s="100" t="str">
        <f t="shared" si="42"/>
        <v>Spanish Ultrasound Company SA (CEUS</v>
      </c>
      <c r="G408" s="100" t="s">
        <v>3991</v>
      </c>
      <c r="H408" s="100"/>
      <c r="I408" s="84" t="s">
        <v>3735</v>
      </c>
      <c r="J408" s="100"/>
      <c r="K408" s="84" t="s">
        <v>43</v>
      </c>
      <c r="L408" s="84" t="s">
        <v>3744</v>
      </c>
      <c r="M408" s="84">
        <f t="shared" si="38"/>
        <v>24</v>
      </c>
    </row>
    <row r="409" spans="1:13" ht="43.2" x14ac:dyDescent="0.3">
      <c r="A409" s="88" t="s">
        <v>3198</v>
      </c>
      <c r="B409" s="101" t="str">
        <f t="shared" si="43"/>
        <v>RIEGER Vojtech</v>
      </c>
      <c r="C409" s="82">
        <f t="shared" si="39"/>
        <v>45092</v>
      </c>
      <c r="D409" s="83">
        <f t="shared" si="40"/>
        <v>238</v>
      </c>
      <c r="E409" s="100" t="str">
        <f t="shared" si="41"/>
        <v>3CON ANLAGENBAU GMBH</v>
      </c>
      <c r="F409" s="100" t="str">
        <f t="shared" si="42"/>
        <v>Faurecia interior Systems</v>
      </c>
      <c r="G409" s="100" t="s">
        <v>3991</v>
      </c>
      <c r="H409" s="100"/>
      <c r="I409" s="84" t="s">
        <v>3735</v>
      </c>
      <c r="J409" s="100"/>
      <c r="K409" s="84" t="s">
        <v>43</v>
      </c>
      <c r="L409" s="84" t="s">
        <v>3744</v>
      </c>
      <c r="M409" s="84">
        <f t="shared" si="38"/>
        <v>24</v>
      </c>
    </row>
    <row r="410" spans="1:13" ht="43.2" x14ac:dyDescent="0.3">
      <c r="A410" s="88" t="s">
        <v>3200</v>
      </c>
      <c r="B410" s="101" t="str">
        <f t="shared" si="43"/>
        <v>BRANKA Jan</v>
      </c>
      <c r="C410" s="82">
        <f t="shared" si="39"/>
        <v>45092</v>
      </c>
      <c r="D410" s="83">
        <f t="shared" si="40"/>
        <v>700</v>
      </c>
      <c r="E410" s="100" t="str">
        <f t="shared" si="41"/>
        <v>Faurecia interior Systems</v>
      </c>
      <c r="F410" s="100" t="str">
        <f t="shared" si="42"/>
        <v>D+D park</v>
      </c>
      <c r="G410" s="100" t="s">
        <v>4068</v>
      </c>
      <c r="H410" s="100"/>
      <c r="I410" s="84" t="s">
        <v>3730</v>
      </c>
      <c r="J410" s="100"/>
      <c r="K410" s="84" t="s">
        <v>43</v>
      </c>
      <c r="L410" s="84" t="s">
        <v>4239</v>
      </c>
      <c r="M410" s="84">
        <f t="shared" si="38"/>
        <v>24</v>
      </c>
    </row>
    <row r="411" spans="1:13" ht="43.2" x14ac:dyDescent="0.3">
      <c r="A411" s="88" t="s">
        <v>1475</v>
      </c>
      <c r="B411" s="101" t="str">
        <f t="shared" si="43"/>
        <v>LINS Mauricio</v>
      </c>
      <c r="C411" s="82">
        <f t="shared" si="39"/>
        <v>45093</v>
      </c>
      <c r="D411" s="83">
        <f t="shared" si="40"/>
        <v>324</v>
      </c>
      <c r="E411" s="100" t="str">
        <f t="shared" si="41"/>
        <v>QAPIROM PLAST SRL</v>
      </c>
      <c r="F411" s="100" t="str">
        <f t="shared" si="42"/>
        <v>Faurecia interior Systems</v>
      </c>
      <c r="G411" s="100"/>
      <c r="H411" s="100"/>
      <c r="I411" s="85"/>
      <c r="J411" s="100"/>
      <c r="K411" s="84" t="s">
        <v>49</v>
      </c>
      <c r="L411" s="85"/>
      <c r="M411" s="84">
        <f t="shared" si="38"/>
        <v>24</v>
      </c>
    </row>
    <row r="412" spans="1:13" ht="331.2" x14ac:dyDescent="0.3">
      <c r="A412" s="88" t="s">
        <v>438</v>
      </c>
      <c r="B412" s="101" t="str">
        <f t="shared" si="43"/>
        <v>OLIVEIRA Ana</v>
      </c>
      <c r="C412" s="82">
        <f t="shared" si="39"/>
        <v>45093</v>
      </c>
      <c r="D412" s="83">
        <f t="shared" si="40"/>
        <v>540</v>
      </c>
      <c r="E412" s="100" t="str">
        <f t="shared" si="41"/>
        <v>AECTRA PLASTICS SRL</v>
      </c>
      <c r="F412" s="100" t="str">
        <f t="shared" si="42"/>
        <v>Faurecia interior Systems</v>
      </c>
      <c r="G412" s="100" t="s">
        <v>4071</v>
      </c>
      <c r="H412" s="100" t="s">
        <v>4072</v>
      </c>
      <c r="I412" s="84" t="s">
        <v>3723</v>
      </c>
      <c r="J412" s="100" t="s">
        <v>4073</v>
      </c>
      <c r="K412" s="84" t="s">
        <v>49</v>
      </c>
      <c r="L412" s="84" t="s">
        <v>3725</v>
      </c>
      <c r="M412" s="84">
        <f t="shared" si="38"/>
        <v>24</v>
      </c>
    </row>
    <row r="413" spans="1:13" ht="86.4" x14ac:dyDescent="0.3">
      <c r="A413" s="88" t="s">
        <v>1478</v>
      </c>
      <c r="B413" s="101" t="str">
        <f t="shared" si="43"/>
        <v>VLCKOVA Zuzana</v>
      </c>
      <c r="C413" s="82">
        <f t="shared" si="39"/>
        <v>45093</v>
      </c>
      <c r="D413" s="83">
        <f t="shared" si="40"/>
        <v>1100</v>
      </c>
      <c r="E413" s="100" t="str">
        <f t="shared" si="41"/>
        <v>Faurecia Int. Syst. Bohemia</v>
      </c>
      <c r="F413" s="100" t="str">
        <f t="shared" si="42"/>
        <v>SCHNELLECKE SOL</v>
      </c>
      <c r="G413" s="100" t="s">
        <v>4074</v>
      </c>
      <c r="H413" s="100" t="s">
        <v>4075</v>
      </c>
      <c r="I413" s="84" t="s">
        <v>3730</v>
      </c>
      <c r="J413" s="100"/>
      <c r="K413" s="84" t="s">
        <v>43</v>
      </c>
      <c r="L413" s="84" t="s">
        <v>4239</v>
      </c>
      <c r="M413" s="84">
        <f t="shared" si="38"/>
        <v>24</v>
      </c>
    </row>
    <row r="414" spans="1:13" ht="43.2" x14ac:dyDescent="0.3">
      <c r="A414" s="88" t="s">
        <v>3203</v>
      </c>
      <c r="B414" s="101" t="str">
        <f t="shared" si="43"/>
        <v>IGNACIO Balbís</v>
      </c>
      <c r="C414" s="82">
        <f t="shared" si="39"/>
        <v>45096</v>
      </c>
      <c r="D414" s="83">
        <f t="shared" si="40"/>
        <v>420</v>
      </c>
      <c r="E414" s="100" t="str">
        <f t="shared" si="41"/>
        <v>Faurecia interior Systems</v>
      </c>
      <c r="F414" s="100" t="str">
        <f t="shared" si="42"/>
        <v>PLASTIC CONCEPT GMBH</v>
      </c>
      <c r="G414" s="100" t="s">
        <v>4064</v>
      </c>
      <c r="H414" s="100"/>
      <c r="I414" s="84" t="s">
        <v>3735</v>
      </c>
      <c r="J414" s="100"/>
      <c r="K414" s="84" t="s">
        <v>43</v>
      </c>
      <c r="L414" s="84" t="s">
        <v>3744</v>
      </c>
      <c r="M414" s="84">
        <f t="shared" si="38"/>
        <v>25</v>
      </c>
    </row>
    <row r="415" spans="1:13" ht="57.6" x14ac:dyDescent="0.3">
      <c r="A415" s="88" t="s">
        <v>1482</v>
      </c>
      <c r="B415" s="101" t="str">
        <f t="shared" si="43"/>
        <v>BRANKA Jan</v>
      </c>
      <c r="C415" s="82">
        <f t="shared" si="39"/>
        <v>45096</v>
      </c>
      <c r="D415" s="83">
        <f t="shared" si="40"/>
        <v>374</v>
      </c>
      <c r="E415" s="100" t="str">
        <f t="shared" si="41"/>
        <v>Faurecia Int. Syst.</v>
      </c>
      <c r="F415" s="100" t="str">
        <f t="shared" si="42"/>
        <v>Faurecia Automotive Slovakia s.r.o.</v>
      </c>
      <c r="G415" s="100" t="s">
        <v>4076</v>
      </c>
      <c r="H415" s="100"/>
      <c r="I415" s="84" t="s">
        <v>3728</v>
      </c>
      <c r="J415" s="100"/>
      <c r="K415" s="84" t="s">
        <v>43</v>
      </c>
      <c r="L415" s="84" t="s">
        <v>3743</v>
      </c>
      <c r="M415" s="84">
        <f t="shared" si="38"/>
        <v>25</v>
      </c>
    </row>
    <row r="416" spans="1:13" ht="57.6" x14ac:dyDescent="0.3">
      <c r="A416" s="88" t="s">
        <v>1487</v>
      </c>
      <c r="B416" s="101" t="str">
        <f t="shared" si="43"/>
        <v>MORAVEC Jan</v>
      </c>
      <c r="C416" s="82">
        <f t="shared" si="39"/>
        <v>45096</v>
      </c>
      <c r="D416" s="83">
        <f t="shared" si="40"/>
        <v>227</v>
      </c>
      <c r="E416" s="100" t="str">
        <f t="shared" si="41"/>
        <v>Faurecia Int. Syst.</v>
      </c>
      <c r="F416" s="100" t="str">
        <f t="shared" si="42"/>
        <v>MURDTER DVORAK LISOVNA SPOL. SRO.</v>
      </c>
      <c r="G416" s="100" t="s">
        <v>4077</v>
      </c>
      <c r="H416" s="100"/>
      <c r="I416" s="84" t="s">
        <v>3730</v>
      </c>
      <c r="J416" s="100"/>
      <c r="K416" s="84" t="s">
        <v>43</v>
      </c>
      <c r="L416" s="84" t="s">
        <v>4239</v>
      </c>
      <c r="M416" s="84">
        <f t="shared" si="38"/>
        <v>25</v>
      </c>
    </row>
    <row r="417" spans="1:13" ht="86.4" x14ac:dyDescent="0.3">
      <c r="A417" s="88" t="s">
        <v>1485</v>
      </c>
      <c r="B417" s="101" t="str">
        <f t="shared" si="43"/>
        <v>VLCKOVA Zuzana</v>
      </c>
      <c r="C417" s="82">
        <f t="shared" si="39"/>
        <v>45096</v>
      </c>
      <c r="D417" s="83">
        <f t="shared" si="40"/>
        <v>562.5</v>
      </c>
      <c r="E417" s="100" t="str">
        <f t="shared" si="41"/>
        <v>Faurecia Int. Syst. Bohemia</v>
      </c>
      <c r="F417" s="100" t="str">
        <f t="shared" si="42"/>
        <v>SCHNELLECKE SOL</v>
      </c>
      <c r="G417" s="100" t="s">
        <v>4074</v>
      </c>
      <c r="H417" s="100" t="s">
        <v>4075</v>
      </c>
      <c r="I417" s="84" t="s">
        <v>3730</v>
      </c>
      <c r="J417" s="100"/>
      <c r="K417" s="84" t="s">
        <v>43</v>
      </c>
      <c r="L417" s="84" t="s">
        <v>4239</v>
      </c>
      <c r="M417" s="84">
        <f t="shared" si="38"/>
        <v>25</v>
      </c>
    </row>
    <row r="418" spans="1:13" ht="43.2" x14ac:dyDescent="0.3">
      <c r="A418" s="88" t="s">
        <v>1489</v>
      </c>
      <c r="B418" s="101" t="str">
        <f t="shared" si="43"/>
        <v>RESENDE Joao</v>
      </c>
      <c r="C418" s="82">
        <f t="shared" si="39"/>
        <v>45096</v>
      </c>
      <c r="D418" s="83">
        <f t="shared" si="40"/>
        <v>225</v>
      </c>
      <c r="E418" s="100" t="str">
        <f t="shared" si="41"/>
        <v>Mürdter Dvo?ák, Tool Ltd</v>
      </c>
      <c r="F418" s="100" t="str">
        <f t="shared" si="42"/>
        <v>Faurecia interior Systems</v>
      </c>
      <c r="G418" s="100" t="s">
        <v>4078</v>
      </c>
      <c r="H418" s="100" t="s">
        <v>4079</v>
      </c>
      <c r="I418" s="84" t="s">
        <v>3730</v>
      </c>
      <c r="J418" s="100"/>
      <c r="K418" s="84" t="s">
        <v>43</v>
      </c>
      <c r="L418" s="84" t="s">
        <v>4239</v>
      </c>
      <c r="M418" s="84">
        <f t="shared" si="38"/>
        <v>25</v>
      </c>
    </row>
    <row r="419" spans="1:13" ht="86.4" x14ac:dyDescent="0.3">
      <c r="A419" s="88" t="s">
        <v>1491</v>
      </c>
      <c r="B419" s="101" t="str">
        <f t="shared" si="43"/>
        <v>VLCKOVA Zuzana</v>
      </c>
      <c r="C419" s="82">
        <f t="shared" si="39"/>
        <v>45097</v>
      </c>
      <c r="D419" s="83">
        <f t="shared" si="40"/>
        <v>328</v>
      </c>
      <c r="E419" s="100" t="str">
        <f t="shared" si="41"/>
        <v>Faurecia Int. Syst.</v>
      </c>
      <c r="F419" s="100" t="str">
        <f t="shared" si="42"/>
        <v>SAS AUTOSYSTEMTECHNIK GMBH</v>
      </c>
      <c r="G419" s="100" t="s">
        <v>4074</v>
      </c>
      <c r="H419" s="100" t="s">
        <v>4075</v>
      </c>
      <c r="I419" s="84" t="s">
        <v>3730</v>
      </c>
      <c r="J419" s="100"/>
      <c r="K419" s="84" t="s">
        <v>43</v>
      </c>
      <c r="L419" s="84" t="s">
        <v>4239</v>
      </c>
      <c r="M419" s="84">
        <f t="shared" si="38"/>
        <v>25</v>
      </c>
    </row>
    <row r="420" spans="1:13" ht="43.2" x14ac:dyDescent="0.3">
      <c r="A420" s="88" t="s">
        <v>3210</v>
      </c>
      <c r="B420" s="101" t="str">
        <f t="shared" si="43"/>
        <v>BRANKA Jan</v>
      </c>
      <c r="C420" s="82">
        <f t="shared" si="39"/>
        <v>45097</v>
      </c>
      <c r="D420" s="83">
        <f t="shared" si="40"/>
        <v>527</v>
      </c>
      <c r="E420" s="100" t="str">
        <f t="shared" si="41"/>
        <v>D+D park</v>
      </c>
      <c r="F420" s="100" t="str">
        <f t="shared" si="42"/>
        <v>Faurecia interior Systems</v>
      </c>
      <c r="G420" s="100" t="s">
        <v>4080</v>
      </c>
      <c r="H420" s="100"/>
      <c r="I420" s="84" t="s">
        <v>3728</v>
      </c>
      <c r="J420" s="100"/>
      <c r="K420" s="84" t="s">
        <v>43</v>
      </c>
      <c r="L420" s="84" t="s">
        <v>3719</v>
      </c>
      <c r="M420" s="84">
        <f t="shared" si="38"/>
        <v>25</v>
      </c>
    </row>
    <row r="421" spans="1:13" ht="72" x14ac:dyDescent="0.3">
      <c r="A421" s="88" t="s">
        <v>3211</v>
      </c>
      <c r="B421" s="101" t="str">
        <f t="shared" si="43"/>
        <v>DOVALA Viktor</v>
      </c>
      <c r="C421" s="82">
        <f t="shared" si="39"/>
        <v>45097</v>
      </c>
      <c r="D421" s="83">
        <f t="shared" si="40"/>
        <v>242</v>
      </c>
      <c r="E421" s="100" t="str">
        <f t="shared" si="41"/>
        <v>Faurecia interior Systems</v>
      </c>
      <c r="F421" s="100" t="str">
        <f t="shared" si="42"/>
        <v>BMW AG Werk Regensburg</v>
      </c>
      <c r="G421" s="100" t="s">
        <v>4081</v>
      </c>
      <c r="H421" s="100" t="s">
        <v>4082</v>
      </c>
      <c r="I421" s="84" t="s">
        <v>3730</v>
      </c>
      <c r="J421" s="100" t="s">
        <v>4083</v>
      </c>
      <c r="K421" s="84" t="s">
        <v>43</v>
      </c>
      <c r="L421" s="84" t="s">
        <v>4239</v>
      </c>
      <c r="M421" s="84">
        <f t="shared" si="38"/>
        <v>25</v>
      </c>
    </row>
    <row r="422" spans="1:13" ht="43.2" x14ac:dyDescent="0.3">
      <c r="A422" s="88" t="s">
        <v>3212</v>
      </c>
      <c r="B422" s="101" t="str">
        <f t="shared" si="43"/>
        <v>RIEGER Vojtech</v>
      </c>
      <c r="C422" s="82">
        <f t="shared" si="39"/>
        <v>45097</v>
      </c>
      <c r="D422" s="83">
        <f t="shared" si="40"/>
        <v>250</v>
      </c>
      <c r="E422" s="100" t="str">
        <f t="shared" si="41"/>
        <v>Faurecia Hlohovec</v>
      </c>
      <c r="F422" s="100" t="str">
        <f t="shared" si="42"/>
        <v>Faurecia interior Systems</v>
      </c>
      <c r="G422" s="100" t="s">
        <v>4064</v>
      </c>
      <c r="H422" s="100"/>
      <c r="I422" s="84" t="s">
        <v>3735</v>
      </c>
      <c r="J422" s="100"/>
      <c r="K422" s="84" t="s">
        <v>43</v>
      </c>
      <c r="L422" s="84" t="s">
        <v>3744</v>
      </c>
      <c r="M422" s="84">
        <f t="shared" si="38"/>
        <v>25</v>
      </c>
    </row>
    <row r="423" spans="1:13" ht="43.2" x14ac:dyDescent="0.3">
      <c r="A423" s="88" t="s">
        <v>3213</v>
      </c>
      <c r="B423" s="101" t="str">
        <f t="shared" si="43"/>
        <v>TAVARES Pedro</v>
      </c>
      <c r="C423" s="82">
        <f t="shared" si="39"/>
        <v>45097</v>
      </c>
      <c r="D423" s="83">
        <f t="shared" si="40"/>
        <v>650</v>
      </c>
      <c r="E423" s="100" t="str">
        <f t="shared" si="41"/>
        <v>STOKVIS PROMI S.R.O</v>
      </c>
      <c r="F423" s="100" t="str">
        <f t="shared" si="42"/>
        <v>Faurecia interior Systems</v>
      </c>
      <c r="G423" s="100"/>
      <c r="H423" s="100" t="s">
        <v>4084</v>
      </c>
      <c r="I423" s="85"/>
      <c r="J423" s="100"/>
      <c r="K423" s="84" t="s">
        <v>49</v>
      </c>
      <c r="L423" s="85"/>
      <c r="M423" s="84">
        <f t="shared" si="38"/>
        <v>25</v>
      </c>
    </row>
    <row r="424" spans="1:13" ht="43.2" x14ac:dyDescent="0.3">
      <c r="A424" s="88" t="s">
        <v>3215</v>
      </c>
      <c r="B424" s="101" t="str">
        <f t="shared" si="43"/>
        <v>RIEGER Vojtech</v>
      </c>
      <c r="C424" s="82">
        <f t="shared" si="39"/>
        <v>45097</v>
      </c>
      <c r="D424" s="83">
        <f t="shared" si="40"/>
        <v>724</v>
      </c>
      <c r="E424" s="100" t="str">
        <f t="shared" si="41"/>
        <v>Faurecia Abrera</v>
      </c>
      <c r="F424" s="100" t="str">
        <f t="shared" si="42"/>
        <v>Faurecia interior Systems</v>
      </c>
      <c r="G424" s="100" t="s">
        <v>4064</v>
      </c>
      <c r="H424" s="100"/>
      <c r="I424" s="84" t="s">
        <v>3735</v>
      </c>
      <c r="J424" s="100"/>
      <c r="K424" s="84" t="s">
        <v>49</v>
      </c>
      <c r="L424" s="84" t="s">
        <v>3744</v>
      </c>
      <c r="M424" s="84">
        <f t="shared" si="38"/>
        <v>25</v>
      </c>
    </row>
    <row r="425" spans="1:13" ht="57.6" x14ac:dyDescent="0.3">
      <c r="A425" s="88" t="s">
        <v>1494</v>
      </c>
      <c r="B425" s="101" t="str">
        <f t="shared" si="43"/>
        <v>MORAVEC Jan</v>
      </c>
      <c r="C425" s="82">
        <f t="shared" si="39"/>
        <v>45097</v>
      </c>
      <c r="D425" s="83">
        <f t="shared" si="40"/>
        <v>222</v>
      </c>
      <c r="E425" s="100" t="str">
        <f t="shared" si="41"/>
        <v>Faurecia Int. Syst.</v>
      </c>
      <c r="F425" s="100" t="str">
        <f t="shared" si="42"/>
        <v>MURDTER DVORAK LISOVNA SPOL. SRO.</v>
      </c>
      <c r="G425" s="100" t="s">
        <v>4077</v>
      </c>
      <c r="H425" s="100"/>
      <c r="I425" s="84" t="s">
        <v>3730</v>
      </c>
      <c r="J425" s="100"/>
      <c r="K425" s="84" t="s">
        <v>43</v>
      </c>
      <c r="L425" s="84" t="s">
        <v>4239</v>
      </c>
      <c r="M425" s="84">
        <f t="shared" si="38"/>
        <v>25</v>
      </c>
    </row>
    <row r="426" spans="1:13" ht="57.6" x14ac:dyDescent="0.3">
      <c r="A426" s="88" t="s">
        <v>3218</v>
      </c>
      <c r="B426" s="101" t="str">
        <f t="shared" si="43"/>
        <v>STEFAN Dominik</v>
      </c>
      <c r="C426" s="82">
        <f t="shared" si="39"/>
        <v>45097</v>
      </c>
      <c r="D426" s="83">
        <f t="shared" si="40"/>
        <v>730</v>
      </c>
      <c r="E426" s="100" t="str">
        <f t="shared" si="41"/>
        <v>Faurecia interior Systems</v>
      </c>
      <c r="F426" s="100" t="str">
        <f t="shared" si="42"/>
        <v>Faurecia Interiors Pardubice ,s.r.o.</v>
      </c>
      <c r="G426" s="100" t="s">
        <v>3991</v>
      </c>
      <c r="H426" s="100"/>
      <c r="I426" s="84" t="s">
        <v>3728</v>
      </c>
      <c r="J426" s="100"/>
      <c r="K426" s="84" t="s">
        <v>43</v>
      </c>
      <c r="L426" s="84" t="s">
        <v>3744</v>
      </c>
      <c r="M426" s="84">
        <f t="shared" si="38"/>
        <v>25</v>
      </c>
    </row>
    <row r="427" spans="1:13" ht="43.2" x14ac:dyDescent="0.3">
      <c r="A427" s="88" t="s">
        <v>3221</v>
      </c>
      <c r="B427" s="101" t="str">
        <f t="shared" si="43"/>
        <v>BRANKA Jan</v>
      </c>
      <c r="C427" s="82">
        <f t="shared" si="39"/>
        <v>45098</v>
      </c>
      <c r="D427" s="83">
        <f t="shared" si="40"/>
        <v>425</v>
      </c>
      <c r="E427" s="100" t="str">
        <f t="shared" si="41"/>
        <v>?koda Parts Center</v>
      </c>
      <c r="F427" s="100" t="str">
        <f t="shared" si="42"/>
        <v>Faurecia interior Systems</v>
      </c>
      <c r="G427" s="100" t="s">
        <v>4085</v>
      </c>
      <c r="H427" s="100"/>
      <c r="I427" s="84" t="s">
        <v>3730</v>
      </c>
      <c r="J427" s="100"/>
      <c r="K427" s="84" t="s">
        <v>43</v>
      </c>
      <c r="L427" s="84" t="s">
        <v>3719</v>
      </c>
      <c r="M427" s="84">
        <f t="shared" si="38"/>
        <v>25</v>
      </c>
    </row>
    <row r="428" spans="1:13" ht="28.8" x14ac:dyDescent="0.3">
      <c r="A428" s="88" t="s">
        <v>1496</v>
      </c>
      <c r="B428" s="101" t="str">
        <f t="shared" si="43"/>
        <v>RESENDE Joao</v>
      </c>
      <c r="C428" s="82">
        <f t="shared" si="39"/>
        <v>45098</v>
      </c>
      <c r="D428" s="83">
        <f t="shared" si="40"/>
        <v>374</v>
      </c>
      <c r="E428" s="100" t="str">
        <f t="shared" si="41"/>
        <v>TESLA</v>
      </c>
      <c r="F428" s="100" t="str">
        <f t="shared" si="42"/>
        <v>DB Schenker</v>
      </c>
      <c r="G428" s="100" t="s">
        <v>4086</v>
      </c>
      <c r="H428" s="100"/>
      <c r="I428" s="84" t="s">
        <v>3735</v>
      </c>
      <c r="J428" s="100"/>
      <c r="K428" s="84" t="s">
        <v>43</v>
      </c>
      <c r="L428" s="84" t="s">
        <v>3744</v>
      </c>
      <c r="M428" s="84">
        <f t="shared" si="38"/>
        <v>25</v>
      </c>
    </row>
    <row r="429" spans="1:13" ht="43.2" x14ac:dyDescent="0.3">
      <c r="A429" s="88" t="s">
        <v>1499</v>
      </c>
      <c r="B429" s="101" t="str">
        <f t="shared" si="43"/>
        <v>VLCKOVA Zuzana</v>
      </c>
      <c r="C429" s="82">
        <f t="shared" si="39"/>
        <v>45098</v>
      </c>
      <c r="D429" s="83">
        <f t="shared" si="40"/>
        <v>400</v>
      </c>
      <c r="E429" s="100" t="str">
        <f t="shared" si="41"/>
        <v>Faurecia Int. Syst. Bohemia</v>
      </c>
      <c r="F429" s="100" t="str">
        <f t="shared" si="42"/>
        <v>SCHNELLECKE SOL</v>
      </c>
      <c r="G429" s="100" t="s">
        <v>4074</v>
      </c>
      <c r="H429" s="100"/>
      <c r="I429" s="84" t="s">
        <v>3730</v>
      </c>
      <c r="J429" s="100"/>
      <c r="K429" s="84" t="s">
        <v>43</v>
      </c>
      <c r="L429" s="84" t="s">
        <v>4239</v>
      </c>
      <c r="M429" s="84">
        <f t="shared" si="38"/>
        <v>25</v>
      </c>
    </row>
    <row r="430" spans="1:13" ht="43.2" x14ac:dyDescent="0.3">
      <c r="A430" s="88" t="s">
        <v>1501</v>
      </c>
      <c r="B430" s="101" t="str">
        <f t="shared" si="43"/>
        <v>OLIVEIRA Ana</v>
      </c>
      <c r="C430" s="82">
        <f t="shared" si="39"/>
        <v>45098</v>
      </c>
      <c r="D430" s="83">
        <f t="shared" si="40"/>
        <v>358</v>
      </c>
      <c r="E430" s="100" t="str">
        <f t="shared" si="41"/>
        <v>Faurecia Kosice</v>
      </c>
      <c r="F430" s="100" t="str">
        <f t="shared" si="42"/>
        <v>Faurecia interior Systems</v>
      </c>
      <c r="G430" s="100" t="s">
        <v>4087</v>
      </c>
      <c r="H430" s="100" t="s">
        <v>4088</v>
      </c>
      <c r="I430" s="84" t="s">
        <v>3717</v>
      </c>
      <c r="J430" s="100" t="s">
        <v>4089</v>
      </c>
      <c r="K430" s="84" t="s">
        <v>49</v>
      </c>
      <c r="L430" s="84" t="s">
        <v>3742</v>
      </c>
      <c r="M430" s="84">
        <f t="shared" si="38"/>
        <v>25</v>
      </c>
    </row>
    <row r="431" spans="1:13" ht="43.2" x14ac:dyDescent="0.3">
      <c r="A431" s="88" t="s">
        <v>3234</v>
      </c>
      <c r="B431" s="101" t="str">
        <f t="shared" si="43"/>
        <v>RIEGER Vojtech</v>
      </c>
      <c r="C431" s="82">
        <f t="shared" si="39"/>
        <v>45098</v>
      </c>
      <c r="D431" s="83">
        <f t="shared" si="40"/>
        <v>164</v>
      </c>
      <c r="E431" s="100" t="str">
        <f t="shared" si="41"/>
        <v>Faurecia interior Systems</v>
      </c>
      <c r="F431" s="100" t="str">
        <f t="shared" si="42"/>
        <v>Datascan s.r.o.</v>
      </c>
      <c r="G431" s="100" t="s">
        <v>4064</v>
      </c>
      <c r="H431" s="100"/>
      <c r="I431" s="84" t="s">
        <v>3735</v>
      </c>
      <c r="J431" s="100"/>
      <c r="K431" s="84" t="s">
        <v>49</v>
      </c>
      <c r="L431" s="84" t="s">
        <v>3744</v>
      </c>
      <c r="M431" s="84">
        <f t="shared" si="38"/>
        <v>25</v>
      </c>
    </row>
    <row r="432" spans="1:13" ht="43.2" x14ac:dyDescent="0.3">
      <c r="A432" s="88" t="s">
        <v>1504</v>
      </c>
      <c r="B432" s="101" t="str">
        <f t="shared" si="43"/>
        <v>DOVALA Viktor</v>
      </c>
      <c r="C432" s="82">
        <f t="shared" si="39"/>
        <v>45099</v>
      </c>
      <c r="D432" s="83">
        <f t="shared" si="40"/>
        <v>348</v>
      </c>
      <c r="E432" s="100" t="str">
        <f t="shared" si="41"/>
        <v>Faurecia Int. Syst. Bohemia</v>
      </c>
      <c r="F432" s="100" t="str">
        <f t="shared" si="42"/>
        <v>BMW AG - VERSORGUNGSZENTRUM</v>
      </c>
      <c r="G432" s="100" t="s">
        <v>4090</v>
      </c>
      <c r="H432" s="100"/>
      <c r="I432" s="84" t="s">
        <v>3730</v>
      </c>
      <c r="J432" s="100" t="s">
        <v>4091</v>
      </c>
      <c r="K432" s="84" t="s">
        <v>43</v>
      </c>
      <c r="L432" s="84" t="s">
        <v>4239</v>
      </c>
      <c r="M432" s="84">
        <f t="shared" si="38"/>
        <v>25</v>
      </c>
    </row>
    <row r="433" spans="1:13" ht="43.2" x14ac:dyDescent="0.3">
      <c r="A433" s="88" t="s">
        <v>3241</v>
      </c>
      <c r="B433" s="101" t="str">
        <f t="shared" si="43"/>
        <v>VLK Jan</v>
      </c>
      <c r="C433" s="82">
        <f t="shared" si="39"/>
        <v>45099</v>
      </c>
      <c r="D433" s="83">
        <f t="shared" si="40"/>
        <v>950</v>
      </c>
      <c r="E433" s="100" t="str">
        <f t="shared" si="41"/>
        <v>Faurecia interior Systems</v>
      </c>
      <c r="F433" s="100" t="str">
        <f t="shared" si="42"/>
        <v>SONOTRONIC Nagel GmbH</v>
      </c>
      <c r="G433" s="100" t="s">
        <v>3951</v>
      </c>
      <c r="H433" s="100"/>
      <c r="I433" s="84" t="s">
        <v>3735</v>
      </c>
      <c r="J433" s="100"/>
      <c r="K433" s="84" t="s">
        <v>43</v>
      </c>
      <c r="L433" s="84" t="s">
        <v>3744</v>
      </c>
      <c r="M433" s="84">
        <f t="shared" si="38"/>
        <v>25</v>
      </c>
    </row>
    <row r="434" spans="1:13" ht="28.8" x14ac:dyDescent="0.3">
      <c r="A434" s="81" t="s">
        <v>1507</v>
      </c>
      <c r="B434" s="101" t="s">
        <v>7</v>
      </c>
      <c r="C434" s="82">
        <f t="shared" si="39"/>
        <v>45100</v>
      </c>
      <c r="D434" s="83">
        <f t="shared" si="40"/>
        <v>750</v>
      </c>
      <c r="E434" s="100" t="str">
        <f t="shared" si="41"/>
        <v>Vernicolor</v>
      </c>
      <c r="F434" s="100" t="str">
        <f t="shared" si="42"/>
        <v>DB Schenker</v>
      </c>
      <c r="G434" s="100" t="s">
        <v>4092</v>
      </c>
      <c r="H434" s="100"/>
      <c r="I434" s="84" t="s">
        <v>3728</v>
      </c>
      <c r="J434" s="100"/>
      <c r="K434" s="84" t="s">
        <v>49</v>
      </c>
      <c r="L434" s="84" t="s">
        <v>3719</v>
      </c>
      <c r="M434" s="84">
        <f t="shared" si="38"/>
        <v>25</v>
      </c>
    </row>
    <row r="435" spans="1:13" ht="43.2" x14ac:dyDescent="0.3">
      <c r="A435" s="88" t="s">
        <v>3242</v>
      </c>
      <c r="B435" s="101" t="str">
        <f t="shared" ref="B435:B471" si="44">IFERROR(VLOOKUP(A435,Table2,5,FALSE)," ")</f>
        <v>VANOUSKOVA Lucie</v>
      </c>
      <c r="C435" s="82">
        <f t="shared" si="39"/>
        <v>45100</v>
      </c>
      <c r="D435" s="83">
        <f t="shared" si="40"/>
        <v>298</v>
      </c>
      <c r="E435" s="100" t="str">
        <f t="shared" si="41"/>
        <v>Faurecia interior Systems</v>
      </c>
      <c r="F435" s="100" t="str">
        <f t="shared" si="42"/>
        <v>Tesla Stropkov A.s</v>
      </c>
      <c r="G435" s="100" t="s">
        <v>4093</v>
      </c>
      <c r="H435" s="100" t="s">
        <v>4094</v>
      </c>
      <c r="I435" s="84" t="s">
        <v>3735</v>
      </c>
      <c r="J435" s="100"/>
      <c r="K435" s="84" t="s">
        <v>43</v>
      </c>
      <c r="L435" s="84" t="s">
        <v>3744</v>
      </c>
      <c r="M435" s="84">
        <f t="shared" si="38"/>
        <v>25</v>
      </c>
    </row>
    <row r="436" spans="1:13" ht="43.2" x14ac:dyDescent="0.3">
      <c r="A436" s="88" t="s">
        <v>1509</v>
      </c>
      <c r="B436" s="101" t="str">
        <f t="shared" si="44"/>
        <v>VLCKOVA Zuzana</v>
      </c>
      <c r="C436" s="82">
        <f t="shared" si="39"/>
        <v>45100</v>
      </c>
      <c r="D436" s="83">
        <f t="shared" si="40"/>
        <v>1770</v>
      </c>
      <c r="E436" s="100" t="str">
        <f t="shared" si="41"/>
        <v>Faurecia Int. Syst. Bohemia</v>
      </c>
      <c r="F436" s="100" t="str">
        <f t="shared" si="42"/>
        <v>SCHNELLECKE SOL</v>
      </c>
      <c r="G436" s="100" t="s">
        <v>4074</v>
      </c>
      <c r="H436" s="100"/>
      <c r="I436" s="84" t="s">
        <v>3730</v>
      </c>
      <c r="J436" s="100"/>
      <c r="K436" s="84" t="s">
        <v>43</v>
      </c>
      <c r="L436" s="84" t="s">
        <v>4239</v>
      </c>
      <c r="M436" s="84">
        <f t="shared" si="38"/>
        <v>25</v>
      </c>
    </row>
    <row r="437" spans="1:13" ht="57.6" x14ac:dyDescent="0.3">
      <c r="A437" s="88" t="s">
        <v>1511</v>
      </c>
      <c r="B437" s="101" t="str">
        <f t="shared" si="44"/>
        <v>MORAVEC Jan</v>
      </c>
      <c r="C437" s="82">
        <f t="shared" si="39"/>
        <v>45100</v>
      </c>
      <c r="D437" s="83">
        <f t="shared" si="40"/>
        <v>499</v>
      </c>
      <c r="E437" s="100" t="str">
        <f t="shared" si="41"/>
        <v>Faurecia Int. Syst.</v>
      </c>
      <c r="F437" s="100" t="str">
        <f t="shared" si="42"/>
        <v>Faurecia Automotive Slovakia s.r.o.</v>
      </c>
      <c r="G437" s="100" t="s">
        <v>4095</v>
      </c>
      <c r="H437" s="100"/>
      <c r="I437" s="84" t="s">
        <v>3730</v>
      </c>
      <c r="J437" s="100"/>
      <c r="K437" s="84" t="s">
        <v>43</v>
      </c>
      <c r="L437" s="84" t="s">
        <v>4239</v>
      </c>
      <c r="M437" s="84">
        <f t="shared" si="38"/>
        <v>25</v>
      </c>
    </row>
    <row r="438" spans="1:13" ht="57.6" x14ac:dyDescent="0.3">
      <c r="A438" s="88" t="s">
        <v>3244</v>
      </c>
      <c r="B438" s="101" t="str">
        <f t="shared" si="44"/>
        <v>LINS Mauricio</v>
      </c>
      <c r="C438" s="82">
        <f t="shared" si="39"/>
        <v>45100</v>
      </c>
      <c r="D438" s="83">
        <f t="shared" si="40"/>
        <v>419</v>
      </c>
      <c r="E438" s="100" t="str">
        <f t="shared" si="41"/>
        <v>FORM-PLAST</v>
      </c>
      <c r="F438" s="100" t="str">
        <f t="shared" si="42"/>
        <v>DB Schenker</v>
      </c>
      <c r="G438" s="100" t="s">
        <v>4096</v>
      </c>
      <c r="H438" s="100" t="s">
        <v>4097</v>
      </c>
      <c r="I438" s="84" t="s">
        <v>3735</v>
      </c>
      <c r="J438" s="100"/>
      <c r="K438" s="84" t="s">
        <v>49</v>
      </c>
      <c r="L438" s="84" t="s">
        <v>3744</v>
      </c>
      <c r="M438" s="84">
        <f t="shared" si="38"/>
        <v>25</v>
      </c>
    </row>
    <row r="439" spans="1:13" ht="57.6" x14ac:dyDescent="0.3">
      <c r="A439" s="88" t="s">
        <v>1515</v>
      </c>
      <c r="B439" s="101" t="str">
        <f t="shared" si="44"/>
        <v>MORAVEC Jan</v>
      </c>
      <c r="C439" s="82">
        <f t="shared" si="39"/>
        <v>45100</v>
      </c>
      <c r="D439" s="83">
        <f t="shared" si="40"/>
        <v>1048</v>
      </c>
      <c r="E439" s="100" t="str">
        <f t="shared" si="41"/>
        <v>Faurecia Int. Syst.</v>
      </c>
      <c r="F439" s="100" t="str">
        <f t="shared" si="42"/>
        <v>MURDTER DVORAK LISOVNA SPOL. SRO.</v>
      </c>
      <c r="G439" s="100" t="s">
        <v>4095</v>
      </c>
      <c r="H439" s="100"/>
      <c r="I439" s="84" t="s">
        <v>3730</v>
      </c>
      <c r="J439" s="100"/>
      <c r="K439" s="84" t="s">
        <v>43</v>
      </c>
      <c r="L439" s="84" t="s">
        <v>4239</v>
      </c>
      <c r="M439" s="84">
        <f t="shared" si="38"/>
        <v>25</v>
      </c>
    </row>
    <row r="440" spans="1:13" ht="57.6" x14ac:dyDescent="0.3">
      <c r="A440" s="88" t="s">
        <v>1513</v>
      </c>
      <c r="B440" s="101" t="str">
        <f t="shared" si="44"/>
        <v>MORAVEC Jan</v>
      </c>
      <c r="C440" s="82">
        <f t="shared" si="39"/>
        <v>45100</v>
      </c>
      <c r="D440" s="83">
        <f t="shared" si="40"/>
        <v>1100</v>
      </c>
      <c r="E440" s="100" t="str">
        <f t="shared" si="41"/>
        <v>Faurecia Int. Syst.</v>
      </c>
      <c r="F440" s="100" t="str">
        <f t="shared" si="42"/>
        <v>Faurecia Automotive Slovakia s.r.o.</v>
      </c>
      <c r="G440" s="100" t="s">
        <v>4095</v>
      </c>
      <c r="H440" s="100"/>
      <c r="I440" s="84" t="s">
        <v>3730</v>
      </c>
      <c r="J440" s="100"/>
      <c r="K440" s="84" t="s">
        <v>43</v>
      </c>
      <c r="L440" s="84" t="s">
        <v>4239</v>
      </c>
      <c r="M440" s="84">
        <f t="shared" si="38"/>
        <v>25</v>
      </c>
    </row>
    <row r="441" spans="1:13" ht="43.2" x14ac:dyDescent="0.3">
      <c r="A441" s="88" t="s">
        <v>3246</v>
      </c>
      <c r="B441" s="101" t="str">
        <f t="shared" si="44"/>
        <v>DOVALA Viktor</v>
      </c>
      <c r="C441" s="82">
        <f t="shared" si="39"/>
        <v>45100</v>
      </c>
      <c r="D441" s="83">
        <f t="shared" si="40"/>
        <v>225</v>
      </c>
      <c r="E441" s="100" t="str">
        <f t="shared" si="41"/>
        <v>Faurecia interior Systems</v>
      </c>
      <c r="F441" s="100" t="str">
        <f t="shared" si="42"/>
        <v>BMW Werk Leipzig</v>
      </c>
      <c r="G441" s="100" t="s">
        <v>4098</v>
      </c>
      <c r="H441" s="100" t="s">
        <v>4099</v>
      </c>
      <c r="I441" s="84" t="s">
        <v>3730</v>
      </c>
      <c r="J441" s="100"/>
      <c r="K441" s="84" t="s">
        <v>43</v>
      </c>
      <c r="L441" s="84" t="s">
        <v>4239</v>
      </c>
      <c r="M441" s="84">
        <f t="shared" si="38"/>
        <v>25</v>
      </c>
    </row>
    <row r="442" spans="1:13" ht="158.4" x14ac:dyDescent="0.3">
      <c r="A442" s="88" t="s">
        <v>1518</v>
      </c>
      <c r="B442" s="101" t="str">
        <f t="shared" si="44"/>
        <v>RESENDE Joao</v>
      </c>
      <c r="C442" s="82">
        <f t="shared" si="39"/>
        <v>45100</v>
      </c>
      <c r="D442" s="83">
        <f t="shared" si="40"/>
        <v>740</v>
      </c>
      <c r="E442" s="100" t="str">
        <f t="shared" si="41"/>
        <v>Faurecia Interiors - Arges</v>
      </c>
      <c r="F442" s="100" t="str">
        <f t="shared" si="42"/>
        <v>Faurecia MLADA BOLESLAV FIS</v>
      </c>
      <c r="G442" s="100" t="s">
        <v>4100</v>
      </c>
      <c r="H442" s="100"/>
      <c r="I442" s="84" t="s">
        <v>3728</v>
      </c>
      <c r="J442" s="100" t="s">
        <v>4101</v>
      </c>
      <c r="K442" s="84" t="s">
        <v>49</v>
      </c>
      <c r="L442" s="84" t="s">
        <v>3752</v>
      </c>
      <c r="M442" s="84">
        <f t="shared" si="38"/>
        <v>25</v>
      </c>
    </row>
    <row r="443" spans="1:13" ht="43.2" x14ac:dyDescent="0.3">
      <c r="A443" s="89" t="s">
        <v>3247</v>
      </c>
      <c r="B443" s="101" t="str">
        <f t="shared" si="44"/>
        <v>VLK Jan</v>
      </c>
      <c r="C443" s="82">
        <f t="shared" si="39"/>
        <v>45103</v>
      </c>
      <c r="D443" s="83">
        <f t="shared" si="40"/>
        <v>222</v>
      </c>
      <c r="E443" s="100" t="str">
        <f t="shared" si="41"/>
        <v>Bertrandt Ingenierbuero GmbH</v>
      </c>
      <c r="F443" s="100" t="str">
        <f t="shared" si="42"/>
        <v>Faurecia interior Systems</v>
      </c>
      <c r="G443" s="100" t="s">
        <v>4064</v>
      </c>
      <c r="H443" s="100"/>
      <c r="I443" s="84" t="s">
        <v>3735</v>
      </c>
      <c r="J443" s="100"/>
      <c r="K443" s="84" t="s">
        <v>43</v>
      </c>
      <c r="L443" s="84" t="s">
        <v>3744</v>
      </c>
      <c r="M443" s="84">
        <f t="shared" si="38"/>
        <v>26</v>
      </c>
    </row>
    <row r="444" spans="1:13" ht="57.6" x14ac:dyDescent="0.3">
      <c r="A444" s="89" t="s">
        <v>3249</v>
      </c>
      <c r="B444" s="101" t="str">
        <f t="shared" si="44"/>
        <v>BRANKA Jan</v>
      </c>
      <c r="C444" s="82">
        <f t="shared" si="39"/>
        <v>45103</v>
      </c>
      <c r="D444" s="83">
        <f t="shared" si="40"/>
        <v>888</v>
      </c>
      <c r="E444" s="100" t="str">
        <f t="shared" si="41"/>
        <v>Faurecia Interiors Pardubice  s.r.o.</v>
      </c>
      <c r="F444" s="100" t="str">
        <f t="shared" si="42"/>
        <v>Runtime Packaging GmbH</v>
      </c>
      <c r="G444" s="100" t="s">
        <v>4102</v>
      </c>
      <c r="H444" s="100"/>
      <c r="I444" s="84" t="s">
        <v>3728</v>
      </c>
      <c r="J444" s="100"/>
      <c r="K444" s="84" t="s">
        <v>43</v>
      </c>
      <c r="L444" s="84" t="s">
        <v>3719</v>
      </c>
      <c r="M444" s="84">
        <f t="shared" si="38"/>
        <v>26</v>
      </c>
    </row>
    <row r="445" spans="1:13" ht="57.6" x14ac:dyDescent="0.3">
      <c r="A445" s="89" t="s">
        <v>3250</v>
      </c>
      <c r="B445" s="101" t="str">
        <f t="shared" si="44"/>
        <v>BRANKA Jan</v>
      </c>
      <c r="C445" s="82">
        <f t="shared" si="39"/>
        <v>45103</v>
      </c>
      <c r="D445" s="83">
        <f t="shared" si="40"/>
        <v>317</v>
      </c>
      <c r="E445" s="100" t="str">
        <f t="shared" si="41"/>
        <v>Faurecia Interiors Pardubice  s.r.o.</v>
      </c>
      <c r="F445" s="100" t="str">
        <f t="shared" si="42"/>
        <v>Rudolph Automotive Logistik</v>
      </c>
      <c r="G445" s="100" t="s">
        <v>4102</v>
      </c>
      <c r="H445" s="100"/>
      <c r="I445" s="84" t="s">
        <v>3728</v>
      </c>
      <c r="J445" s="100"/>
      <c r="K445" s="84" t="s">
        <v>43</v>
      </c>
      <c r="L445" s="84" t="s">
        <v>3719</v>
      </c>
      <c r="M445" s="84">
        <f t="shared" si="38"/>
        <v>26</v>
      </c>
    </row>
    <row r="446" spans="1:13" ht="57.6" x14ac:dyDescent="0.3">
      <c r="A446" s="89" t="s">
        <v>3251</v>
      </c>
      <c r="B446" s="101" t="str">
        <f t="shared" si="44"/>
        <v>BRANKA Jan</v>
      </c>
      <c r="C446" s="82">
        <f t="shared" si="39"/>
        <v>45103</v>
      </c>
      <c r="D446" s="83">
        <f t="shared" si="40"/>
        <v>322</v>
      </c>
      <c r="E446" s="100" t="str">
        <f t="shared" si="41"/>
        <v>Faurecia Interiors Pardubice  s.r.o.</v>
      </c>
      <c r="F446" s="100" t="str">
        <f t="shared" si="42"/>
        <v>BCUBE Hessen GmbH</v>
      </c>
      <c r="G446" s="100" t="s">
        <v>4102</v>
      </c>
      <c r="H446" s="100"/>
      <c r="I446" s="84" t="s">
        <v>3728</v>
      </c>
      <c r="J446" s="100"/>
      <c r="K446" s="84" t="s">
        <v>43</v>
      </c>
      <c r="L446" s="84" t="s">
        <v>3719</v>
      </c>
      <c r="M446" s="84">
        <f t="shared" si="38"/>
        <v>26</v>
      </c>
    </row>
    <row r="447" spans="1:13" ht="57.6" x14ac:dyDescent="0.3">
      <c r="A447" s="89" t="s">
        <v>3253</v>
      </c>
      <c r="B447" s="101" t="str">
        <f t="shared" si="44"/>
        <v>BRANKA Jan</v>
      </c>
      <c r="C447" s="82">
        <f t="shared" si="39"/>
        <v>45103</v>
      </c>
      <c r="D447" s="83">
        <f t="shared" si="40"/>
        <v>597</v>
      </c>
      <c r="E447" s="100" t="str">
        <f t="shared" si="41"/>
        <v>Faurecia Interiors Pardubice s.r.o.</v>
      </c>
      <c r="F447" s="100" t="str">
        <f t="shared" si="42"/>
        <v>Unternehmenspark Kassel</v>
      </c>
      <c r="G447" s="100" t="s">
        <v>4102</v>
      </c>
      <c r="H447" s="100"/>
      <c r="I447" s="84" t="s">
        <v>3728</v>
      </c>
      <c r="J447" s="100"/>
      <c r="K447" s="84" t="s">
        <v>43</v>
      </c>
      <c r="L447" s="84" t="s">
        <v>3719</v>
      </c>
      <c r="M447" s="84">
        <f t="shared" si="38"/>
        <v>26</v>
      </c>
    </row>
    <row r="448" spans="1:13" ht="57.6" x14ac:dyDescent="0.3">
      <c r="A448" s="89" t="s">
        <v>1520</v>
      </c>
      <c r="B448" s="101" t="str">
        <f t="shared" si="44"/>
        <v>KANNA Yuvanesh</v>
      </c>
      <c r="C448" s="82">
        <f t="shared" si="39"/>
        <v>45103</v>
      </c>
      <c r="D448" s="83">
        <f t="shared" si="40"/>
        <v>1600</v>
      </c>
      <c r="E448" s="100" t="str">
        <f t="shared" si="41"/>
        <v>Faurecia Int. Syst.</v>
      </c>
      <c r="F448" s="100" t="str">
        <f t="shared" si="42"/>
        <v>Jaguar Land Rover Slovakia s.r.o.</v>
      </c>
      <c r="G448" s="100" t="s">
        <v>4103</v>
      </c>
      <c r="H448" s="100"/>
      <c r="I448" s="84" t="s">
        <v>3730</v>
      </c>
      <c r="J448" s="100"/>
      <c r="K448" s="84" t="s">
        <v>43</v>
      </c>
      <c r="L448" s="84" t="s">
        <v>4239</v>
      </c>
      <c r="M448" s="84">
        <f t="shared" si="38"/>
        <v>26</v>
      </c>
    </row>
    <row r="449" spans="1:13" ht="57.6" x14ac:dyDescent="0.3">
      <c r="A449" s="89" t="s">
        <v>1522</v>
      </c>
      <c r="B449" s="101" t="str">
        <f t="shared" si="44"/>
        <v>LINS Mauricio</v>
      </c>
      <c r="C449" s="82">
        <f t="shared" si="39"/>
        <v>45103</v>
      </c>
      <c r="D449" s="83">
        <f t="shared" si="40"/>
        <v>266</v>
      </c>
      <c r="E449" s="100" t="str">
        <f t="shared" si="41"/>
        <v>TECOPLAST</v>
      </c>
      <c r="F449" s="100" t="str">
        <f t="shared" si="42"/>
        <v>Faurecia MLADA BOLESLAV FIS</v>
      </c>
      <c r="G449" s="100" t="s">
        <v>4104</v>
      </c>
      <c r="H449" s="100" t="s">
        <v>4087</v>
      </c>
      <c r="I449" s="84" t="s">
        <v>3735</v>
      </c>
      <c r="J449" s="100"/>
      <c r="K449" s="84" t="s">
        <v>49</v>
      </c>
      <c r="L449" s="84" t="s">
        <v>3744</v>
      </c>
      <c r="M449" s="84">
        <f t="shared" si="38"/>
        <v>26</v>
      </c>
    </row>
    <row r="450" spans="1:13" ht="43.2" x14ac:dyDescent="0.3">
      <c r="A450" s="89" t="s">
        <v>3255</v>
      </c>
      <c r="B450" s="101" t="str">
        <f t="shared" si="44"/>
        <v>GROS Vincent</v>
      </c>
      <c r="C450" s="82">
        <f t="shared" si="39"/>
        <v>45104</v>
      </c>
      <c r="D450" s="83">
        <f t="shared" si="40"/>
        <v>490</v>
      </c>
      <c r="E450" s="100" t="str">
        <f t="shared" si="41"/>
        <v>FAURECIA GORZOW</v>
      </c>
      <c r="F450" s="100" t="str">
        <f t="shared" si="42"/>
        <v>Faurecia interior Systems</v>
      </c>
      <c r="G450" s="100" t="s">
        <v>4105</v>
      </c>
      <c r="H450" s="100"/>
      <c r="I450" s="84" t="s">
        <v>3735</v>
      </c>
      <c r="J450" s="100"/>
      <c r="K450" s="84" t="s">
        <v>49</v>
      </c>
      <c r="L450" s="84" t="s">
        <v>3744</v>
      </c>
      <c r="M450" s="84">
        <f t="shared" si="38"/>
        <v>26</v>
      </c>
    </row>
    <row r="451" spans="1:13" ht="57.6" x14ac:dyDescent="0.3">
      <c r="A451" s="89" t="s">
        <v>1530</v>
      </c>
      <c r="B451" s="101" t="str">
        <f t="shared" si="44"/>
        <v>KANNA Yuvanesh</v>
      </c>
      <c r="C451" s="82">
        <f t="shared" si="39"/>
        <v>45104</v>
      </c>
      <c r="D451" s="83">
        <f t="shared" si="40"/>
        <v>1422</v>
      </c>
      <c r="E451" s="100" t="str">
        <f t="shared" si="41"/>
        <v>Faurecia Int. Syst.</v>
      </c>
      <c r="F451" s="100" t="str">
        <f t="shared" si="42"/>
        <v>Jaguar Land Rover Slovakia s.r.o.</v>
      </c>
      <c r="G451" s="100" t="s">
        <v>4103</v>
      </c>
      <c r="H451" s="100"/>
      <c r="I451" s="84" t="s">
        <v>3730</v>
      </c>
      <c r="J451" s="100"/>
      <c r="K451" s="84" t="s">
        <v>43</v>
      </c>
      <c r="L451" s="84" t="s">
        <v>4239</v>
      </c>
      <c r="M451" s="84">
        <f t="shared" ref="M451:M514" si="45">IFERROR(WEEKNUM(C451)," ")</f>
        <v>26</v>
      </c>
    </row>
    <row r="452" spans="1:13" ht="43.2" x14ac:dyDescent="0.3">
      <c r="A452" s="89" t="s">
        <v>3258</v>
      </c>
      <c r="B452" s="101" t="str">
        <f t="shared" si="44"/>
        <v>RESENDE Joao</v>
      </c>
      <c r="C452" s="82">
        <f t="shared" ref="C452:C515" si="46">IFERROR(VLOOKUP(A452,Table2,7,FALSE)," ")</f>
        <v>45105</v>
      </c>
      <c r="D452" s="83">
        <f t="shared" ref="D452:D515" si="47">IFERROR(VLOOKUP(A452,Table2,3,1)," ")</f>
        <v>348</v>
      </c>
      <c r="E452" s="100" t="str">
        <f t="shared" ref="E452:E515" si="48">IFERROR(VLOOKUP(A452,Table2,9,FALSE)," ")</f>
        <v>TESLA</v>
      </c>
      <c r="F452" s="100" t="str">
        <f t="shared" ref="F452:F515" si="49">IFERROR(VLOOKUP(A452,Table2,10,FALSE)," ")</f>
        <v>Faurecia interior Systems</v>
      </c>
      <c r="G452" s="100"/>
      <c r="H452" s="100"/>
      <c r="I452" s="85"/>
      <c r="J452" s="100"/>
      <c r="K452" s="84" t="s">
        <v>49</v>
      </c>
      <c r="L452" s="85"/>
      <c r="M452" s="84">
        <f t="shared" si="45"/>
        <v>26</v>
      </c>
    </row>
    <row r="453" spans="1:13" ht="43.2" x14ac:dyDescent="0.3">
      <c r="A453" s="89" t="s">
        <v>3261</v>
      </c>
      <c r="B453" s="101" t="str">
        <f t="shared" si="44"/>
        <v>BRANKA Jan</v>
      </c>
      <c r="C453" s="82">
        <f t="shared" si="46"/>
        <v>45105</v>
      </c>
      <c r="D453" s="83">
        <f t="shared" si="47"/>
        <v>324</v>
      </c>
      <c r="E453" s="100" t="str">
        <f t="shared" si="48"/>
        <v>Faurecia interior Systems</v>
      </c>
      <c r="F453" s="100" t="str">
        <f t="shared" si="49"/>
        <v>FAURECIA INTERIOR SYSTEM</v>
      </c>
      <c r="G453" s="100" t="s">
        <v>4106</v>
      </c>
      <c r="H453" s="100"/>
      <c r="I453" s="84" t="s">
        <v>3728</v>
      </c>
      <c r="J453" s="100"/>
      <c r="K453" s="84" t="s">
        <v>43</v>
      </c>
      <c r="L453" s="84" t="s">
        <v>3744</v>
      </c>
      <c r="M453" s="84">
        <f t="shared" si="45"/>
        <v>26</v>
      </c>
    </row>
    <row r="454" spans="1:13" ht="43.2" x14ac:dyDescent="0.3">
      <c r="A454" s="89" t="s">
        <v>3264</v>
      </c>
      <c r="B454" s="101" t="str">
        <f t="shared" si="44"/>
        <v>RIEGER Vojtech</v>
      </c>
      <c r="C454" s="82">
        <f t="shared" si="46"/>
        <v>45105</v>
      </c>
      <c r="D454" s="83">
        <f t="shared" si="47"/>
        <v>588</v>
      </c>
      <c r="E454" s="100" t="str">
        <f t="shared" si="48"/>
        <v>Faurecia interior Systems</v>
      </c>
      <c r="F454" s="100" t="str">
        <f t="shared" si="49"/>
        <v>AXIOME</v>
      </c>
      <c r="G454" s="100" t="s">
        <v>4064</v>
      </c>
      <c r="H454" s="100"/>
      <c r="I454" s="84" t="s">
        <v>3735</v>
      </c>
      <c r="J454" s="100"/>
      <c r="K454" s="84" t="s">
        <v>43</v>
      </c>
      <c r="L454" s="84" t="s">
        <v>3744</v>
      </c>
      <c r="M454" s="84">
        <f t="shared" si="45"/>
        <v>26</v>
      </c>
    </row>
    <row r="455" spans="1:13" ht="57.6" x14ac:dyDescent="0.3">
      <c r="A455" s="89" t="s">
        <v>1532</v>
      </c>
      <c r="B455" s="101" t="str">
        <f t="shared" si="44"/>
        <v>MORAVEC Jan</v>
      </c>
      <c r="C455" s="82">
        <f t="shared" si="46"/>
        <v>45105</v>
      </c>
      <c r="D455" s="83">
        <f t="shared" si="47"/>
        <v>243</v>
      </c>
      <c r="E455" s="100" t="str">
        <f t="shared" si="48"/>
        <v>Faurecia Int. Syst.</v>
      </c>
      <c r="F455" s="100" t="str">
        <f t="shared" si="49"/>
        <v>MURDTER DVORAK LISOVNA SPOL. SRO.</v>
      </c>
      <c r="G455" s="100" t="s">
        <v>4107</v>
      </c>
      <c r="H455" s="100"/>
      <c r="I455" s="84" t="s">
        <v>3730</v>
      </c>
      <c r="J455" s="100"/>
      <c r="K455" s="84" t="s">
        <v>43</v>
      </c>
      <c r="L455" s="84" t="s">
        <v>4239</v>
      </c>
      <c r="M455" s="84">
        <f t="shared" si="45"/>
        <v>26</v>
      </c>
    </row>
    <row r="456" spans="1:13" ht="28.8" x14ac:dyDescent="0.3">
      <c r="A456" s="89" t="s">
        <v>3265</v>
      </c>
      <c r="B456" s="101" t="str">
        <f t="shared" si="44"/>
        <v>VLCKOVA Zuzana</v>
      </c>
      <c r="C456" s="82">
        <f t="shared" si="46"/>
        <v>45105</v>
      </c>
      <c r="D456" s="83">
        <f t="shared" si="47"/>
        <v>298</v>
      </c>
      <c r="E456" s="100" t="str">
        <f t="shared" si="48"/>
        <v>Faurecia Int. Syst.</v>
      </c>
      <c r="F456" s="100" t="str">
        <f t="shared" si="49"/>
        <v>AUDI AG</v>
      </c>
      <c r="G456" s="100" t="s">
        <v>3869</v>
      </c>
      <c r="H456" s="100"/>
      <c r="I456" s="84" t="s">
        <v>3730</v>
      </c>
      <c r="J456" s="100"/>
      <c r="K456" s="84" t="s">
        <v>43</v>
      </c>
      <c r="L456" s="84" t="s">
        <v>4239</v>
      </c>
      <c r="M456" s="84">
        <f t="shared" si="45"/>
        <v>26</v>
      </c>
    </row>
    <row r="457" spans="1:13" ht="43.2" x14ac:dyDescent="0.3">
      <c r="A457" s="89" t="s">
        <v>3267</v>
      </c>
      <c r="B457" s="101" t="str">
        <f t="shared" si="44"/>
        <v>RAMALINGAM RAMESH Lakshmanraj</v>
      </c>
      <c r="C457" s="82">
        <f t="shared" si="46"/>
        <v>45105</v>
      </c>
      <c r="D457" s="83">
        <f t="shared" si="47"/>
        <v>648</v>
      </c>
      <c r="E457" s="100" t="str">
        <f t="shared" si="48"/>
        <v>Faurecia interior Systems</v>
      </c>
      <c r="F457" s="100" t="str">
        <f t="shared" si="49"/>
        <v>TETRA Proyectos S.L.</v>
      </c>
      <c r="G457" s="100" t="s">
        <v>4064</v>
      </c>
      <c r="H457" s="100"/>
      <c r="I457" s="84" t="s">
        <v>3735</v>
      </c>
      <c r="J457" s="100"/>
      <c r="K457" s="84" t="s">
        <v>43</v>
      </c>
      <c r="L457" s="84" t="s">
        <v>3744</v>
      </c>
      <c r="M457" s="84">
        <f t="shared" si="45"/>
        <v>26</v>
      </c>
    </row>
    <row r="458" spans="1:13" ht="57.6" x14ac:dyDescent="0.3">
      <c r="A458" s="89" t="s">
        <v>1534</v>
      </c>
      <c r="B458" s="101" t="str">
        <f t="shared" si="44"/>
        <v>VLCKOVA Zuzana</v>
      </c>
      <c r="C458" s="82">
        <f t="shared" si="46"/>
        <v>45105</v>
      </c>
      <c r="D458" s="83">
        <f t="shared" si="47"/>
        <v>1380</v>
      </c>
      <c r="E458" s="100" t="str">
        <f t="shared" si="48"/>
        <v>Faurecia Int. Syst.</v>
      </c>
      <c r="F458" s="100" t="str">
        <f t="shared" si="49"/>
        <v>SAS AUTOSYSTEMTECHNIK GMBH</v>
      </c>
      <c r="G458" s="100" t="s">
        <v>4074</v>
      </c>
      <c r="H458" s="100"/>
      <c r="I458" s="84" t="s">
        <v>3730</v>
      </c>
      <c r="J458" s="100"/>
      <c r="K458" s="84" t="s">
        <v>43</v>
      </c>
      <c r="L458" s="84" t="s">
        <v>4239</v>
      </c>
      <c r="M458" s="84">
        <f t="shared" si="45"/>
        <v>26</v>
      </c>
    </row>
    <row r="459" spans="1:13" ht="57.6" x14ac:dyDescent="0.3">
      <c r="A459" s="89" t="s">
        <v>1537</v>
      </c>
      <c r="B459" s="101" t="str">
        <f t="shared" si="44"/>
        <v>DOVALA Viktor</v>
      </c>
      <c r="C459" s="82">
        <f t="shared" si="46"/>
        <v>45105</v>
      </c>
      <c r="D459" s="83">
        <f t="shared" si="47"/>
        <v>328</v>
      </c>
      <c r="E459" s="100" t="str">
        <f t="shared" si="48"/>
        <v>Faurecia Int. Syst. Bohemia</v>
      </c>
      <c r="F459" s="100" t="str">
        <f t="shared" si="49"/>
        <v>BMW AG - VERSORGUNGSZENTRUM</v>
      </c>
      <c r="G459" s="100" t="s">
        <v>4108</v>
      </c>
      <c r="H459" s="100" t="s">
        <v>4109</v>
      </c>
      <c r="I459" s="85"/>
      <c r="J459" s="100"/>
      <c r="K459" s="85"/>
      <c r="L459" s="84" t="s">
        <v>3725</v>
      </c>
      <c r="M459" s="84">
        <f t="shared" si="45"/>
        <v>26</v>
      </c>
    </row>
    <row r="460" spans="1:13" ht="43.2" x14ac:dyDescent="0.3">
      <c r="A460" s="89" t="s">
        <v>3270</v>
      </c>
      <c r="B460" s="101" t="str">
        <f t="shared" si="44"/>
        <v>RIEGER Vojtech</v>
      </c>
      <c r="C460" s="82">
        <f t="shared" si="46"/>
        <v>45105</v>
      </c>
      <c r="D460" s="83">
        <f t="shared" si="47"/>
        <v>100</v>
      </c>
      <c r="E460" s="100" t="str">
        <f t="shared" si="48"/>
        <v>Faurecia interior Systems</v>
      </c>
      <c r="F460" s="100" t="str">
        <f t="shared" si="49"/>
        <v>SPEA s.r.o</v>
      </c>
      <c r="G460" s="100" t="s">
        <v>4064</v>
      </c>
      <c r="H460" s="100"/>
      <c r="I460" s="84" t="s">
        <v>3735</v>
      </c>
      <c r="J460" s="100"/>
      <c r="K460" s="84" t="s">
        <v>43</v>
      </c>
      <c r="L460" s="84" t="s">
        <v>3744</v>
      </c>
      <c r="M460" s="84">
        <f t="shared" si="45"/>
        <v>26</v>
      </c>
    </row>
    <row r="461" spans="1:13" ht="43.2" x14ac:dyDescent="0.3">
      <c r="A461" s="89" t="s">
        <v>1540</v>
      </c>
      <c r="B461" s="101" t="str">
        <f t="shared" si="44"/>
        <v>RESENDE Joao</v>
      </c>
      <c r="C461" s="82">
        <f t="shared" si="46"/>
        <v>45105</v>
      </c>
      <c r="D461" s="83">
        <f t="shared" si="47"/>
        <v>255</v>
      </c>
      <c r="E461" s="100" t="str">
        <f t="shared" si="48"/>
        <v>kaschier</v>
      </c>
      <c r="F461" s="100" t="str">
        <f t="shared" si="49"/>
        <v>Faurecia interior Systems</v>
      </c>
      <c r="G461" s="100" t="s">
        <v>4110</v>
      </c>
      <c r="H461" s="100" t="s">
        <v>4111</v>
      </c>
      <c r="I461" s="84" t="s">
        <v>3735</v>
      </c>
      <c r="J461" s="100"/>
      <c r="K461" s="84" t="s">
        <v>43</v>
      </c>
      <c r="L461" s="84" t="s">
        <v>3744</v>
      </c>
      <c r="M461" s="84">
        <f t="shared" si="45"/>
        <v>26</v>
      </c>
    </row>
    <row r="462" spans="1:13" ht="57.6" x14ac:dyDescent="0.3">
      <c r="A462" s="89" t="s">
        <v>3271</v>
      </c>
      <c r="B462" s="101" t="str">
        <f t="shared" si="44"/>
        <v>RESENDE Joao</v>
      </c>
      <c r="C462" s="82">
        <f t="shared" si="46"/>
        <v>45105</v>
      </c>
      <c r="D462" s="83">
        <f t="shared" si="47"/>
        <v>540</v>
      </c>
      <c r="E462" s="100" t="str">
        <f t="shared" si="48"/>
        <v>Faurecia Interiors - Arges</v>
      </c>
      <c r="F462" s="100" t="str">
        <f t="shared" si="49"/>
        <v>Faurecia MLADA BOLESLAV FIS</v>
      </c>
      <c r="G462" s="100"/>
      <c r="H462" s="100"/>
      <c r="I462" s="85"/>
      <c r="J462" s="100"/>
      <c r="K462" s="84" t="s">
        <v>49</v>
      </c>
      <c r="L462" s="85"/>
      <c r="M462" s="84">
        <f t="shared" si="45"/>
        <v>26</v>
      </c>
    </row>
    <row r="463" spans="1:13" ht="43.2" x14ac:dyDescent="0.3">
      <c r="A463" s="89" t="s">
        <v>3273</v>
      </c>
      <c r="B463" s="101" t="str">
        <f t="shared" si="44"/>
        <v>VLK Jan</v>
      </c>
      <c r="C463" s="82">
        <f t="shared" si="46"/>
        <v>45105</v>
      </c>
      <c r="D463" s="83">
        <f t="shared" si="47"/>
        <v>281.25</v>
      </c>
      <c r="E463" s="100" t="str">
        <f t="shared" si="48"/>
        <v>Alba tooling &amp; engineering GmbH</v>
      </c>
      <c r="F463" s="100" t="str">
        <f t="shared" si="49"/>
        <v>Faurecia interior Systems</v>
      </c>
      <c r="G463" s="100" t="s">
        <v>4064</v>
      </c>
      <c r="H463" s="100"/>
      <c r="I463" s="84" t="s">
        <v>3735</v>
      </c>
      <c r="J463" s="100"/>
      <c r="K463" s="84" t="s">
        <v>49</v>
      </c>
      <c r="L463" s="84" t="s">
        <v>3744</v>
      </c>
      <c r="M463" s="84">
        <f t="shared" si="45"/>
        <v>26</v>
      </c>
    </row>
    <row r="464" spans="1:13" ht="57.6" x14ac:dyDescent="0.3">
      <c r="A464" s="89" t="s">
        <v>1542</v>
      </c>
      <c r="B464" s="101" t="str">
        <f t="shared" si="44"/>
        <v>MORAVEC Jan</v>
      </c>
      <c r="C464" s="82">
        <f t="shared" si="46"/>
        <v>45106</v>
      </c>
      <c r="D464" s="83">
        <f t="shared" si="47"/>
        <v>264</v>
      </c>
      <c r="E464" s="100" t="str">
        <f t="shared" si="48"/>
        <v>Faurecia Int. Syst.</v>
      </c>
      <c r="F464" s="100" t="str">
        <f t="shared" si="49"/>
        <v>MURDTER DVORAK LISOVNA SPOL. SRO.</v>
      </c>
      <c r="G464" s="100" t="s">
        <v>3869</v>
      </c>
      <c r="H464" s="100"/>
      <c r="I464" s="84" t="s">
        <v>3730</v>
      </c>
      <c r="J464" s="100"/>
      <c r="K464" s="84" t="s">
        <v>43</v>
      </c>
      <c r="L464" s="84" t="s">
        <v>4239</v>
      </c>
      <c r="M464" s="84">
        <f t="shared" si="45"/>
        <v>26</v>
      </c>
    </row>
    <row r="465" spans="1:13" ht="43.2" x14ac:dyDescent="0.3">
      <c r="A465" s="89" t="s">
        <v>3275</v>
      </c>
      <c r="B465" s="101" t="str">
        <f t="shared" si="44"/>
        <v>VLCKOVA Zuzana</v>
      </c>
      <c r="C465" s="82">
        <f t="shared" si="46"/>
        <v>45106</v>
      </c>
      <c r="D465" s="83">
        <f t="shared" si="47"/>
        <v>321</v>
      </c>
      <c r="E465" s="100" t="str">
        <f t="shared" si="48"/>
        <v>Faurecia interior Systems</v>
      </c>
      <c r="F465" s="100" t="str">
        <f t="shared" si="49"/>
        <v>AUDI AG Neckarsulm</v>
      </c>
      <c r="G465" s="100"/>
      <c r="H465" s="100"/>
      <c r="I465" s="84" t="s">
        <v>3730</v>
      </c>
      <c r="J465" s="100"/>
      <c r="K465" s="84" t="s">
        <v>43</v>
      </c>
      <c r="L465" s="84" t="s">
        <v>4239</v>
      </c>
      <c r="M465" s="84">
        <f t="shared" si="45"/>
        <v>26</v>
      </c>
    </row>
    <row r="466" spans="1:13" ht="43.2" x14ac:dyDescent="0.3">
      <c r="A466" s="89" t="s">
        <v>3276</v>
      </c>
      <c r="B466" s="101" t="str">
        <f t="shared" si="44"/>
        <v>RIEGER Vojtech</v>
      </c>
      <c r="C466" s="82">
        <f t="shared" si="46"/>
        <v>45106</v>
      </c>
      <c r="D466" s="83">
        <f t="shared" si="47"/>
        <v>127</v>
      </c>
      <c r="E466" s="100" t="str">
        <f t="shared" si="48"/>
        <v>Faurecia interior Systems</v>
      </c>
      <c r="F466" s="100" t="str">
        <f t="shared" si="49"/>
        <v>Ultratech s.r.o.</v>
      </c>
      <c r="G466" s="100" t="s">
        <v>4064</v>
      </c>
      <c r="H466" s="100"/>
      <c r="I466" s="84" t="s">
        <v>3735</v>
      </c>
      <c r="J466" s="100"/>
      <c r="K466" s="84" t="s">
        <v>43</v>
      </c>
      <c r="L466" s="84" t="s">
        <v>3744</v>
      </c>
      <c r="M466" s="84">
        <f t="shared" si="45"/>
        <v>26</v>
      </c>
    </row>
    <row r="467" spans="1:13" ht="43.2" x14ac:dyDescent="0.3">
      <c r="A467" s="89" t="s">
        <v>3277</v>
      </c>
      <c r="B467" s="101" t="str">
        <f t="shared" si="44"/>
        <v>VLCKOVA Zuzana</v>
      </c>
      <c r="C467" s="82">
        <f t="shared" si="46"/>
        <v>45106</v>
      </c>
      <c r="D467" s="83">
        <f t="shared" si="47"/>
        <v>303</v>
      </c>
      <c r="E467" s="100" t="str">
        <f t="shared" si="48"/>
        <v>Faurecia interior Systems</v>
      </c>
      <c r="F467" s="100" t="str">
        <f t="shared" si="49"/>
        <v>AUDI AG Neckarsulm</v>
      </c>
      <c r="G467" s="100"/>
      <c r="H467" s="100"/>
      <c r="I467" s="84" t="s">
        <v>3730</v>
      </c>
      <c r="J467" s="100"/>
      <c r="K467" s="84" t="s">
        <v>43</v>
      </c>
      <c r="L467" s="84" t="s">
        <v>4239</v>
      </c>
      <c r="M467" s="84">
        <f t="shared" si="45"/>
        <v>26</v>
      </c>
    </row>
    <row r="468" spans="1:13" ht="43.2" x14ac:dyDescent="0.3">
      <c r="A468" s="89" t="s">
        <v>3278</v>
      </c>
      <c r="B468" s="101" t="str">
        <f t="shared" si="44"/>
        <v>RIEGER Vojtech</v>
      </c>
      <c r="C468" s="82">
        <f t="shared" si="46"/>
        <v>45106</v>
      </c>
      <c r="D468" s="83">
        <f t="shared" si="47"/>
        <v>280</v>
      </c>
      <c r="E468" s="100" t="str">
        <f t="shared" si="48"/>
        <v>Faurecia interior Systems</v>
      </c>
      <c r="F468" s="100" t="str">
        <f t="shared" si="49"/>
        <v>STEFFEN LENSSEN</v>
      </c>
      <c r="G468" s="100" t="s">
        <v>4064</v>
      </c>
      <c r="H468" s="100"/>
      <c r="I468" s="84" t="s">
        <v>3735</v>
      </c>
      <c r="J468" s="100"/>
      <c r="K468" s="84" t="s">
        <v>43</v>
      </c>
      <c r="L468" s="84" t="s">
        <v>3744</v>
      </c>
      <c r="M468" s="84">
        <f t="shared" si="45"/>
        <v>26</v>
      </c>
    </row>
    <row r="469" spans="1:13" ht="57.6" x14ac:dyDescent="0.3">
      <c r="A469" s="89" t="s">
        <v>3279</v>
      </c>
      <c r="B469" s="101" t="str">
        <f t="shared" si="44"/>
        <v>DOST?L Roman</v>
      </c>
      <c r="C469" s="82">
        <f t="shared" si="46"/>
        <v>45106</v>
      </c>
      <c r="D469" s="83">
        <f t="shared" si="47"/>
        <v>248</v>
      </c>
      <c r="E469" s="100" t="str">
        <f t="shared" si="48"/>
        <v>Faurecia interior Systems</v>
      </c>
      <c r="F469" s="100" t="str">
        <f t="shared" si="49"/>
        <v>PSW Automotive Engineering GmbH</v>
      </c>
      <c r="G469" s="100" t="s">
        <v>4064</v>
      </c>
      <c r="H469" s="100"/>
      <c r="I469" s="84" t="s">
        <v>3735</v>
      </c>
      <c r="J469" s="100"/>
      <c r="K469" s="84" t="s">
        <v>43</v>
      </c>
      <c r="L469" s="84" t="s">
        <v>3744</v>
      </c>
      <c r="M469" s="84">
        <f t="shared" si="45"/>
        <v>26</v>
      </c>
    </row>
    <row r="470" spans="1:13" ht="43.2" x14ac:dyDescent="0.3">
      <c r="A470" s="89" t="s">
        <v>442</v>
      </c>
      <c r="B470" s="101" t="str">
        <f t="shared" si="44"/>
        <v>RESENDE Joao</v>
      </c>
      <c r="C470" s="82">
        <f t="shared" si="46"/>
        <v>45106</v>
      </c>
      <c r="D470" s="83">
        <f t="shared" si="47"/>
        <v>290</v>
      </c>
      <c r="E470" s="100" t="str">
        <f t="shared" si="48"/>
        <v>kaschier</v>
      </c>
      <c r="F470" s="100" t="str">
        <f t="shared" si="49"/>
        <v>Faurecia interior Systems</v>
      </c>
      <c r="G470" s="100" t="s">
        <v>4110</v>
      </c>
      <c r="H470" s="100" t="s">
        <v>4111</v>
      </c>
      <c r="I470" s="84" t="s">
        <v>3735</v>
      </c>
      <c r="J470" s="100"/>
      <c r="K470" s="84" t="s">
        <v>43</v>
      </c>
      <c r="L470" s="84" t="s">
        <v>3744</v>
      </c>
      <c r="M470" s="84">
        <f t="shared" si="45"/>
        <v>26</v>
      </c>
    </row>
    <row r="471" spans="1:13" ht="43.2" x14ac:dyDescent="0.3">
      <c r="A471" s="89" t="s">
        <v>3284</v>
      </c>
      <c r="B471" s="101" t="str">
        <f t="shared" si="44"/>
        <v>RESENDE Joao</v>
      </c>
      <c r="C471" s="82">
        <f t="shared" si="46"/>
        <v>45106</v>
      </c>
      <c r="D471" s="83">
        <f t="shared" si="47"/>
        <v>280</v>
      </c>
      <c r="E471" s="100" t="str">
        <f t="shared" si="48"/>
        <v>kaschier</v>
      </c>
      <c r="F471" s="100" t="str">
        <f t="shared" si="49"/>
        <v>Faurecia interior Systems</v>
      </c>
      <c r="G471" s="100" t="s">
        <v>4110</v>
      </c>
      <c r="H471" s="100" t="s">
        <v>4111</v>
      </c>
      <c r="I471" s="84" t="s">
        <v>3735</v>
      </c>
      <c r="J471" s="100"/>
      <c r="K471" s="84" t="s">
        <v>43</v>
      </c>
      <c r="L471" s="84" t="s">
        <v>3744</v>
      </c>
      <c r="M471" s="84">
        <f t="shared" si="45"/>
        <v>26</v>
      </c>
    </row>
    <row r="472" spans="1:13" ht="43.2" x14ac:dyDescent="0.3">
      <c r="A472" s="89" t="s">
        <v>3441</v>
      </c>
      <c r="B472" s="101" t="s">
        <v>16</v>
      </c>
      <c r="C472" s="82">
        <f t="shared" si="46"/>
        <v>45108</v>
      </c>
      <c r="D472" s="83">
        <f t="shared" si="47"/>
        <v>1300</v>
      </c>
      <c r="E472" s="100" t="str">
        <f t="shared" si="48"/>
        <v>Faurecia interior Systems</v>
      </c>
      <c r="F472" s="100" t="str">
        <f t="shared" si="49"/>
        <v>AUDI AG Neckarsulm</v>
      </c>
      <c r="G472" s="100" t="s">
        <v>4112</v>
      </c>
      <c r="H472" s="100"/>
      <c r="I472" s="84" t="s">
        <v>3730</v>
      </c>
      <c r="J472" s="100"/>
      <c r="K472" s="84" t="s">
        <v>43</v>
      </c>
      <c r="L472" s="84" t="s">
        <v>4239</v>
      </c>
      <c r="M472" s="84">
        <f t="shared" si="45"/>
        <v>26</v>
      </c>
    </row>
    <row r="473" spans="1:13" ht="57.6" x14ac:dyDescent="0.3">
      <c r="A473" s="89" t="s">
        <v>3442</v>
      </c>
      <c r="B473" s="101" t="s">
        <v>6</v>
      </c>
      <c r="C473" s="82">
        <f t="shared" si="46"/>
        <v>45108</v>
      </c>
      <c r="D473" s="83">
        <f t="shared" si="47"/>
        <v>1950</v>
      </c>
      <c r="E473" s="100" t="str">
        <f t="shared" si="48"/>
        <v>Faurecia Int. Syst.</v>
      </c>
      <c r="F473" s="100" t="str">
        <f t="shared" si="49"/>
        <v>Jaguar Land Rover Slovakia s.r.o.</v>
      </c>
      <c r="G473" s="100" t="s">
        <v>3797</v>
      </c>
      <c r="H473" s="100"/>
      <c r="I473" s="84" t="s">
        <v>3730</v>
      </c>
      <c r="J473" s="100"/>
      <c r="K473" s="84" t="s">
        <v>43</v>
      </c>
      <c r="L473" s="84" t="s">
        <v>4239</v>
      </c>
      <c r="M473" s="84">
        <f t="shared" si="45"/>
        <v>26</v>
      </c>
    </row>
    <row r="474" spans="1:13" ht="43.2" x14ac:dyDescent="0.3">
      <c r="A474" s="89" t="s">
        <v>3444</v>
      </c>
      <c r="B474" s="101" t="s">
        <v>3280</v>
      </c>
      <c r="C474" s="82">
        <f t="shared" si="46"/>
        <v>45110</v>
      </c>
      <c r="D474" s="83">
        <f t="shared" si="47"/>
        <v>215</v>
      </c>
      <c r="E474" s="100" t="str">
        <f t="shared" si="48"/>
        <v>Faurecia interior Systems</v>
      </c>
      <c r="F474" s="100" t="str">
        <f t="shared" si="49"/>
        <v>imat-uve gmbh NL</v>
      </c>
      <c r="G474" s="100" t="s">
        <v>4064</v>
      </c>
      <c r="H474" s="100"/>
      <c r="I474" s="84" t="s">
        <v>3735</v>
      </c>
      <c r="J474" s="100"/>
      <c r="K474" s="84" t="s">
        <v>43</v>
      </c>
      <c r="L474" s="84" t="s">
        <v>3744</v>
      </c>
      <c r="M474" s="84">
        <f t="shared" si="45"/>
        <v>27</v>
      </c>
    </row>
    <row r="475" spans="1:13" ht="43.2" x14ac:dyDescent="0.3">
      <c r="A475" s="89" t="s">
        <v>1608</v>
      </c>
      <c r="B475" s="101" t="s">
        <v>16</v>
      </c>
      <c r="C475" s="82">
        <f t="shared" si="46"/>
        <v>45110</v>
      </c>
      <c r="D475" s="83">
        <f t="shared" si="47"/>
        <v>274</v>
      </c>
      <c r="E475" s="100" t="str">
        <f t="shared" si="48"/>
        <v>Faurecia Int. Syst.</v>
      </c>
      <c r="F475" s="100" t="str">
        <f t="shared" si="49"/>
        <v>Faurecia Interiors Pardubice sro</v>
      </c>
      <c r="G475" s="100" t="s">
        <v>4113</v>
      </c>
      <c r="H475" s="100" t="s">
        <v>4114</v>
      </c>
      <c r="I475" s="84" t="s">
        <v>3730</v>
      </c>
      <c r="J475" s="100"/>
      <c r="K475" s="84" t="s">
        <v>43</v>
      </c>
      <c r="L475" s="84" t="s">
        <v>4239</v>
      </c>
      <c r="M475" s="84">
        <f t="shared" si="45"/>
        <v>27</v>
      </c>
    </row>
    <row r="476" spans="1:13" ht="43.2" x14ac:dyDescent="0.3">
      <c r="A476" s="89" t="s">
        <v>1611</v>
      </c>
      <c r="B476" s="101" t="s">
        <v>16</v>
      </c>
      <c r="C476" s="82">
        <f t="shared" si="46"/>
        <v>45110</v>
      </c>
      <c r="D476" s="83">
        <f t="shared" si="47"/>
        <v>298</v>
      </c>
      <c r="E476" s="100" t="str">
        <f t="shared" si="48"/>
        <v>Faurecia Int. Syst.</v>
      </c>
      <c r="F476" s="100" t="str">
        <f t="shared" si="49"/>
        <v>Faurecia Interiors Pardubice sro</v>
      </c>
      <c r="G476" s="100" t="s">
        <v>4113</v>
      </c>
      <c r="H476" s="100" t="s">
        <v>4114</v>
      </c>
      <c r="I476" s="84" t="s">
        <v>3730</v>
      </c>
      <c r="J476" s="100"/>
      <c r="K476" s="84" t="s">
        <v>43</v>
      </c>
      <c r="L476" s="84" t="s">
        <v>4239</v>
      </c>
      <c r="M476" s="84">
        <f t="shared" si="45"/>
        <v>27</v>
      </c>
    </row>
    <row r="477" spans="1:13" ht="57.6" x14ac:dyDescent="0.3">
      <c r="A477" s="89" t="s">
        <v>3448</v>
      </c>
      <c r="B477" s="101" t="s">
        <v>3280</v>
      </c>
      <c r="C477" s="82">
        <f t="shared" si="46"/>
        <v>45110</v>
      </c>
      <c r="D477" s="83">
        <f t="shared" si="47"/>
        <v>337</v>
      </c>
      <c r="E477" s="100" t="str">
        <f t="shared" si="48"/>
        <v>Faurecia interior Systems</v>
      </c>
      <c r="F477" s="100" t="str">
        <f t="shared" si="49"/>
        <v>IMAT UVE GMBH PROBENLOGISTIK</v>
      </c>
      <c r="G477" s="100" t="s">
        <v>4064</v>
      </c>
      <c r="H477" s="100"/>
      <c r="I477" s="84" t="s">
        <v>3735</v>
      </c>
      <c r="J477" s="100"/>
      <c r="K477" s="84" t="s">
        <v>43</v>
      </c>
      <c r="L477" s="84" t="s">
        <v>3744</v>
      </c>
      <c r="M477" s="84">
        <f t="shared" si="45"/>
        <v>27</v>
      </c>
    </row>
    <row r="478" spans="1:13" ht="57.6" x14ac:dyDescent="0.3">
      <c r="A478" s="89" t="s">
        <v>1614</v>
      </c>
      <c r="B478" s="101" t="s">
        <v>16</v>
      </c>
      <c r="C478" s="82">
        <f t="shared" si="46"/>
        <v>45110</v>
      </c>
      <c r="D478" s="83">
        <f t="shared" si="47"/>
        <v>380</v>
      </c>
      <c r="E478" s="100" t="str">
        <f t="shared" si="48"/>
        <v>Faurecia Int. Syst.</v>
      </c>
      <c r="F478" s="100" t="str">
        <f t="shared" si="49"/>
        <v>SAS AUTOSYSTEMTECHNIK GMBH</v>
      </c>
      <c r="G478" s="100" t="s">
        <v>4115</v>
      </c>
      <c r="H478" s="100"/>
      <c r="I478" s="84" t="s">
        <v>3717</v>
      </c>
      <c r="J478" s="100"/>
      <c r="K478" s="84" t="s">
        <v>43</v>
      </c>
      <c r="L478" s="84" t="s">
        <v>3719</v>
      </c>
      <c r="M478" s="84">
        <f t="shared" si="45"/>
        <v>27</v>
      </c>
    </row>
    <row r="479" spans="1:13" ht="28.8" x14ac:dyDescent="0.3">
      <c r="A479" s="89" t="s">
        <v>1607</v>
      </c>
      <c r="B479" s="101" t="s">
        <v>7</v>
      </c>
      <c r="C479" s="82">
        <f t="shared" si="46"/>
        <v>45110</v>
      </c>
      <c r="D479" s="83">
        <f t="shared" si="47"/>
        <v>401</v>
      </c>
      <c r="E479" s="100" t="str">
        <f t="shared" si="48"/>
        <v>Vernicolor</v>
      </c>
      <c r="F479" s="100" t="str">
        <f t="shared" si="49"/>
        <v>DB Schenker</v>
      </c>
      <c r="G479" s="100" t="s">
        <v>4116</v>
      </c>
      <c r="H479" s="100"/>
      <c r="I479" s="84" t="s">
        <v>3728</v>
      </c>
      <c r="J479" s="100"/>
      <c r="K479" s="84" t="s">
        <v>49</v>
      </c>
      <c r="L479" s="84" t="s">
        <v>3743</v>
      </c>
      <c r="M479" s="84">
        <f t="shared" si="45"/>
        <v>27</v>
      </c>
    </row>
    <row r="480" spans="1:13" ht="43.2" x14ac:dyDescent="0.3">
      <c r="A480" s="89" t="s">
        <v>461</v>
      </c>
      <c r="B480" s="101" t="s">
        <v>2</v>
      </c>
      <c r="C480" s="82">
        <f t="shared" si="46"/>
        <v>45110</v>
      </c>
      <c r="D480" s="83">
        <f t="shared" si="47"/>
        <v>778</v>
      </c>
      <c r="E480" s="100" t="str">
        <f t="shared" si="48"/>
        <v>Faurecia interior Systems</v>
      </c>
      <c r="F480" s="100" t="str">
        <f t="shared" si="49"/>
        <v>PLASTIC CONCEPT GMBH</v>
      </c>
      <c r="G480" s="100"/>
      <c r="H480" s="100"/>
      <c r="I480" s="85"/>
      <c r="J480" s="100"/>
      <c r="K480" s="84" t="s">
        <v>43</v>
      </c>
      <c r="L480" s="85"/>
      <c r="M480" s="84">
        <f t="shared" si="45"/>
        <v>27</v>
      </c>
    </row>
    <row r="481" spans="1:13" ht="43.2" x14ac:dyDescent="0.3">
      <c r="A481" s="89" t="s">
        <v>3451</v>
      </c>
      <c r="B481" s="101" t="s">
        <v>10</v>
      </c>
      <c r="C481" s="82">
        <f t="shared" si="46"/>
        <v>45110</v>
      </c>
      <c r="D481" s="83">
        <f t="shared" si="47"/>
        <v>889</v>
      </c>
      <c r="E481" s="100" t="str">
        <f t="shared" si="48"/>
        <v>Faurecia Kosice</v>
      </c>
      <c r="F481" s="100" t="str">
        <f t="shared" si="49"/>
        <v>Faurecia interior Systems</v>
      </c>
      <c r="G481" s="100" t="s">
        <v>4117</v>
      </c>
      <c r="H481" s="100"/>
      <c r="I481" s="84" t="s">
        <v>3728</v>
      </c>
      <c r="J481" s="100"/>
      <c r="K481" s="84" t="s">
        <v>49</v>
      </c>
      <c r="L481" s="84" t="s">
        <v>3743</v>
      </c>
      <c r="M481" s="84">
        <f t="shared" si="45"/>
        <v>27</v>
      </c>
    </row>
    <row r="482" spans="1:13" ht="43.2" x14ac:dyDescent="0.3">
      <c r="A482" s="89" t="s">
        <v>1618</v>
      </c>
      <c r="B482" s="101" t="s">
        <v>16</v>
      </c>
      <c r="C482" s="82">
        <f t="shared" si="46"/>
        <v>45111</v>
      </c>
      <c r="D482" s="83">
        <f t="shared" si="47"/>
        <v>273</v>
      </c>
      <c r="E482" s="100" t="str">
        <f t="shared" si="48"/>
        <v>Faurecia Int. Syst.</v>
      </c>
      <c r="F482" s="100" t="str">
        <f t="shared" si="49"/>
        <v>Faurecia Interiors Pardubice sro</v>
      </c>
      <c r="G482" s="100" t="s">
        <v>4113</v>
      </c>
      <c r="H482" s="100" t="s">
        <v>4114</v>
      </c>
      <c r="I482" s="84" t="s">
        <v>3730</v>
      </c>
      <c r="J482" s="100"/>
      <c r="K482" s="84" t="s">
        <v>43</v>
      </c>
      <c r="L482" s="84" t="s">
        <v>4239</v>
      </c>
      <c r="M482" s="84">
        <f t="shared" si="45"/>
        <v>27</v>
      </c>
    </row>
    <row r="483" spans="1:13" ht="43.2" x14ac:dyDescent="0.3">
      <c r="A483" s="89" t="s">
        <v>3454</v>
      </c>
      <c r="B483" s="101" t="s">
        <v>3280</v>
      </c>
      <c r="C483" s="82">
        <f t="shared" si="46"/>
        <v>45111</v>
      </c>
      <c r="D483" s="83">
        <f t="shared" si="47"/>
        <v>317</v>
      </c>
      <c r="E483" s="100" t="str">
        <f t="shared" si="48"/>
        <v>Faurecia interior Systems</v>
      </c>
      <c r="F483" s="100" t="str">
        <f t="shared" si="49"/>
        <v>EDAG Engineering GmbH</v>
      </c>
      <c r="G483" s="100" t="s">
        <v>4064</v>
      </c>
      <c r="H483" s="100"/>
      <c r="I483" s="84" t="s">
        <v>3735</v>
      </c>
      <c r="J483" s="100"/>
      <c r="K483" s="84" t="s">
        <v>43</v>
      </c>
      <c r="L483" s="84" t="s">
        <v>3744</v>
      </c>
      <c r="M483" s="84">
        <f t="shared" si="45"/>
        <v>27</v>
      </c>
    </row>
    <row r="484" spans="1:13" ht="57.6" x14ac:dyDescent="0.3">
      <c r="A484" s="89" t="s">
        <v>3455</v>
      </c>
      <c r="B484" s="101" t="s">
        <v>409</v>
      </c>
      <c r="C484" s="82">
        <f t="shared" si="46"/>
        <v>45111</v>
      </c>
      <c r="D484" s="83">
        <f t="shared" si="47"/>
        <v>355</v>
      </c>
      <c r="E484" s="100" t="str">
        <f t="shared" si="48"/>
        <v>Alba tooling and engineering GmbH</v>
      </c>
      <c r="F484" s="100" t="str">
        <f t="shared" si="49"/>
        <v>Faurecia interior Systems</v>
      </c>
      <c r="G484" s="100" t="s">
        <v>4064</v>
      </c>
      <c r="H484" s="100"/>
      <c r="I484" s="84" t="s">
        <v>3735</v>
      </c>
      <c r="J484" s="100"/>
      <c r="K484" s="84" t="s">
        <v>43</v>
      </c>
      <c r="L484" s="84" t="s">
        <v>3744</v>
      </c>
      <c r="M484" s="84">
        <f t="shared" si="45"/>
        <v>27</v>
      </c>
    </row>
    <row r="485" spans="1:13" ht="43.2" x14ac:dyDescent="0.3">
      <c r="A485" s="89" t="s">
        <v>3453</v>
      </c>
      <c r="B485" s="101" t="s">
        <v>14</v>
      </c>
      <c r="C485" s="82">
        <f t="shared" si="46"/>
        <v>45111</v>
      </c>
      <c r="D485" s="83">
        <f t="shared" si="47"/>
        <v>620</v>
      </c>
      <c r="E485" s="100" t="str">
        <f t="shared" si="48"/>
        <v>Faurecia interior Systems</v>
      </c>
      <c r="F485" s="100" t="str">
        <f t="shared" si="49"/>
        <v>Faurecia Magasin Laboratorie</v>
      </c>
      <c r="G485" s="100" t="s">
        <v>4064</v>
      </c>
      <c r="H485" s="100"/>
      <c r="I485" s="84" t="s">
        <v>3735</v>
      </c>
      <c r="J485" s="100"/>
      <c r="K485" s="84" t="s">
        <v>43</v>
      </c>
      <c r="L485" s="84" t="s">
        <v>3744</v>
      </c>
      <c r="M485" s="84">
        <f t="shared" si="45"/>
        <v>27</v>
      </c>
    </row>
    <row r="486" spans="1:13" ht="43.2" x14ac:dyDescent="0.3">
      <c r="A486" s="89" t="s">
        <v>3457</v>
      </c>
      <c r="B486" s="101" t="s">
        <v>404</v>
      </c>
      <c r="C486" s="82">
        <f t="shared" si="46"/>
        <v>45111</v>
      </c>
      <c r="D486" s="83">
        <f t="shared" si="47"/>
        <v>700</v>
      </c>
      <c r="E486" s="100" t="str">
        <f t="shared" si="48"/>
        <v>Faurecia interior Systems</v>
      </c>
      <c r="F486" s="100" t="str">
        <f t="shared" si="49"/>
        <v>D+D park</v>
      </c>
      <c r="G486" s="100" t="s">
        <v>4118</v>
      </c>
      <c r="H486" s="100" t="s">
        <v>4119</v>
      </c>
      <c r="I486" s="84" t="s">
        <v>3728</v>
      </c>
      <c r="J486" s="100"/>
      <c r="K486" s="84" t="s">
        <v>43</v>
      </c>
      <c r="L486" s="84" t="s">
        <v>3719</v>
      </c>
      <c r="M486" s="84">
        <f t="shared" si="45"/>
        <v>27</v>
      </c>
    </row>
    <row r="487" spans="1:13" ht="43.2" x14ac:dyDescent="0.3">
      <c r="A487" s="89" t="s">
        <v>3460</v>
      </c>
      <c r="B487" s="101" t="s">
        <v>15</v>
      </c>
      <c r="C487" s="82">
        <f t="shared" si="46"/>
        <v>45111</v>
      </c>
      <c r="D487" s="83">
        <f t="shared" si="47"/>
        <v>777</v>
      </c>
      <c r="E487" s="100" t="str">
        <f t="shared" si="48"/>
        <v>Faurecia interior Systems</v>
      </c>
      <c r="F487" s="100" t="str">
        <f t="shared" si="49"/>
        <v xml:space="preserve">Coko-Werk Polska Sp. z o.o. </v>
      </c>
      <c r="G487" s="100" t="s">
        <v>4120</v>
      </c>
      <c r="H487" s="100"/>
      <c r="I487" s="84" t="s">
        <v>3728</v>
      </c>
      <c r="J487" s="100"/>
      <c r="K487" s="84" t="s">
        <v>43</v>
      </c>
      <c r="L487" s="84" t="s">
        <v>3742</v>
      </c>
      <c r="M487" s="84">
        <f t="shared" si="45"/>
        <v>27</v>
      </c>
    </row>
    <row r="488" spans="1:13" ht="43.2" x14ac:dyDescent="0.3">
      <c r="A488" s="89" t="s">
        <v>1616</v>
      </c>
      <c r="B488" s="101" t="s">
        <v>8</v>
      </c>
      <c r="C488" s="82">
        <f t="shared" si="46"/>
        <v>45111</v>
      </c>
      <c r="D488" s="83">
        <f t="shared" si="47"/>
        <v>873</v>
      </c>
      <c r="E488" s="100" t="str">
        <f t="shared" si="48"/>
        <v>Faurecia Int. Syst. Bohemia</v>
      </c>
      <c r="F488" s="100" t="str">
        <f t="shared" si="49"/>
        <v>FCA ITALY SPA - CASSINO</v>
      </c>
      <c r="G488" s="100" t="s">
        <v>4121</v>
      </c>
      <c r="H488" s="100" t="s">
        <v>4122</v>
      </c>
      <c r="I488" s="84" t="s">
        <v>3728</v>
      </c>
      <c r="J488" s="100" t="s">
        <v>4123</v>
      </c>
      <c r="K488" s="84" t="s">
        <v>43</v>
      </c>
      <c r="L488" s="84" t="s">
        <v>3719</v>
      </c>
      <c r="M488" s="84">
        <f t="shared" si="45"/>
        <v>27</v>
      </c>
    </row>
    <row r="489" spans="1:13" ht="57.6" x14ac:dyDescent="0.3">
      <c r="A489" s="89" t="s">
        <v>3458</v>
      </c>
      <c r="B489" s="101" t="s">
        <v>6</v>
      </c>
      <c r="C489" s="82">
        <f t="shared" si="46"/>
        <v>45111</v>
      </c>
      <c r="D489" s="83">
        <f t="shared" si="47"/>
        <v>2200</v>
      </c>
      <c r="E489" s="100" t="str">
        <f t="shared" si="48"/>
        <v>Faurecia Int. Syst.</v>
      </c>
      <c r="F489" s="100" t="str">
        <f t="shared" si="49"/>
        <v>Jaguar Land Rover Slovakia s.r.o.</v>
      </c>
      <c r="G489" s="100" t="s">
        <v>3797</v>
      </c>
      <c r="H489" s="100"/>
      <c r="I489" s="84" t="s">
        <v>3730</v>
      </c>
      <c r="J489" s="100"/>
      <c r="K489" s="84" t="s">
        <v>43</v>
      </c>
      <c r="L489" s="84" t="s">
        <v>4239</v>
      </c>
      <c r="M489" s="84">
        <f t="shared" si="45"/>
        <v>27</v>
      </c>
    </row>
    <row r="490" spans="1:13" ht="43.2" x14ac:dyDescent="0.3">
      <c r="A490" s="89" t="s">
        <v>3463</v>
      </c>
      <c r="B490" s="101" t="s">
        <v>12</v>
      </c>
      <c r="C490" s="82">
        <f t="shared" si="46"/>
        <v>45112</v>
      </c>
      <c r="D490" s="83">
        <f t="shared" si="47"/>
        <v>279</v>
      </c>
      <c r="E490" s="100" t="str">
        <f t="shared" si="48"/>
        <v>kaschier</v>
      </c>
      <c r="F490" s="100" t="str">
        <f t="shared" si="49"/>
        <v>Faurecia interior Systems</v>
      </c>
      <c r="G490" s="100" t="s">
        <v>4124</v>
      </c>
      <c r="H490" s="100"/>
      <c r="I490" s="84" t="s">
        <v>3728</v>
      </c>
      <c r="J490" s="100"/>
      <c r="K490" s="84" t="s">
        <v>49</v>
      </c>
      <c r="L490" s="84" t="s">
        <v>3719</v>
      </c>
      <c r="M490" s="84">
        <f t="shared" si="45"/>
        <v>27</v>
      </c>
    </row>
    <row r="491" spans="1:13" ht="43.2" x14ac:dyDescent="0.3">
      <c r="A491" s="89" t="s">
        <v>3464</v>
      </c>
      <c r="B491" s="101" t="s">
        <v>3</v>
      </c>
      <c r="C491" s="82">
        <f t="shared" si="46"/>
        <v>45112</v>
      </c>
      <c r="D491" s="83">
        <f t="shared" si="47"/>
        <v>398</v>
      </c>
      <c r="E491" s="100" t="str">
        <f t="shared" si="48"/>
        <v>Faurecia Int. Syst. Bohemia</v>
      </c>
      <c r="F491" s="100" t="str">
        <f t="shared" si="49"/>
        <v>BMW AG - VERSORGUNGSZENTRUM</v>
      </c>
      <c r="G491" s="100" t="s">
        <v>4098</v>
      </c>
      <c r="H491" s="100" t="s">
        <v>4125</v>
      </c>
      <c r="I491" s="84" t="s">
        <v>3730</v>
      </c>
      <c r="J491" s="100"/>
      <c r="K491" s="84" t="s">
        <v>43</v>
      </c>
      <c r="L491" s="84" t="s">
        <v>4239</v>
      </c>
      <c r="M491" s="84">
        <f t="shared" si="45"/>
        <v>27</v>
      </c>
    </row>
    <row r="492" spans="1:13" ht="57.6" x14ac:dyDescent="0.3">
      <c r="A492" s="89" t="s">
        <v>3461</v>
      </c>
      <c r="B492" s="101" t="s">
        <v>12</v>
      </c>
      <c r="C492" s="82">
        <f t="shared" si="46"/>
        <v>45112</v>
      </c>
      <c r="D492" s="83">
        <f t="shared" si="47"/>
        <v>530</v>
      </c>
      <c r="E492" s="100" t="str">
        <f t="shared" si="48"/>
        <v>Faurecia Interiors - Arges</v>
      </c>
      <c r="F492" s="100" t="str">
        <f t="shared" si="49"/>
        <v>Faurecia MLADA BOLESLAV FIS</v>
      </c>
      <c r="G492" s="100" t="s">
        <v>3925</v>
      </c>
      <c r="H492" s="100"/>
      <c r="I492" s="84" t="s">
        <v>3728</v>
      </c>
      <c r="J492" s="100"/>
      <c r="K492" s="84" t="s">
        <v>49</v>
      </c>
      <c r="L492" s="84" t="s">
        <v>3749</v>
      </c>
      <c r="M492" s="84">
        <f t="shared" si="45"/>
        <v>27</v>
      </c>
    </row>
    <row r="493" spans="1:13" ht="57.6" x14ac:dyDescent="0.3">
      <c r="A493" s="89" t="s">
        <v>1620</v>
      </c>
      <c r="B493" s="101" t="s">
        <v>17</v>
      </c>
      <c r="C493" s="82">
        <f t="shared" si="46"/>
        <v>45112</v>
      </c>
      <c r="D493" s="83">
        <f t="shared" si="47"/>
        <v>1340</v>
      </c>
      <c r="E493" s="100" t="str">
        <f t="shared" si="48"/>
        <v>Faurecia Int. Syst.</v>
      </c>
      <c r="F493" s="100" t="str">
        <f t="shared" si="49"/>
        <v>SAS AUTOSYSTEMTECHNIK GMBH</v>
      </c>
      <c r="G493" s="100" t="s">
        <v>4126</v>
      </c>
      <c r="H493" s="100"/>
      <c r="I493" s="84" t="s">
        <v>3730</v>
      </c>
      <c r="J493" s="100"/>
      <c r="K493" s="84" t="s">
        <v>43</v>
      </c>
      <c r="L493" s="84" t="s">
        <v>4239</v>
      </c>
      <c r="M493" s="84">
        <f t="shared" si="45"/>
        <v>27</v>
      </c>
    </row>
    <row r="494" spans="1:13" ht="43.2" x14ac:dyDescent="0.3">
      <c r="A494" s="89" t="s">
        <v>3469</v>
      </c>
      <c r="B494" s="101" t="s">
        <v>12</v>
      </c>
      <c r="C494" s="82">
        <f t="shared" si="46"/>
        <v>45113</v>
      </c>
      <c r="D494" s="83">
        <f t="shared" si="47"/>
        <v>240</v>
      </c>
      <c r="E494" s="100" t="str">
        <f t="shared" si="48"/>
        <v>kaschier</v>
      </c>
      <c r="F494" s="100" t="str">
        <f t="shared" si="49"/>
        <v>Faurecia interior Systems</v>
      </c>
      <c r="G494" s="100" t="s">
        <v>4127</v>
      </c>
      <c r="H494" s="100"/>
      <c r="I494" s="84" t="s">
        <v>3728</v>
      </c>
      <c r="J494" s="100"/>
      <c r="K494" s="84" t="s">
        <v>49</v>
      </c>
      <c r="L494" s="84" t="s">
        <v>3719</v>
      </c>
      <c r="M494" s="84">
        <f t="shared" si="45"/>
        <v>27</v>
      </c>
    </row>
    <row r="495" spans="1:13" ht="43.2" x14ac:dyDescent="0.3">
      <c r="A495" s="89" t="s">
        <v>3467</v>
      </c>
      <c r="B495" s="101" t="s">
        <v>3</v>
      </c>
      <c r="C495" s="82">
        <f t="shared" si="46"/>
        <v>45113</v>
      </c>
      <c r="D495" s="83">
        <f t="shared" si="47"/>
        <v>300</v>
      </c>
      <c r="E495" s="100" t="str">
        <f t="shared" si="48"/>
        <v>Faurecia Int. Syst. Bohemia</v>
      </c>
      <c r="F495" s="100" t="str">
        <f t="shared" si="49"/>
        <v>BMW AG - VERSORGUNGSZENTRUM</v>
      </c>
      <c r="G495" s="100" t="s">
        <v>4128</v>
      </c>
      <c r="H495" s="100" t="s">
        <v>4129</v>
      </c>
      <c r="I495" s="84" t="s">
        <v>3730</v>
      </c>
      <c r="J495" s="100"/>
      <c r="K495" s="84" t="s">
        <v>43</v>
      </c>
      <c r="L495" s="84" t="s">
        <v>4239</v>
      </c>
      <c r="M495" s="84">
        <f t="shared" si="45"/>
        <v>27</v>
      </c>
    </row>
    <row r="496" spans="1:13" ht="43.2" x14ac:dyDescent="0.3">
      <c r="A496" s="89" t="s">
        <v>1623</v>
      </c>
      <c r="B496" s="101" t="s">
        <v>10</v>
      </c>
      <c r="C496" s="82">
        <f t="shared" si="46"/>
        <v>45113</v>
      </c>
      <c r="D496" s="83">
        <f t="shared" si="47"/>
        <v>435</v>
      </c>
      <c r="E496" s="100" t="str">
        <f t="shared" si="48"/>
        <v>Faurecia Kosice</v>
      </c>
      <c r="F496" s="100" t="str">
        <f t="shared" si="49"/>
        <v>Faurecia interior Systems</v>
      </c>
      <c r="G496" s="100" t="s">
        <v>4130</v>
      </c>
      <c r="H496" s="100"/>
      <c r="I496" s="85"/>
      <c r="J496" s="100"/>
      <c r="K496" s="84" t="s">
        <v>49</v>
      </c>
      <c r="L496" s="85"/>
      <c r="M496" s="84">
        <f t="shared" si="45"/>
        <v>27</v>
      </c>
    </row>
    <row r="497" spans="1:13" ht="57.6" x14ac:dyDescent="0.3">
      <c r="A497" s="89" t="s">
        <v>1625</v>
      </c>
      <c r="B497" s="101" t="s">
        <v>6</v>
      </c>
      <c r="C497" s="82">
        <f t="shared" si="46"/>
        <v>45113</v>
      </c>
      <c r="D497" s="83">
        <f t="shared" si="47"/>
        <v>1390</v>
      </c>
      <c r="E497" s="100" t="str">
        <f t="shared" si="48"/>
        <v>Faurecia Int. Syst.</v>
      </c>
      <c r="F497" s="100" t="str">
        <f t="shared" si="49"/>
        <v>Jaguar Land Rover Slovakia s.r.o.</v>
      </c>
      <c r="G497" s="100" t="s">
        <v>3797</v>
      </c>
      <c r="H497" s="100"/>
      <c r="I497" s="84" t="s">
        <v>3730</v>
      </c>
      <c r="J497" s="100"/>
      <c r="K497" s="84" t="s">
        <v>43</v>
      </c>
      <c r="L497" s="84" t="s">
        <v>4239</v>
      </c>
      <c r="M497" s="84">
        <f t="shared" si="45"/>
        <v>27</v>
      </c>
    </row>
    <row r="498" spans="1:13" ht="57.6" x14ac:dyDescent="0.3">
      <c r="A498" s="89" t="s">
        <v>1628</v>
      </c>
      <c r="B498" s="101" t="s">
        <v>6</v>
      </c>
      <c r="C498" s="82">
        <f t="shared" si="46"/>
        <v>45113</v>
      </c>
      <c r="D498" s="83">
        <f t="shared" si="47"/>
        <v>1600</v>
      </c>
      <c r="E498" s="100" t="str">
        <f t="shared" si="48"/>
        <v>Faurecia Int. Syst.</v>
      </c>
      <c r="F498" s="100" t="str">
        <f t="shared" si="49"/>
        <v>Jaguar Land Rover Slovakia s.r.o.</v>
      </c>
      <c r="G498" s="100" t="s">
        <v>3797</v>
      </c>
      <c r="H498" s="100"/>
      <c r="I498" s="84" t="s">
        <v>3730</v>
      </c>
      <c r="J498" s="100"/>
      <c r="K498" s="84" t="s">
        <v>43</v>
      </c>
      <c r="L498" s="84" t="s">
        <v>4239</v>
      </c>
      <c r="M498" s="84">
        <f t="shared" si="45"/>
        <v>27</v>
      </c>
    </row>
    <row r="499" spans="1:13" ht="43.2" x14ac:dyDescent="0.3">
      <c r="A499" s="89" t="s">
        <v>3470</v>
      </c>
      <c r="B499" s="101" t="s">
        <v>2</v>
      </c>
      <c r="C499" s="82">
        <f t="shared" si="46"/>
        <v>45113</v>
      </c>
      <c r="D499" s="83">
        <f t="shared" si="47"/>
        <v>1875</v>
      </c>
      <c r="E499" s="100" t="str">
        <f t="shared" si="48"/>
        <v>JOYSON SAFETY SYSTEMS</v>
      </c>
      <c r="F499" s="100" t="str">
        <f t="shared" si="49"/>
        <v>Faurecia interior Systems</v>
      </c>
      <c r="G499" s="100"/>
      <c r="H499" s="100"/>
      <c r="I499" s="85"/>
      <c r="J499" s="100"/>
      <c r="K499" s="84" t="s">
        <v>49</v>
      </c>
      <c r="L499" s="85"/>
      <c r="M499" s="84">
        <f t="shared" si="45"/>
        <v>27</v>
      </c>
    </row>
    <row r="500" spans="1:13" ht="43.2" x14ac:dyDescent="0.3">
      <c r="A500" s="89" t="s">
        <v>1630</v>
      </c>
      <c r="B500" s="101" t="s">
        <v>3</v>
      </c>
      <c r="C500" s="82">
        <f t="shared" si="46"/>
        <v>45114</v>
      </c>
      <c r="D500" s="83">
        <f t="shared" si="47"/>
        <v>239</v>
      </c>
      <c r="E500" s="100" t="str">
        <f t="shared" si="48"/>
        <v>DB Schenker  Areal IPMH</v>
      </c>
      <c r="F500" s="100" t="str">
        <f t="shared" si="49"/>
        <v>BMW AG Werk Regensburg</v>
      </c>
      <c r="G500" s="100" t="s">
        <v>4131</v>
      </c>
      <c r="H500" s="100"/>
      <c r="I500" s="84" t="s">
        <v>3723</v>
      </c>
      <c r="J500" s="100"/>
      <c r="K500" s="84" t="s">
        <v>43</v>
      </c>
      <c r="L500" s="84" t="s">
        <v>3725</v>
      </c>
      <c r="M500" s="84">
        <f t="shared" si="45"/>
        <v>27</v>
      </c>
    </row>
    <row r="501" spans="1:13" ht="43.2" x14ac:dyDescent="0.3">
      <c r="A501" s="89" t="s">
        <v>1632</v>
      </c>
      <c r="B501" s="101" t="s">
        <v>3</v>
      </c>
      <c r="C501" s="82">
        <f t="shared" si="46"/>
        <v>45114</v>
      </c>
      <c r="D501" s="83">
        <f t="shared" si="47"/>
        <v>344</v>
      </c>
      <c r="E501" s="100" t="str">
        <f t="shared" si="48"/>
        <v>DB Schenker  Areal IPMH</v>
      </c>
      <c r="F501" s="100" t="str">
        <f t="shared" si="49"/>
        <v>BMW AG - VERSORGUNGSZENTRUM</v>
      </c>
      <c r="G501" s="100" t="s">
        <v>4132</v>
      </c>
      <c r="H501" s="100"/>
      <c r="I501" s="84" t="s">
        <v>3723</v>
      </c>
      <c r="J501" s="100"/>
      <c r="K501" s="84" t="s">
        <v>43</v>
      </c>
      <c r="L501" s="84" t="s">
        <v>3725</v>
      </c>
      <c r="M501" s="84">
        <f t="shared" si="45"/>
        <v>27</v>
      </c>
    </row>
    <row r="502" spans="1:13" ht="43.2" x14ac:dyDescent="0.3">
      <c r="A502" s="89" t="s">
        <v>1634</v>
      </c>
      <c r="B502" s="101" t="s">
        <v>7</v>
      </c>
      <c r="C502" s="82">
        <f t="shared" si="46"/>
        <v>45114</v>
      </c>
      <c r="D502" s="83">
        <f t="shared" si="47"/>
        <v>348</v>
      </c>
      <c r="E502" s="100" t="str">
        <f t="shared" si="48"/>
        <v>TECOPLAST</v>
      </c>
      <c r="F502" s="100" t="str">
        <f t="shared" si="49"/>
        <v>Faurecia interior Systems</v>
      </c>
      <c r="G502" s="100" t="s">
        <v>4269</v>
      </c>
      <c r="H502" s="100"/>
      <c r="I502" s="84" t="s">
        <v>3728</v>
      </c>
      <c r="J502" s="100"/>
      <c r="K502" s="84" t="s">
        <v>49</v>
      </c>
      <c r="L502" s="84" t="s">
        <v>3743</v>
      </c>
      <c r="M502" s="84">
        <f t="shared" si="45"/>
        <v>27</v>
      </c>
    </row>
    <row r="503" spans="1:13" ht="43.2" x14ac:dyDescent="0.3">
      <c r="A503" s="89" t="s">
        <v>3472</v>
      </c>
      <c r="B503" s="101" t="s">
        <v>455</v>
      </c>
      <c r="C503" s="82">
        <f t="shared" si="46"/>
        <v>45114</v>
      </c>
      <c r="D503" s="83">
        <f t="shared" si="47"/>
        <v>579</v>
      </c>
      <c r="E503" s="100" t="str">
        <f t="shared" si="48"/>
        <v>PLASTIC CONCEPT GMBH</v>
      </c>
      <c r="F503" s="100" t="str">
        <f t="shared" si="49"/>
        <v>Faurecia interior Systems</v>
      </c>
      <c r="G503" s="100" t="s">
        <v>4064</v>
      </c>
      <c r="H503" s="100"/>
      <c r="I503" s="84" t="s">
        <v>3735</v>
      </c>
      <c r="J503" s="100"/>
      <c r="K503" s="84" t="s">
        <v>43</v>
      </c>
      <c r="L503" s="84" t="s">
        <v>3744</v>
      </c>
      <c r="M503" s="84">
        <f t="shared" si="45"/>
        <v>27</v>
      </c>
    </row>
    <row r="504" spans="1:13" ht="57.6" x14ac:dyDescent="0.3">
      <c r="A504" s="89" t="s">
        <v>1636</v>
      </c>
      <c r="B504" s="101" t="s">
        <v>6</v>
      </c>
      <c r="C504" s="82">
        <f t="shared" si="46"/>
        <v>45114</v>
      </c>
      <c r="D504" s="83">
        <f t="shared" si="47"/>
        <v>589</v>
      </c>
      <c r="E504" s="100" t="str">
        <f t="shared" si="48"/>
        <v>Faurecia Int. Syst.</v>
      </c>
      <c r="F504" s="100" t="str">
        <f t="shared" si="49"/>
        <v>Jaguar Land Rover Slovakia s.r.o.</v>
      </c>
      <c r="G504" s="100" t="s">
        <v>3797</v>
      </c>
      <c r="H504" s="100"/>
      <c r="I504" s="84" t="s">
        <v>3730</v>
      </c>
      <c r="J504" s="100"/>
      <c r="K504" s="84" t="s">
        <v>43</v>
      </c>
      <c r="L504" s="84" t="s">
        <v>4239</v>
      </c>
      <c r="M504" s="84">
        <f t="shared" si="45"/>
        <v>27</v>
      </c>
    </row>
    <row r="505" spans="1:13" ht="57.6" x14ac:dyDescent="0.3">
      <c r="A505" s="89" t="s">
        <v>1645</v>
      </c>
      <c r="B505" s="101" t="s">
        <v>7</v>
      </c>
      <c r="C505" s="82">
        <f t="shared" si="46"/>
        <v>45117</v>
      </c>
      <c r="D505" s="83">
        <f t="shared" si="47"/>
        <v>148</v>
      </c>
      <c r="E505" s="100" t="str">
        <f t="shared" si="48"/>
        <v>Stokvis Promi s.r.o.</v>
      </c>
      <c r="F505" s="100" t="str">
        <f t="shared" si="49"/>
        <v>Faurecia MLADA BOLESLAV FIS</v>
      </c>
      <c r="G505" s="100" t="s">
        <v>4270</v>
      </c>
      <c r="H505" s="100"/>
      <c r="I505" s="84" t="s">
        <v>3728</v>
      </c>
      <c r="J505" s="100"/>
      <c r="K505" s="84" t="s">
        <v>49</v>
      </c>
      <c r="L505" s="84" t="s">
        <v>3749</v>
      </c>
      <c r="M505" s="84">
        <f t="shared" si="45"/>
        <v>28</v>
      </c>
    </row>
    <row r="506" spans="1:13" ht="43.2" x14ac:dyDescent="0.3">
      <c r="A506" s="89" t="s">
        <v>3475</v>
      </c>
      <c r="B506" s="101" t="s">
        <v>107</v>
      </c>
      <c r="C506" s="82">
        <f t="shared" si="46"/>
        <v>45117</v>
      </c>
      <c r="D506" s="83">
        <f t="shared" si="47"/>
        <v>238</v>
      </c>
      <c r="E506" s="100" t="str">
        <f t="shared" si="48"/>
        <v>Muerdter Dvorak</v>
      </c>
      <c r="F506" s="100" t="str">
        <f t="shared" si="49"/>
        <v>Faurecia interior Systems</v>
      </c>
      <c r="G506" s="100"/>
      <c r="H506" s="100" t="s">
        <v>4133</v>
      </c>
      <c r="I506" s="85"/>
      <c r="J506" s="100"/>
      <c r="K506" s="84" t="s">
        <v>49</v>
      </c>
      <c r="L506" s="85"/>
      <c r="M506" s="84">
        <f t="shared" si="45"/>
        <v>28</v>
      </c>
    </row>
    <row r="507" spans="1:13" ht="43.2" x14ac:dyDescent="0.3">
      <c r="A507" s="89" t="s">
        <v>3474</v>
      </c>
      <c r="B507" s="101" t="s">
        <v>2</v>
      </c>
      <c r="C507" s="82">
        <f t="shared" si="46"/>
        <v>45117</v>
      </c>
      <c r="D507" s="83">
        <f t="shared" si="47"/>
        <v>327</v>
      </c>
      <c r="E507" s="100" t="str">
        <f t="shared" si="48"/>
        <v>CIE Plasty</v>
      </c>
      <c r="F507" s="100" t="str">
        <f t="shared" si="49"/>
        <v>Faurecia interior Systems</v>
      </c>
      <c r="G507" s="100"/>
      <c r="H507" s="100"/>
      <c r="I507" s="85"/>
      <c r="J507" s="100"/>
      <c r="K507" s="84" t="s">
        <v>49</v>
      </c>
      <c r="L507" s="85"/>
      <c r="M507" s="84">
        <f t="shared" si="45"/>
        <v>28</v>
      </c>
    </row>
    <row r="508" spans="1:13" ht="28.8" x14ac:dyDescent="0.3">
      <c r="A508" s="89" t="s">
        <v>1638</v>
      </c>
      <c r="B508" s="101" t="s">
        <v>8</v>
      </c>
      <c r="C508" s="82">
        <f t="shared" si="46"/>
        <v>45117</v>
      </c>
      <c r="D508" s="83">
        <f t="shared" si="47"/>
        <v>340</v>
      </c>
      <c r="E508" s="100" t="str">
        <f t="shared" si="48"/>
        <v>Faurecia Int. Syst.</v>
      </c>
      <c r="F508" s="100" t="str">
        <f t="shared" si="49"/>
        <v>D+D PARK BRODCE</v>
      </c>
      <c r="G508" s="100" t="s">
        <v>4134</v>
      </c>
      <c r="H508" s="100"/>
      <c r="I508" s="84" t="s">
        <v>3728</v>
      </c>
      <c r="J508" s="100"/>
      <c r="K508" s="84" t="s">
        <v>43</v>
      </c>
      <c r="L508" s="84" t="s">
        <v>3719</v>
      </c>
      <c r="M508" s="84">
        <f t="shared" si="45"/>
        <v>28</v>
      </c>
    </row>
    <row r="509" spans="1:13" ht="43.2" x14ac:dyDescent="0.3">
      <c r="A509" s="89" t="s">
        <v>1640</v>
      </c>
      <c r="B509" s="101" t="s">
        <v>7</v>
      </c>
      <c r="C509" s="82">
        <f t="shared" si="46"/>
        <v>45117</v>
      </c>
      <c r="D509" s="83">
        <f t="shared" si="47"/>
        <v>340</v>
      </c>
      <c r="E509" s="100" t="str">
        <f t="shared" si="48"/>
        <v>COKO-WERK POLSKA SP.Z O.O.</v>
      </c>
      <c r="F509" s="100" t="str">
        <f t="shared" si="49"/>
        <v>DB Schenker</v>
      </c>
      <c r="G509" s="100" t="s">
        <v>4135</v>
      </c>
      <c r="H509" s="100"/>
      <c r="I509" s="84" t="s">
        <v>3728</v>
      </c>
      <c r="J509" s="100"/>
      <c r="K509" s="84" t="s">
        <v>49</v>
      </c>
      <c r="L509" s="84" t="s">
        <v>3749</v>
      </c>
      <c r="M509" s="84">
        <f t="shared" si="45"/>
        <v>28</v>
      </c>
    </row>
    <row r="510" spans="1:13" ht="43.2" x14ac:dyDescent="0.3">
      <c r="A510" s="89" t="s">
        <v>3473</v>
      </c>
      <c r="B510" s="101" t="s">
        <v>13</v>
      </c>
      <c r="C510" s="82">
        <f t="shared" si="46"/>
        <v>45117</v>
      </c>
      <c r="D510" s="83">
        <f t="shared" si="47"/>
        <v>390</v>
      </c>
      <c r="E510" s="100" t="str">
        <f t="shared" si="48"/>
        <v>FRIMO GROUP GmbH</v>
      </c>
      <c r="F510" s="100" t="str">
        <f t="shared" si="49"/>
        <v>Faurecia interior Systems</v>
      </c>
      <c r="G510" s="100" t="s">
        <v>4064</v>
      </c>
      <c r="H510" s="100"/>
      <c r="I510" s="84" t="s">
        <v>3735</v>
      </c>
      <c r="J510" s="100"/>
      <c r="K510" s="84" t="s">
        <v>43</v>
      </c>
      <c r="L510" s="84" t="s">
        <v>3744</v>
      </c>
      <c r="M510" s="84">
        <f t="shared" si="45"/>
        <v>28</v>
      </c>
    </row>
    <row r="511" spans="1:13" ht="57.6" x14ac:dyDescent="0.3">
      <c r="A511" s="89" t="s">
        <v>1642</v>
      </c>
      <c r="B511" s="101" t="s">
        <v>8</v>
      </c>
      <c r="C511" s="82">
        <f t="shared" si="46"/>
        <v>45117</v>
      </c>
      <c r="D511" s="83">
        <f t="shared" si="47"/>
        <v>888</v>
      </c>
      <c r="E511" s="100" t="str">
        <f t="shared" si="48"/>
        <v>Faurecia Int. Syst.</v>
      </c>
      <c r="F511" s="100" t="str">
        <f t="shared" si="49"/>
        <v>Faurecia Automotive Slovakia s.r.o.</v>
      </c>
      <c r="G511" s="100" t="s">
        <v>3869</v>
      </c>
      <c r="H511" s="100"/>
      <c r="I511" s="84" t="s">
        <v>3730</v>
      </c>
      <c r="J511" s="100"/>
      <c r="K511" s="84" t="s">
        <v>43</v>
      </c>
      <c r="L511" s="84" t="s">
        <v>4239</v>
      </c>
      <c r="M511" s="84">
        <f t="shared" si="45"/>
        <v>28</v>
      </c>
    </row>
    <row r="512" spans="1:13" ht="43.2" x14ac:dyDescent="0.3">
      <c r="A512" s="89" t="s">
        <v>3481</v>
      </c>
      <c r="B512" s="101" t="s">
        <v>13</v>
      </c>
      <c r="C512" s="82">
        <f t="shared" si="46"/>
        <v>45118</v>
      </c>
      <c r="D512" s="83">
        <f t="shared" si="47"/>
        <v>238</v>
      </c>
      <c r="E512" s="100" t="str">
        <f t="shared" si="48"/>
        <v>Faurecia Interiors Systems</v>
      </c>
      <c r="F512" s="100" t="str">
        <f t="shared" si="49"/>
        <v>Faurecia interior Systems</v>
      </c>
      <c r="G512" s="100" t="s">
        <v>4064</v>
      </c>
      <c r="H512" s="100"/>
      <c r="I512" s="84" t="s">
        <v>3735</v>
      </c>
      <c r="J512" s="100"/>
      <c r="K512" s="84" t="s">
        <v>43</v>
      </c>
      <c r="L512" s="84" t="s">
        <v>3744</v>
      </c>
      <c r="M512" s="84">
        <f t="shared" si="45"/>
        <v>28</v>
      </c>
    </row>
    <row r="513" spans="1:13" ht="43.2" x14ac:dyDescent="0.3">
      <c r="A513" s="89" t="s">
        <v>1651</v>
      </c>
      <c r="B513" s="101" t="s">
        <v>17</v>
      </c>
      <c r="C513" s="82">
        <f t="shared" si="46"/>
        <v>45118</v>
      </c>
      <c r="D513" s="83">
        <f t="shared" si="47"/>
        <v>395</v>
      </c>
      <c r="E513" s="100" t="str">
        <f t="shared" si="48"/>
        <v>Faurecia Int. Syst. Bohemia</v>
      </c>
      <c r="F513" s="100" t="str">
        <f t="shared" si="49"/>
        <v>SCHNELLECKE SOL</v>
      </c>
      <c r="G513" s="100" t="s">
        <v>4136</v>
      </c>
      <c r="H513" s="100"/>
      <c r="I513" s="84" t="s">
        <v>3730</v>
      </c>
      <c r="J513" s="100"/>
      <c r="K513" s="84" t="s">
        <v>43</v>
      </c>
      <c r="L513" s="84" t="s">
        <v>4239</v>
      </c>
      <c r="M513" s="84">
        <f t="shared" si="45"/>
        <v>28</v>
      </c>
    </row>
    <row r="514" spans="1:13" ht="28.8" x14ac:dyDescent="0.3">
      <c r="A514" s="89" t="s">
        <v>3479</v>
      </c>
      <c r="B514" s="101" t="s">
        <v>8</v>
      </c>
      <c r="C514" s="82">
        <f t="shared" si="46"/>
        <v>45118</v>
      </c>
      <c r="D514" s="83">
        <f t="shared" si="47"/>
        <v>500</v>
      </c>
      <c r="E514" s="100" t="str">
        <f t="shared" si="48"/>
        <v>Faurecia Int. Syst.</v>
      </c>
      <c r="F514" s="100" t="str">
        <f t="shared" si="49"/>
        <v>D+D PARK BRODCE</v>
      </c>
      <c r="G514" s="100" t="s">
        <v>4134</v>
      </c>
      <c r="H514" s="100"/>
      <c r="I514" s="84" t="s">
        <v>3728</v>
      </c>
      <c r="J514" s="100"/>
      <c r="K514" s="84" t="s">
        <v>43</v>
      </c>
      <c r="L514" s="84" t="s">
        <v>3719</v>
      </c>
      <c r="M514" s="84">
        <f t="shared" si="45"/>
        <v>28</v>
      </c>
    </row>
    <row r="515" spans="1:13" ht="43.2" x14ac:dyDescent="0.3">
      <c r="A515" s="89" t="s">
        <v>3480</v>
      </c>
      <c r="B515" s="101" t="s">
        <v>2</v>
      </c>
      <c r="C515" s="82">
        <f t="shared" si="46"/>
        <v>45118</v>
      </c>
      <c r="D515" s="83">
        <f t="shared" si="47"/>
        <v>550</v>
      </c>
      <c r="E515" s="100" t="str">
        <f t="shared" si="48"/>
        <v>Faurecia interior Systems</v>
      </c>
      <c r="F515" s="100" t="str">
        <f t="shared" si="49"/>
        <v>DB Schenker</v>
      </c>
      <c r="G515" s="100"/>
      <c r="H515" s="100"/>
      <c r="I515" s="85"/>
      <c r="J515" s="100"/>
      <c r="K515" s="84" t="s">
        <v>43</v>
      </c>
      <c r="L515" s="85"/>
      <c r="M515" s="84">
        <f t="shared" ref="M515:M578" si="50">IFERROR(WEEKNUM(C515)," ")</f>
        <v>28</v>
      </c>
    </row>
    <row r="516" spans="1:13" ht="43.2" x14ac:dyDescent="0.3">
      <c r="A516" s="89" t="s">
        <v>3477</v>
      </c>
      <c r="B516" s="101" t="s">
        <v>2</v>
      </c>
      <c r="C516" s="82">
        <f t="shared" ref="C516:C579" si="51">IFERROR(VLOOKUP(A516,Table2,7,FALSE)," ")</f>
        <v>45118</v>
      </c>
      <c r="D516" s="83">
        <f t="shared" ref="D516:D579" si="52">IFERROR(VLOOKUP(A516,Table2,3,1)," ")</f>
        <v>580</v>
      </c>
      <c r="E516" s="100" t="str">
        <f t="shared" ref="E516:E579" si="53">IFERROR(VLOOKUP(A516,Table2,9,FALSE)," ")</f>
        <v>Faurecia interior Systems</v>
      </c>
      <c r="F516" s="100" t="str">
        <f t="shared" ref="F516:F579" si="54">IFERROR(VLOOKUP(A516,Table2,10,FALSE)," ")</f>
        <v>DB Schenker</v>
      </c>
      <c r="G516" s="100"/>
      <c r="H516" s="100"/>
      <c r="I516" s="85"/>
      <c r="J516" s="100"/>
      <c r="K516" s="84" t="s">
        <v>43</v>
      </c>
      <c r="L516" s="85"/>
      <c r="M516" s="84">
        <f t="shared" si="50"/>
        <v>28</v>
      </c>
    </row>
    <row r="517" spans="1:13" ht="187.2" x14ac:dyDescent="0.3">
      <c r="A517" s="89" t="s">
        <v>462</v>
      </c>
      <c r="B517" s="101" t="s">
        <v>10</v>
      </c>
      <c r="C517" s="82">
        <f t="shared" si="51"/>
        <v>45118</v>
      </c>
      <c r="D517" s="83">
        <f t="shared" si="52"/>
        <v>998</v>
      </c>
      <c r="E517" s="100" t="str">
        <f t="shared" si="53"/>
        <v>Faurecia Kosice</v>
      </c>
      <c r="F517" s="100" t="str">
        <f t="shared" si="54"/>
        <v>Faurecia MLADA BOLESLAV FIS</v>
      </c>
      <c r="G517" s="100"/>
      <c r="H517" s="100" t="s">
        <v>4137</v>
      </c>
      <c r="I517" s="85"/>
      <c r="J517" s="100"/>
      <c r="K517" s="84" t="s">
        <v>49</v>
      </c>
      <c r="L517" s="85"/>
      <c r="M517" s="84">
        <f t="shared" si="50"/>
        <v>28</v>
      </c>
    </row>
    <row r="518" spans="1:13" ht="57.6" x14ac:dyDescent="0.3">
      <c r="A518" s="89" t="s">
        <v>1648</v>
      </c>
      <c r="B518" s="101" t="s">
        <v>17</v>
      </c>
      <c r="C518" s="82">
        <f t="shared" si="51"/>
        <v>45118</v>
      </c>
      <c r="D518" s="83">
        <f t="shared" si="52"/>
        <v>1380</v>
      </c>
      <c r="E518" s="100" t="str">
        <f t="shared" si="53"/>
        <v>Faurecia Int. Syst.</v>
      </c>
      <c r="F518" s="100" t="str">
        <f t="shared" si="54"/>
        <v>SAS AUTOSYSTEMTECHNIK GMBH</v>
      </c>
      <c r="G518" s="100" t="s">
        <v>4126</v>
      </c>
      <c r="H518" s="100"/>
      <c r="I518" s="84" t="s">
        <v>3730</v>
      </c>
      <c r="J518" s="100"/>
      <c r="K518" s="84" t="s">
        <v>43</v>
      </c>
      <c r="L518" s="84" t="s">
        <v>4239</v>
      </c>
      <c r="M518" s="84">
        <f t="shared" si="50"/>
        <v>28</v>
      </c>
    </row>
    <row r="519" spans="1:13" ht="43.2" x14ac:dyDescent="0.3">
      <c r="A519" s="89" t="s">
        <v>465</v>
      </c>
      <c r="B519" s="101" t="s">
        <v>13</v>
      </c>
      <c r="C519" s="82">
        <f t="shared" si="51"/>
        <v>45119</v>
      </c>
      <c r="D519" s="83">
        <f t="shared" si="52"/>
        <v>128</v>
      </c>
      <c r="E519" s="100" t="str">
        <f t="shared" si="53"/>
        <v>Faurecia interior Systems</v>
      </c>
      <c r="F519" s="100" t="str">
        <f t="shared" si="54"/>
        <v>Ultratech s.r.o.</v>
      </c>
      <c r="G519" s="100" t="s">
        <v>4064</v>
      </c>
      <c r="H519" s="100"/>
      <c r="I519" s="84" t="s">
        <v>3735</v>
      </c>
      <c r="J519" s="100"/>
      <c r="K519" s="84" t="s">
        <v>43</v>
      </c>
      <c r="L519" s="84" t="s">
        <v>3744</v>
      </c>
      <c r="M519" s="84">
        <f t="shared" si="50"/>
        <v>28</v>
      </c>
    </row>
    <row r="520" spans="1:13" ht="43.2" x14ac:dyDescent="0.3">
      <c r="A520" s="89" t="s">
        <v>3486</v>
      </c>
      <c r="B520" s="101" t="s">
        <v>347</v>
      </c>
      <c r="C520" s="82">
        <f t="shared" si="51"/>
        <v>45119</v>
      </c>
      <c r="D520" s="83">
        <f t="shared" si="52"/>
        <v>247</v>
      </c>
      <c r="E520" s="100" t="str">
        <f t="shared" si="53"/>
        <v>Plastika a.s.,</v>
      </c>
      <c r="F520" s="100" t="str">
        <f t="shared" si="54"/>
        <v>Faurecia interior Systems</v>
      </c>
      <c r="G520" s="100"/>
      <c r="H520" s="100"/>
      <c r="I520" s="85"/>
      <c r="J520" s="100"/>
      <c r="K520" s="84" t="s">
        <v>49</v>
      </c>
      <c r="L520" s="85"/>
      <c r="M520" s="84">
        <f t="shared" si="50"/>
        <v>28</v>
      </c>
    </row>
    <row r="521" spans="1:13" ht="28.8" x14ac:dyDescent="0.3">
      <c r="A521" s="89" t="s">
        <v>1655</v>
      </c>
      <c r="B521" s="101" t="s">
        <v>17</v>
      </c>
      <c r="C521" s="82">
        <f t="shared" si="51"/>
        <v>45119</v>
      </c>
      <c r="D521" s="83">
        <f t="shared" si="52"/>
        <v>337</v>
      </c>
      <c r="E521" s="100" t="str">
        <f t="shared" si="53"/>
        <v>Faurecia Int. Syst.</v>
      </c>
      <c r="F521" s="100" t="str">
        <f t="shared" si="54"/>
        <v>MERCEDES-BENZ - 050</v>
      </c>
      <c r="G521" s="100" t="s">
        <v>4007</v>
      </c>
      <c r="H521" s="100"/>
      <c r="I521" s="84" t="s">
        <v>3728</v>
      </c>
      <c r="J521" s="100"/>
      <c r="K521" s="84" t="s">
        <v>43</v>
      </c>
      <c r="L521" s="84" t="s">
        <v>3719</v>
      </c>
      <c r="M521" s="84">
        <f t="shared" si="50"/>
        <v>28</v>
      </c>
    </row>
    <row r="522" spans="1:13" ht="43.2" x14ac:dyDescent="0.3">
      <c r="A522" s="89" t="s">
        <v>3484</v>
      </c>
      <c r="B522" s="101" t="s">
        <v>13</v>
      </c>
      <c r="C522" s="82">
        <f t="shared" si="51"/>
        <v>45119</v>
      </c>
      <c r="D522" s="83">
        <f t="shared" si="52"/>
        <v>348</v>
      </c>
      <c r="E522" s="100" t="str">
        <f t="shared" si="53"/>
        <v>Faurecia interior Systems</v>
      </c>
      <c r="F522" s="100" t="str">
        <f t="shared" si="54"/>
        <v>AXIOME</v>
      </c>
      <c r="G522" s="100" t="s">
        <v>4064</v>
      </c>
      <c r="H522" s="100"/>
      <c r="I522" s="84" t="s">
        <v>3735</v>
      </c>
      <c r="J522" s="100"/>
      <c r="K522" s="84" t="s">
        <v>43</v>
      </c>
      <c r="L522" s="84" t="s">
        <v>3744</v>
      </c>
      <c r="M522" s="84">
        <f t="shared" si="50"/>
        <v>28</v>
      </c>
    </row>
    <row r="523" spans="1:13" ht="43.2" x14ac:dyDescent="0.3">
      <c r="A523" s="89" t="s">
        <v>1653</v>
      </c>
      <c r="B523" s="101" t="s">
        <v>17</v>
      </c>
      <c r="C523" s="82">
        <f t="shared" si="51"/>
        <v>45119</v>
      </c>
      <c r="D523" s="83">
        <f t="shared" si="52"/>
        <v>393</v>
      </c>
      <c r="E523" s="100" t="str">
        <f t="shared" si="53"/>
        <v>Faurecia Int. Syst. Bohemia</v>
      </c>
      <c r="F523" s="100" t="str">
        <f t="shared" si="54"/>
        <v>SCHNELLECKE SOL</v>
      </c>
      <c r="G523" s="100" t="s">
        <v>4136</v>
      </c>
      <c r="H523" s="100"/>
      <c r="I523" s="84" t="s">
        <v>3730</v>
      </c>
      <c r="J523" s="100"/>
      <c r="K523" s="84" t="s">
        <v>43</v>
      </c>
      <c r="L523" s="84" t="s">
        <v>4239</v>
      </c>
      <c r="M523" s="84">
        <f t="shared" si="50"/>
        <v>28</v>
      </c>
    </row>
    <row r="524" spans="1:13" ht="43.2" x14ac:dyDescent="0.3">
      <c r="A524" s="89" t="s">
        <v>467</v>
      </c>
      <c r="B524" s="101" t="s">
        <v>10</v>
      </c>
      <c r="C524" s="82">
        <f t="shared" si="51"/>
        <v>45119</v>
      </c>
      <c r="D524" s="83">
        <f t="shared" si="52"/>
        <v>472</v>
      </c>
      <c r="E524" s="100" t="str">
        <f t="shared" si="53"/>
        <v>Faurecia Kosice</v>
      </c>
      <c r="F524" s="100" t="str">
        <f t="shared" si="54"/>
        <v>Faurecia interior Systems</v>
      </c>
      <c r="G524" s="100" t="s">
        <v>4138</v>
      </c>
      <c r="H524" s="100"/>
      <c r="I524" s="85"/>
      <c r="J524" s="100"/>
      <c r="K524" s="84" t="s">
        <v>49</v>
      </c>
      <c r="L524" s="85"/>
      <c r="M524" s="84">
        <f t="shared" si="50"/>
        <v>28</v>
      </c>
    </row>
    <row r="525" spans="1:13" ht="43.2" x14ac:dyDescent="0.3">
      <c r="A525" s="89" t="s">
        <v>3483</v>
      </c>
      <c r="B525" s="101" t="s">
        <v>15</v>
      </c>
      <c r="C525" s="82">
        <f t="shared" si="51"/>
        <v>45119</v>
      </c>
      <c r="D525" s="83">
        <f t="shared" si="52"/>
        <v>627</v>
      </c>
      <c r="E525" s="100" t="str">
        <f t="shared" si="53"/>
        <v>Faurecia interior Systems</v>
      </c>
      <c r="F525" s="100" t="str">
        <f t="shared" si="54"/>
        <v>Milkovice warehouse</v>
      </c>
      <c r="G525" s="100" t="s">
        <v>4139</v>
      </c>
      <c r="H525" s="100"/>
      <c r="I525" s="84" t="s">
        <v>3728</v>
      </c>
      <c r="J525" s="100"/>
      <c r="K525" s="84" t="s">
        <v>43</v>
      </c>
      <c r="L525" s="84" t="s">
        <v>3744</v>
      </c>
      <c r="M525" s="84">
        <f t="shared" si="50"/>
        <v>28</v>
      </c>
    </row>
    <row r="526" spans="1:13" ht="57.6" x14ac:dyDescent="0.3">
      <c r="A526" s="89" t="s">
        <v>3312</v>
      </c>
      <c r="B526" s="101" t="s">
        <v>6</v>
      </c>
      <c r="C526" s="82">
        <f t="shared" si="51"/>
        <v>45120</v>
      </c>
      <c r="D526" s="83">
        <f t="shared" si="52"/>
        <v>350</v>
      </c>
      <c r="E526" s="100" t="str">
        <f t="shared" si="53"/>
        <v>Faurecia Int. Syst.</v>
      </c>
      <c r="F526" s="100" t="str">
        <f t="shared" si="54"/>
        <v>Jaguar Land Rover Slovakia s.r.o.</v>
      </c>
      <c r="G526" s="100" t="s">
        <v>3797</v>
      </c>
      <c r="H526" s="100"/>
      <c r="I526" s="84" t="s">
        <v>3730</v>
      </c>
      <c r="J526" s="100"/>
      <c r="K526" s="84" t="s">
        <v>43</v>
      </c>
      <c r="L526" s="84" t="s">
        <v>4239</v>
      </c>
      <c r="M526" s="84">
        <f t="shared" si="50"/>
        <v>28</v>
      </c>
    </row>
    <row r="527" spans="1:13" ht="57.6" x14ac:dyDescent="0.3">
      <c r="A527" s="89" t="s">
        <v>1565</v>
      </c>
      <c r="B527" s="101" t="s">
        <v>6</v>
      </c>
      <c r="C527" s="82">
        <f t="shared" si="51"/>
        <v>45120</v>
      </c>
      <c r="D527" s="83">
        <f t="shared" si="52"/>
        <v>375</v>
      </c>
      <c r="E527" s="100" t="str">
        <f t="shared" si="53"/>
        <v>Faurecia Int. Syst.</v>
      </c>
      <c r="F527" s="100" t="str">
        <f t="shared" si="54"/>
        <v>Jaguar Land Rover Slovakia s.r.o.</v>
      </c>
      <c r="G527" s="100" t="s">
        <v>3797</v>
      </c>
      <c r="H527" s="100"/>
      <c r="I527" s="84" t="s">
        <v>3730</v>
      </c>
      <c r="J527" s="100"/>
      <c r="K527" s="84" t="s">
        <v>43</v>
      </c>
      <c r="L527" s="84" t="s">
        <v>4239</v>
      </c>
      <c r="M527" s="84">
        <f t="shared" si="50"/>
        <v>28</v>
      </c>
    </row>
    <row r="528" spans="1:13" ht="43.2" x14ac:dyDescent="0.3">
      <c r="A528" s="89" t="s">
        <v>3305</v>
      </c>
      <c r="B528" s="101" t="s">
        <v>13</v>
      </c>
      <c r="C528" s="82">
        <f t="shared" si="51"/>
        <v>45120</v>
      </c>
      <c r="D528" s="83">
        <f t="shared" si="52"/>
        <v>377</v>
      </c>
      <c r="E528" s="100" t="str">
        <f t="shared" si="53"/>
        <v>FRIMO GROUP GmbH</v>
      </c>
      <c r="F528" s="100" t="str">
        <f t="shared" si="54"/>
        <v>Faurecia interior Systems</v>
      </c>
      <c r="G528" s="100" t="s">
        <v>4064</v>
      </c>
      <c r="H528" s="100"/>
      <c r="I528" s="84" t="s">
        <v>3735</v>
      </c>
      <c r="J528" s="100"/>
      <c r="K528" s="84" t="s">
        <v>43</v>
      </c>
      <c r="L528" s="84" t="s">
        <v>3744</v>
      </c>
      <c r="M528" s="84">
        <f t="shared" si="50"/>
        <v>28</v>
      </c>
    </row>
    <row r="529" spans="1:13" ht="57.6" x14ac:dyDescent="0.3">
      <c r="A529" s="89" t="s">
        <v>1562</v>
      </c>
      <c r="B529" s="101" t="s">
        <v>6</v>
      </c>
      <c r="C529" s="82">
        <f t="shared" si="51"/>
        <v>45120</v>
      </c>
      <c r="D529" s="83">
        <f t="shared" si="52"/>
        <v>448</v>
      </c>
      <c r="E529" s="100" t="str">
        <f t="shared" si="53"/>
        <v>Faurecia Int. Syst.</v>
      </c>
      <c r="F529" s="100" t="str">
        <f t="shared" si="54"/>
        <v>Jaguar Land Rover Slovakia s.r.o.</v>
      </c>
      <c r="G529" s="100" t="s">
        <v>3797</v>
      </c>
      <c r="H529" s="100"/>
      <c r="I529" s="84" t="s">
        <v>3730</v>
      </c>
      <c r="J529" s="100"/>
      <c r="K529" s="84" t="s">
        <v>43</v>
      </c>
      <c r="L529" s="84" t="s">
        <v>4239</v>
      </c>
      <c r="M529" s="84">
        <f t="shared" si="50"/>
        <v>28</v>
      </c>
    </row>
    <row r="530" spans="1:13" ht="43.2" x14ac:dyDescent="0.3">
      <c r="A530" s="89" t="s">
        <v>1560</v>
      </c>
      <c r="B530" s="101" t="s">
        <v>10</v>
      </c>
      <c r="C530" s="82">
        <f t="shared" si="51"/>
        <v>45120</v>
      </c>
      <c r="D530" s="83">
        <f t="shared" si="52"/>
        <v>450</v>
      </c>
      <c r="E530" s="100" t="str">
        <f t="shared" si="53"/>
        <v>Faurecia Kosice</v>
      </c>
      <c r="F530" s="100" t="str">
        <f t="shared" si="54"/>
        <v>Faurecia interior Systems</v>
      </c>
      <c r="G530" s="100" t="s">
        <v>4140</v>
      </c>
      <c r="H530" s="100"/>
      <c r="I530" s="85"/>
      <c r="J530" s="100"/>
      <c r="K530" s="84" t="s">
        <v>49</v>
      </c>
      <c r="L530" s="85"/>
      <c r="M530" s="84">
        <f t="shared" si="50"/>
        <v>28</v>
      </c>
    </row>
    <row r="531" spans="1:13" ht="43.2" x14ac:dyDescent="0.3">
      <c r="A531" s="89" t="s">
        <v>3308</v>
      </c>
      <c r="B531" s="101" t="s">
        <v>12</v>
      </c>
      <c r="C531" s="82">
        <f t="shared" si="51"/>
        <v>45120</v>
      </c>
      <c r="D531" s="83">
        <f t="shared" si="52"/>
        <v>487.5</v>
      </c>
      <c r="E531" s="100" t="str">
        <f t="shared" si="53"/>
        <v>Optimas France</v>
      </c>
      <c r="F531" s="100" t="str">
        <f t="shared" si="54"/>
        <v>Faurecia interior Systems</v>
      </c>
      <c r="G531" s="100" t="s">
        <v>4141</v>
      </c>
      <c r="H531" s="100"/>
      <c r="I531" s="84" t="s">
        <v>3728</v>
      </c>
      <c r="J531" s="100"/>
      <c r="K531" s="84" t="s">
        <v>49</v>
      </c>
      <c r="L531" s="84" t="s">
        <v>3749</v>
      </c>
      <c r="M531" s="84">
        <f t="shared" si="50"/>
        <v>28</v>
      </c>
    </row>
    <row r="532" spans="1:13" ht="43.2" x14ac:dyDescent="0.3">
      <c r="A532" s="89" t="s">
        <v>3299</v>
      </c>
      <c r="B532" s="101" t="s">
        <v>15</v>
      </c>
      <c r="C532" s="82">
        <f t="shared" si="51"/>
        <v>45120</v>
      </c>
      <c r="D532" s="83">
        <f t="shared" si="52"/>
        <v>540</v>
      </c>
      <c r="E532" s="100" t="str">
        <f t="shared" si="53"/>
        <v>Faurecia interior Systems</v>
      </c>
      <c r="F532" s="100" t="str">
        <f t="shared" si="54"/>
        <v>Dobos s.r.o.</v>
      </c>
      <c r="G532" s="100" t="s">
        <v>4139</v>
      </c>
      <c r="H532" s="100"/>
      <c r="I532" s="84" t="s">
        <v>3728</v>
      </c>
      <c r="J532" s="100"/>
      <c r="K532" s="84" t="s">
        <v>43</v>
      </c>
      <c r="L532" s="84" t="s">
        <v>3744</v>
      </c>
      <c r="M532" s="84">
        <f t="shared" si="50"/>
        <v>28</v>
      </c>
    </row>
    <row r="533" spans="1:13" ht="43.2" x14ac:dyDescent="0.3">
      <c r="A533" s="89" t="s">
        <v>3301</v>
      </c>
      <c r="B533" s="101" t="s">
        <v>15</v>
      </c>
      <c r="C533" s="82">
        <f t="shared" si="51"/>
        <v>45120</v>
      </c>
      <c r="D533" s="83">
        <f t="shared" si="52"/>
        <v>540</v>
      </c>
      <c r="E533" s="100" t="str">
        <f t="shared" si="53"/>
        <v>Faurecia interior Systems</v>
      </c>
      <c r="F533" s="100" t="str">
        <f t="shared" si="54"/>
        <v>Dobos s.r.o.</v>
      </c>
      <c r="G533" s="100" t="s">
        <v>4139</v>
      </c>
      <c r="H533" s="100"/>
      <c r="I533" s="84" t="s">
        <v>3728</v>
      </c>
      <c r="J533" s="100"/>
      <c r="K533" s="84" t="s">
        <v>43</v>
      </c>
      <c r="L533" s="84" t="s">
        <v>3744</v>
      </c>
      <c r="M533" s="84">
        <f t="shared" si="50"/>
        <v>28</v>
      </c>
    </row>
    <row r="534" spans="1:13" ht="43.2" x14ac:dyDescent="0.3">
      <c r="A534" s="89" t="s">
        <v>3303</v>
      </c>
      <c r="B534" s="101" t="s">
        <v>15</v>
      </c>
      <c r="C534" s="82">
        <f t="shared" si="51"/>
        <v>45120</v>
      </c>
      <c r="D534" s="83">
        <f t="shared" si="52"/>
        <v>540</v>
      </c>
      <c r="E534" s="100" t="str">
        <f t="shared" si="53"/>
        <v>Faurecia interior Systems</v>
      </c>
      <c r="F534" s="100" t="str">
        <f t="shared" si="54"/>
        <v>Dobos s.r.o.</v>
      </c>
      <c r="G534" s="100" t="s">
        <v>4139</v>
      </c>
      <c r="H534" s="100"/>
      <c r="I534" s="84" t="s">
        <v>3728</v>
      </c>
      <c r="J534" s="100"/>
      <c r="K534" s="84" t="s">
        <v>43</v>
      </c>
      <c r="L534" s="84" t="s">
        <v>3744</v>
      </c>
      <c r="M534" s="84">
        <f t="shared" si="50"/>
        <v>28</v>
      </c>
    </row>
    <row r="535" spans="1:13" ht="43.2" x14ac:dyDescent="0.3">
      <c r="A535" s="89" t="s">
        <v>3306</v>
      </c>
      <c r="B535" s="101" t="s">
        <v>17</v>
      </c>
      <c r="C535" s="82">
        <f t="shared" si="51"/>
        <v>45120</v>
      </c>
      <c r="D535" s="83">
        <f t="shared" si="52"/>
        <v>630</v>
      </c>
      <c r="E535" s="100" t="str">
        <f t="shared" si="53"/>
        <v>Faurecia interior Systems</v>
      </c>
      <c r="F535" s="100" t="str">
        <f t="shared" si="54"/>
        <v>Audi AG</v>
      </c>
      <c r="G535" s="100" t="s">
        <v>4126</v>
      </c>
      <c r="H535" s="100"/>
      <c r="I535" s="84" t="s">
        <v>3730</v>
      </c>
      <c r="J535" s="100"/>
      <c r="K535" s="84" t="s">
        <v>43</v>
      </c>
      <c r="L535" s="84" t="s">
        <v>4239</v>
      </c>
      <c r="M535" s="84">
        <f t="shared" si="50"/>
        <v>28</v>
      </c>
    </row>
    <row r="536" spans="1:13" ht="43.2" x14ac:dyDescent="0.3">
      <c r="A536" s="89" t="s">
        <v>1557</v>
      </c>
      <c r="B536" s="101" t="s">
        <v>17</v>
      </c>
      <c r="C536" s="82">
        <f t="shared" si="51"/>
        <v>45120</v>
      </c>
      <c r="D536" s="83">
        <f t="shared" si="52"/>
        <v>698</v>
      </c>
      <c r="E536" s="100" t="str">
        <f t="shared" si="53"/>
        <v>Faurecia Int. Syst. Bohemia</v>
      </c>
      <c r="F536" s="100" t="str">
        <f t="shared" si="54"/>
        <v>AUDI AG</v>
      </c>
      <c r="G536" s="100" t="s">
        <v>4126</v>
      </c>
      <c r="H536" s="100"/>
      <c r="I536" s="84" t="s">
        <v>3730</v>
      </c>
      <c r="J536" s="100"/>
      <c r="K536" s="84" t="s">
        <v>43</v>
      </c>
      <c r="L536" s="84" t="s">
        <v>4239</v>
      </c>
      <c r="M536" s="84">
        <f t="shared" si="50"/>
        <v>28</v>
      </c>
    </row>
    <row r="537" spans="1:13" ht="43.2" x14ac:dyDescent="0.3">
      <c r="A537" s="89" t="s">
        <v>3320</v>
      </c>
      <c r="B537" s="101" t="s">
        <v>3321</v>
      </c>
      <c r="C537" s="82">
        <f t="shared" si="51"/>
        <v>45121</v>
      </c>
      <c r="D537" s="83">
        <f t="shared" si="52"/>
        <v>167</v>
      </c>
      <c r="E537" s="100" t="str">
        <f t="shared" si="53"/>
        <v>Faurecia interior Systems</v>
      </c>
      <c r="F537" s="100" t="str">
        <f t="shared" si="54"/>
        <v>ELA, spol. s r. o.</v>
      </c>
      <c r="G537" s="100" t="s">
        <v>4064</v>
      </c>
      <c r="H537" s="100"/>
      <c r="I537" s="84" t="s">
        <v>3735</v>
      </c>
      <c r="J537" s="100"/>
      <c r="K537" s="84" t="s">
        <v>43</v>
      </c>
      <c r="L537" s="84" t="s">
        <v>3744</v>
      </c>
      <c r="M537" s="84">
        <f t="shared" si="50"/>
        <v>28</v>
      </c>
    </row>
    <row r="538" spans="1:13" ht="43.2" x14ac:dyDescent="0.3">
      <c r="A538" s="89" t="s">
        <v>3317</v>
      </c>
      <c r="B538" s="101" t="s">
        <v>12</v>
      </c>
      <c r="C538" s="82">
        <f t="shared" si="51"/>
        <v>45121</v>
      </c>
      <c r="D538" s="83">
        <f t="shared" si="52"/>
        <v>218</v>
      </c>
      <c r="E538" s="100" t="str">
        <f t="shared" si="53"/>
        <v>kaschier</v>
      </c>
      <c r="F538" s="100" t="str">
        <f t="shared" si="54"/>
        <v>Faurecia interior Systems</v>
      </c>
      <c r="G538" s="100" t="s">
        <v>4127</v>
      </c>
      <c r="H538" s="100"/>
      <c r="I538" s="84" t="s">
        <v>3728</v>
      </c>
      <c r="J538" s="100"/>
      <c r="K538" s="84" t="s">
        <v>49</v>
      </c>
      <c r="L538" s="84" t="s">
        <v>3719</v>
      </c>
      <c r="M538" s="84">
        <f t="shared" si="50"/>
        <v>28</v>
      </c>
    </row>
    <row r="539" spans="1:13" ht="43.2" x14ac:dyDescent="0.3">
      <c r="A539" s="89" t="s">
        <v>3316</v>
      </c>
      <c r="B539" s="101" t="s">
        <v>13</v>
      </c>
      <c r="C539" s="82">
        <f t="shared" si="51"/>
        <v>45121</v>
      </c>
      <c r="D539" s="83">
        <f t="shared" si="52"/>
        <v>244</v>
      </c>
      <c r="E539" s="100" t="str">
        <f t="shared" si="53"/>
        <v>Faurecia interior Systems</v>
      </c>
      <c r="F539" s="100" t="str">
        <f t="shared" si="54"/>
        <v>FRIMO GROUP GmbH</v>
      </c>
      <c r="G539" s="100" t="s">
        <v>4064</v>
      </c>
      <c r="H539" s="100"/>
      <c r="I539" s="84" t="s">
        <v>3735</v>
      </c>
      <c r="J539" s="100"/>
      <c r="K539" s="84" t="s">
        <v>43</v>
      </c>
      <c r="L539" s="84" t="s">
        <v>3744</v>
      </c>
      <c r="M539" s="84">
        <f t="shared" si="50"/>
        <v>28</v>
      </c>
    </row>
    <row r="540" spans="1:13" ht="43.2" x14ac:dyDescent="0.3">
      <c r="A540" s="89" t="s">
        <v>3326</v>
      </c>
      <c r="B540" s="101" t="s">
        <v>17</v>
      </c>
      <c r="C540" s="82">
        <f t="shared" si="51"/>
        <v>45121</v>
      </c>
      <c r="D540" s="83">
        <f t="shared" si="52"/>
        <v>395</v>
      </c>
      <c r="E540" s="100" t="str">
        <f t="shared" si="53"/>
        <v>Faurecia interior Systems</v>
      </c>
      <c r="F540" s="100" t="str">
        <f t="shared" si="54"/>
        <v>AUDI AG</v>
      </c>
      <c r="G540" s="100" t="s">
        <v>4126</v>
      </c>
      <c r="H540" s="100"/>
      <c r="I540" s="84" t="s">
        <v>3730</v>
      </c>
      <c r="J540" s="100"/>
      <c r="K540" s="84" t="s">
        <v>43</v>
      </c>
      <c r="L540" s="84" t="s">
        <v>4239</v>
      </c>
      <c r="M540" s="84">
        <f t="shared" si="50"/>
        <v>28</v>
      </c>
    </row>
    <row r="541" spans="1:13" ht="43.2" x14ac:dyDescent="0.3">
      <c r="A541" s="89" t="s">
        <v>1567</v>
      </c>
      <c r="B541" s="101" t="s">
        <v>17</v>
      </c>
      <c r="C541" s="82">
        <f t="shared" si="51"/>
        <v>45121</v>
      </c>
      <c r="D541" s="83">
        <f t="shared" si="52"/>
        <v>400</v>
      </c>
      <c r="E541" s="100" t="str">
        <f t="shared" si="53"/>
        <v>Faurecia Int. Syst. Bohemia</v>
      </c>
      <c r="F541" s="100" t="str">
        <f t="shared" si="54"/>
        <v>SCHNELLECKE SOL</v>
      </c>
      <c r="G541" s="100" t="s">
        <v>4136</v>
      </c>
      <c r="H541" s="100"/>
      <c r="I541" s="84" t="s">
        <v>3730</v>
      </c>
      <c r="J541" s="100"/>
      <c r="K541" s="84" t="s">
        <v>43</v>
      </c>
      <c r="L541" s="84" t="s">
        <v>4239</v>
      </c>
      <c r="M541" s="84">
        <f t="shared" si="50"/>
        <v>28</v>
      </c>
    </row>
    <row r="542" spans="1:13" ht="43.2" x14ac:dyDescent="0.3">
      <c r="A542" s="89" t="s">
        <v>1569</v>
      </c>
      <c r="B542" s="101" t="s">
        <v>17</v>
      </c>
      <c r="C542" s="82">
        <f t="shared" si="51"/>
        <v>45121</v>
      </c>
      <c r="D542" s="83">
        <f t="shared" si="52"/>
        <v>524</v>
      </c>
      <c r="E542" s="100" t="str">
        <f t="shared" si="53"/>
        <v>Faurecia Int. Syst. Bohemia</v>
      </c>
      <c r="F542" s="100" t="str">
        <f t="shared" si="54"/>
        <v>AUDI AG</v>
      </c>
      <c r="G542" s="100" t="s">
        <v>4126</v>
      </c>
      <c r="H542" s="100"/>
      <c r="I542" s="84" t="s">
        <v>3730</v>
      </c>
      <c r="J542" s="100"/>
      <c r="K542" s="84" t="s">
        <v>43</v>
      </c>
      <c r="L542" s="84" t="s">
        <v>4239</v>
      </c>
      <c r="M542" s="84">
        <f t="shared" si="50"/>
        <v>28</v>
      </c>
    </row>
    <row r="543" spans="1:13" ht="43.2" x14ac:dyDescent="0.3">
      <c r="A543" s="89" t="s">
        <v>3315</v>
      </c>
      <c r="B543" s="101" t="s">
        <v>15</v>
      </c>
      <c r="C543" s="82">
        <f t="shared" si="51"/>
        <v>45121</v>
      </c>
      <c r="D543" s="83">
        <f t="shared" si="52"/>
        <v>666</v>
      </c>
      <c r="E543" s="100" t="str">
        <f t="shared" si="53"/>
        <v>Faurecia interior Systems</v>
      </c>
      <c r="F543" s="100" t="str">
        <f t="shared" si="54"/>
        <v>Dobos s.r.o.</v>
      </c>
      <c r="G543" s="100" t="s">
        <v>4139</v>
      </c>
      <c r="H543" s="100"/>
      <c r="I543" s="84" t="s">
        <v>3728</v>
      </c>
      <c r="J543" s="100"/>
      <c r="K543" s="84" t="s">
        <v>43</v>
      </c>
      <c r="L543" s="84" t="s">
        <v>3744</v>
      </c>
      <c r="M543" s="84">
        <f t="shared" si="50"/>
        <v>28</v>
      </c>
    </row>
    <row r="544" spans="1:13" ht="43.2" x14ac:dyDescent="0.3">
      <c r="A544" s="89" t="s">
        <v>3319</v>
      </c>
      <c r="B544" s="101" t="s">
        <v>15</v>
      </c>
      <c r="C544" s="82">
        <f t="shared" si="51"/>
        <v>45121</v>
      </c>
      <c r="D544" s="83">
        <f t="shared" si="52"/>
        <v>777</v>
      </c>
      <c r="E544" s="100" t="str">
        <f t="shared" si="53"/>
        <v>Faurecia interior Systems</v>
      </c>
      <c r="F544" s="100" t="str">
        <f t="shared" si="54"/>
        <v>Dobos s.r.o.</v>
      </c>
      <c r="G544" s="100" t="s">
        <v>4139</v>
      </c>
      <c r="H544" s="100"/>
      <c r="I544" s="84" t="s">
        <v>3728</v>
      </c>
      <c r="J544" s="100"/>
      <c r="K544" s="84" t="s">
        <v>43</v>
      </c>
      <c r="L544" s="84" t="s">
        <v>3744</v>
      </c>
      <c r="M544" s="84">
        <f t="shared" si="50"/>
        <v>28</v>
      </c>
    </row>
    <row r="545" spans="1:13" ht="43.2" x14ac:dyDescent="0.3">
      <c r="A545" s="89" t="s">
        <v>3314</v>
      </c>
      <c r="B545" s="101" t="s">
        <v>15</v>
      </c>
      <c r="C545" s="82">
        <f t="shared" si="51"/>
        <v>45121</v>
      </c>
      <c r="D545" s="83">
        <f t="shared" si="52"/>
        <v>988</v>
      </c>
      <c r="E545" s="100" t="str">
        <f t="shared" si="53"/>
        <v>Faurecia interior Systems</v>
      </c>
      <c r="F545" s="100" t="str">
        <f t="shared" si="54"/>
        <v>Dobos s.r.o.</v>
      </c>
      <c r="G545" s="100" t="s">
        <v>4139</v>
      </c>
      <c r="H545" s="100"/>
      <c r="I545" s="84" t="s">
        <v>3728</v>
      </c>
      <c r="J545" s="100"/>
      <c r="K545" s="84" t="s">
        <v>43</v>
      </c>
      <c r="L545" s="84" t="s">
        <v>3744</v>
      </c>
      <c r="M545" s="84">
        <f t="shared" si="50"/>
        <v>28</v>
      </c>
    </row>
    <row r="546" spans="1:13" ht="43.2" x14ac:dyDescent="0.3">
      <c r="A546" s="89" t="s">
        <v>3327</v>
      </c>
      <c r="B546" s="101" t="s">
        <v>8</v>
      </c>
      <c r="C546" s="82">
        <f t="shared" si="51"/>
        <v>45121</v>
      </c>
      <c r="D546" s="83">
        <f t="shared" si="52"/>
        <v>1000</v>
      </c>
      <c r="E546" s="100" t="str">
        <f t="shared" si="53"/>
        <v>?koda Parts Center</v>
      </c>
      <c r="F546" s="100" t="str">
        <f t="shared" si="54"/>
        <v>Faurecia interior Systems</v>
      </c>
      <c r="G546" s="100" t="s">
        <v>4142</v>
      </c>
      <c r="H546" s="100" t="s">
        <v>4143</v>
      </c>
      <c r="I546" s="84" t="s">
        <v>3730</v>
      </c>
      <c r="J546" s="100"/>
      <c r="K546" s="84" t="s">
        <v>43</v>
      </c>
      <c r="L546" s="84" t="s">
        <v>4239</v>
      </c>
      <c r="M546" s="84">
        <f t="shared" si="50"/>
        <v>28</v>
      </c>
    </row>
    <row r="547" spans="1:13" ht="43.2" x14ac:dyDescent="0.3">
      <c r="A547" s="89" t="s">
        <v>3324</v>
      </c>
      <c r="B547" s="101" t="s">
        <v>15</v>
      </c>
      <c r="C547" s="82">
        <f t="shared" si="51"/>
        <v>45121</v>
      </c>
      <c r="D547" s="83">
        <f t="shared" si="52"/>
        <v>1340</v>
      </c>
      <c r="E547" s="100" t="str">
        <f t="shared" si="53"/>
        <v>Faurecia interior Systems</v>
      </c>
      <c r="F547" s="100" t="str">
        <f t="shared" si="54"/>
        <v>Dobos s.r.o.</v>
      </c>
      <c r="G547" s="100" t="s">
        <v>4139</v>
      </c>
      <c r="H547" s="100"/>
      <c r="I547" s="84" t="s">
        <v>3728</v>
      </c>
      <c r="J547" s="100"/>
      <c r="K547" s="84" t="s">
        <v>43</v>
      </c>
      <c r="L547" s="84" t="s">
        <v>3744</v>
      </c>
      <c r="M547" s="84">
        <f t="shared" si="50"/>
        <v>28</v>
      </c>
    </row>
    <row r="548" spans="1:13" ht="43.2" x14ac:dyDescent="0.3">
      <c r="A548" s="89" t="s">
        <v>3333</v>
      </c>
      <c r="B548" s="101" t="s">
        <v>14</v>
      </c>
      <c r="C548" s="82">
        <f t="shared" si="51"/>
        <v>45124</v>
      </c>
      <c r="D548" s="83">
        <f t="shared" si="52"/>
        <v>170</v>
      </c>
      <c r="E548" s="100" t="str">
        <f t="shared" si="53"/>
        <v>TOYODA Gosei</v>
      </c>
      <c r="F548" s="100" t="str">
        <f t="shared" si="54"/>
        <v>Faurecia interior Systems</v>
      </c>
      <c r="G548" s="100" t="s">
        <v>4064</v>
      </c>
      <c r="H548" s="100"/>
      <c r="I548" s="84" t="s">
        <v>3735</v>
      </c>
      <c r="J548" s="100"/>
      <c r="K548" s="84" t="s">
        <v>43</v>
      </c>
      <c r="L548" s="84" t="s">
        <v>3744</v>
      </c>
      <c r="M548" s="84">
        <f t="shared" si="50"/>
        <v>29</v>
      </c>
    </row>
    <row r="549" spans="1:13" ht="43.2" x14ac:dyDescent="0.3">
      <c r="A549" s="89" t="s">
        <v>1572</v>
      </c>
      <c r="B549" s="101" t="s">
        <v>7</v>
      </c>
      <c r="C549" s="82">
        <f t="shared" si="51"/>
        <v>45124</v>
      </c>
      <c r="D549" s="83">
        <f t="shared" si="52"/>
        <v>238</v>
      </c>
      <c r="E549" s="100" t="str">
        <f t="shared" si="53"/>
        <v>BAYRAK TECHNIK GMBH</v>
      </c>
      <c r="F549" s="100" t="str">
        <f t="shared" si="54"/>
        <v>DB Schenker</v>
      </c>
      <c r="G549" s="100" t="s">
        <v>4144</v>
      </c>
      <c r="H549" s="100"/>
      <c r="I549" s="84" t="s">
        <v>3723</v>
      </c>
      <c r="J549" s="100"/>
      <c r="K549" s="84" t="s">
        <v>49</v>
      </c>
      <c r="L549" s="84" t="s">
        <v>3725</v>
      </c>
      <c r="M549" s="84">
        <f t="shared" si="50"/>
        <v>29</v>
      </c>
    </row>
    <row r="550" spans="1:13" ht="43.2" x14ac:dyDescent="0.3">
      <c r="A550" s="89" t="s">
        <v>3334</v>
      </c>
      <c r="B550" s="101" t="s">
        <v>409</v>
      </c>
      <c r="C550" s="82">
        <f t="shared" si="51"/>
        <v>45124</v>
      </c>
      <c r="D550" s="83">
        <f t="shared" si="52"/>
        <v>259</v>
      </c>
      <c r="E550" s="100" t="str">
        <f t="shared" si="53"/>
        <v>Faurecia interior Systems</v>
      </c>
      <c r="F550" s="100" t="str">
        <f t="shared" si="54"/>
        <v>VOLKSWAGEN SACHSEN GMBH C0382</v>
      </c>
      <c r="G550" s="100" t="s">
        <v>4064</v>
      </c>
      <c r="H550" s="100"/>
      <c r="I550" s="84" t="s">
        <v>3735</v>
      </c>
      <c r="J550" s="100"/>
      <c r="K550" s="84" t="s">
        <v>43</v>
      </c>
      <c r="L550" s="84" t="s">
        <v>3744</v>
      </c>
      <c r="M550" s="84">
        <f t="shared" si="50"/>
        <v>29</v>
      </c>
    </row>
    <row r="551" spans="1:13" ht="57.6" x14ac:dyDescent="0.3">
      <c r="A551" s="89" t="s">
        <v>3337</v>
      </c>
      <c r="B551" s="101" t="s">
        <v>12</v>
      </c>
      <c r="C551" s="82">
        <f t="shared" si="51"/>
        <v>45124</v>
      </c>
      <c r="D551" s="83">
        <f t="shared" si="52"/>
        <v>463</v>
      </c>
      <c r="E551" s="100" t="str">
        <f t="shared" si="53"/>
        <v>Faurecia Interiors - Arges</v>
      </c>
      <c r="F551" s="100" t="str">
        <f t="shared" si="54"/>
        <v>Faurecia MLADA BOLESLAV FIS</v>
      </c>
      <c r="G551" s="100" t="s">
        <v>3925</v>
      </c>
      <c r="H551" s="100"/>
      <c r="I551" s="84" t="s">
        <v>3728</v>
      </c>
      <c r="J551" s="100"/>
      <c r="K551" s="84" t="s">
        <v>49</v>
      </c>
      <c r="L551" s="84" t="s">
        <v>3749</v>
      </c>
      <c r="M551" s="84">
        <f t="shared" si="50"/>
        <v>29</v>
      </c>
    </row>
    <row r="552" spans="1:13" ht="43.2" x14ac:dyDescent="0.3">
      <c r="A552" s="89" t="s">
        <v>3341</v>
      </c>
      <c r="B552" s="101" t="s">
        <v>2</v>
      </c>
      <c r="C552" s="82">
        <f t="shared" si="51"/>
        <v>45124</v>
      </c>
      <c r="D552" s="83">
        <f t="shared" si="52"/>
        <v>490</v>
      </c>
      <c r="E552" s="100" t="str">
        <f t="shared" si="53"/>
        <v>Faurecia interior Systems</v>
      </c>
      <c r="F552" s="100" t="str">
        <f t="shared" si="54"/>
        <v>DB Schenker</v>
      </c>
      <c r="G552" s="100"/>
      <c r="H552" s="100"/>
      <c r="I552" s="85"/>
      <c r="J552" s="100"/>
      <c r="K552" s="84" t="s">
        <v>43</v>
      </c>
      <c r="L552" s="85"/>
      <c r="M552" s="84">
        <f t="shared" si="50"/>
        <v>29</v>
      </c>
    </row>
    <row r="553" spans="1:13" ht="57.6" x14ac:dyDescent="0.3">
      <c r="A553" s="89" t="s">
        <v>3345</v>
      </c>
      <c r="B553" s="101" t="s">
        <v>12</v>
      </c>
      <c r="C553" s="82">
        <f t="shared" si="51"/>
        <v>45124</v>
      </c>
      <c r="D553" s="83">
        <f t="shared" si="52"/>
        <v>514</v>
      </c>
      <c r="E553" s="100" t="str">
        <f t="shared" si="53"/>
        <v>Faurecia Interiors - Arges</v>
      </c>
      <c r="F553" s="100" t="str">
        <f t="shared" si="54"/>
        <v>Faurecia MLADA BOLESLAV FIS</v>
      </c>
      <c r="G553" s="100" t="s">
        <v>3925</v>
      </c>
      <c r="H553" s="100"/>
      <c r="I553" s="84" t="s">
        <v>3728</v>
      </c>
      <c r="J553" s="100"/>
      <c r="K553" s="84" t="s">
        <v>49</v>
      </c>
      <c r="L553" s="84" t="s">
        <v>3749</v>
      </c>
      <c r="M553" s="84">
        <f t="shared" si="50"/>
        <v>29</v>
      </c>
    </row>
    <row r="554" spans="1:13" ht="43.2" x14ac:dyDescent="0.3">
      <c r="A554" s="89" t="s">
        <v>3330</v>
      </c>
      <c r="B554" s="101" t="s">
        <v>15</v>
      </c>
      <c r="C554" s="82">
        <f t="shared" si="51"/>
        <v>45124</v>
      </c>
      <c r="D554" s="83">
        <f t="shared" si="52"/>
        <v>515</v>
      </c>
      <c r="E554" s="100" t="str">
        <f t="shared" si="53"/>
        <v>Faurecia interior Systems</v>
      </c>
      <c r="F554" s="100" t="str">
        <f t="shared" si="54"/>
        <v>Dobos s.r.o.</v>
      </c>
      <c r="G554" s="100" t="s">
        <v>4139</v>
      </c>
      <c r="H554" s="100"/>
      <c r="I554" s="84" t="s">
        <v>3728</v>
      </c>
      <c r="J554" s="100"/>
      <c r="K554" s="84" t="s">
        <v>43</v>
      </c>
      <c r="L554" s="84" t="s">
        <v>3744</v>
      </c>
      <c r="M554" s="84">
        <f t="shared" si="50"/>
        <v>29</v>
      </c>
    </row>
    <row r="555" spans="1:13" ht="43.2" x14ac:dyDescent="0.3">
      <c r="A555" s="89" t="s">
        <v>3328</v>
      </c>
      <c r="B555" s="101" t="s">
        <v>15</v>
      </c>
      <c r="C555" s="82">
        <f t="shared" si="51"/>
        <v>45124</v>
      </c>
      <c r="D555" s="83">
        <f t="shared" si="52"/>
        <v>532</v>
      </c>
      <c r="E555" s="100" t="str">
        <f t="shared" si="53"/>
        <v>Faurecia interior Systems</v>
      </c>
      <c r="F555" s="100" t="str">
        <f t="shared" si="54"/>
        <v>Dobos s.r.o.</v>
      </c>
      <c r="G555" s="100" t="s">
        <v>4139</v>
      </c>
      <c r="H555" s="100"/>
      <c r="I555" s="84" t="s">
        <v>3728</v>
      </c>
      <c r="J555" s="100"/>
      <c r="K555" s="84" t="s">
        <v>43</v>
      </c>
      <c r="L555" s="84" t="s">
        <v>3744</v>
      </c>
      <c r="M555" s="84">
        <f t="shared" si="50"/>
        <v>29</v>
      </c>
    </row>
    <row r="556" spans="1:13" ht="43.2" x14ac:dyDescent="0.3">
      <c r="A556" s="89" t="s">
        <v>3331</v>
      </c>
      <c r="B556" s="101" t="s">
        <v>15</v>
      </c>
      <c r="C556" s="82">
        <f t="shared" si="51"/>
        <v>45124</v>
      </c>
      <c r="D556" s="83">
        <f t="shared" si="52"/>
        <v>532</v>
      </c>
      <c r="E556" s="100" t="str">
        <f t="shared" si="53"/>
        <v>Faurecia interior Systems</v>
      </c>
      <c r="F556" s="100" t="str">
        <f t="shared" si="54"/>
        <v>Dobos s.r.o.</v>
      </c>
      <c r="G556" s="100" t="s">
        <v>4139</v>
      </c>
      <c r="H556" s="100"/>
      <c r="I556" s="84" t="s">
        <v>3728</v>
      </c>
      <c r="J556" s="100"/>
      <c r="K556" s="84" t="s">
        <v>43</v>
      </c>
      <c r="L556" s="84" t="s">
        <v>3744</v>
      </c>
      <c r="M556" s="84">
        <f t="shared" si="50"/>
        <v>29</v>
      </c>
    </row>
    <row r="557" spans="1:13" ht="43.2" x14ac:dyDescent="0.3">
      <c r="A557" s="89" t="s">
        <v>3340</v>
      </c>
      <c r="B557" s="101" t="s">
        <v>2</v>
      </c>
      <c r="C557" s="82">
        <f t="shared" si="51"/>
        <v>45124</v>
      </c>
      <c r="D557" s="83">
        <f t="shared" si="52"/>
        <v>633</v>
      </c>
      <c r="E557" s="100" t="str">
        <f t="shared" si="53"/>
        <v>Faurecia interior Systems</v>
      </c>
      <c r="F557" s="100" t="str">
        <f t="shared" si="54"/>
        <v>DB Schenker</v>
      </c>
      <c r="G557" s="100"/>
      <c r="H557" s="100"/>
      <c r="I557" s="85"/>
      <c r="J557" s="100"/>
      <c r="K557" s="84" t="s">
        <v>43</v>
      </c>
      <c r="L557" s="85"/>
      <c r="M557" s="84">
        <f t="shared" si="50"/>
        <v>29</v>
      </c>
    </row>
    <row r="558" spans="1:13" ht="43.2" x14ac:dyDescent="0.3">
      <c r="A558" s="89" t="s">
        <v>3339</v>
      </c>
      <c r="B558" s="101" t="s">
        <v>17</v>
      </c>
      <c r="C558" s="82">
        <f t="shared" si="51"/>
        <v>45124</v>
      </c>
      <c r="D558" s="83">
        <f t="shared" si="52"/>
        <v>650</v>
      </c>
      <c r="E558" s="100" t="str">
        <f t="shared" si="53"/>
        <v>Faurecia interior Systems</v>
      </c>
      <c r="F558" s="100" t="str">
        <f t="shared" si="54"/>
        <v>AUDI AG</v>
      </c>
      <c r="G558" s="100" t="s">
        <v>4126</v>
      </c>
      <c r="H558" s="100"/>
      <c r="I558" s="84" t="s">
        <v>3730</v>
      </c>
      <c r="J558" s="100"/>
      <c r="K558" s="84" t="s">
        <v>43</v>
      </c>
      <c r="L558" s="84" t="s">
        <v>4239</v>
      </c>
      <c r="M558" s="84">
        <f t="shared" si="50"/>
        <v>29</v>
      </c>
    </row>
    <row r="559" spans="1:13" ht="43.2" x14ac:dyDescent="0.3">
      <c r="A559" s="89" t="s">
        <v>3344</v>
      </c>
      <c r="B559" s="101" t="s">
        <v>2</v>
      </c>
      <c r="C559" s="82">
        <f t="shared" si="51"/>
        <v>45124</v>
      </c>
      <c r="D559" s="83">
        <f t="shared" si="52"/>
        <v>699</v>
      </c>
      <c r="E559" s="100" t="str">
        <f t="shared" si="53"/>
        <v>Faurecia interior Systems</v>
      </c>
      <c r="F559" s="100" t="str">
        <f t="shared" si="54"/>
        <v>DB Schenker</v>
      </c>
      <c r="G559" s="100"/>
      <c r="H559" s="100"/>
      <c r="I559" s="85"/>
      <c r="J559" s="100"/>
      <c r="K559" s="84" t="s">
        <v>43</v>
      </c>
      <c r="L559" s="85"/>
      <c r="M559" s="84">
        <f t="shared" si="50"/>
        <v>29</v>
      </c>
    </row>
    <row r="560" spans="1:13" ht="43.2" x14ac:dyDescent="0.3">
      <c r="A560" s="89" t="s">
        <v>3343</v>
      </c>
      <c r="B560" s="101" t="s">
        <v>2</v>
      </c>
      <c r="C560" s="82">
        <f t="shared" si="51"/>
        <v>45124</v>
      </c>
      <c r="D560" s="83">
        <f t="shared" si="52"/>
        <v>711</v>
      </c>
      <c r="E560" s="100" t="str">
        <f t="shared" si="53"/>
        <v>Faurecia interior Systems</v>
      </c>
      <c r="F560" s="100" t="str">
        <f t="shared" si="54"/>
        <v>DB Schenker</v>
      </c>
      <c r="G560" s="100"/>
      <c r="H560" s="100"/>
      <c r="I560" s="85"/>
      <c r="J560" s="100"/>
      <c r="K560" s="84" t="s">
        <v>43</v>
      </c>
      <c r="L560" s="85"/>
      <c r="M560" s="84">
        <f t="shared" si="50"/>
        <v>29</v>
      </c>
    </row>
    <row r="561" spans="1:13" ht="28.8" x14ac:dyDescent="0.3">
      <c r="A561" s="89" t="s">
        <v>1577</v>
      </c>
      <c r="B561" s="101" t="s">
        <v>8</v>
      </c>
      <c r="C561" s="82">
        <f t="shared" si="51"/>
        <v>45124</v>
      </c>
      <c r="D561" s="83">
        <f t="shared" si="52"/>
        <v>720</v>
      </c>
      <c r="E561" s="100" t="str">
        <f t="shared" si="53"/>
        <v>Faurecia Int. Syst.</v>
      </c>
      <c r="F561" s="100" t="str">
        <f t="shared" si="54"/>
        <v>D+D PARK BRODCE</v>
      </c>
      <c r="G561" s="100" t="s">
        <v>4134</v>
      </c>
      <c r="H561" s="100"/>
      <c r="I561" s="84" t="s">
        <v>3728</v>
      </c>
      <c r="J561" s="100"/>
      <c r="K561" s="84" t="s">
        <v>43</v>
      </c>
      <c r="L561" s="84" t="s">
        <v>3719</v>
      </c>
      <c r="M561" s="84">
        <f t="shared" si="50"/>
        <v>29</v>
      </c>
    </row>
    <row r="562" spans="1:13" ht="43.2" x14ac:dyDescent="0.3">
      <c r="A562" s="89" t="s">
        <v>3336</v>
      </c>
      <c r="B562" s="101" t="s">
        <v>2</v>
      </c>
      <c r="C562" s="82">
        <f t="shared" si="51"/>
        <v>45124</v>
      </c>
      <c r="D562" s="83">
        <f t="shared" si="52"/>
        <v>900</v>
      </c>
      <c r="E562" s="100" t="str">
        <f t="shared" si="53"/>
        <v>Faurecia interior Systems</v>
      </c>
      <c r="F562" s="100" t="str">
        <f t="shared" si="54"/>
        <v>PLASTIC CONCEPT GMBH</v>
      </c>
      <c r="G562" s="100"/>
      <c r="H562" s="100"/>
      <c r="I562" s="85"/>
      <c r="J562" s="100"/>
      <c r="K562" s="84" t="s">
        <v>43</v>
      </c>
      <c r="L562" s="85"/>
      <c r="M562" s="84">
        <f t="shared" si="50"/>
        <v>29</v>
      </c>
    </row>
    <row r="563" spans="1:13" ht="43.2" x14ac:dyDescent="0.3">
      <c r="A563" s="89" t="s">
        <v>3351</v>
      </c>
      <c r="B563" s="101" t="s">
        <v>13</v>
      </c>
      <c r="C563" s="82">
        <f t="shared" si="51"/>
        <v>45125</v>
      </c>
      <c r="D563" s="83">
        <f t="shared" si="52"/>
        <v>110</v>
      </c>
      <c r="E563" s="100" t="str">
        <f t="shared" si="53"/>
        <v>Faurecia interior Systems</v>
      </c>
      <c r="F563" s="100" t="str">
        <f t="shared" si="54"/>
        <v>Ultratech s.r.o.</v>
      </c>
      <c r="G563" s="100" t="s">
        <v>4064</v>
      </c>
      <c r="H563" s="100"/>
      <c r="I563" s="84" t="s">
        <v>3735</v>
      </c>
      <c r="J563" s="100"/>
      <c r="K563" s="84" t="s">
        <v>43</v>
      </c>
      <c r="L563" s="84" t="s">
        <v>3744</v>
      </c>
      <c r="M563" s="84">
        <f t="shared" si="50"/>
        <v>29</v>
      </c>
    </row>
    <row r="564" spans="1:13" ht="43.2" x14ac:dyDescent="0.3">
      <c r="A564" s="89" t="s">
        <v>3353</v>
      </c>
      <c r="B564" s="101" t="s">
        <v>404</v>
      </c>
      <c r="C564" s="82">
        <f t="shared" si="51"/>
        <v>45125</v>
      </c>
      <c r="D564" s="83">
        <f t="shared" si="52"/>
        <v>177</v>
      </c>
      <c r="E564" s="100" t="str">
        <f t="shared" si="53"/>
        <v>DB Shenker</v>
      </c>
      <c r="F564" s="100" t="str">
        <f t="shared" si="54"/>
        <v>Faurecia interior Systems</v>
      </c>
      <c r="G564" s="100" t="s">
        <v>3756</v>
      </c>
      <c r="H564" s="100"/>
      <c r="I564" s="84" t="s">
        <v>3728</v>
      </c>
      <c r="J564" s="100"/>
      <c r="K564" s="84" t="s">
        <v>49</v>
      </c>
      <c r="L564" s="84" t="s">
        <v>3749</v>
      </c>
      <c r="M564" s="84">
        <f t="shared" si="50"/>
        <v>29</v>
      </c>
    </row>
    <row r="565" spans="1:13" ht="57.6" x14ac:dyDescent="0.3">
      <c r="A565" s="89" t="s">
        <v>3356</v>
      </c>
      <c r="B565" s="101" t="s">
        <v>15</v>
      </c>
      <c r="C565" s="82">
        <f t="shared" si="51"/>
        <v>45125</v>
      </c>
      <c r="D565" s="83">
        <f t="shared" si="52"/>
        <v>218</v>
      </c>
      <c r="E565" s="100" t="str">
        <f t="shared" si="53"/>
        <v>TART, s.r.o.</v>
      </c>
      <c r="F565" s="100" t="str">
        <f t="shared" si="54"/>
        <v>Faurecia Interior Systems Bohemia</v>
      </c>
      <c r="G565" s="100" t="s">
        <v>4145</v>
      </c>
      <c r="H565" s="100" t="s">
        <v>4146</v>
      </c>
      <c r="I565" s="84" t="s">
        <v>3728</v>
      </c>
      <c r="J565" s="100"/>
      <c r="K565" s="84" t="s">
        <v>49</v>
      </c>
      <c r="L565" s="84" t="s">
        <v>3749</v>
      </c>
      <c r="M565" s="84">
        <f t="shared" si="50"/>
        <v>29</v>
      </c>
    </row>
    <row r="566" spans="1:13" ht="57.6" x14ac:dyDescent="0.3">
      <c r="A566" s="89" t="s">
        <v>1584</v>
      </c>
      <c r="B566" s="101" t="s">
        <v>8</v>
      </c>
      <c r="C566" s="82">
        <f t="shared" si="51"/>
        <v>45125</v>
      </c>
      <c r="D566" s="83">
        <f t="shared" si="52"/>
        <v>294</v>
      </c>
      <c r="E566" s="100" t="str">
        <f t="shared" si="53"/>
        <v>Faurecia Int. Syst.</v>
      </c>
      <c r="F566" s="100" t="str">
        <f t="shared" si="54"/>
        <v>MURDTER DVORAK LISOVNA SPOL. SRO.</v>
      </c>
      <c r="G566" s="100" t="s">
        <v>4147</v>
      </c>
      <c r="H566" s="100"/>
      <c r="I566" s="84" t="s">
        <v>3730</v>
      </c>
      <c r="J566" s="100"/>
      <c r="K566" s="84" t="s">
        <v>43</v>
      </c>
      <c r="L566" s="84" t="s">
        <v>4239</v>
      </c>
      <c r="M566" s="84">
        <f t="shared" si="50"/>
        <v>29</v>
      </c>
    </row>
    <row r="567" spans="1:13" ht="57.6" x14ac:dyDescent="0.3">
      <c r="A567" s="89" t="s">
        <v>1582</v>
      </c>
      <c r="B567" s="101" t="s">
        <v>6</v>
      </c>
      <c r="C567" s="82">
        <f t="shared" si="51"/>
        <v>45125</v>
      </c>
      <c r="D567" s="83">
        <f t="shared" si="52"/>
        <v>355</v>
      </c>
      <c r="E567" s="100" t="str">
        <f t="shared" si="53"/>
        <v>DB Schenker  Areal IPMH</v>
      </c>
      <c r="F567" s="100" t="str">
        <f t="shared" si="54"/>
        <v>Jaguar Land Rover Slovakia s.r.o.</v>
      </c>
      <c r="G567" s="100" t="s">
        <v>3844</v>
      </c>
      <c r="H567" s="100"/>
      <c r="I567" s="84" t="s">
        <v>3723</v>
      </c>
      <c r="J567" s="100"/>
      <c r="K567" s="84" t="s">
        <v>43</v>
      </c>
      <c r="L567" s="84" t="s">
        <v>3725</v>
      </c>
      <c r="M567" s="84">
        <f t="shared" si="50"/>
        <v>29</v>
      </c>
    </row>
    <row r="568" spans="1:13" ht="43.2" x14ac:dyDescent="0.3">
      <c r="A568" s="89" t="s">
        <v>1580</v>
      </c>
      <c r="B568" s="101" t="s">
        <v>17</v>
      </c>
      <c r="C568" s="82">
        <f t="shared" si="51"/>
        <v>45125</v>
      </c>
      <c r="D568" s="83">
        <f t="shared" si="52"/>
        <v>365</v>
      </c>
      <c r="E568" s="100" t="str">
        <f t="shared" si="53"/>
        <v>Faurecia Int. Syst. Bohemia</v>
      </c>
      <c r="F568" s="100" t="str">
        <f t="shared" si="54"/>
        <v>SCHNELLECKE SOL</v>
      </c>
      <c r="G568" s="100" t="s">
        <v>4136</v>
      </c>
      <c r="H568" s="100"/>
      <c r="I568" s="84" t="s">
        <v>3730</v>
      </c>
      <c r="J568" s="100"/>
      <c r="K568" s="84" t="s">
        <v>43</v>
      </c>
      <c r="L568" s="84" t="s">
        <v>4239</v>
      </c>
      <c r="M568" s="84">
        <f t="shared" si="50"/>
        <v>29</v>
      </c>
    </row>
    <row r="569" spans="1:13" ht="43.2" x14ac:dyDescent="0.3">
      <c r="A569" s="89" t="s">
        <v>3352</v>
      </c>
      <c r="B569" s="101" t="s">
        <v>2</v>
      </c>
      <c r="C569" s="82">
        <f t="shared" si="51"/>
        <v>45125</v>
      </c>
      <c r="D569" s="83">
        <f t="shared" si="52"/>
        <v>666</v>
      </c>
      <c r="E569" s="100" t="str">
        <f t="shared" si="53"/>
        <v>Faurecia HLO</v>
      </c>
      <c r="F569" s="100" t="str">
        <f t="shared" si="54"/>
        <v>Faurecia interior Systems</v>
      </c>
      <c r="G569" s="100"/>
      <c r="H569" s="100"/>
      <c r="I569" s="85"/>
      <c r="J569" s="100"/>
      <c r="K569" s="84" t="s">
        <v>49</v>
      </c>
      <c r="L569" s="85"/>
      <c r="M569" s="84">
        <f t="shared" si="50"/>
        <v>29</v>
      </c>
    </row>
    <row r="570" spans="1:13" ht="43.2" x14ac:dyDescent="0.3">
      <c r="A570" s="89" t="s">
        <v>3347</v>
      </c>
      <c r="B570" s="101" t="s">
        <v>15</v>
      </c>
      <c r="C570" s="82">
        <f t="shared" si="51"/>
        <v>45125</v>
      </c>
      <c r="D570" s="83">
        <f t="shared" si="52"/>
        <v>690</v>
      </c>
      <c r="E570" s="100" t="str">
        <f t="shared" si="53"/>
        <v>Faurecia interior Systems</v>
      </c>
      <c r="F570" s="100" t="str">
        <f t="shared" si="54"/>
        <v>Milkovice</v>
      </c>
      <c r="G570" s="100" t="s">
        <v>4139</v>
      </c>
      <c r="H570" s="100"/>
      <c r="I570" s="84" t="s">
        <v>3728</v>
      </c>
      <c r="J570" s="100"/>
      <c r="K570" s="84" t="s">
        <v>43</v>
      </c>
      <c r="L570" s="84" t="s">
        <v>3744</v>
      </c>
      <c r="M570" s="84">
        <f t="shared" si="50"/>
        <v>29</v>
      </c>
    </row>
    <row r="571" spans="1:13" ht="57.6" x14ac:dyDescent="0.3">
      <c r="A571" s="89" t="s">
        <v>3359</v>
      </c>
      <c r="B571" s="101" t="s">
        <v>3</v>
      </c>
      <c r="C571" s="82">
        <f t="shared" si="51"/>
        <v>45125</v>
      </c>
      <c r="D571" s="83">
        <f t="shared" si="52"/>
        <v>3500</v>
      </c>
      <c r="E571" s="100" t="str">
        <f t="shared" si="53"/>
        <v>Faurecia interior Systems</v>
      </c>
      <c r="F571" s="100" t="str">
        <f t="shared" si="54"/>
        <v>BMW Werk Leipzig</v>
      </c>
      <c r="G571" s="100" t="s">
        <v>4148</v>
      </c>
      <c r="H571" s="100" t="s">
        <v>4149</v>
      </c>
      <c r="I571" s="84" t="s">
        <v>3723</v>
      </c>
      <c r="J571" s="100" t="s">
        <v>4150</v>
      </c>
      <c r="K571" s="84" t="s">
        <v>43</v>
      </c>
      <c r="L571" s="84" t="s">
        <v>3725</v>
      </c>
      <c r="M571" s="84">
        <f t="shared" si="50"/>
        <v>29</v>
      </c>
    </row>
    <row r="572" spans="1:13" ht="43.2" x14ac:dyDescent="0.3">
      <c r="A572" s="89" t="s">
        <v>3360</v>
      </c>
      <c r="B572" s="101" t="s">
        <v>13</v>
      </c>
      <c r="C572" s="82">
        <f t="shared" si="51"/>
        <v>45126</v>
      </c>
      <c r="D572" s="83">
        <f t="shared" si="52"/>
        <v>174</v>
      </c>
      <c r="E572" s="100" t="str">
        <f t="shared" si="53"/>
        <v>Faurecia interior Systems</v>
      </c>
      <c r="F572" s="100" t="str">
        <f t="shared" si="54"/>
        <v>SPEA s.r.o</v>
      </c>
      <c r="G572" s="100" t="s">
        <v>4064</v>
      </c>
      <c r="H572" s="100"/>
      <c r="I572" s="84" t="s">
        <v>3735</v>
      </c>
      <c r="J572" s="100"/>
      <c r="K572" s="84" t="s">
        <v>43</v>
      </c>
      <c r="L572" s="84" t="s">
        <v>3744</v>
      </c>
      <c r="M572" s="84">
        <f t="shared" si="50"/>
        <v>29</v>
      </c>
    </row>
    <row r="573" spans="1:13" ht="57.6" x14ac:dyDescent="0.3">
      <c r="A573" s="89" t="s">
        <v>1586</v>
      </c>
      <c r="B573" s="101" t="s">
        <v>8</v>
      </c>
      <c r="C573" s="82">
        <f t="shared" si="51"/>
        <v>45126</v>
      </c>
      <c r="D573" s="83">
        <f t="shared" si="52"/>
        <v>250</v>
      </c>
      <c r="E573" s="100" t="str">
        <f t="shared" si="53"/>
        <v>Faurecia Int. Syst.</v>
      </c>
      <c r="F573" s="100" t="str">
        <f t="shared" si="54"/>
        <v>MURDTER DVORAK LISOVNA SPOL. SRO.</v>
      </c>
      <c r="G573" s="100" t="s">
        <v>4147</v>
      </c>
      <c r="H573" s="100"/>
      <c r="I573" s="84" t="s">
        <v>3730</v>
      </c>
      <c r="J573" s="100"/>
      <c r="K573" s="84" t="s">
        <v>43</v>
      </c>
      <c r="L573" s="84" t="s">
        <v>4239</v>
      </c>
      <c r="M573" s="84">
        <f t="shared" si="50"/>
        <v>29</v>
      </c>
    </row>
    <row r="574" spans="1:13" ht="57.6" x14ac:dyDescent="0.3">
      <c r="A574" s="89" t="s">
        <v>1588</v>
      </c>
      <c r="B574" s="101" t="s">
        <v>6</v>
      </c>
      <c r="C574" s="82">
        <f t="shared" si="51"/>
        <v>45126</v>
      </c>
      <c r="D574" s="83">
        <f t="shared" si="52"/>
        <v>398</v>
      </c>
      <c r="E574" s="100" t="str">
        <f t="shared" si="53"/>
        <v>DB Schenker  Areal IPMH</v>
      </c>
      <c r="F574" s="100" t="str">
        <f t="shared" si="54"/>
        <v>Jaguar Land Rover Slovakia s.r.o.</v>
      </c>
      <c r="G574" s="100" t="s">
        <v>3844</v>
      </c>
      <c r="H574" s="100"/>
      <c r="I574" s="84" t="s">
        <v>3723</v>
      </c>
      <c r="J574" s="100"/>
      <c r="K574" s="84" t="s">
        <v>43</v>
      </c>
      <c r="L574" s="84" t="s">
        <v>3725</v>
      </c>
      <c r="M574" s="84">
        <f t="shared" si="50"/>
        <v>29</v>
      </c>
    </row>
    <row r="575" spans="1:13" ht="43.2" x14ac:dyDescent="0.3">
      <c r="A575" s="89" t="s">
        <v>3362</v>
      </c>
      <c r="B575" s="101" t="s">
        <v>15</v>
      </c>
      <c r="C575" s="82">
        <f t="shared" si="51"/>
        <v>45126</v>
      </c>
      <c r="D575" s="83">
        <f t="shared" si="52"/>
        <v>550</v>
      </c>
      <c r="E575" s="100" t="str">
        <f t="shared" si="53"/>
        <v>Faurecia interior Systems</v>
      </c>
      <c r="F575" s="100" t="str">
        <f t="shared" si="54"/>
        <v>Dobos s.r.o.</v>
      </c>
      <c r="G575" s="100" t="s">
        <v>4139</v>
      </c>
      <c r="H575" s="100"/>
      <c r="I575" s="84" t="s">
        <v>3728</v>
      </c>
      <c r="J575" s="100"/>
      <c r="K575" s="84" t="s">
        <v>43</v>
      </c>
      <c r="L575" s="84" t="s">
        <v>3744</v>
      </c>
      <c r="M575" s="84">
        <f t="shared" si="50"/>
        <v>29</v>
      </c>
    </row>
    <row r="576" spans="1:13" ht="43.2" x14ac:dyDescent="0.3">
      <c r="A576" s="89" t="s">
        <v>3363</v>
      </c>
      <c r="B576" s="101" t="s">
        <v>15</v>
      </c>
      <c r="C576" s="82">
        <f t="shared" si="51"/>
        <v>45126</v>
      </c>
      <c r="D576" s="83">
        <f t="shared" si="52"/>
        <v>550</v>
      </c>
      <c r="E576" s="100" t="str">
        <f t="shared" si="53"/>
        <v>Faurecia interior Systems</v>
      </c>
      <c r="F576" s="100" t="str">
        <f t="shared" si="54"/>
        <v>Dobos s.r.o.</v>
      </c>
      <c r="G576" s="100" t="s">
        <v>4139</v>
      </c>
      <c r="H576" s="100"/>
      <c r="I576" s="84" t="s">
        <v>3728</v>
      </c>
      <c r="J576" s="100"/>
      <c r="K576" s="84" t="s">
        <v>43</v>
      </c>
      <c r="L576" s="84" t="s">
        <v>3744</v>
      </c>
      <c r="M576" s="84">
        <f t="shared" si="50"/>
        <v>29</v>
      </c>
    </row>
    <row r="577" spans="1:13" ht="43.2" x14ac:dyDescent="0.3">
      <c r="A577" s="89" t="s">
        <v>3370</v>
      </c>
      <c r="B577" s="101" t="s">
        <v>13</v>
      </c>
      <c r="C577" s="82">
        <f t="shared" si="51"/>
        <v>45127</v>
      </c>
      <c r="D577" s="83">
        <f t="shared" si="52"/>
        <v>177</v>
      </c>
      <c r="E577" s="100" t="str">
        <f t="shared" si="53"/>
        <v>Faurecia interior Systems</v>
      </c>
      <c r="F577" s="100" t="str">
        <f t="shared" si="54"/>
        <v>KUBOU?EK s.r.o.</v>
      </c>
      <c r="G577" s="100" t="s">
        <v>4064</v>
      </c>
      <c r="H577" s="100"/>
      <c r="I577" s="84" t="s">
        <v>3735</v>
      </c>
      <c r="J577" s="100"/>
      <c r="K577" s="84" t="s">
        <v>43</v>
      </c>
      <c r="L577" s="84" t="s">
        <v>3744</v>
      </c>
      <c r="M577" s="84">
        <f t="shared" si="50"/>
        <v>29</v>
      </c>
    </row>
    <row r="578" spans="1:13" ht="43.2" x14ac:dyDescent="0.3">
      <c r="A578" s="89" t="s">
        <v>3379</v>
      </c>
      <c r="B578" s="101" t="s">
        <v>7</v>
      </c>
      <c r="C578" s="82">
        <f t="shared" si="51"/>
        <v>45127</v>
      </c>
      <c r="D578" s="83">
        <f t="shared" si="52"/>
        <v>302</v>
      </c>
      <c r="E578" s="100" t="str">
        <f t="shared" si="53"/>
        <v>BAYRAK TECHNIK GMBH</v>
      </c>
      <c r="F578" s="100" t="str">
        <f t="shared" si="54"/>
        <v>DB Schenker</v>
      </c>
      <c r="G578" s="100" t="s">
        <v>4144</v>
      </c>
      <c r="H578" s="100"/>
      <c r="I578" s="84" t="s">
        <v>3723</v>
      </c>
      <c r="J578" s="100"/>
      <c r="K578" s="84" t="s">
        <v>49</v>
      </c>
      <c r="L578" s="84" t="s">
        <v>3725</v>
      </c>
      <c r="M578" s="84">
        <f t="shared" si="50"/>
        <v>29</v>
      </c>
    </row>
    <row r="579" spans="1:13" ht="43.2" x14ac:dyDescent="0.3">
      <c r="A579" s="89" t="s">
        <v>3373</v>
      </c>
      <c r="B579" s="101" t="s">
        <v>12</v>
      </c>
      <c r="C579" s="82">
        <f t="shared" si="51"/>
        <v>45127</v>
      </c>
      <c r="D579" s="83">
        <f t="shared" si="52"/>
        <v>333</v>
      </c>
      <c r="E579" s="100" t="str">
        <f t="shared" si="53"/>
        <v>O2A</v>
      </c>
      <c r="F579" s="100" t="str">
        <f t="shared" si="54"/>
        <v>Faurecia interior Systems</v>
      </c>
      <c r="G579" s="100"/>
      <c r="H579" s="100"/>
      <c r="I579" s="84" t="s">
        <v>3728</v>
      </c>
      <c r="J579" s="100"/>
      <c r="K579" s="84" t="s">
        <v>49</v>
      </c>
      <c r="L579" s="84" t="s">
        <v>3749</v>
      </c>
      <c r="M579" s="84">
        <f t="shared" ref="M579:M642" si="55">IFERROR(WEEKNUM(C579)," ")</f>
        <v>29</v>
      </c>
    </row>
    <row r="580" spans="1:13" ht="43.2" x14ac:dyDescent="0.3">
      <c r="A580" s="89" t="s">
        <v>3377</v>
      </c>
      <c r="B580" s="101" t="s">
        <v>14</v>
      </c>
      <c r="C580" s="82">
        <f t="shared" ref="C580:C643" si="56">IFERROR(VLOOKUP(A580,Table2,7,FALSE)," ")</f>
        <v>45127</v>
      </c>
      <c r="D580" s="83">
        <f t="shared" ref="D580:D643" si="57">IFERROR(VLOOKUP(A580,Table2,3,1)," ")</f>
        <v>348</v>
      </c>
      <c r="E580" s="100" t="str">
        <f t="shared" ref="E580:E643" si="58">IFERROR(VLOOKUP(A580,Table2,9,FALSE)," ")</f>
        <v>Faurecia interior Systems</v>
      </c>
      <c r="F580" s="100" t="str">
        <f t="shared" ref="F580:F643" si="59">IFERROR(VLOOKUP(A580,Table2,10,FALSE)," ")</f>
        <v>Faurecia Magasin Laboratorie</v>
      </c>
      <c r="G580" s="100" t="s">
        <v>4064</v>
      </c>
      <c r="H580" s="100"/>
      <c r="I580" s="84" t="s">
        <v>3735</v>
      </c>
      <c r="J580" s="100"/>
      <c r="K580" s="84" t="s">
        <v>43</v>
      </c>
      <c r="L580" s="84" t="s">
        <v>3744</v>
      </c>
      <c r="M580" s="84">
        <f t="shared" si="55"/>
        <v>29</v>
      </c>
    </row>
    <row r="581" spans="1:13" ht="43.2" x14ac:dyDescent="0.3">
      <c r="A581" s="89" t="s">
        <v>1595</v>
      </c>
      <c r="B581" s="101" t="s">
        <v>3</v>
      </c>
      <c r="C581" s="82">
        <f t="shared" si="56"/>
        <v>45127</v>
      </c>
      <c r="D581" s="83">
        <f t="shared" si="57"/>
        <v>418</v>
      </c>
      <c r="E581" s="100" t="str">
        <f t="shared" si="58"/>
        <v>DB Schenker  Areal IPMH</v>
      </c>
      <c r="F581" s="100" t="str">
        <f t="shared" si="59"/>
        <v>BMW AG Werk Regensburg</v>
      </c>
      <c r="G581" s="100"/>
      <c r="H581" s="100"/>
      <c r="I581" s="85"/>
      <c r="J581" s="100"/>
      <c r="K581" s="84" t="s">
        <v>43</v>
      </c>
      <c r="L581" s="85"/>
      <c r="M581" s="84">
        <f t="shared" si="55"/>
        <v>29</v>
      </c>
    </row>
    <row r="582" spans="1:13" ht="43.2" x14ac:dyDescent="0.3">
      <c r="A582" s="89" t="s">
        <v>3366</v>
      </c>
      <c r="B582" s="101" t="s">
        <v>15</v>
      </c>
      <c r="C582" s="82">
        <f t="shared" si="56"/>
        <v>45127</v>
      </c>
      <c r="D582" s="83">
        <f t="shared" si="57"/>
        <v>474</v>
      </c>
      <c r="E582" s="100" t="str">
        <f t="shared" si="58"/>
        <v>Faurecia interior Systems</v>
      </c>
      <c r="F582" s="100" t="str">
        <f t="shared" si="59"/>
        <v>Milkovice</v>
      </c>
      <c r="G582" s="100" t="s">
        <v>4139</v>
      </c>
      <c r="H582" s="100"/>
      <c r="I582" s="84" t="s">
        <v>3728</v>
      </c>
      <c r="J582" s="100"/>
      <c r="K582" s="84" t="s">
        <v>43</v>
      </c>
      <c r="L582" s="84" t="s">
        <v>3744</v>
      </c>
      <c r="M582" s="84">
        <f t="shared" si="55"/>
        <v>29</v>
      </c>
    </row>
    <row r="583" spans="1:13" ht="43.2" x14ac:dyDescent="0.3">
      <c r="A583" s="89" t="s">
        <v>3365</v>
      </c>
      <c r="B583" s="101" t="s">
        <v>15</v>
      </c>
      <c r="C583" s="82">
        <f t="shared" si="56"/>
        <v>45127</v>
      </c>
      <c r="D583" s="83">
        <f t="shared" si="57"/>
        <v>565</v>
      </c>
      <c r="E583" s="100" t="str">
        <f t="shared" si="58"/>
        <v>Faurecia interior Systems</v>
      </c>
      <c r="F583" s="100" t="str">
        <f t="shared" si="59"/>
        <v>Dobos s.r.o.</v>
      </c>
      <c r="G583" s="100" t="s">
        <v>4139</v>
      </c>
      <c r="H583" s="100"/>
      <c r="I583" s="84" t="s">
        <v>3728</v>
      </c>
      <c r="J583" s="100"/>
      <c r="K583" s="84" t="s">
        <v>43</v>
      </c>
      <c r="L583" s="84" t="s">
        <v>3744</v>
      </c>
      <c r="M583" s="84">
        <f t="shared" si="55"/>
        <v>29</v>
      </c>
    </row>
    <row r="584" spans="1:13" ht="43.2" x14ac:dyDescent="0.3">
      <c r="A584" s="89" t="s">
        <v>3364</v>
      </c>
      <c r="B584" s="101" t="s">
        <v>15</v>
      </c>
      <c r="C584" s="82">
        <f t="shared" si="56"/>
        <v>45127</v>
      </c>
      <c r="D584" s="83">
        <f t="shared" si="57"/>
        <v>670</v>
      </c>
      <c r="E584" s="100" t="str">
        <f t="shared" si="58"/>
        <v>Faurecia interior Systems</v>
      </c>
      <c r="F584" s="100" t="str">
        <f t="shared" si="59"/>
        <v>Dobos s.r.o.</v>
      </c>
      <c r="G584" s="100" t="s">
        <v>4139</v>
      </c>
      <c r="H584" s="100"/>
      <c r="I584" s="84" t="s">
        <v>3728</v>
      </c>
      <c r="J584" s="100"/>
      <c r="K584" s="84" t="s">
        <v>43</v>
      </c>
      <c r="L584" s="84" t="s">
        <v>3744</v>
      </c>
      <c r="M584" s="84">
        <f t="shared" si="55"/>
        <v>29</v>
      </c>
    </row>
    <row r="585" spans="1:13" ht="57.6" x14ac:dyDescent="0.3">
      <c r="A585" s="89" t="s">
        <v>3368</v>
      </c>
      <c r="B585" s="101" t="s">
        <v>12</v>
      </c>
      <c r="C585" s="82">
        <f t="shared" si="56"/>
        <v>45127</v>
      </c>
      <c r="D585" s="83">
        <f t="shared" si="57"/>
        <v>680</v>
      </c>
      <c r="E585" s="100" t="str">
        <f t="shared" si="58"/>
        <v>Faurecia Interiors - Arges</v>
      </c>
      <c r="F585" s="100" t="str">
        <f t="shared" si="59"/>
        <v>Faurecia MLADA BOLESLAV FIS</v>
      </c>
      <c r="G585" s="100" t="s">
        <v>3925</v>
      </c>
      <c r="H585" s="100"/>
      <c r="I585" s="84" t="s">
        <v>3728</v>
      </c>
      <c r="J585" s="100"/>
      <c r="K585" s="84" t="s">
        <v>49</v>
      </c>
      <c r="L585" s="84" t="s">
        <v>3749</v>
      </c>
      <c r="M585" s="84">
        <f t="shared" si="55"/>
        <v>29</v>
      </c>
    </row>
    <row r="586" spans="1:13" ht="43.2" x14ac:dyDescent="0.3">
      <c r="A586" s="89" t="s">
        <v>1592</v>
      </c>
      <c r="B586" s="101" t="s">
        <v>7</v>
      </c>
      <c r="C586" s="82">
        <f t="shared" si="56"/>
        <v>45127</v>
      </c>
      <c r="D586" s="83">
        <f t="shared" si="57"/>
        <v>1888</v>
      </c>
      <c r="E586" s="100" t="str">
        <f t="shared" si="58"/>
        <v>BAYRAK TECHNIK GMBH</v>
      </c>
      <c r="F586" s="100" t="str">
        <f t="shared" si="59"/>
        <v>DB Schenker</v>
      </c>
      <c r="G586" s="100" t="s">
        <v>4144</v>
      </c>
      <c r="H586" s="100"/>
      <c r="I586" s="84" t="s">
        <v>3723</v>
      </c>
      <c r="J586" s="100"/>
      <c r="K586" s="84" t="s">
        <v>49</v>
      </c>
      <c r="L586" s="84" t="s">
        <v>3725</v>
      </c>
      <c r="M586" s="84">
        <f t="shared" si="55"/>
        <v>29</v>
      </c>
    </row>
    <row r="587" spans="1:13" ht="43.2" x14ac:dyDescent="0.3">
      <c r="A587" s="89" t="s">
        <v>3386</v>
      </c>
      <c r="B587" s="101" t="s">
        <v>12</v>
      </c>
      <c r="C587" s="82">
        <f t="shared" si="56"/>
        <v>45128</v>
      </c>
      <c r="D587" s="83">
        <f t="shared" si="57"/>
        <v>187</v>
      </c>
      <c r="E587" s="100" t="str">
        <f t="shared" si="58"/>
        <v>kaschier</v>
      </c>
      <c r="F587" s="100" t="str">
        <f t="shared" si="59"/>
        <v>Faurecia interior Systems</v>
      </c>
      <c r="G587" s="100" t="s">
        <v>4127</v>
      </c>
      <c r="H587" s="100"/>
      <c r="I587" s="84" t="s">
        <v>3728</v>
      </c>
      <c r="J587" s="100"/>
      <c r="K587" s="84" t="s">
        <v>49</v>
      </c>
      <c r="L587" s="84" t="s">
        <v>3719</v>
      </c>
      <c r="M587" s="84">
        <f t="shared" si="55"/>
        <v>29</v>
      </c>
    </row>
    <row r="588" spans="1:13" ht="43.2" x14ac:dyDescent="0.3">
      <c r="A588" s="89" t="s">
        <v>3382</v>
      </c>
      <c r="B588" s="101" t="s">
        <v>13</v>
      </c>
      <c r="C588" s="82">
        <f t="shared" si="56"/>
        <v>45128</v>
      </c>
      <c r="D588" s="83">
        <f t="shared" si="57"/>
        <v>264</v>
      </c>
      <c r="E588" s="100" t="str">
        <f t="shared" si="58"/>
        <v>Faurecia Interiors Systems</v>
      </c>
      <c r="F588" s="100" t="str">
        <f t="shared" si="59"/>
        <v>Faurecia interior Systems</v>
      </c>
      <c r="G588" s="100" t="s">
        <v>4064</v>
      </c>
      <c r="H588" s="100"/>
      <c r="I588" s="84" t="s">
        <v>3735</v>
      </c>
      <c r="J588" s="100"/>
      <c r="K588" s="84" t="s">
        <v>43</v>
      </c>
      <c r="L588" s="84" t="s">
        <v>3744</v>
      </c>
      <c r="M588" s="84">
        <f t="shared" si="55"/>
        <v>29</v>
      </c>
    </row>
    <row r="589" spans="1:13" ht="43.2" x14ac:dyDescent="0.3">
      <c r="A589" s="89" t="s">
        <v>3387</v>
      </c>
      <c r="B589" s="101" t="s">
        <v>2</v>
      </c>
      <c r="C589" s="82">
        <f t="shared" si="56"/>
        <v>45128</v>
      </c>
      <c r="D589" s="83">
        <f t="shared" si="57"/>
        <v>291</v>
      </c>
      <c r="E589" s="100" t="str">
        <f t="shared" si="58"/>
        <v>Faurecia interior Systems</v>
      </c>
      <c r="F589" s="100" t="str">
        <f t="shared" si="59"/>
        <v>Faurecia Innenraumsysteme GmbH</v>
      </c>
      <c r="G589" s="100"/>
      <c r="H589" s="100"/>
      <c r="I589" s="85"/>
      <c r="J589" s="100"/>
      <c r="K589" s="84" t="s">
        <v>43</v>
      </c>
      <c r="L589" s="85"/>
      <c r="M589" s="84">
        <f t="shared" si="55"/>
        <v>29</v>
      </c>
    </row>
    <row r="590" spans="1:13" ht="43.2" x14ac:dyDescent="0.3">
      <c r="A590" s="89" t="s">
        <v>3389</v>
      </c>
      <c r="B590" s="101" t="s">
        <v>6</v>
      </c>
      <c r="C590" s="82">
        <f t="shared" si="56"/>
        <v>45128</v>
      </c>
      <c r="D590" s="83">
        <f t="shared" si="57"/>
        <v>448</v>
      </c>
      <c r="E590" s="100" t="str">
        <f t="shared" si="58"/>
        <v>Faurecia interior Systems</v>
      </c>
      <c r="F590" s="100" t="str">
        <f t="shared" si="59"/>
        <v>jaguar landrover</v>
      </c>
      <c r="G590" s="100" t="s">
        <v>4151</v>
      </c>
      <c r="H590" s="100"/>
      <c r="I590" s="84" t="s">
        <v>3723</v>
      </c>
      <c r="J590" s="100"/>
      <c r="K590" s="84" t="s">
        <v>43</v>
      </c>
      <c r="L590" s="84" t="s">
        <v>3725</v>
      </c>
      <c r="M590" s="84">
        <f t="shared" si="55"/>
        <v>29</v>
      </c>
    </row>
    <row r="591" spans="1:13" ht="43.2" x14ac:dyDescent="0.3">
      <c r="A591" s="89" t="s">
        <v>448</v>
      </c>
      <c r="B591" s="101" t="s">
        <v>15</v>
      </c>
      <c r="C591" s="82">
        <f t="shared" si="56"/>
        <v>45128</v>
      </c>
      <c r="D591" s="83">
        <f t="shared" si="57"/>
        <v>535</v>
      </c>
      <c r="E591" s="100" t="str">
        <f t="shared" si="58"/>
        <v>Faurecia interior Systems</v>
      </c>
      <c r="F591" s="100" t="str">
        <f t="shared" si="59"/>
        <v>Dobos s.r.o.</v>
      </c>
      <c r="G591" s="100" t="s">
        <v>4139</v>
      </c>
      <c r="H591" s="100"/>
      <c r="I591" s="84" t="s">
        <v>3728</v>
      </c>
      <c r="J591" s="100"/>
      <c r="K591" s="84" t="s">
        <v>43</v>
      </c>
      <c r="L591" s="84" t="s">
        <v>3744</v>
      </c>
      <c r="M591" s="84">
        <f t="shared" si="55"/>
        <v>29</v>
      </c>
    </row>
    <row r="592" spans="1:13" ht="43.2" x14ac:dyDescent="0.3">
      <c r="A592" s="89" t="s">
        <v>3384</v>
      </c>
      <c r="B592" s="101" t="s">
        <v>15</v>
      </c>
      <c r="C592" s="82">
        <f t="shared" si="56"/>
        <v>45128</v>
      </c>
      <c r="D592" s="83">
        <f t="shared" si="57"/>
        <v>538</v>
      </c>
      <c r="E592" s="100" t="str">
        <f t="shared" si="58"/>
        <v>Faurecia interior Systems</v>
      </c>
      <c r="F592" s="100" t="str">
        <f t="shared" si="59"/>
        <v>Dobos s.r.o.</v>
      </c>
      <c r="G592" s="100" t="s">
        <v>4139</v>
      </c>
      <c r="H592" s="100"/>
      <c r="I592" s="84" t="s">
        <v>3728</v>
      </c>
      <c r="J592" s="100"/>
      <c r="K592" s="84" t="s">
        <v>43</v>
      </c>
      <c r="L592" s="84" t="s">
        <v>3744</v>
      </c>
      <c r="M592" s="84">
        <f t="shared" si="55"/>
        <v>29</v>
      </c>
    </row>
    <row r="593" spans="1:13" ht="43.2" x14ac:dyDescent="0.3">
      <c r="A593" s="89" t="s">
        <v>3388</v>
      </c>
      <c r="B593" s="101" t="s">
        <v>2</v>
      </c>
      <c r="C593" s="82">
        <f t="shared" si="56"/>
        <v>45128</v>
      </c>
      <c r="D593" s="83">
        <f t="shared" si="57"/>
        <v>570</v>
      </c>
      <c r="E593" s="100" t="str">
        <f t="shared" si="58"/>
        <v>DB Schenker</v>
      </c>
      <c r="F593" s="100" t="str">
        <f t="shared" si="59"/>
        <v>Faurecia interior Systems</v>
      </c>
      <c r="G593" s="100"/>
      <c r="H593" s="100"/>
      <c r="I593" s="85"/>
      <c r="J593" s="100"/>
      <c r="K593" s="84" t="s">
        <v>49</v>
      </c>
      <c r="L593" s="85"/>
      <c r="M593" s="84">
        <f t="shared" si="55"/>
        <v>29</v>
      </c>
    </row>
    <row r="594" spans="1:13" ht="43.2" x14ac:dyDescent="0.3">
      <c r="A594" s="89" t="s">
        <v>452</v>
      </c>
      <c r="B594" s="101" t="s">
        <v>15</v>
      </c>
      <c r="C594" s="82">
        <f t="shared" si="56"/>
        <v>45128</v>
      </c>
      <c r="D594" s="83">
        <f t="shared" si="57"/>
        <v>573</v>
      </c>
      <c r="E594" s="100" t="str">
        <f t="shared" si="58"/>
        <v>Faurecia interior Systems</v>
      </c>
      <c r="F594" s="100" t="str">
        <f t="shared" si="59"/>
        <v>Milkovice warehouse</v>
      </c>
      <c r="G594" s="100" t="s">
        <v>4139</v>
      </c>
      <c r="H594" s="100"/>
      <c r="I594" s="84" t="s">
        <v>3728</v>
      </c>
      <c r="J594" s="100"/>
      <c r="K594" s="84" t="s">
        <v>43</v>
      </c>
      <c r="L594" s="84" t="s">
        <v>3744</v>
      </c>
      <c r="M594" s="84">
        <f t="shared" si="55"/>
        <v>29</v>
      </c>
    </row>
    <row r="595" spans="1:13" ht="43.2" x14ac:dyDescent="0.3">
      <c r="A595" s="89" t="s">
        <v>3394</v>
      </c>
      <c r="B595" s="101" t="s">
        <v>455</v>
      </c>
      <c r="C595" s="82">
        <f t="shared" si="56"/>
        <v>45128</v>
      </c>
      <c r="D595" s="83">
        <f t="shared" si="57"/>
        <v>777</v>
      </c>
      <c r="E595" s="100" t="str">
        <f t="shared" si="58"/>
        <v>PLASTIC CONCEPT GMBH</v>
      </c>
      <c r="F595" s="100" t="str">
        <f t="shared" si="59"/>
        <v>Faurecia interior Systems</v>
      </c>
      <c r="G595" s="100" t="s">
        <v>4064</v>
      </c>
      <c r="H595" s="100"/>
      <c r="I595" s="84" t="s">
        <v>3735</v>
      </c>
      <c r="J595" s="100"/>
      <c r="K595" s="84" t="s">
        <v>43</v>
      </c>
      <c r="L595" s="84" t="s">
        <v>3744</v>
      </c>
      <c r="M595" s="84">
        <f t="shared" si="55"/>
        <v>29</v>
      </c>
    </row>
    <row r="596" spans="1:13" ht="43.2" x14ac:dyDescent="0.3">
      <c r="A596" s="89" t="s">
        <v>3392</v>
      </c>
      <c r="B596" s="101" t="s">
        <v>455</v>
      </c>
      <c r="C596" s="82">
        <f t="shared" si="56"/>
        <v>45128</v>
      </c>
      <c r="D596" s="83">
        <f t="shared" si="57"/>
        <v>798</v>
      </c>
      <c r="E596" s="100" t="str">
        <f t="shared" si="58"/>
        <v>PLASTIC CONCEPT GMBH</v>
      </c>
      <c r="F596" s="100" t="str">
        <f t="shared" si="59"/>
        <v>Faurecia interior Systems</v>
      </c>
      <c r="G596" s="100" t="s">
        <v>4064</v>
      </c>
      <c r="H596" s="100"/>
      <c r="I596" s="84" t="s">
        <v>3735</v>
      </c>
      <c r="J596" s="100"/>
      <c r="K596" s="84" t="s">
        <v>43</v>
      </c>
      <c r="L596" s="84" t="s">
        <v>3744</v>
      </c>
      <c r="M596" s="84">
        <f t="shared" si="55"/>
        <v>29</v>
      </c>
    </row>
    <row r="597" spans="1:13" ht="43.2" x14ac:dyDescent="0.3">
      <c r="A597" s="89" t="s">
        <v>3398</v>
      </c>
      <c r="B597" s="101" t="s">
        <v>13</v>
      </c>
      <c r="C597" s="82">
        <f t="shared" si="56"/>
        <v>45131</v>
      </c>
      <c r="D597" s="83">
        <f t="shared" si="57"/>
        <v>174</v>
      </c>
      <c r="E597" s="100" t="str">
        <f t="shared" si="58"/>
        <v>Faurecia interior Systems</v>
      </c>
      <c r="F597" s="100" t="str">
        <f t="shared" si="59"/>
        <v>Datascan, s.r.o.</v>
      </c>
      <c r="G597" s="100" t="s">
        <v>4064</v>
      </c>
      <c r="H597" s="100"/>
      <c r="I597" s="84" t="s">
        <v>3735</v>
      </c>
      <c r="J597" s="100"/>
      <c r="K597" s="84" t="s">
        <v>43</v>
      </c>
      <c r="L597" s="84" t="s">
        <v>3744</v>
      </c>
      <c r="M597" s="84">
        <f t="shared" si="55"/>
        <v>30</v>
      </c>
    </row>
    <row r="598" spans="1:13" ht="43.2" x14ac:dyDescent="0.3">
      <c r="A598" s="89" t="s">
        <v>3395</v>
      </c>
      <c r="B598" s="101" t="s">
        <v>15</v>
      </c>
      <c r="C598" s="82">
        <f t="shared" si="56"/>
        <v>45131</v>
      </c>
      <c r="D598" s="83">
        <f t="shared" si="57"/>
        <v>448</v>
      </c>
      <c r="E598" s="100" t="str">
        <f t="shared" si="58"/>
        <v>Faurecia interior Systems</v>
      </c>
      <c r="F598" s="100" t="str">
        <f t="shared" si="59"/>
        <v>Milkovice warehouse</v>
      </c>
      <c r="G598" s="100" t="s">
        <v>4139</v>
      </c>
      <c r="H598" s="100"/>
      <c r="I598" s="84" t="s">
        <v>3728</v>
      </c>
      <c r="J598" s="100"/>
      <c r="K598" s="84" t="s">
        <v>43</v>
      </c>
      <c r="L598" s="84" t="s">
        <v>3744</v>
      </c>
      <c r="M598" s="84">
        <f t="shared" si="55"/>
        <v>30</v>
      </c>
    </row>
    <row r="599" spans="1:13" ht="28.8" x14ac:dyDescent="0.3">
      <c r="A599" s="89" t="s">
        <v>1597</v>
      </c>
      <c r="B599" s="101" t="s">
        <v>8</v>
      </c>
      <c r="C599" s="82">
        <f t="shared" si="56"/>
        <v>45131</v>
      </c>
      <c r="D599" s="83">
        <f t="shared" si="57"/>
        <v>474</v>
      </c>
      <c r="E599" s="100" t="str">
        <f t="shared" si="58"/>
        <v>Faurecia Int. Syst.</v>
      </c>
      <c r="F599" s="100" t="str">
        <f t="shared" si="59"/>
        <v>D+D PARK BRODCE</v>
      </c>
      <c r="G599" s="100" t="s">
        <v>4134</v>
      </c>
      <c r="H599" s="100"/>
      <c r="I599" s="84" t="s">
        <v>3728</v>
      </c>
      <c r="J599" s="100"/>
      <c r="K599" s="84" t="s">
        <v>43</v>
      </c>
      <c r="L599" s="84" t="s">
        <v>3719</v>
      </c>
      <c r="M599" s="84">
        <f t="shared" si="55"/>
        <v>30</v>
      </c>
    </row>
    <row r="600" spans="1:13" ht="43.2" x14ac:dyDescent="0.3">
      <c r="A600" s="89" t="s">
        <v>3397</v>
      </c>
      <c r="B600" s="101" t="s">
        <v>15</v>
      </c>
      <c r="C600" s="82">
        <f t="shared" si="56"/>
        <v>45131</v>
      </c>
      <c r="D600" s="83">
        <f t="shared" si="57"/>
        <v>600</v>
      </c>
      <c r="E600" s="100" t="str">
        <f t="shared" si="58"/>
        <v>Faurecia interior Systems</v>
      </c>
      <c r="F600" s="100" t="str">
        <f t="shared" si="59"/>
        <v>Dobos s.r.o.</v>
      </c>
      <c r="G600" s="100" t="s">
        <v>4139</v>
      </c>
      <c r="H600" s="100"/>
      <c r="I600" s="84" t="s">
        <v>3728</v>
      </c>
      <c r="J600" s="100"/>
      <c r="K600" s="84" t="s">
        <v>43</v>
      </c>
      <c r="L600" s="84" t="s">
        <v>3744</v>
      </c>
      <c r="M600" s="84">
        <f t="shared" si="55"/>
        <v>30</v>
      </c>
    </row>
    <row r="601" spans="1:13" ht="43.2" x14ac:dyDescent="0.3">
      <c r="A601" s="89" t="s">
        <v>454</v>
      </c>
      <c r="B601" s="101" t="s">
        <v>455</v>
      </c>
      <c r="C601" s="82">
        <f t="shared" si="56"/>
        <v>45131</v>
      </c>
      <c r="D601" s="83">
        <f t="shared" si="57"/>
        <v>750</v>
      </c>
      <c r="E601" s="100" t="str">
        <f t="shared" si="58"/>
        <v>PLASTIC CONCEPT GMBH</v>
      </c>
      <c r="F601" s="100" t="str">
        <f t="shared" si="59"/>
        <v>Faurecia interior Systems</v>
      </c>
      <c r="G601" s="100" t="s">
        <v>4064</v>
      </c>
      <c r="H601" s="100"/>
      <c r="I601" s="84" t="s">
        <v>3735</v>
      </c>
      <c r="J601" s="100"/>
      <c r="K601" s="84" t="s">
        <v>43</v>
      </c>
      <c r="L601" s="84" t="s">
        <v>3744</v>
      </c>
      <c r="M601" s="84">
        <f t="shared" si="55"/>
        <v>30</v>
      </c>
    </row>
    <row r="602" spans="1:13" ht="57.6" x14ac:dyDescent="0.3">
      <c r="A602" s="89" t="s">
        <v>3404</v>
      </c>
      <c r="B602" s="101" t="s">
        <v>15</v>
      </c>
      <c r="C602" s="82">
        <f t="shared" si="56"/>
        <v>45132</v>
      </c>
      <c r="D602" s="83">
        <f t="shared" si="57"/>
        <v>174</v>
      </c>
      <c r="E602" s="100" t="str">
        <f t="shared" si="58"/>
        <v>TART, s.r.o.</v>
      </c>
      <c r="F602" s="100" t="str">
        <f t="shared" si="59"/>
        <v>Faurecia Interior Systems Bohemia</v>
      </c>
      <c r="G602" s="100" t="s">
        <v>4152</v>
      </c>
      <c r="H602" s="100"/>
      <c r="I602" s="84" t="s">
        <v>3728</v>
      </c>
      <c r="J602" s="100"/>
      <c r="K602" s="84" t="s">
        <v>49</v>
      </c>
      <c r="L602" s="84" t="s">
        <v>3749</v>
      </c>
      <c r="M602" s="84">
        <f t="shared" si="55"/>
        <v>30</v>
      </c>
    </row>
    <row r="603" spans="1:13" ht="43.2" x14ac:dyDescent="0.3">
      <c r="A603" s="89" t="s">
        <v>3402</v>
      </c>
      <c r="B603" s="101" t="s">
        <v>15</v>
      </c>
      <c r="C603" s="82">
        <f t="shared" si="56"/>
        <v>45132</v>
      </c>
      <c r="D603" s="83">
        <f t="shared" si="57"/>
        <v>485</v>
      </c>
      <c r="E603" s="100" t="str">
        <f t="shared" si="58"/>
        <v>Faurecia interior Systems</v>
      </c>
      <c r="F603" s="100" t="str">
        <f t="shared" si="59"/>
        <v>Milkovice warehouse</v>
      </c>
      <c r="G603" s="100" t="s">
        <v>4139</v>
      </c>
      <c r="H603" s="100"/>
      <c r="I603" s="84" t="s">
        <v>3728</v>
      </c>
      <c r="J603" s="100"/>
      <c r="K603" s="84" t="s">
        <v>43</v>
      </c>
      <c r="L603" s="84" t="s">
        <v>3744</v>
      </c>
      <c r="M603" s="84">
        <f t="shared" si="55"/>
        <v>30</v>
      </c>
    </row>
    <row r="604" spans="1:13" ht="43.2" x14ac:dyDescent="0.3">
      <c r="A604" s="89" t="s">
        <v>3401</v>
      </c>
      <c r="B604" s="101" t="s">
        <v>17</v>
      </c>
      <c r="C604" s="82">
        <f t="shared" si="56"/>
        <v>45132</v>
      </c>
      <c r="D604" s="83">
        <f t="shared" si="57"/>
        <v>1349</v>
      </c>
      <c r="E604" s="100" t="str">
        <f t="shared" si="58"/>
        <v>Faurecia interior Systems</v>
      </c>
      <c r="F604" s="100" t="str">
        <f t="shared" si="59"/>
        <v>AUDI AG Neckarsulm</v>
      </c>
      <c r="G604" s="100" t="s">
        <v>4126</v>
      </c>
      <c r="H604" s="100"/>
      <c r="I604" s="84" t="s">
        <v>3730</v>
      </c>
      <c r="J604" s="100"/>
      <c r="K604" s="84" t="s">
        <v>43</v>
      </c>
      <c r="L604" s="84" t="s">
        <v>4239</v>
      </c>
      <c r="M604" s="84">
        <f t="shared" si="55"/>
        <v>30</v>
      </c>
    </row>
    <row r="605" spans="1:13" ht="43.2" x14ac:dyDescent="0.3">
      <c r="A605" s="89" t="s">
        <v>3413</v>
      </c>
      <c r="B605" s="101" t="s">
        <v>13</v>
      </c>
      <c r="C605" s="82">
        <f t="shared" si="56"/>
        <v>45133</v>
      </c>
      <c r="D605" s="83">
        <f t="shared" si="57"/>
        <v>148</v>
      </c>
      <c r="E605" s="100" t="str">
        <f t="shared" si="58"/>
        <v>Faurecia interior Systems</v>
      </c>
      <c r="F605" s="100" t="str">
        <f t="shared" si="59"/>
        <v>SPEA s.r.o</v>
      </c>
      <c r="G605" s="100" t="s">
        <v>4064</v>
      </c>
      <c r="H605" s="100"/>
      <c r="I605" s="84" t="s">
        <v>3735</v>
      </c>
      <c r="J605" s="100"/>
      <c r="K605" s="84" t="s">
        <v>43</v>
      </c>
      <c r="L605" s="84" t="s">
        <v>3744</v>
      </c>
      <c r="M605" s="84">
        <f t="shared" si="55"/>
        <v>30</v>
      </c>
    </row>
    <row r="606" spans="1:13" ht="43.2" x14ac:dyDescent="0.3">
      <c r="A606" s="89" t="s">
        <v>3415</v>
      </c>
      <c r="B606" s="101" t="s">
        <v>455</v>
      </c>
      <c r="C606" s="82">
        <f t="shared" si="56"/>
        <v>45133</v>
      </c>
      <c r="D606" s="83">
        <f t="shared" si="57"/>
        <v>148</v>
      </c>
      <c r="E606" s="100" t="str">
        <f t="shared" si="58"/>
        <v>Intertell spol s.r.o</v>
      </c>
      <c r="F606" s="100" t="str">
        <f t="shared" si="59"/>
        <v>Faurecia interior Systems</v>
      </c>
      <c r="G606" s="100" t="s">
        <v>4064</v>
      </c>
      <c r="H606" s="100"/>
      <c r="I606" s="84" t="s">
        <v>3735</v>
      </c>
      <c r="J606" s="100"/>
      <c r="K606" s="84" t="s">
        <v>43</v>
      </c>
      <c r="L606" s="84" t="s">
        <v>3744</v>
      </c>
      <c r="M606" s="84">
        <f t="shared" si="55"/>
        <v>30</v>
      </c>
    </row>
    <row r="607" spans="1:13" ht="43.2" x14ac:dyDescent="0.3">
      <c r="A607" s="89" t="s">
        <v>3406</v>
      </c>
      <c r="B607" s="101" t="s">
        <v>15</v>
      </c>
      <c r="C607" s="82">
        <f t="shared" si="56"/>
        <v>45133</v>
      </c>
      <c r="D607" s="83">
        <f t="shared" si="57"/>
        <v>440</v>
      </c>
      <c r="E607" s="100" t="str">
        <f t="shared" si="58"/>
        <v>Faurecia interior Systems</v>
      </c>
      <c r="F607" s="100" t="str">
        <f t="shared" si="59"/>
        <v>Milkovice warehouse</v>
      </c>
      <c r="G607" s="100" t="s">
        <v>4139</v>
      </c>
      <c r="H607" s="100"/>
      <c r="I607" s="84" t="s">
        <v>3728</v>
      </c>
      <c r="J607" s="100"/>
      <c r="K607" s="84" t="s">
        <v>43</v>
      </c>
      <c r="L607" s="84" t="s">
        <v>3744</v>
      </c>
      <c r="M607" s="84">
        <f t="shared" si="55"/>
        <v>30</v>
      </c>
    </row>
    <row r="608" spans="1:13" ht="100.8" x14ac:dyDescent="0.3">
      <c r="A608" s="89" t="s">
        <v>458</v>
      </c>
      <c r="B608" s="101" t="s">
        <v>10</v>
      </c>
      <c r="C608" s="82">
        <f t="shared" si="56"/>
        <v>45133</v>
      </c>
      <c r="D608" s="83">
        <f t="shared" si="57"/>
        <v>474</v>
      </c>
      <c r="E608" s="100" t="str">
        <f t="shared" si="58"/>
        <v>Faurecia Automotive Slovakia s.r.o.</v>
      </c>
      <c r="F608" s="100" t="str">
        <f t="shared" si="59"/>
        <v>Faurecia interior Systems</v>
      </c>
      <c r="G608" s="100" t="s">
        <v>4153</v>
      </c>
      <c r="H608" s="100" t="s">
        <v>4154</v>
      </c>
      <c r="I608" s="84" t="s">
        <v>3728</v>
      </c>
      <c r="J608" s="100" t="s">
        <v>4155</v>
      </c>
      <c r="K608" s="84" t="s">
        <v>49</v>
      </c>
      <c r="L608" s="84" t="s">
        <v>3749</v>
      </c>
      <c r="M608" s="84">
        <f t="shared" si="55"/>
        <v>30</v>
      </c>
    </row>
    <row r="609" spans="1:13" ht="57.6" x14ac:dyDescent="0.3">
      <c r="A609" s="89" t="s">
        <v>3408</v>
      </c>
      <c r="B609" s="101" t="s">
        <v>12</v>
      </c>
      <c r="C609" s="82">
        <f t="shared" si="56"/>
        <v>45133</v>
      </c>
      <c r="D609" s="83">
        <f t="shared" si="57"/>
        <v>550</v>
      </c>
      <c r="E609" s="100" t="str">
        <f t="shared" si="58"/>
        <v>Faurecia Interiors - Arges</v>
      </c>
      <c r="F609" s="100" t="str">
        <f t="shared" si="59"/>
        <v>Faurecia MLADA BOLESLAV FIS</v>
      </c>
      <c r="G609" s="100" t="s">
        <v>4156</v>
      </c>
      <c r="H609" s="100" t="s">
        <v>4157</v>
      </c>
      <c r="I609" s="84" t="s">
        <v>3730</v>
      </c>
      <c r="J609" s="100" t="s">
        <v>4158</v>
      </c>
      <c r="K609" s="84" t="s">
        <v>49</v>
      </c>
      <c r="L609" s="84" t="s">
        <v>4239</v>
      </c>
      <c r="M609" s="84">
        <f t="shared" si="55"/>
        <v>30</v>
      </c>
    </row>
    <row r="610" spans="1:13" ht="43.2" x14ac:dyDescent="0.3">
      <c r="A610" s="89" t="s">
        <v>3410</v>
      </c>
      <c r="B610" s="101" t="s">
        <v>3280</v>
      </c>
      <c r="C610" s="82">
        <f t="shared" si="56"/>
        <v>45133</v>
      </c>
      <c r="D610" s="83">
        <f t="shared" si="57"/>
        <v>574</v>
      </c>
      <c r="E610" s="100" t="str">
        <f t="shared" si="58"/>
        <v>EDAG Engineering GmbH</v>
      </c>
      <c r="F610" s="100" t="str">
        <f t="shared" si="59"/>
        <v>Faurecia interior Systems</v>
      </c>
      <c r="G610" s="100" t="s">
        <v>4064</v>
      </c>
      <c r="H610" s="100"/>
      <c r="I610" s="84" t="s">
        <v>3735</v>
      </c>
      <c r="J610" s="100"/>
      <c r="K610" s="84" t="s">
        <v>43</v>
      </c>
      <c r="L610" s="84" t="s">
        <v>3744</v>
      </c>
      <c r="M610" s="84">
        <f t="shared" si="55"/>
        <v>30</v>
      </c>
    </row>
    <row r="611" spans="1:13" ht="43.2" x14ac:dyDescent="0.3">
      <c r="A611" s="89" t="s">
        <v>3407</v>
      </c>
      <c r="B611" s="101" t="s">
        <v>2</v>
      </c>
      <c r="C611" s="82">
        <f t="shared" si="56"/>
        <v>45133</v>
      </c>
      <c r="D611" s="83">
        <f t="shared" si="57"/>
        <v>700</v>
      </c>
      <c r="E611" s="100" t="str">
        <f t="shared" si="58"/>
        <v>Faurecia interior Systems</v>
      </c>
      <c r="F611" s="100" t="str">
        <f t="shared" si="59"/>
        <v>PLASTIC CONCEPT GMBH</v>
      </c>
      <c r="G611" s="100"/>
      <c r="H611" s="100"/>
      <c r="I611" s="85"/>
      <c r="J611" s="100"/>
      <c r="K611" s="84" t="s">
        <v>43</v>
      </c>
      <c r="L611" s="85"/>
      <c r="M611" s="84">
        <f t="shared" si="55"/>
        <v>30</v>
      </c>
    </row>
    <row r="612" spans="1:13" ht="43.2" x14ac:dyDescent="0.3">
      <c r="A612" s="89" t="s">
        <v>3426</v>
      </c>
      <c r="B612" s="101" t="s">
        <v>13</v>
      </c>
      <c r="C612" s="82">
        <f t="shared" si="56"/>
        <v>45134</v>
      </c>
      <c r="D612" s="83">
        <f t="shared" si="57"/>
        <v>174</v>
      </c>
      <c r="E612" s="100" t="str">
        <f t="shared" si="58"/>
        <v>Faurecia interior Systems</v>
      </c>
      <c r="F612" s="100" t="str">
        <f t="shared" si="59"/>
        <v>FTS Fluid-Technik u. Systeme AG</v>
      </c>
      <c r="G612" s="100" t="s">
        <v>4064</v>
      </c>
      <c r="H612" s="100"/>
      <c r="I612" s="84" t="s">
        <v>3735</v>
      </c>
      <c r="J612" s="100"/>
      <c r="K612" s="84" t="s">
        <v>43</v>
      </c>
      <c r="L612" s="84" t="s">
        <v>3744</v>
      </c>
      <c r="M612" s="84">
        <f t="shared" si="55"/>
        <v>30</v>
      </c>
    </row>
    <row r="613" spans="1:13" ht="57.6" x14ac:dyDescent="0.3">
      <c r="A613" s="89" t="s">
        <v>1600</v>
      </c>
      <c r="B613" s="101" t="s">
        <v>7</v>
      </c>
      <c r="C613" s="82">
        <f t="shared" si="56"/>
        <v>45134</v>
      </c>
      <c r="D613" s="83">
        <f t="shared" si="57"/>
        <v>218</v>
      </c>
      <c r="E613" s="100" t="str">
        <f t="shared" si="58"/>
        <v>PLASTIC CONCEPT GMBH</v>
      </c>
      <c r="F613" s="100" t="str">
        <f t="shared" si="59"/>
        <v>Faurecia MLADA BOLESLAV FIS</v>
      </c>
      <c r="G613" s="100" t="s">
        <v>4159</v>
      </c>
      <c r="H613" s="100"/>
      <c r="I613" s="84" t="s">
        <v>3728</v>
      </c>
      <c r="J613" s="100"/>
      <c r="K613" s="84" t="s">
        <v>49</v>
      </c>
      <c r="L613" s="84" t="s">
        <v>3719</v>
      </c>
      <c r="M613" s="84">
        <f t="shared" si="55"/>
        <v>30</v>
      </c>
    </row>
    <row r="614" spans="1:13" ht="57.6" x14ac:dyDescent="0.3">
      <c r="A614" s="89" t="s">
        <v>3420</v>
      </c>
      <c r="B614" s="101" t="s">
        <v>3280</v>
      </c>
      <c r="C614" s="82">
        <f t="shared" si="56"/>
        <v>45134</v>
      </c>
      <c r="D614" s="83">
        <f t="shared" si="57"/>
        <v>248</v>
      </c>
      <c r="E614" s="100" t="str">
        <f t="shared" si="58"/>
        <v>Faurecia interior Systems</v>
      </c>
      <c r="F614" s="100" t="str">
        <f t="shared" si="59"/>
        <v>Faurecia Innenraum Systeme GmbH,</v>
      </c>
      <c r="G614" s="100" t="s">
        <v>4064</v>
      </c>
      <c r="H614" s="100"/>
      <c r="I614" s="84" t="s">
        <v>3735</v>
      </c>
      <c r="J614" s="100"/>
      <c r="K614" s="84" t="s">
        <v>43</v>
      </c>
      <c r="L614" s="84" t="s">
        <v>3744</v>
      </c>
      <c r="M614" s="84">
        <f t="shared" si="55"/>
        <v>30</v>
      </c>
    </row>
    <row r="615" spans="1:13" ht="57.6" x14ac:dyDescent="0.3">
      <c r="A615" s="89" t="s">
        <v>1603</v>
      </c>
      <c r="B615" s="101" t="s">
        <v>12</v>
      </c>
      <c r="C615" s="82">
        <f t="shared" si="56"/>
        <v>45134</v>
      </c>
      <c r="D615" s="83">
        <f t="shared" si="57"/>
        <v>273</v>
      </c>
      <c r="E615" s="100" t="str">
        <f t="shared" si="58"/>
        <v>kaschier</v>
      </c>
      <c r="F615" s="100" t="str">
        <f t="shared" si="59"/>
        <v>Faurecia MLADA BOLESLAV FIS</v>
      </c>
      <c r="G615" s="100" t="s">
        <v>4160</v>
      </c>
      <c r="H615" s="100" t="s">
        <v>4161</v>
      </c>
      <c r="I615" s="84" t="s">
        <v>3730</v>
      </c>
      <c r="J615" s="100"/>
      <c r="K615" s="84" t="s">
        <v>49</v>
      </c>
      <c r="L615" s="84" t="s">
        <v>3719</v>
      </c>
      <c r="M615" s="84">
        <f t="shared" si="55"/>
        <v>30</v>
      </c>
    </row>
    <row r="616" spans="1:13" ht="43.2" x14ac:dyDescent="0.3">
      <c r="A616" s="89" t="s">
        <v>3423</v>
      </c>
      <c r="B616" s="101" t="s">
        <v>3028</v>
      </c>
      <c r="C616" s="82">
        <f t="shared" si="56"/>
        <v>45134</v>
      </c>
      <c r="D616" s="83">
        <f t="shared" si="57"/>
        <v>324</v>
      </c>
      <c r="E616" s="100" t="str">
        <f t="shared" si="58"/>
        <v>Faurecia interior Systems</v>
      </c>
      <c r="F616" s="100" t="str">
        <f t="shared" si="59"/>
        <v>ds smith - technicarton</v>
      </c>
      <c r="G616" s="100" t="s">
        <v>4064</v>
      </c>
      <c r="H616" s="100"/>
      <c r="I616" s="84" t="s">
        <v>3735</v>
      </c>
      <c r="J616" s="100"/>
      <c r="K616" s="84" t="s">
        <v>43</v>
      </c>
      <c r="L616" s="84" t="s">
        <v>3744</v>
      </c>
      <c r="M616" s="84">
        <f t="shared" si="55"/>
        <v>30</v>
      </c>
    </row>
    <row r="617" spans="1:13" ht="43.2" x14ac:dyDescent="0.3">
      <c r="A617" s="89" t="s">
        <v>3428</v>
      </c>
      <c r="B617" s="101" t="s">
        <v>15</v>
      </c>
      <c r="C617" s="82">
        <f t="shared" si="56"/>
        <v>45135</v>
      </c>
      <c r="D617" s="83">
        <f t="shared" si="57"/>
        <v>740</v>
      </c>
      <c r="E617" s="100" t="str">
        <f t="shared" si="58"/>
        <v>Faurecia interior Systems</v>
      </c>
      <c r="F617" s="100" t="str">
        <f t="shared" si="59"/>
        <v>Dobos s.r.o.</v>
      </c>
      <c r="G617" s="100" t="s">
        <v>4139</v>
      </c>
      <c r="H617" s="100"/>
      <c r="I617" s="84" t="s">
        <v>3728</v>
      </c>
      <c r="J617" s="100"/>
      <c r="K617" s="84" t="s">
        <v>43</v>
      </c>
      <c r="L617" s="84" t="s">
        <v>3744</v>
      </c>
      <c r="M617" s="84">
        <f t="shared" si="55"/>
        <v>30</v>
      </c>
    </row>
    <row r="618" spans="1:13" ht="43.2" x14ac:dyDescent="0.3">
      <c r="A618" s="89" t="s">
        <v>3438</v>
      </c>
      <c r="B618" s="101" t="s">
        <v>12</v>
      </c>
      <c r="C618" s="82">
        <f t="shared" si="56"/>
        <v>45138</v>
      </c>
      <c r="D618" s="83">
        <f t="shared" si="57"/>
        <v>120</v>
      </c>
      <c r="E618" s="100" t="str">
        <f t="shared" si="58"/>
        <v>A.RAYMOND JABLONEC s.r.o</v>
      </c>
      <c r="F618" s="100" t="str">
        <f t="shared" si="59"/>
        <v>Faurecia interior Systems</v>
      </c>
      <c r="G618" s="100" t="s">
        <v>4162</v>
      </c>
      <c r="H618" s="100" t="s">
        <v>4163</v>
      </c>
      <c r="I618" s="84" t="s">
        <v>3728</v>
      </c>
      <c r="J618" s="100" t="s">
        <v>3756</v>
      </c>
      <c r="K618" s="84" t="s">
        <v>49</v>
      </c>
      <c r="L618" s="84" t="s">
        <v>3749</v>
      </c>
      <c r="M618" s="84">
        <f t="shared" si="55"/>
        <v>31</v>
      </c>
    </row>
    <row r="619" spans="1:13" ht="43.2" x14ac:dyDescent="0.3">
      <c r="A619" s="89" t="s">
        <v>3430</v>
      </c>
      <c r="B619" s="101" t="s">
        <v>13</v>
      </c>
      <c r="C619" s="82">
        <f t="shared" si="56"/>
        <v>45138</v>
      </c>
      <c r="D619" s="83">
        <f t="shared" si="57"/>
        <v>135</v>
      </c>
      <c r="E619" s="100" t="str">
        <f t="shared" si="58"/>
        <v>Faurecia interior Systems</v>
      </c>
      <c r="F619" s="100" t="str">
        <f t="shared" si="59"/>
        <v>Central Service WOrkshop</v>
      </c>
      <c r="G619" s="100" t="s">
        <v>4064</v>
      </c>
      <c r="H619" s="100"/>
      <c r="I619" s="84" t="s">
        <v>3735</v>
      </c>
      <c r="J619" s="100"/>
      <c r="K619" s="84" t="s">
        <v>43</v>
      </c>
      <c r="L619" s="84" t="s">
        <v>3744</v>
      </c>
      <c r="M619" s="84">
        <f t="shared" si="55"/>
        <v>31</v>
      </c>
    </row>
    <row r="620" spans="1:13" ht="28.8" x14ac:dyDescent="0.3">
      <c r="A620" s="89" t="s">
        <v>1605</v>
      </c>
      <c r="B620" s="101" t="s">
        <v>8</v>
      </c>
      <c r="C620" s="82">
        <f t="shared" si="56"/>
        <v>45138</v>
      </c>
      <c r="D620" s="83">
        <f t="shared" si="57"/>
        <v>390</v>
      </c>
      <c r="E620" s="100" t="str">
        <f t="shared" si="58"/>
        <v>Faurecia Int. Syst.</v>
      </c>
      <c r="F620" s="100" t="str">
        <f t="shared" si="59"/>
        <v>D+D PARK BRODCE</v>
      </c>
      <c r="G620" s="100" t="s">
        <v>4134</v>
      </c>
      <c r="H620" s="100"/>
      <c r="I620" s="84" t="s">
        <v>3728</v>
      </c>
      <c r="J620" s="100"/>
      <c r="K620" s="84" t="s">
        <v>43</v>
      </c>
      <c r="L620" s="84" t="s">
        <v>3719</v>
      </c>
      <c r="M620" s="84">
        <f t="shared" si="55"/>
        <v>31</v>
      </c>
    </row>
    <row r="621" spans="1:13" ht="43.2" x14ac:dyDescent="0.3">
      <c r="A621" s="89" t="s">
        <v>3435</v>
      </c>
      <c r="B621" s="101" t="s">
        <v>15</v>
      </c>
      <c r="C621" s="82">
        <f t="shared" si="56"/>
        <v>45138</v>
      </c>
      <c r="D621" s="83">
        <f t="shared" si="57"/>
        <v>444</v>
      </c>
      <c r="E621" s="100" t="str">
        <f t="shared" si="58"/>
        <v>Faurecia interior Systems</v>
      </c>
      <c r="F621" s="100" t="str">
        <f t="shared" si="59"/>
        <v>Dobos s.r.o.</v>
      </c>
      <c r="G621" s="100" t="s">
        <v>4139</v>
      </c>
      <c r="H621" s="100"/>
      <c r="I621" s="84" t="s">
        <v>3728</v>
      </c>
      <c r="J621" s="100"/>
      <c r="K621" s="84" t="s">
        <v>43</v>
      </c>
      <c r="L621" s="84" t="s">
        <v>3744</v>
      </c>
      <c r="M621" s="84">
        <f t="shared" si="55"/>
        <v>31</v>
      </c>
    </row>
    <row r="622" spans="1:13" ht="43.2" x14ac:dyDescent="0.3">
      <c r="A622" s="89" t="s">
        <v>3434</v>
      </c>
      <c r="B622" s="101" t="s">
        <v>15</v>
      </c>
      <c r="C622" s="82">
        <f t="shared" si="56"/>
        <v>45138</v>
      </c>
      <c r="D622" s="83">
        <f t="shared" si="57"/>
        <v>465</v>
      </c>
      <c r="E622" s="100" t="str">
        <f t="shared" si="58"/>
        <v>Faurecia interior Systems</v>
      </c>
      <c r="F622" s="100" t="str">
        <f t="shared" si="59"/>
        <v>Milkovice warehouse</v>
      </c>
      <c r="G622" s="100" t="s">
        <v>4139</v>
      </c>
      <c r="H622" s="100"/>
      <c r="I622" s="84" t="s">
        <v>3728</v>
      </c>
      <c r="J622" s="100"/>
      <c r="K622" s="84" t="s">
        <v>43</v>
      </c>
      <c r="L622" s="84" t="s">
        <v>3744</v>
      </c>
      <c r="M622" s="84">
        <f t="shared" si="55"/>
        <v>31</v>
      </c>
    </row>
    <row r="623" spans="1:13" ht="43.2" x14ac:dyDescent="0.3">
      <c r="A623" s="89" t="s">
        <v>3437</v>
      </c>
      <c r="B623" s="101" t="s">
        <v>401</v>
      </c>
      <c r="C623" s="82">
        <f t="shared" si="56"/>
        <v>45138</v>
      </c>
      <c r="D623" s="83">
        <f t="shared" si="57"/>
        <v>650</v>
      </c>
      <c r="E623" s="100" t="str">
        <f t="shared" si="58"/>
        <v>Faurecia interior Systems</v>
      </c>
      <c r="F623" s="100" t="str">
        <f t="shared" si="59"/>
        <v>AXIOME</v>
      </c>
      <c r="G623" s="100" t="s">
        <v>4064</v>
      </c>
      <c r="H623" s="100"/>
      <c r="I623" s="84" t="s">
        <v>3735</v>
      </c>
      <c r="J623" s="100"/>
      <c r="K623" s="84" t="s">
        <v>43</v>
      </c>
      <c r="L623" s="84" t="s">
        <v>3744</v>
      </c>
      <c r="M623" s="84">
        <f t="shared" si="55"/>
        <v>31</v>
      </c>
    </row>
    <row r="624" spans="1:13" ht="43.2" x14ac:dyDescent="0.3">
      <c r="A624" s="89" t="s">
        <v>3433</v>
      </c>
      <c r="B624" s="101" t="s">
        <v>15</v>
      </c>
      <c r="C624" s="82">
        <f t="shared" si="56"/>
        <v>45138</v>
      </c>
      <c r="D624" s="83">
        <f t="shared" si="57"/>
        <v>733</v>
      </c>
      <c r="E624" s="100" t="str">
        <f t="shared" si="58"/>
        <v>Faurecia interior Systems</v>
      </c>
      <c r="F624" s="100" t="str">
        <f t="shared" si="59"/>
        <v xml:space="preserve">Coko-Werk Polska Sp. z o.o. </v>
      </c>
      <c r="G624" s="100" t="s">
        <v>4164</v>
      </c>
      <c r="H624" s="100"/>
      <c r="I624" s="84" t="s">
        <v>3728</v>
      </c>
      <c r="J624" s="100"/>
      <c r="K624" s="84" t="s">
        <v>43</v>
      </c>
      <c r="L624" s="84" t="s">
        <v>3742</v>
      </c>
      <c r="M624" s="84">
        <f t="shared" si="55"/>
        <v>31</v>
      </c>
    </row>
    <row r="625" spans="1:13" ht="43.2" x14ac:dyDescent="0.3">
      <c r="A625" s="89" t="s">
        <v>3436</v>
      </c>
      <c r="B625" s="101" t="s">
        <v>455</v>
      </c>
      <c r="C625" s="82">
        <f t="shared" si="56"/>
        <v>45138</v>
      </c>
      <c r="D625" s="83">
        <f t="shared" si="57"/>
        <v>1150</v>
      </c>
      <c r="E625" s="100" t="str">
        <f t="shared" si="58"/>
        <v>Faurecia interior Systems</v>
      </c>
      <c r="F625" s="100" t="str">
        <f t="shared" si="59"/>
        <v>PLASTIC CONCEPT GMBH</v>
      </c>
      <c r="G625" s="100" t="s">
        <v>4064</v>
      </c>
      <c r="H625" s="100"/>
      <c r="I625" s="84" t="s">
        <v>3735</v>
      </c>
      <c r="J625" s="100"/>
      <c r="K625" s="84" t="s">
        <v>43</v>
      </c>
      <c r="L625" s="84" t="s">
        <v>3744</v>
      </c>
      <c r="M625" s="84">
        <f t="shared" si="55"/>
        <v>31</v>
      </c>
    </row>
    <row r="626" spans="1:13" ht="43.2" x14ac:dyDescent="0.3">
      <c r="A626" s="89" t="s">
        <v>3488</v>
      </c>
      <c r="B626" s="101" t="str">
        <f t="shared" ref="B626:B689" si="60">IFERROR(VLOOKUP(A626,Table2,5,FALSE)," ")</f>
        <v>RIEGER Vojtech</v>
      </c>
      <c r="C626" s="82">
        <f t="shared" si="56"/>
        <v>45139</v>
      </c>
      <c r="D626" s="83">
        <f t="shared" si="57"/>
        <v>192</v>
      </c>
      <c r="E626" s="100" t="str">
        <f t="shared" si="58"/>
        <v>Faurecia interior Systems</v>
      </c>
      <c r="F626" s="100" t="str">
        <f t="shared" si="59"/>
        <v>FTS Fluid-Technik u. Systeme AG</v>
      </c>
      <c r="G626" s="100" t="s">
        <v>4064</v>
      </c>
      <c r="H626" s="100"/>
      <c r="I626" s="84" t="s">
        <v>3735</v>
      </c>
      <c r="J626" s="100"/>
      <c r="K626" s="84" t="s">
        <v>43</v>
      </c>
      <c r="L626" s="84" t="s">
        <v>3744</v>
      </c>
      <c r="M626" s="84">
        <f t="shared" si="55"/>
        <v>31</v>
      </c>
    </row>
    <row r="627" spans="1:13" ht="86.4" x14ac:dyDescent="0.3">
      <c r="A627" s="89" t="s">
        <v>1657</v>
      </c>
      <c r="B627" s="101" t="str">
        <f t="shared" si="60"/>
        <v>OLIVEIRA Ana</v>
      </c>
      <c r="C627" s="82">
        <f t="shared" si="56"/>
        <v>45139</v>
      </c>
      <c r="D627" s="83">
        <f t="shared" si="57"/>
        <v>348</v>
      </c>
      <c r="E627" s="100" t="str">
        <f t="shared" si="58"/>
        <v>Faurecia Kosice</v>
      </c>
      <c r="F627" s="100" t="str">
        <f t="shared" si="59"/>
        <v>Faurecia interior Systems</v>
      </c>
      <c r="G627" s="100" t="s">
        <v>4165</v>
      </c>
      <c r="H627" s="100" t="s">
        <v>4166</v>
      </c>
      <c r="I627" s="84" t="s">
        <v>3728</v>
      </c>
      <c r="J627" s="100" t="s">
        <v>4167</v>
      </c>
      <c r="K627" s="84" t="s">
        <v>49</v>
      </c>
      <c r="L627" s="84" t="s">
        <v>3719</v>
      </c>
      <c r="M627" s="84">
        <f t="shared" si="55"/>
        <v>31</v>
      </c>
    </row>
    <row r="628" spans="1:13" ht="43.2" x14ac:dyDescent="0.3">
      <c r="A628" s="90" t="s">
        <v>3489</v>
      </c>
      <c r="B628" s="101" t="str">
        <f t="shared" si="60"/>
        <v>STEFAN Dominik</v>
      </c>
      <c r="C628" s="82">
        <f t="shared" si="56"/>
        <v>45139</v>
      </c>
      <c r="D628" s="83">
        <f t="shared" si="57"/>
        <v>322</v>
      </c>
      <c r="E628" s="100" t="str">
        <f t="shared" si="58"/>
        <v>Faurecia interior Systems</v>
      </c>
      <c r="F628" s="100" t="str">
        <f t="shared" si="59"/>
        <v>Faurecia Böblingen</v>
      </c>
      <c r="G628" s="100" t="s">
        <v>4168</v>
      </c>
      <c r="H628" s="100" t="s">
        <v>4169</v>
      </c>
      <c r="I628" s="84" t="s">
        <v>22</v>
      </c>
      <c r="J628" s="100"/>
      <c r="K628" s="84" t="s">
        <v>43</v>
      </c>
      <c r="L628" s="84" t="s">
        <v>3752</v>
      </c>
      <c r="M628" s="84">
        <f t="shared" si="55"/>
        <v>31</v>
      </c>
    </row>
    <row r="629" spans="1:13" ht="43.2" x14ac:dyDescent="0.3">
      <c r="A629" s="89" t="s">
        <v>3490</v>
      </c>
      <c r="B629" s="101" t="str">
        <f t="shared" si="60"/>
        <v>HARVANKA Tomas</v>
      </c>
      <c r="C629" s="82">
        <f t="shared" si="56"/>
        <v>45139</v>
      </c>
      <c r="D629" s="83">
        <f t="shared" si="57"/>
        <v>1211</v>
      </c>
      <c r="E629" s="100" t="str">
        <f t="shared" si="58"/>
        <v>Faurecia interior Systems</v>
      </c>
      <c r="F629" s="100" t="str">
        <f t="shared" si="59"/>
        <v>Mold Tech</v>
      </c>
      <c r="G629" s="100" t="s">
        <v>4064</v>
      </c>
      <c r="H629" s="100"/>
      <c r="I629" s="84" t="s">
        <v>3735</v>
      </c>
      <c r="J629" s="100"/>
      <c r="K629" s="84" t="s">
        <v>43</v>
      </c>
      <c r="L629" s="84" t="s">
        <v>3744</v>
      </c>
      <c r="M629" s="84">
        <f t="shared" si="55"/>
        <v>31</v>
      </c>
    </row>
    <row r="630" spans="1:13" ht="15" x14ac:dyDescent="0.3">
      <c r="A630" s="90" t="s">
        <v>3494</v>
      </c>
      <c r="B630" s="101" t="str">
        <f t="shared" si="60"/>
        <v>ONDREJ Hubner</v>
      </c>
      <c r="C630" s="82">
        <f t="shared" si="56"/>
        <v>45139</v>
      </c>
      <c r="D630" s="83">
        <f t="shared" si="57"/>
        <v>750</v>
      </c>
      <c r="E630" s="100" t="str">
        <f t="shared" si="58"/>
        <v>Plastika a.s.</v>
      </c>
      <c r="F630" s="100" t="str">
        <f t="shared" si="59"/>
        <v>Jazako</v>
      </c>
      <c r="G630" s="100" t="s">
        <v>4064</v>
      </c>
      <c r="H630" s="100"/>
      <c r="I630" s="86" t="s">
        <v>3735</v>
      </c>
      <c r="J630" s="100"/>
      <c r="K630" s="86" t="s">
        <v>43</v>
      </c>
      <c r="L630" s="86" t="s">
        <v>3744</v>
      </c>
      <c r="M630" s="84">
        <f t="shared" si="55"/>
        <v>31</v>
      </c>
    </row>
    <row r="631" spans="1:13" ht="43.2" x14ac:dyDescent="0.3">
      <c r="A631" s="89" t="s">
        <v>3499</v>
      </c>
      <c r="B631" s="101" t="str">
        <f t="shared" si="60"/>
        <v>STEFAN Dominik</v>
      </c>
      <c r="C631" s="82">
        <f t="shared" si="56"/>
        <v>45139</v>
      </c>
      <c r="D631" s="83">
        <f t="shared" si="57"/>
        <v>322</v>
      </c>
      <c r="E631" s="100" t="str">
        <f t="shared" si="58"/>
        <v>Faurecia interior Systems</v>
      </c>
      <c r="F631" s="100" t="str">
        <f t="shared" si="59"/>
        <v>Faurecia Böblingen</v>
      </c>
      <c r="G631" s="100" t="s">
        <v>4168</v>
      </c>
      <c r="H631" s="100" t="s">
        <v>4169</v>
      </c>
      <c r="I631" s="84" t="s">
        <v>22</v>
      </c>
      <c r="J631" s="100"/>
      <c r="K631" s="84" t="s">
        <v>43</v>
      </c>
      <c r="L631" s="84" t="s">
        <v>3752</v>
      </c>
      <c r="M631" s="84">
        <f t="shared" si="55"/>
        <v>31</v>
      </c>
    </row>
    <row r="632" spans="1:13" ht="43.2" x14ac:dyDescent="0.3">
      <c r="A632" s="89" t="s">
        <v>469</v>
      </c>
      <c r="B632" s="101" t="str">
        <f t="shared" si="60"/>
        <v>IGNACIO Balbís</v>
      </c>
      <c r="C632" s="82">
        <f t="shared" si="56"/>
        <v>45140</v>
      </c>
      <c r="D632" s="83">
        <f t="shared" si="57"/>
        <v>188</v>
      </c>
      <c r="E632" s="100" t="str">
        <f t="shared" si="58"/>
        <v>Faurecia interior Systems</v>
      </c>
      <c r="F632" s="100" t="str">
        <f t="shared" si="59"/>
        <v>PLASTIC CONCEPT GMBH</v>
      </c>
      <c r="G632" s="100" t="s">
        <v>4064</v>
      </c>
      <c r="H632" s="100"/>
      <c r="I632" s="84" t="s">
        <v>3735</v>
      </c>
      <c r="J632" s="100"/>
      <c r="K632" s="84" t="s">
        <v>43</v>
      </c>
      <c r="L632" s="84" t="s">
        <v>3744</v>
      </c>
      <c r="M632" s="84">
        <f t="shared" si="55"/>
        <v>31</v>
      </c>
    </row>
    <row r="633" spans="1:13" ht="43.2" x14ac:dyDescent="0.3">
      <c r="A633" s="90" t="s">
        <v>3500</v>
      </c>
      <c r="B633" s="101" t="str">
        <f t="shared" si="60"/>
        <v>RIEGER Vojtech</v>
      </c>
      <c r="C633" s="82">
        <f t="shared" si="56"/>
        <v>45140</v>
      </c>
      <c r="D633" s="83">
        <f t="shared" si="57"/>
        <v>100</v>
      </c>
      <c r="E633" s="100" t="str">
        <f t="shared" si="58"/>
        <v>Faurecia interior Systems</v>
      </c>
      <c r="F633" s="100" t="str">
        <f t="shared" si="59"/>
        <v>Ultratech s.r.o.</v>
      </c>
      <c r="G633" s="100" t="s">
        <v>4064</v>
      </c>
      <c r="H633" s="100"/>
      <c r="I633" s="86" t="s">
        <v>3735</v>
      </c>
      <c r="J633" s="100"/>
      <c r="K633" s="86" t="s">
        <v>43</v>
      </c>
      <c r="L633" s="86" t="s">
        <v>3744</v>
      </c>
      <c r="M633" s="84">
        <f t="shared" si="55"/>
        <v>31</v>
      </c>
    </row>
    <row r="634" spans="1:13" ht="43.2" x14ac:dyDescent="0.3">
      <c r="A634" s="89" t="s">
        <v>3502</v>
      </c>
      <c r="B634" s="101" t="str">
        <f t="shared" si="60"/>
        <v>SLAPACEK Martin</v>
      </c>
      <c r="C634" s="82">
        <f t="shared" si="56"/>
        <v>45140</v>
      </c>
      <c r="D634" s="83">
        <f t="shared" si="57"/>
        <v>379</v>
      </c>
      <c r="E634" s="100" t="str">
        <f t="shared" si="58"/>
        <v>Faurecia interior Systems</v>
      </c>
      <c r="F634" s="100" t="str">
        <f t="shared" si="59"/>
        <v>Milkovice warehouse</v>
      </c>
      <c r="G634" s="100" t="s">
        <v>4139</v>
      </c>
      <c r="H634" s="100"/>
      <c r="I634" s="84" t="s">
        <v>3728</v>
      </c>
      <c r="J634" s="100"/>
      <c r="K634" s="84" t="s">
        <v>43</v>
      </c>
      <c r="L634" s="84" t="s">
        <v>3744</v>
      </c>
      <c r="M634" s="84">
        <f t="shared" si="55"/>
        <v>31</v>
      </c>
    </row>
    <row r="635" spans="1:13" ht="43.2" x14ac:dyDescent="0.3">
      <c r="A635" s="90" t="s">
        <v>3503</v>
      </c>
      <c r="B635" s="101" t="str">
        <f t="shared" si="60"/>
        <v>STEFAN Dominik</v>
      </c>
      <c r="C635" s="82">
        <f t="shared" si="56"/>
        <v>45140</v>
      </c>
      <c r="D635" s="83">
        <f t="shared" si="57"/>
        <v>289</v>
      </c>
      <c r="E635" s="100" t="str">
        <f t="shared" si="58"/>
        <v>Faurecia interior Systems</v>
      </c>
      <c r="F635" s="100" t="str">
        <f t="shared" si="59"/>
        <v>Faurecia Innenraum Systeme</v>
      </c>
      <c r="G635" s="100" t="s">
        <v>4170</v>
      </c>
      <c r="H635" s="100"/>
      <c r="I635" s="84" t="s">
        <v>3730</v>
      </c>
      <c r="J635" s="100"/>
      <c r="K635" s="84" t="s">
        <v>43</v>
      </c>
      <c r="L635" s="84" t="s">
        <v>4239</v>
      </c>
      <c r="M635" s="84">
        <f t="shared" si="55"/>
        <v>31</v>
      </c>
    </row>
    <row r="636" spans="1:13" ht="43.2" x14ac:dyDescent="0.3">
      <c r="A636" s="89" t="s">
        <v>3504</v>
      </c>
      <c r="B636" s="101" t="str">
        <f t="shared" si="60"/>
        <v>SKABROUTH Martin</v>
      </c>
      <c r="C636" s="82">
        <f t="shared" si="56"/>
        <v>45141</v>
      </c>
      <c r="D636" s="83">
        <f t="shared" si="57"/>
        <v>560</v>
      </c>
      <c r="E636" s="100" t="str">
        <f t="shared" si="58"/>
        <v>Faurecia interior Systems</v>
      </c>
      <c r="F636" s="100" t="str">
        <f t="shared" si="59"/>
        <v>Formplast</v>
      </c>
      <c r="G636" s="100" t="s">
        <v>4064</v>
      </c>
      <c r="H636" s="100"/>
      <c r="I636" s="84" t="s">
        <v>3735</v>
      </c>
      <c r="J636" s="100"/>
      <c r="K636" s="84" t="s">
        <v>43</v>
      </c>
      <c r="L636" s="84" t="s">
        <v>3744</v>
      </c>
      <c r="M636" s="84">
        <f t="shared" si="55"/>
        <v>31</v>
      </c>
    </row>
    <row r="637" spans="1:13" ht="43.2" x14ac:dyDescent="0.3">
      <c r="A637" s="90" t="s">
        <v>3505</v>
      </c>
      <c r="B637" s="101" t="str">
        <f t="shared" si="60"/>
        <v>SKABROUTH Martin</v>
      </c>
      <c r="C637" s="82">
        <f t="shared" si="56"/>
        <v>45141</v>
      </c>
      <c r="D637" s="83">
        <f t="shared" si="57"/>
        <v>398</v>
      </c>
      <c r="E637" s="100" t="str">
        <f t="shared" si="58"/>
        <v>Formplast</v>
      </c>
      <c r="F637" s="100" t="str">
        <f t="shared" si="59"/>
        <v>Faurecia interior Systems</v>
      </c>
      <c r="G637" s="100" t="s">
        <v>4064</v>
      </c>
      <c r="H637" s="100"/>
      <c r="I637" s="86" t="s">
        <v>3735</v>
      </c>
      <c r="J637" s="100"/>
      <c r="K637" s="84" t="s">
        <v>49</v>
      </c>
      <c r="L637" s="86" t="s">
        <v>3744</v>
      </c>
      <c r="M637" s="84">
        <f t="shared" si="55"/>
        <v>31</v>
      </c>
    </row>
    <row r="638" spans="1:13" ht="28.8" x14ac:dyDescent="0.3">
      <c r="A638" s="91" t="s">
        <v>1663</v>
      </c>
      <c r="B638" s="101" t="str">
        <f t="shared" si="60"/>
        <v>MORAVEC Jan</v>
      </c>
      <c r="C638" s="82">
        <f t="shared" si="56"/>
        <v>45141</v>
      </c>
      <c r="D638" s="83">
        <f t="shared" si="57"/>
        <v>680</v>
      </c>
      <c r="E638" s="100" t="str">
        <f t="shared" si="58"/>
        <v>Faurecia Int. Syst.</v>
      </c>
      <c r="F638" s="100" t="str">
        <f t="shared" si="59"/>
        <v>D+D PARK BRODCE</v>
      </c>
      <c r="G638" s="100" t="s">
        <v>4134</v>
      </c>
      <c r="H638" s="100"/>
      <c r="I638" s="84" t="s">
        <v>3728</v>
      </c>
      <c r="J638" s="100"/>
      <c r="K638" s="84" t="s">
        <v>43</v>
      </c>
      <c r="L638" s="84" t="s">
        <v>3719</v>
      </c>
      <c r="M638" s="84">
        <f t="shared" si="55"/>
        <v>31</v>
      </c>
    </row>
    <row r="639" spans="1:13" ht="57.6" x14ac:dyDescent="0.3">
      <c r="A639" s="90" t="s">
        <v>1660</v>
      </c>
      <c r="B639" s="101" t="str">
        <f t="shared" si="60"/>
        <v>MORAVEC Jan</v>
      </c>
      <c r="C639" s="82">
        <f t="shared" si="56"/>
        <v>45141</v>
      </c>
      <c r="D639" s="83">
        <f t="shared" si="57"/>
        <v>800</v>
      </c>
      <c r="E639" s="100" t="str">
        <f t="shared" si="58"/>
        <v>Faurecia Int. Syst.</v>
      </c>
      <c r="F639" s="100" t="str">
        <f t="shared" si="59"/>
        <v>SAS AUTOSYSTEMTECHNIK GMBH</v>
      </c>
      <c r="G639" s="100" t="s">
        <v>4098</v>
      </c>
      <c r="H639" s="100"/>
      <c r="I639" s="84" t="s">
        <v>3730</v>
      </c>
      <c r="J639" s="100"/>
      <c r="K639" s="84" t="s">
        <v>43</v>
      </c>
      <c r="L639" s="84" t="s">
        <v>3757</v>
      </c>
      <c r="M639" s="84">
        <f t="shared" si="55"/>
        <v>31</v>
      </c>
    </row>
    <row r="640" spans="1:13" ht="43.2" x14ac:dyDescent="0.3">
      <c r="A640" s="89" t="s">
        <v>1665</v>
      </c>
      <c r="B640" s="101" t="str">
        <f t="shared" si="60"/>
        <v>OLIVEIRA Ana</v>
      </c>
      <c r="C640" s="82">
        <f t="shared" si="56"/>
        <v>45142</v>
      </c>
      <c r="D640" s="83">
        <f t="shared" si="57"/>
        <v>397</v>
      </c>
      <c r="E640" s="100" t="str">
        <f t="shared" si="58"/>
        <v>Sika Automotive GmbH</v>
      </c>
      <c r="F640" s="100" t="str">
        <f t="shared" si="59"/>
        <v>Faurecia Int. Syst. Bohemia</v>
      </c>
      <c r="G640" s="100" t="s">
        <v>4171</v>
      </c>
      <c r="H640" s="100"/>
      <c r="I640" s="84" t="s">
        <v>3728</v>
      </c>
      <c r="J640" s="100"/>
      <c r="K640" s="84" t="s">
        <v>49</v>
      </c>
      <c r="L640" s="84" t="s">
        <v>3749</v>
      </c>
      <c r="M640" s="84">
        <f t="shared" si="55"/>
        <v>31</v>
      </c>
    </row>
    <row r="641" spans="1:13" ht="43.2" x14ac:dyDescent="0.3">
      <c r="A641" s="89" t="s">
        <v>3507</v>
      </c>
      <c r="B641" s="101" t="str">
        <f t="shared" si="60"/>
        <v>HEUER Thomas</v>
      </c>
      <c r="C641" s="82">
        <f t="shared" si="56"/>
        <v>45142</v>
      </c>
      <c r="D641" s="83">
        <f t="shared" si="57"/>
        <v>320</v>
      </c>
      <c r="E641" s="100" t="str">
        <f t="shared" si="58"/>
        <v>Faurecia interior Systems</v>
      </c>
      <c r="F641" s="100" t="str">
        <f t="shared" si="59"/>
        <v>Faurecia HLO</v>
      </c>
      <c r="G641" s="100" t="s">
        <v>4172</v>
      </c>
      <c r="H641" s="100"/>
      <c r="I641" s="84" t="s">
        <v>3730</v>
      </c>
      <c r="J641" s="100"/>
      <c r="K641" s="84" t="s">
        <v>43</v>
      </c>
      <c r="L641" s="84" t="s">
        <v>4239</v>
      </c>
      <c r="M641" s="84">
        <f t="shared" si="55"/>
        <v>31</v>
      </c>
    </row>
    <row r="642" spans="1:13" ht="57.6" x14ac:dyDescent="0.3">
      <c r="A642" s="89" t="s">
        <v>3508</v>
      </c>
      <c r="B642" s="101" t="str">
        <f t="shared" si="60"/>
        <v>RESENDE Joao</v>
      </c>
      <c r="C642" s="82">
        <f t="shared" si="56"/>
        <v>45145</v>
      </c>
      <c r="D642" s="83">
        <f t="shared" si="57"/>
        <v>789</v>
      </c>
      <c r="E642" s="100" t="str">
        <f t="shared" si="58"/>
        <v>Faurecia Interiors - Arges</v>
      </c>
      <c r="F642" s="100" t="str">
        <f t="shared" si="59"/>
        <v>Faurecia MLADA BOLESLAV FIS</v>
      </c>
      <c r="G642" s="100" t="s">
        <v>4156</v>
      </c>
      <c r="H642" s="100"/>
      <c r="I642" s="84" t="s">
        <v>3730</v>
      </c>
      <c r="J642" s="100"/>
      <c r="K642" s="84" t="s">
        <v>49</v>
      </c>
      <c r="L642" s="84" t="s">
        <v>3749</v>
      </c>
      <c r="M642" s="84">
        <f t="shared" si="55"/>
        <v>32</v>
      </c>
    </row>
    <row r="643" spans="1:13" ht="43.2" x14ac:dyDescent="0.3">
      <c r="A643" s="89" t="s">
        <v>3510</v>
      </c>
      <c r="B643" s="101" t="str">
        <f t="shared" si="60"/>
        <v>RIEGER Vojtech</v>
      </c>
      <c r="C643" s="82">
        <f t="shared" si="56"/>
        <v>45145</v>
      </c>
      <c r="D643" s="83">
        <f t="shared" si="57"/>
        <v>544</v>
      </c>
      <c r="E643" s="100" t="str">
        <f t="shared" si="58"/>
        <v>Faurecia interior Systems</v>
      </c>
      <c r="F643" s="100" t="str">
        <f t="shared" si="59"/>
        <v>AXIOME</v>
      </c>
      <c r="G643" s="100" t="s">
        <v>4064</v>
      </c>
      <c r="H643" s="100"/>
      <c r="I643" s="84" t="s">
        <v>3735</v>
      </c>
      <c r="J643" s="100"/>
      <c r="K643" s="84" t="s">
        <v>43</v>
      </c>
      <c r="L643" s="84" t="s">
        <v>3744</v>
      </c>
      <c r="M643" s="84">
        <f t="shared" ref="M643:M706" si="61">IFERROR(WEEKNUM(C643)," ")</f>
        <v>32</v>
      </c>
    </row>
    <row r="644" spans="1:13" ht="28.8" x14ac:dyDescent="0.3">
      <c r="A644" s="89" t="s">
        <v>1667</v>
      </c>
      <c r="B644" s="101" t="str">
        <f t="shared" si="60"/>
        <v>MORAVEC Jan</v>
      </c>
      <c r="C644" s="82">
        <f t="shared" ref="C644:C707" si="62">IFERROR(VLOOKUP(A644,Table2,7,FALSE)," ")</f>
        <v>45145</v>
      </c>
      <c r="D644" s="83">
        <f t="shared" ref="D644:D707" si="63">IFERROR(VLOOKUP(A644,Table2,3,1)," ")</f>
        <v>500</v>
      </c>
      <c r="E644" s="100" t="str">
        <f t="shared" ref="E644:E707" si="64">IFERROR(VLOOKUP(A644,Table2,9,FALSE)," ")</f>
        <v>Faurecia Int. Syst.</v>
      </c>
      <c r="F644" s="100" t="str">
        <f t="shared" ref="F644:F707" si="65">IFERROR(VLOOKUP(A644,Table2,10,FALSE)," ")</f>
        <v>D+D PARK BRODCE</v>
      </c>
      <c r="G644" s="100" t="s">
        <v>4134</v>
      </c>
      <c r="H644" s="100"/>
      <c r="I644" s="84" t="s">
        <v>3728</v>
      </c>
      <c r="J644" s="100"/>
      <c r="K644" s="84" t="s">
        <v>43</v>
      </c>
      <c r="L644" s="84" t="s">
        <v>3719</v>
      </c>
      <c r="M644" s="84">
        <f t="shared" si="61"/>
        <v>32</v>
      </c>
    </row>
    <row r="645" spans="1:13" ht="57.6" x14ac:dyDescent="0.3">
      <c r="A645" s="89" t="s">
        <v>3511</v>
      </c>
      <c r="B645" s="101" t="str">
        <f t="shared" si="60"/>
        <v>RESENDE Joao</v>
      </c>
      <c r="C645" s="82">
        <f t="shared" si="62"/>
        <v>45146</v>
      </c>
      <c r="D645" s="83">
        <f t="shared" si="63"/>
        <v>1070</v>
      </c>
      <c r="E645" s="100" t="str">
        <f t="shared" si="64"/>
        <v>Faurecia Interiors - Arges</v>
      </c>
      <c r="F645" s="100" t="str">
        <f t="shared" si="65"/>
        <v>Faurecia MLADA BOLESLAV FIS</v>
      </c>
      <c r="G645" s="100" t="s">
        <v>4173</v>
      </c>
      <c r="H645" s="100"/>
      <c r="I645" s="84" t="s">
        <v>3728</v>
      </c>
      <c r="J645" s="100"/>
      <c r="K645" s="84" t="s">
        <v>49</v>
      </c>
      <c r="L645" s="84" t="s">
        <v>3749</v>
      </c>
      <c r="M645" s="84">
        <f t="shared" si="61"/>
        <v>32</v>
      </c>
    </row>
    <row r="646" spans="1:13" ht="28.8" x14ac:dyDescent="0.3">
      <c r="A646" s="89" t="s">
        <v>1670</v>
      </c>
      <c r="B646" s="101" t="str">
        <f t="shared" si="60"/>
        <v>STEFAN Dominik</v>
      </c>
      <c r="C646" s="82">
        <f t="shared" si="62"/>
        <v>45146</v>
      </c>
      <c r="D646" s="83">
        <f t="shared" si="63"/>
        <v>222</v>
      </c>
      <c r="E646" s="100" t="str">
        <f t="shared" si="64"/>
        <v>Faurecia Int. Syst.</v>
      </c>
      <c r="F646" s="100" t="str">
        <f t="shared" si="65"/>
        <v>MERCEDES-BENZ - 059</v>
      </c>
      <c r="G646" s="100" t="s">
        <v>4174</v>
      </c>
      <c r="H646" s="100"/>
      <c r="I646" s="84" t="s">
        <v>22</v>
      </c>
      <c r="J646" s="100"/>
      <c r="K646" s="84" t="s">
        <v>43</v>
      </c>
      <c r="L646" s="84" t="s">
        <v>3752</v>
      </c>
      <c r="M646" s="84">
        <f t="shared" si="61"/>
        <v>32</v>
      </c>
    </row>
    <row r="647" spans="1:13" ht="43.2" x14ac:dyDescent="0.3">
      <c r="A647" s="89" t="s">
        <v>3513</v>
      </c>
      <c r="B647" s="101" t="str">
        <f t="shared" si="60"/>
        <v>RIEGER Vojtech</v>
      </c>
      <c r="C647" s="82">
        <f t="shared" si="62"/>
        <v>45147</v>
      </c>
      <c r="D647" s="83">
        <f t="shared" si="63"/>
        <v>94</v>
      </c>
      <c r="E647" s="100" t="str">
        <f t="shared" si="64"/>
        <v>Faurecia interior Systems</v>
      </c>
      <c r="F647" s="100" t="str">
        <f t="shared" si="65"/>
        <v>Ultratech s.r.o.</v>
      </c>
      <c r="G647" s="100" t="s">
        <v>4064</v>
      </c>
      <c r="H647" s="100"/>
      <c r="I647" s="84" t="s">
        <v>3735</v>
      </c>
      <c r="J647" s="100"/>
      <c r="K647" s="84" t="s">
        <v>43</v>
      </c>
      <c r="L647" s="84" t="s">
        <v>3744</v>
      </c>
      <c r="M647" s="84">
        <f t="shared" si="61"/>
        <v>32</v>
      </c>
    </row>
    <row r="648" spans="1:13" ht="43.2" x14ac:dyDescent="0.3">
      <c r="A648" s="89" t="s">
        <v>3514</v>
      </c>
      <c r="B648" s="101" t="str">
        <f t="shared" si="60"/>
        <v>RIEGER Vojtech</v>
      </c>
      <c r="C648" s="82">
        <f t="shared" si="62"/>
        <v>45147</v>
      </c>
      <c r="D648" s="83">
        <f t="shared" si="63"/>
        <v>97</v>
      </c>
      <c r="E648" s="100" t="str">
        <f t="shared" si="64"/>
        <v>Faurecia interior Systems</v>
      </c>
      <c r="F648" s="100" t="str">
        <f t="shared" si="65"/>
        <v>HBC - radiomatic, CZ s.r.o</v>
      </c>
      <c r="G648" s="100" t="s">
        <v>4064</v>
      </c>
      <c r="H648" s="100"/>
      <c r="I648" s="84" t="s">
        <v>3735</v>
      </c>
      <c r="J648" s="100"/>
      <c r="K648" s="84" t="s">
        <v>43</v>
      </c>
      <c r="L648" s="84" t="s">
        <v>3744</v>
      </c>
      <c r="M648" s="84">
        <f t="shared" si="61"/>
        <v>32</v>
      </c>
    </row>
    <row r="649" spans="1:13" ht="57.6" x14ac:dyDescent="0.3">
      <c r="A649" s="89" t="s">
        <v>3515</v>
      </c>
      <c r="B649" s="101" t="str">
        <f t="shared" si="60"/>
        <v>RESENDE Joao</v>
      </c>
      <c r="C649" s="82">
        <f t="shared" si="62"/>
        <v>45147</v>
      </c>
      <c r="D649" s="83">
        <f t="shared" si="63"/>
        <v>880</v>
      </c>
      <c r="E649" s="100" t="str">
        <f t="shared" si="64"/>
        <v>Faurecia Interiors - Arges</v>
      </c>
      <c r="F649" s="100" t="str">
        <f t="shared" si="65"/>
        <v>Faurecia MLADA BOLESLAV FIS</v>
      </c>
      <c r="G649" s="100" t="s">
        <v>4156</v>
      </c>
      <c r="H649" s="100"/>
      <c r="I649" s="84" t="s">
        <v>3730</v>
      </c>
      <c r="J649" s="100" t="s">
        <v>4175</v>
      </c>
      <c r="K649" s="84" t="s">
        <v>49</v>
      </c>
      <c r="L649" s="84" t="s">
        <v>4239</v>
      </c>
      <c r="M649" s="84">
        <f t="shared" si="61"/>
        <v>32</v>
      </c>
    </row>
    <row r="650" spans="1:13" ht="57.6" x14ac:dyDescent="0.3">
      <c r="A650" s="89" t="s">
        <v>3517</v>
      </c>
      <c r="B650" s="101" t="str">
        <f t="shared" si="60"/>
        <v>RESENDE Joao</v>
      </c>
      <c r="C650" s="82">
        <f t="shared" si="62"/>
        <v>45148</v>
      </c>
      <c r="D650" s="83">
        <f t="shared" si="63"/>
        <v>520</v>
      </c>
      <c r="E650" s="100" t="str">
        <f t="shared" si="64"/>
        <v>Faurecia Interiors - Arges</v>
      </c>
      <c r="F650" s="100" t="str">
        <f t="shared" si="65"/>
        <v>Faurecia MLADA BOLESLAV FIS</v>
      </c>
      <c r="G650" s="100" t="s">
        <v>4156</v>
      </c>
      <c r="H650" s="100"/>
      <c r="I650" s="84" t="s">
        <v>3730</v>
      </c>
      <c r="J650" s="100" t="s">
        <v>4175</v>
      </c>
      <c r="K650" s="84" t="s">
        <v>49</v>
      </c>
      <c r="L650" s="84" t="s">
        <v>4239</v>
      </c>
      <c r="M650" s="84">
        <f t="shared" si="61"/>
        <v>32</v>
      </c>
    </row>
    <row r="651" spans="1:13" ht="28.8" x14ac:dyDescent="0.3">
      <c r="A651" s="90" t="s">
        <v>1674</v>
      </c>
      <c r="B651" s="101" t="str">
        <f t="shared" si="60"/>
        <v>MORAVEC Jan</v>
      </c>
      <c r="C651" s="82">
        <f t="shared" si="62"/>
        <v>45148</v>
      </c>
      <c r="D651" s="83">
        <f t="shared" si="63"/>
        <v>450</v>
      </c>
      <c r="E651" s="100" t="str">
        <f t="shared" si="64"/>
        <v>Faurecia Int. Syst.</v>
      </c>
      <c r="F651" s="100" t="str">
        <f t="shared" si="65"/>
        <v>D+D PARK BRODCE</v>
      </c>
      <c r="G651" s="100" t="s">
        <v>4134</v>
      </c>
      <c r="H651" s="100"/>
      <c r="I651" s="84" t="s">
        <v>3728</v>
      </c>
      <c r="J651" s="100"/>
      <c r="K651" s="84" t="s">
        <v>43</v>
      </c>
      <c r="L651" s="84" t="s">
        <v>3719</v>
      </c>
      <c r="M651" s="84">
        <f t="shared" si="61"/>
        <v>32</v>
      </c>
    </row>
    <row r="652" spans="1:13" ht="57.6" x14ac:dyDescent="0.3">
      <c r="A652" s="89" t="s">
        <v>3519</v>
      </c>
      <c r="B652" s="101" t="str">
        <f t="shared" si="60"/>
        <v>STEFAN Dominik</v>
      </c>
      <c r="C652" s="82">
        <f t="shared" si="62"/>
        <v>45148</v>
      </c>
      <c r="D652" s="83">
        <f t="shared" si="63"/>
        <v>788</v>
      </c>
      <c r="E652" s="100" t="str">
        <f t="shared" si="64"/>
        <v>Schnellecke Logistics Verpackung Gm</v>
      </c>
      <c r="F652" s="100" t="str">
        <f t="shared" si="65"/>
        <v>Faurecia interior Systems</v>
      </c>
      <c r="G652" s="100" t="s">
        <v>4170</v>
      </c>
      <c r="H652" s="100"/>
      <c r="I652" s="84" t="s">
        <v>3728</v>
      </c>
      <c r="J652" s="100"/>
      <c r="K652" s="84" t="s">
        <v>49</v>
      </c>
      <c r="L652" s="84" t="s">
        <v>3749</v>
      </c>
      <c r="M652" s="84">
        <f t="shared" si="61"/>
        <v>32</v>
      </c>
    </row>
    <row r="653" spans="1:13" ht="43.2" x14ac:dyDescent="0.3">
      <c r="A653" s="89" t="s">
        <v>3522</v>
      </c>
      <c r="B653" s="101" t="str">
        <f t="shared" si="60"/>
        <v>SKABROUTH Martin</v>
      </c>
      <c r="C653" s="82">
        <f t="shared" si="62"/>
        <v>45152</v>
      </c>
      <c r="D653" s="83">
        <f t="shared" si="63"/>
        <v>270</v>
      </c>
      <c r="E653" s="100" t="str">
        <f t="shared" si="64"/>
        <v>Faurecia interior Systems</v>
      </c>
      <c r="F653" s="100" t="str">
        <f t="shared" si="65"/>
        <v>Formplast</v>
      </c>
      <c r="G653" s="100" t="s">
        <v>4064</v>
      </c>
      <c r="H653" s="100"/>
      <c r="I653" s="84" t="s">
        <v>3735</v>
      </c>
      <c r="J653" s="100"/>
      <c r="K653" s="84" t="s">
        <v>43</v>
      </c>
      <c r="L653" s="84" t="s">
        <v>3744</v>
      </c>
      <c r="M653" s="84">
        <f t="shared" si="61"/>
        <v>33</v>
      </c>
    </row>
    <row r="654" spans="1:13" ht="43.2" x14ac:dyDescent="0.3">
      <c r="A654" s="89" t="s">
        <v>3523</v>
      </c>
      <c r="B654" s="101" t="str">
        <f t="shared" si="60"/>
        <v>SKABROUTH Martin</v>
      </c>
      <c r="C654" s="82">
        <f t="shared" si="62"/>
        <v>45152</v>
      </c>
      <c r="D654" s="83">
        <f t="shared" si="63"/>
        <v>338</v>
      </c>
      <c r="E654" s="100" t="str">
        <f t="shared" si="64"/>
        <v>Faurecia interior Systems</v>
      </c>
      <c r="F654" s="100" t="str">
        <f t="shared" si="65"/>
        <v>Formplast</v>
      </c>
      <c r="G654" s="100" t="s">
        <v>4064</v>
      </c>
      <c r="H654" s="100"/>
      <c r="I654" s="84" t="s">
        <v>3735</v>
      </c>
      <c r="J654" s="100"/>
      <c r="K654" s="84" t="s">
        <v>43</v>
      </c>
      <c r="L654" s="84" t="s">
        <v>3744</v>
      </c>
      <c r="M654" s="84">
        <f t="shared" si="61"/>
        <v>33</v>
      </c>
    </row>
    <row r="655" spans="1:13" ht="43.2" x14ac:dyDescent="0.3">
      <c r="A655" s="89" t="s">
        <v>3525</v>
      </c>
      <c r="B655" s="101" t="str">
        <f t="shared" si="60"/>
        <v>SKABROUTH Martin</v>
      </c>
      <c r="C655" s="82">
        <f t="shared" si="62"/>
        <v>45152</v>
      </c>
      <c r="D655" s="83">
        <f t="shared" si="63"/>
        <v>274</v>
      </c>
      <c r="E655" s="100" t="str">
        <f t="shared" si="64"/>
        <v>Formplast</v>
      </c>
      <c r="F655" s="100" t="str">
        <f t="shared" si="65"/>
        <v>Faurecia interior Systems</v>
      </c>
      <c r="G655" s="100" t="s">
        <v>4064</v>
      </c>
      <c r="H655" s="100"/>
      <c r="I655" s="84" t="s">
        <v>3735</v>
      </c>
      <c r="J655" s="100"/>
      <c r="K655" s="84" t="s">
        <v>49</v>
      </c>
      <c r="L655" s="84" t="s">
        <v>3744</v>
      </c>
      <c r="M655" s="84">
        <f t="shared" si="61"/>
        <v>33</v>
      </c>
    </row>
    <row r="656" spans="1:13" ht="43.2" x14ac:dyDescent="0.3">
      <c r="A656" s="89" t="s">
        <v>3527</v>
      </c>
      <c r="B656" s="101" t="str">
        <f t="shared" si="60"/>
        <v>SLAPACEK Martin</v>
      </c>
      <c r="C656" s="82">
        <f t="shared" si="62"/>
        <v>45152</v>
      </c>
      <c r="D656" s="83">
        <f t="shared" si="63"/>
        <v>324</v>
      </c>
      <c r="E656" s="100" t="str">
        <f t="shared" si="64"/>
        <v>Tart s.r.o.</v>
      </c>
      <c r="F656" s="100" t="str">
        <f t="shared" si="65"/>
        <v>Faurecia interior Systems</v>
      </c>
      <c r="G656" s="100" t="s">
        <v>4176</v>
      </c>
      <c r="H656" s="100" t="s">
        <v>4177</v>
      </c>
      <c r="I656" s="84" t="s">
        <v>3728</v>
      </c>
      <c r="J656" s="100" t="s">
        <v>4178</v>
      </c>
      <c r="K656" s="84" t="s">
        <v>49</v>
      </c>
      <c r="L656" s="84" t="s">
        <v>3742</v>
      </c>
      <c r="M656" s="84">
        <f t="shared" si="61"/>
        <v>33</v>
      </c>
    </row>
    <row r="657" spans="1:13" ht="43.2" x14ac:dyDescent="0.3">
      <c r="A657" s="89" t="s">
        <v>3530</v>
      </c>
      <c r="B657" s="101" t="str">
        <f t="shared" si="60"/>
        <v>SLAPACEK Martin</v>
      </c>
      <c r="C657" s="82">
        <f t="shared" si="62"/>
        <v>45152</v>
      </c>
      <c r="D657" s="83">
        <f t="shared" si="63"/>
        <v>1500</v>
      </c>
      <c r="E657" s="100" t="str">
        <f t="shared" si="64"/>
        <v>JOYSON SAFETY SYSTEMS</v>
      </c>
      <c r="F657" s="100" t="str">
        <f t="shared" si="65"/>
        <v>Faurecia interior Systems</v>
      </c>
      <c r="G657" s="100" t="s">
        <v>4179</v>
      </c>
      <c r="H657" s="100" t="s">
        <v>4141</v>
      </c>
      <c r="I657" s="84" t="s">
        <v>3728</v>
      </c>
      <c r="J657" s="100"/>
      <c r="K657" s="84" t="s">
        <v>49</v>
      </c>
      <c r="L657" s="84" t="s">
        <v>3749</v>
      </c>
      <c r="M657" s="84">
        <f t="shared" si="61"/>
        <v>33</v>
      </c>
    </row>
    <row r="658" spans="1:13" ht="15" x14ac:dyDescent="0.3">
      <c r="A658" s="89" t="s">
        <v>1676</v>
      </c>
      <c r="B658" s="101" t="str">
        <f t="shared" si="60"/>
        <v>LINS Mauricio</v>
      </c>
      <c r="C658" s="82">
        <f t="shared" si="62"/>
        <v>45154</v>
      </c>
      <c r="D658" s="83">
        <f t="shared" si="63"/>
        <v>345</v>
      </c>
      <c r="E658" s="100" t="str">
        <f t="shared" si="64"/>
        <v>Vernicolor</v>
      </c>
      <c r="F658" s="100" t="str">
        <f t="shared" si="65"/>
        <v>DB Schenker</v>
      </c>
      <c r="G658" s="100" t="s">
        <v>4170</v>
      </c>
      <c r="H658" s="100" t="s">
        <v>4180</v>
      </c>
      <c r="I658" s="84" t="s">
        <v>3728</v>
      </c>
      <c r="J658" s="100"/>
      <c r="K658" s="84" t="s">
        <v>49</v>
      </c>
      <c r="L658" s="84" t="s">
        <v>3749</v>
      </c>
      <c r="M658" s="84">
        <f t="shared" si="61"/>
        <v>33</v>
      </c>
    </row>
    <row r="659" spans="1:13" ht="43.2" x14ac:dyDescent="0.3">
      <c r="A659" s="89" t="s">
        <v>3531</v>
      </c>
      <c r="B659" s="101" t="str">
        <f t="shared" si="60"/>
        <v>RIEGER Vojtech</v>
      </c>
      <c r="C659" s="82">
        <f t="shared" si="62"/>
        <v>45154</v>
      </c>
      <c r="D659" s="83">
        <f t="shared" si="63"/>
        <v>224</v>
      </c>
      <c r="E659" s="100" t="str">
        <f t="shared" si="64"/>
        <v>Faurecia Interiors Systems</v>
      </c>
      <c r="F659" s="100" t="str">
        <f t="shared" si="65"/>
        <v>Faurecia interior Systems</v>
      </c>
      <c r="G659" s="100" t="s">
        <v>4064</v>
      </c>
      <c r="H659" s="100"/>
      <c r="I659" s="84" t="s">
        <v>3735</v>
      </c>
      <c r="J659" s="100"/>
      <c r="K659" s="84" t="s">
        <v>49</v>
      </c>
      <c r="L659" s="84" t="s">
        <v>3744</v>
      </c>
      <c r="M659" s="84">
        <f t="shared" si="61"/>
        <v>33</v>
      </c>
    </row>
    <row r="660" spans="1:13" ht="43.2" x14ac:dyDescent="0.3">
      <c r="A660" s="89" t="s">
        <v>3533</v>
      </c>
      <c r="B660" s="101" t="str">
        <f t="shared" si="60"/>
        <v>FIALOVÁ Lucie</v>
      </c>
      <c r="C660" s="82">
        <f t="shared" si="62"/>
        <v>45154</v>
      </c>
      <c r="D660" s="83">
        <f t="shared" si="63"/>
        <v>174</v>
      </c>
      <c r="E660" s="100" t="str">
        <f t="shared" si="64"/>
        <v>INTRONYX GmbH &amp; Co. KG</v>
      </c>
      <c r="F660" s="100" t="str">
        <f t="shared" si="65"/>
        <v>Faurecia interior Systems</v>
      </c>
      <c r="G660" s="100" t="s">
        <v>4064</v>
      </c>
      <c r="H660" s="100"/>
      <c r="I660" s="84" t="s">
        <v>3735</v>
      </c>
      <c r="J660" s="100"/>
      <c r="K660" s="84" t="s">
        <v>49</v>
      </c>
      <c r="L660" s="84" t="s">
        <v>3744</v>
      </c>
      <c r="M660" s="84">
        <f t="shared" si="61"/>
        <v>33</v>
      </c>
    </row>
    <row r="661" spans="1:13" ht="57.6" x14ac:dyDescent="0.3">
      <c r="A661" s="89" t="s">
        <v>3538</v>
      </c>
      <c r="B661" s="101" t="str">
        <f t="shared" si="60"/>
        <v>DOST?L Roman</v>
      </c>
      <c r="C661" s="82">
        <f t="shared" si="62"/>
        <v>45154</v>
      </c>
      <c r="D661" s="83">
        <f t="shared" si="63"/>
        <v>188</v>
      </c>
      <c r="E661" s="100" t="str">
        <f t="shared" si="64"/>
        <v>PSW Automotive Engineering GmbH</v>
      </c>
      <c r="F661" s="100" t="str">
        <f t="shared" si="65"/>
        <v>Faurecia interior Systems</v>
      </c>
      <c r="G661" s="100" t="s">
        <v>4064</v>
      </c>
      <c r="H661" s="100"/>
      <c r="I661" s="84" t="s">
        <v>3735</v>
      </c>
      <c r="J661" s="100"/>
      <c r="K661" s="84" t="s">
        <v>49</v>
      </c>
      <c r="L661" s="84" t="s">
        <v>3744</v>
      </c>
      <c r="M661" s="84">
        <f t="shared" si="61"/>
        <v>33</v>
      </c>
    </row>
    <row r="662" spans="1:13" ht="43.2" x14ac:dyDescent="0.3">
      <c r="A662" s="90" t="s">
        <v>3535</v>
      </c>
      <c r="B662" s="101" t="str">
        <f t="shared" si="60"/>
        <v>FIALOVÁ Lucie</v>
      </c>
      <c r="C662" s="82">
        <f t="shared" si="62"/>
        <v>45154</v>
      </c>
      <c r="D662" s="83">
        <f t="shared" si="63"/>
        <v>390</v>
      </c>
      <c r="E662" s="100" t="str">
        <f t="shared" si="64"/>
        <v>ECKERLE TECHNOLOGIES GMBH</v>
      </c>
      <c r="F662" s="100" t="str">
        <f t="shared" si="65"/>
        <v>Faurecia interior Systems</v>
      </c>
      <c r="G662" s="100" t="s">
        <v>4064</v>
      </c>
      <c r="H662" s="100"/>
      <c r="I662" s="86" t="s">
        <v>3735</v>
      </c>
      <c r="J662" s="100"/>
      <c r="K662" s="86" t="s">
        <v>43</v>
      </c>
      <c r="L662" s="86" t="s">
        <v>3744</v>
      </c>
      <c r="M662" s="84">
        <f t="shared" si="61"/>
        <v>33</v>
      </c>
    </row>
    <row r="663" spans="1:13" ht="43.2" x14ac:dyDescent="0.3">
      <c r="A663" s="89" t="s">
        <v>3539</v>
      </c>
      <c r="B663" s="101" t="str">
        <f t="shared" si="60"/>
        <v>IGNACIO Balbís</v>
      </c>
      <c r="C663" s="82">
        <f t="shared" si="62"/>
        <v>45155</v>
      </c>
      <c r="D663" s="83">
        <f t="shared" si="63"/>
        <v>515</v>
      </c>
      <c r="E663" s="100" t="str">
        <f t="shared" si="64"/>
        <v>PLASTIC CONCEPT GMBH</v>
      </c>
      <c r="F663" s="100" t="str">
        <f t="shared" si="65"/>
        <v>Faurecia interior Systems</v>
      </c>
      <c r="G663" s="100" t="s">
        <v>4064</v>
      </c>
      <c r="H663" s="100"/>
      <c r="I663" s="84" t="s">
        <v>3735</v>
      </c>
      <c r="J663" s="100"/>
      <c r="K663" s="84" t="s">
        <v>49</v>
      </c>
      <c r="L663" s="84" t="s">
        <v>3744</v>
      </c>
      <c r="M663" s="84">
        <f t="shared" si="61"/>
        <v>33</v>
      </c>
    </row>
    <row r="664" spans="1:13" ht="43.2" x14ac:dyDescent="0.3">
      <c r="A664" s="89" t="s">
        <v>3542</v>
      </c>
      <c r="B664" s="101" t="str">
        <f t="shared" si="60"/>
        <v>FIALOVÁ Lucie</v>
      </c>
      <c r="C664" s="82">
        <f t="shared" si="62"/>
        <v>45155</v>
      </c>
      <c r="D664" s="83">
        <f t="shared" si="63"/>
        <v>492</v>
      </c>
      <c r="E664" s="100" t="str">
        <f t="shared" si="64"/>
        <v>Faurecia</v>
      </c>
      <c r="F664" s="100" t="str">
        <f t="shared" si="65"/>
        <v>Faurecia interior Systems</v>
      </c>
      <c r="G664" s="100" t="s">
        <v>4064</v>
      </c>
      <c r="H664" s="100"/>
      <c r="I664" s="84" t="s">
        <v>3735</v>
      </c>
      <c r="J664" s="100"/>
      <c r="K664" s="84" t="s">
        <v>49</v>
      </c>
      <c r="L664" s="84" t="s">
        <v>3744</v>
      </c>
      <c r="M664" s="84">
        <f t="shared" si="61"/>
        <v>33</v>
      </c>
    </row>
    <row r="665" spans="1:13" ht="43.2" x14ac:dyDescent="0.3">
      <c r="A665" s="89" t="s">
        <v>3544</v>
      </c>
      <c r="B665" s="101" t="str">
        <f t="shared" si="60"/>
        <v>FIALOVÁ Lucie</v>
      </c>
      <c r="C665" s="82">
        <f t="shared" si="62"/>
        <v>45155</v>
      </c>
      <c r="D665" s="83">
        <f t="shared" si="63"/>
        <v>314</v>
      </c>
      <c r="E665" s="100" t="str">
        <f t="shared" si="64"/>
        <v>Landefeld Druckluft und Hydraulik G</v>
      </c>
      <c r="F665" s="100" t="str">
        <f t="shared" si="65"/>
        <v>Faurecia interior Systems</v>
      </c>
      <c r="G665" s="100" t="s">
        <v>4064</v>
      </c>
      <c r="H665" s="100"/>
      <c r="I665" s="84" t="s">
        <v>3735</v>
      </c>
      <c r="J665" s="100"/>
      <c r="K665" s="84" t="s">
        <v>49</v>
      </c>
      <c r="L665" s="84" t="s">
        <v>3744</v>
      </c>
      <c r="M665" s="84">
        <f t="shared" si="61"/>
        <v>33</v>
      </c>
    </row>
    <row r="666" spans="1:13" ht="57.6" x14ac:dyDescent="0.3">
      <c r="A666" s="89" t="s">
        <v>1678</v>
      </c>
      <c r="B666" s="101" t="str">
        <f t="shared" si="60"/>
        <v>KANNA Yuvanesh</v>
      </c>
      <c r="C666" s="82">
        <f t="shared" si="62"/>
        <v>45155</v>
      </c>
      <c r="D666" s="83">
        <f t="shared" si="63"/>
        <v>395</v>
      </c>
      <c r="E666" s="100" t="str">
        <f t="shared" si="64"/>
        <v>Faurecia Int. Syst.</v>
      </c>
      <c r="F666" s="100" t="str">
        <f t="shared" si="65"/>
        <v>Jaguar Land Rover Slovakia s.r.o.</v>
      </c>
      <c r="G666" s="100" t="s">
        <v>4181</v>
      </c>
      <c r="H666" s="100"/>
      <c r="I666" s="84" t="s">
        <v>3730</v>
      </c>
      <c r="J666" s="100"/>
      <c r="K666" s="84" t="s">
        <v>43</v>
      </c>
      <c r="L666" s="84" t="s">
        <v>4239</v>
      </c>
      <c r="M666" s="84">
        <f t="shared" si="61"/>
        <v>33</v>
      </c>
    </row>
    <row r="667" spans="1:13" ht="57.6" x14ac:dyDescent="0.3">
      <c r="A667" s="89" t="s">
        <v>1680</v>
      </c>
      <c r="B667" s="101" t="str">
        <f t="shared" si="60"/>
        <v>KANNA Yuvanesh</v>
      </c>
      <c r="C667" s="82">
        <f t="shared" si="62"/>
        <v>45155</v>
      </c>
      <c r="D667" s="83">
        <f t="shared" si="63"/>
        <v>345</v>
      </c>
      <c r="E667" s="100" t="str">
        <f t="shared" si="64"/>
        <v>Faurecia Int. Syst.</v>
      </c>
      <c r="F667" s="100" t="str">
        <f t="shared" si="65"/>
        <v>Jaguar Land Rover Slovakia s.r.o.</v>
      </c>
      <c r="G667" s="100" t="s">
        <v>4181</v>
      </c>
      <c r="H667" s="100"/>
      <c r="I667" s="84" t="s">
        <v>3730</v>
      </c>
      <c r="J667" s="100"/>
      <c r="K667" s="84" t="s">
        <v>43</v>
      </c>
      <c r="L667" s="84" t="s">
        <v>4239</v>
      </c>
      <c r="M667" s="84">
        <f t="shared" si="61"/>
        <v>33</v>
      </c>
    </row>
    <row r="668" spans="1:13" ht="43.2" x14ac:dyDescent="0.3">
      <c r="A668" s="89" t="s">
        <v>3540</v>
      </c>
      <c r="B668" s="101" t="str">
        <f t="shared" si="60"/>
        <v>IGNACIO Balbís</v>
      </c>
      <c r="C668" s="82">
        <f t="shared" si="62"/>
        <v>45155</v>
      </c>
      <c r="D668" s="83">
        <f t="shared" si="63"/>
        <v>498</v>
      </c>
      <c r="E668" s="100" t="str">
        <f t="shared" si="64"/>
        <v>PLASTIC CONCEPT GMBH</v>
      </c>
      <c r="F668" s="100" t="str">
        <f t="shared" si="65"/>
        <v>Faurecia interior Systems</v>
      </c>
      <c r="G668" s="100" t="s">
        <v>4064</v>
      </c>
      <c r="H668" s="100"/>
      <c r="I668" s="86" t="s">
        <v>3735</v>
      </c>
      <c r="J668" s="100"/>
      <c r="K668" s="86" t="s">
        <v>49</v>
      </c>
      <c r="L668" s="86" t="s">
        <v>3744</v>
      </c>
      <c r="M668" s="84">
        <f t="shared" si="61"/>
        <v>33</v>
      </c>
    </row>
    <row r="669" spans="1:13" ht="43.2" x14ac:dyDescent="0.3">
      <c r="A669" s="89" t="s">
        <v>3546</v>
      </c>
      <c r="B669" s="101" t="str">
        <f t="shared" si="60"/>
        <v>TAVARES Pedro</v>
      </c>
      <c r="C669" s="82">
        <f t="shared" si="62"/>
        <v>45156</v>
      </c>
      <c r="D669" s="83">
        <f t="shared" si="63"/>
        <v>548</v>
      </c>
      <c r="E669" s="100" t="str">
        <f t="shared" si="64"/>
        <v>STOKVIS PROMI S.R.O</v>
      </c>
      <c r="F669" s="100" t="str">
        <f t="shared" si="65"/>
        <v>Faurecia interior Systems</v>
      </c>
      <c r="G669" s="100"/>
      <c r="H669" s="100"/>
      <c r="I669" s="84" t="s">
        <v>3717</v>
      </c>
      <c r="J669" s="100"/>
      <c r="K669" s="84" t="s">
        <v>49</v>
      </c>
      <c r="L669" s="84" t="s">
        <v>3743</v>
      </c>
      <c r="M669" s="84">
        <f t="shared" si="61"/>
        <v>33</v>
      </c>
    </row>
    <row r="670" spans="1:13" ht="43.2" x14ac:dyDescent="0.3">
      <c r="A670" s="89" t="s">
        <v>1682</v>
      </c>
      <c r="B670" s="101" t="str">
        <f t="shared" si="60"/>
        <v>LINS Mauricio</v>
      </c>
      <c r="C670" s="82">
        <f t="shared" si="62"/>
        <v>45156</v>
      </c>
      <c r="D670" s="83">
        <f t="shared" si="63"/>
        <v>650</v>
      </c>
      <c r="E670" s="100" t="str">
        <f t="shared" si="64"/>
        <v>Ilpea</v>
      </c>
      <c r="F670" s="100" t="str">
        <f t="shared" si="65"/>
        <v>Faurecia interior Systems</v>
      </c>
      <c r="G670" s="100" t="s">
        <v>4170</v>
      </c>
      <c r="H670" s="100"/>
      <c r="I670" s="84" t="s">
        <v>3728</v>
      </c>
      <c r="J670" s="100"/>
      <c r="K670" s="84" t="s">
        <v>49</v>
      </c>
      <c r="L670" s="84" t="s">
        <v>3749</v>
      </c>
      <c r="M670" s="84">
        <f t="shared" si="61"/>
        <v>33</v>
      </c>
    </row>
    <row r="671" spans="1:13" ht="57.6" x14ac:dyDescent="0.3">
      <c r="A671" s="89" t="s">
        <v>1686</v>
      </c>
      <c r="B671" s="101" t="str">
        <f t="shared" si="60"/>
        <v>KANNA Yuvanesh</v>
      </c>
      <c r="C671" s="82">
        <f t="shared" si="62"/>
        <v>45156</v>
      </c>
      <c r="D671" s="83">
        <f t="shared" si="63"/>
        <v>600</v>
      </c>
      <c r="E671" s="100" t="str">
        <f t="shared" si="64"/>
        <v>Faurecia Int. Syst.</v>
      </c>
      <c r="F671" s="100" t="str">
        <f t="shared" si="65"/>
        <v>Jaguar Land Rover Slovakia s.r.o.</v>
      </c>
      <c r="G671" s="100" t="s">
        <v>4181</v>
      </c>
      <c r="H671" s="100"/>
      <c r="I671" s="84" t="s">
        <v>3730</v>
      </c>
      <c r="J671" s="100"/>
      <c r="K671" s="84" t="s">
        <v>43</v>
      </c>
      <c r="L671" s="84" t="s">
        <v>4239</v>
      </c>
      <c r="M671" s="84">
        <f t="shared" si="61"/>
        <v>33</v>
      </c>
    </row>
    <row r="672" spans="1:13" ht="57.6" x14ac:dyDescent="0.3">
      <c r="A672" s="89" t="s">
        <v>1688</v>
      </c>
      <c r="B672" s="101" t="str">
        <f t="shared" si="60"/>
        <v>KANNA Yuvanesh</v>
      </c>
      <c r="C672" s="82">
        <f t="shared" si="62"/>
        <v>45156</v>
      </c>
      <c r="D672" s="83">
        <f t="shared" si="63"/>
        <v>437.5</v>
      </c>
      <c r="E672" s="100" t="str">
        <f t="shared" si="64"/>
        <v>Faurecia Int. Syst.</v>
      </c>
      <c r="F672" s="100" t="str">
        <f t="shared" si="65"/>
        <v>Jaguar Land Rover Slovakia s.r.o.</v>
      </c>
      <c r="G672" s="100" t="s">
        <v>4181</v>
      </c>
      <c r="H672" s="100"/>
      <c r="I672" s="84" t="s">
        <v>3730</v>
      </c>
      <c r="J672" s="100"/>
      <c r="K672" s="84" t="s">
        <v>43</v>
      </c>
      <c r="L672" s="84" t="s">
        <v>4239</v>
      </c>
      <c r="M672" s="84">
        <f t="shared" si="61"/>
        <v>33</v>
      </c>
    </row>
    <row r="673" spans="1:13" ht="57.6" x14ac:dyDescent="0.3">
      <c r="A673" s="89" t="s">
        <v>1690</v>
      </c>
      <c r="B673" s="101" t="str">
        <f t="shared" si="60"/>
        <v>KANNA Yuvanesh</v>
      </c>
      <c r="C673" s="82">
        <f t="shared" si="62"/>
        <v>45156</v>
      </c>
      <c r="D673" s="83">
        <f t="shared" si="63"/>
        <v>250</v>
      </c>
      <c r="E673" s="100" t="str">
        <f t="shared" si="64"/>
        <v>Faurecia Int. Syst.</v>
      </c>
      <c r="F673" s="100" t="str">
        <f t="shared" si="65"/>
        <v>Jaguar Land Rover Slovakia s.r.o.</v>
      </c>
      <c r="G673" s="100" t="s">
        <v>4181</v>
      </c>
      <c r="H673" s="100"/>
      <c r="I673" s="84" t="s">
        <v>3730</v>
      </c>
      <c r="J673" s="100"/>
      <c r="K673" s="84" t="s">
        <v>43</v>
      </c>
      <c r="L673" s="84" t="s">
        <v>4239</v>
      </c>
      <c r="M673" s="84">
        <f t="shared" si="61"/>
        <v>33</v>
      </c>
    </row>
    <row r="674" spans="1:13" ht="57.6" x14ac:dyDescent="0.3">
      <c r="A674" s="89" t="s">
        <v>1692</v>
      </c>
      <c r="B674" s="101" t="str">
        <f t="shared" si="60"/>
        <v>KANNA Yuvanesh</v>
      </c>
      <c r="C674" s="82">
        <f t="shared" si="62"/>
        <v>45156</v>
      </c>
      <c r="D674" s="83">
        <f t="shared" si="63"/>
        <v>1400</v>
      </c>
      <c r="E674" s="100" t="str">
        <f t="shared" si="64"/>
        <v>Faurecia Int. Syst.</v>
      </c>
      <c r="F674" s="100" t="str">
        <f t="shared" si="65"/>
        <v>Jaguar Land Rover Slovakia s.r.o.</v>
      </c>
      <c r="G674" s="100" t="s">
        <v>4181</v>
      </c>
      <c r="H674" s="100"/>
      <c r="I674" s="84" t="s">
        <v>3730</v>
      </c>
      <c r="J674" s="100"/>
      <c r="K674" s="84" t="s">
        <v>43</v>
      </c>
      <c r="L674" s="84" t="s">
        <v>4239</v>
      </c>
      <c r="M674" s="84">
        <f t="shared" si="61"/>
        <v>33</v>
      </c>
    </row>
    <row r="675" spans="1:13" ht="43.2" x14ac:dyDescent="0.3">
      <c r="A675" s="89" t="s">
        <v>3549</v>
      </c>
      <c r="B675" s="101" t="str">
        <f t="shared" si="60"/>
        <v>SIMUNEK Ondrej</v>
      </c>
      <c r="C675" s="82">
        <f t="shared" si="62"/>
        <v>45159</v>
      </c>
      <c r="D675" s="83">
        <f t="shared" si="63"/>
        <v>434</v>
      </c>
      <c r="E675" s="100" t="str">
        <f t="shared" si="64"/>
        <v>Faurecia interior Systems</v>
      </c>
      <c r="F675" s="100" t="str">
        <f t="shared" si="65"/>
        <v>Faurecia Meru</v>
      </c>
      <c r="G675" s="100" t="s">
        <v>4064</v>
      </c>
      <c r="H675" s="100"/>
      <c r="I675" s="86" t="s">
        <v>3735</v>
      </c>
      <c r="J675" s="100"/>
      <c r="K675" s="86" t="s">
        <v>43</v>
      </c>
      <c r="L675" s="86" t="s">
        <v>3744</v>
      </c>
      <c r="M675" s="84">
        <f t="shared" si="61"/>
        <v>34</v>
      </c>
    </row>
    <row r="676" spans="1:13" ht="43.2" x14ac:dyDescent="0.3">
      <c r="A676" s="89" t="s">
        <v>3552</v>
      </c>
      <c r="B676" s="101" t="str">
        <f t="shared" si="60"/>
        <v>DOST?L Roman</v>
      </c>
      <c r="C676" s="82">
        <f t="shared" si="62"/>
        <v>45159</v>
      </c>
      <c r="D676" s="83">
        <f t="shared" si="63"/>
        <v>205</v>
      </c>
      <c r="E676" s="100" t="str">
        <f t="shared" si="64"/>
        <v>Faurecia interior Systems</v>
      </c>
      <c r="F676" s="100" t="str">
        <f t="shared" si="65"/>
        <v>AUDU AG Neckarsulm</v>
      </c>
      <c r="G676" s="100" t="s">
        <v>4064</v>
      </c>
      <c r="H676" s="100"/>
      <c r="I676" s="86" t="s">
        <v>3735</v>
      </c>
      <c r="J676" s="100"/>
      <c r="K676" s="86" t="s">
        <v>43</v>
      </c>
      <c r="L676" s="86" t="s">
        <v>3744</v>
      </c>
      <c r="M676" s="84">
        <f t="shared" si="61"/>
        <v>34</v>
      </c>
    </row>
    <row r="677" spans="1:13" ht="57.6" x14ac:dyDescent="0.3">
      <c r="A677" s="89" t="s">
        <v>3554</v>
      </c>
      <c r="B677" s="101" t="str">
        <f t="shared" si="60"/>
        <v>RESENDE Joao</v>
      </c>
      <c r="C677" s="82">
        <f t="shared" si="62"/>
        <v>45159</v>
      </c>
      <c r="D677" s="83">
        <f t="shared" si="63"/>
        <v>241</v>
      </c>
      <c r="E677" s="100" t="str">
        <f t="shared" si="64"/>
        <v>kaschier</v>
      </c>
      <c r="F677" s="100" t="str">
        <f t="shared" si="65"/>
        <v>Faurecia MLADA BOLESLAV FIS</v>
      </c>
      <c r="G677" s="100" t="s">
        <v>3556</v>
      </c>
      <c r="H677" s="100"/>
      <c r="I677" s="84" t="s">
        <v>3730</v>
      </c>
      <c r="J677" s="100"/>
      <c r="K677" s="84" t="s">
        <v>49</v>
      </c>
      <c r="L677" s="84" t="s">
        <v>4239</v>
      </c>
      <c r="M677" s="84">
        <f t="shared" si="61"/>
        <v>34</v>
      </c>
    </row>
    <row r="678" spans="1:13" ht="43.2" x14ac:dyDescent="0.3">
      <c r="A678" s="89" t="s">
        <v>3557</v>
      </c>
      <c r="B678" s="101" t="str">
        <f t="shared" si="60"/>
        <v>VANOUSKOVA Lucie</v>
      </c>
      <c r="C678" s="82">
        <f t="shared" si="62"/>
        <v>45159</v>
      </c>
      <c r="D678" s="83">
        <f t="shared" si="63"/>
        <v>188</v>
      </c>
      <c r="E678" s="100" t="str">
        <f t="shared" si="64"/>
        <v>Dr.Schneider Kunststoffewerk GmbH</v>
      </c>
      <c r="F678" s="100" t="str">
        <f t="shared" si="65"/>
        <v>Faurecia interior Systems</v>
      </c>
      <c r="G678" s="100" t="s">
        <v>4064</v>
      </c>
      <c r="H678" s="100" t="s">
        <v>4182</v>
      </c>
      <c r="I678" s="86" t="s">
        <v>3735</v>
      </c>
      <c r="J678" s="100"/>
      <c r="K678" s="86" t="s">
        <v>49</v>
      </c>
      <c r="L678" s="86" t="s">
        <v>3744</v>
      </c>
      <c r="M678" s="84">
        <f t="shared" si="61"/>
        <v>34</v>
      </c>
    </row>
    <row r="679" spans="1:13" ht="43.2" x14ac:dyDescent="0.3">
      <c r="A679" s="89" t="s">
        <v>1694</v>
      </c>
      <c r="B679" s="101" t="str">
        <f t="shared" si="60"/>
        <v>RESENDE Joao</v>
      </c>
      <c r="C679" s="82">
        <f t="shared" si="62"/>
        <v>45159</v>
      </c>
      <c r="D679" s="83">
        <f t="shared" si="63"/>
        <v>340</v>
      </c>
      <c r="E679" s="100" t="str">
        <f t="shared" si="64"/>
        <v>Faurecia Kosice</v>
      </c>
      <c r="F679" s="100" t="str">
        <f t="shared" si="65"/>
        <v>Faurecia interior Systems</v>
      </c>
      <c r="G679" s="100" t="s">
        <v>4183</v>
      </c>
      <c r="H679" s="100" t="s">
        <v>4184</v>
      </c>
      <c r="I679" s="84" t="s">
        <v>3728</v>
      </c>
      <c r="J679" s="100"/>
      <c r="K679" s="84" t="s">
        <v>49</v>
      </c>
      <c r="L679" s="84" t="s">
        <v>3749</v>
      </c>
      <c r="M679" s="84">
        <f t="shared" si="61"/>
        <v>34</v>
      </c>
    </row>
    <row r="680" spans="1:13" ht="57.6" x14ac:dyDescent="0.3">
      <c r="A680" s="89" t="s">
        <v>1697</v>
      </c>
      <c r="B680" s="101" t="str">
        <f t="shared" si="60"/>
        <v>KANNA Yuvanesh</v>
      </c>
      <c r="C680" s="82">
        <f t="shared" si="62"/>
        <v>45159</v>
      </c>
      <c r="D680" s="83">
        <f t="shared" si="63"/>
        <v>1600</v>
      </c>
      <c r="E680" s="100" t="str">
        <f t="shared" si="64"/>
        <v>Faurecia Int. Syst.</v>
      </c>
      <c r="F680" s="100" t="str">
        <f t="shared" si="65"/>
        <v>Jaguar Land Rover Slovakia s.r.o.</v>
      </c>
      <c r="G680" s="100" t="s">
        <v>4185</v>
      </c>
      <c r="H680" s="100"/>
      <c r="I680" s="84" t="s">
        <v>3730</v>
      </c>
      <c r="J680" s="100"/>
      <c r="K680" s="84" t="s">
        <v>43</v>
      </c>
      <c r="L680" s="84" t="s">
        <v>4239</v>
      </c>
      <c r="M680" s="84">
        <f t="shared" si="61"/>
        <v>34</v>
      </c>
    </row>
    <row r="681" spans="1:13" ht="15" x14ac:dyDescent="0.3">
      <c r="A681" s="89" t="s">
        <v>1699</v>
      </c>
      <c r="B681" s="101" t="str">
        <f t="shared" si="60"/>
        <v>LINS Mauricio</v>
      </c>
      <c r="C681" s="82">
        <f t="shared" si="62"/>
        <v>45160</v>
      </c>
      <c r="D681" s="83">
        <f t="shared" si="63"/>
        <v>290</v>
      </c>
      <c r="E681" s="100" t="str">
        <f t="shared" si="64"/>
        <v>Vernicolor</v>
      </c>
      <c r="F681" s="100" t="str">
        <f t="shared" si="65"/>
        <v>DB Schenker</v>
      </c>
      <c r="G681" s="100" t="s">
        <v>1701</v>
      </c>
      <c r="H681" s="100"/>
      <c r="I681" s="84" t="s">
        <v>3728</v>
      </c>
      <c r="J681" s="100"/>
      <c r="K681" s="84" t="s">
        <v>49</v>
      </c>
      <c r="L681" s="84" t="s">
        <v>3749</v>
      </c>
      <c r="M681" s="84">
        <f t="shared" si="61"/>
        <v>34</v>
      </c>
    </row>
    <row r="682" spans="1:13" ht="57.6" x14ac:dyDescent="0.3">
      <c r="A682" s="89" t="s">
        <v>1702</v>
      </c>
      <c r="B682" s="101" t="str">
        <f t="shared" si="60"/>
        <v>KANNA Yuvanesh</v>
      </c>
      <c r="C682" s="82">
        <f t="shared" si="62"/>
        <v>45160</v>
      </c>
      <c r="D682" s="83">
        <f t="shared" si="63"/>
        <v>332</v>
      </c>
      <c r="E682" s="100" t="str">
        <f t="shared" si="64"/>
        <v>DB Schenker  Areal IPMH</v>
      </c>
      <c r="F682" s="100" t="str">
        <f t="shared" si="65"/>
        <v>Jaguar Land Rover Slovakia s.r.o.</v>
      </c>
      <c r="G682" s="100" t="s">
        <v>4186</v>
      </c>
      <c r="H682" s="100" t="s">
        <v>4187</v>
      </c>
      <c r="I682" s="84" t="s">
        <v>3723</v>
      </c>
      <c r="J682" s="100"/>
      <c r="K682" s="84" t="s">
        <v>49</v>
      </c>
      <c r="L682" s="84" t="s">
        <v>3725</v>
      </c>
      <c r="M682" s="84">
        <f t="shared" si="61"/>
        <v>34</v>
      </c>
    </row>
    <row r="683" spans="1:13" ht="57.6" x14ac:dyDescent="0.3">
      <c r="A683" s="89" t="s">
        <v>1704</v>
      </c>
      <c r="B683" s="101" t="str">
        <f t="shared" si="60"/>
        <v>KANNA Yuvanesh</v>
      </c>
      <c r="C683" s="82">
        <f t="shared" si="62"/>
        <v>45160</v>
      </c>
      <c r="D683" s="83">
        <f t="shared" si="63"/>
        <v>1577</v>
      </c>
      <c r="E683" s="100" t="str">
        <f t="shared" si="64"/>
        <v>Faurecia Int. Syst.</v>
      </c>
      <c r="F683" s="100" t="str">
        <f t="shared" si="65"/>
        <v>Jaguar Land Rover Slovakia s.r.o.</v>
      </c>
      <c r="G683" s="100" t="s">
        <v>4185</v>
      </c>
      <c r="H683" s="100"/>
      <c r="I683" s="84" t="s">
        <v>3730</v>
      </c>
      <c r="J683" s="100"/>
      <c r="K683" s="84" t="s">
        <v>43</v>
      </c>
      <c r="L683" s="84" t="s">
        <v>4239</v>
      </c>
      <c r="M683" s="84">
        <f t="shared" si="61"/>
        <v>34</v>
      </c>
    </row>
    <row r="684" spans="1:13" ht="57.6" x14ac:dyDescent="0.3">
      <c r="A684" s="89" t="s">
        <v>1706</v>
      </c>
      <c r="B684" s="101" t="str">
        <f t="shared" si="60"/>
        <v>KANNA Yuvanesh</v>
      </c>
      <c r="C684" s="82">
        <f t="shared" si="62"/>
        <v>45160</v>
      </c>
      <c r="D684" s="83">
        <f t="shared" si="63"/>
        <v>1550</v>
      </c>
      <c r="E684" s="100" t="str">
        <f t="shared" si="64"/>
        <v>Faurecia Int. Syst.</v>
      </c>
      <c r="F684" s="100" t="str">
        <f t="shared" si="65"/>
        <v>Jaguar Land Rover Slovakia s.r.o.</v>
      </c>
      <c r="G684" s="100" t="s">
        <v>4185</v>
      </c>
      <c r="H684" s="100"/>
      <c r="I684" s="84" t="s">
        <v>3730</v>
      </c>
      <c r="J684" s="100"/>
      <c r="K684" s="84" t="s">
        <v>43</v>
      </c>
      <c r="L684" s="84" t="s">
        <v>4239</v>
      </c>
      <c r="M684" s="84">
        <f t="shared" si="61"/>
        <v>34</v>
      </c>
    </row>
    <row r="685" spans="1:13" ht="43.2" x14ac:dyDescent="0.3">
      <c r="A685" s="89" t="s">
        <v>3558</v>
      </c>
      <c r="B685" s="101" t="str">
        <f t="shared" si="60"/>
        <v>SLAPACEK Martin</v>
      </c>
      <c r="C685" s="82">
        <f t="shared" si="62"/>
        <v>45161</v>
      </c>
      <c r="D685" s="83">
        <f t="shared" si="63"/>
        <v>374</v>
      </c>
      <c r="E685" s="100" t="str">
        <f t="shared" si="64"/>
        <v>Dobos s.r.o.</v>
      </c>
      <c r="F685" s="100" t="str">
        <f t="shared" si="65"/>
        <v>Faurecia interior Systems</v>
      </c>
      <c r="G685" s="100" t="s">
        <v>4188</v>
      </c>
      <c r="H685" s="100"/>
      <c r="I685" s="84" t="s">
        <v>3728</v>
      </c>
      <c r="J685" s="100"/>
      <c r="K685" s="84" t="s">
        <v>49</v>
      </c>
      <c r="L685" s="84" t="s">
        <v>3742</v>
      </c>
      <c r="M685" s="84">
        <f t="shared" si="61"/>
        <v>34</v>
      </c>
    </row>
    <row r="686" spans="1:13" ht="43.2" x14ac:dyDescent="0.3">
      <c r="A686" s="89" t="s">
        <v>3560</v>
      </c>
      <c r="B686" s="101" t="str">
        <f t="shared" si="60"/>
        <v>VANOUSKOVA Lucie</v>
      </c>
      <c r="C686" s="82">
        <f t="shared" si="62"/>
        <v>45161</v>
      </c>
      <c r="D686" s="83">
        <f t="shared" si="63"/>
        <v>173</v>
      </c>
      <c r="E686" s="100" t="str">
        <f t="shared" si="64"/>
        <v>Wezi-Tec Sp. Z.o.o</v>
      </c>
      <c r="F686" s="100" t="str">
        <f t="shared" si="65"/>
        <v>Faurecia interior Systems</v>
      </c>
      <c r="G686" s="100" t="s">
        <v>4189</v>
      </c>
      <c r="H686" s="100"/>
      <c r="I686" s="84" t="s">
        <v>3735</v>
      </c>
      <c r="J686" s="100"/>
      <c r="K686" s="84" t="s">
        <v>49</v>
      </c>
      <c r="L686" s="84" t="s">
        <v>3744</v>
      </c>
      <c r="M686" s="84">
        <f t="shared" si="61"/>
        <v>34</v>
      </c>
    </row>
    <row r="687" spans="1:13" ht="43.2" x14ac:dyDescent="0.3">
      <c r="A687" s="89" t="s">
        <v>3561</v>
      </c>
      <c r="B687" s="101" t="str">
        <f t="shared" si="60"/>
        <v>RIEGER Vojtech</v>
      </c>
      <c r="C687" s="82">
        <f t="shared" si="62"/>
        <v>45161</v>
      </c>
      <c r="D687" s="83">
        <f t="shared" si="63"/>
        <v>174</v>
      </c>
      <c r="E687" s="100" t="str">
        <f t="shared" si="64"/>
        <v>INTRONYX GmbH &amp; Co. KG</v>
      </c>
      <c r="F687" s="100" t="str">
        <f t="shared" si="65"/>
        <v>Faurecia interior Systems</v>
      </c>
      <c r="G687" s="100" t="s">
        <v>4064</v>
      </c>
      <c r="H687" s="100"/>
      <c r="I687" s="86" t="s">
        <v>3735</v>
      </c>
      <c r="J687" s="100"/>
      <c r="K687" s="86" t="s">
        <v>49</v>
      </c>
      <c r="L687" s="86" t="s">
        <v>3744</v>
      </c>
      <c r="M687" s="84">
        <f t="shared" si="61"/>
        <v>34</v>
      </c>
    </row>
    <row r="688" spans="1:13" ht="43.2" x14ac:dyDescent="0.3">
      <c r="A688" s="89" t="s">
        <v>1708</v>
      </c>
      <c r="B688" s="101" t="str">
        <f t="shared" si="60"/>
        <v>LINS Mauricio</v>
      </c>
      <c r="C688" s="82">
        <f t="shared" si="62"/>
        <v>45163</v>
      </c>
      <c r="D688" s="83">
        <f t="shared" si="63"/>
        <v>333</v>
      </c>
      <c r="E688" s="100" t="str">
        <f t="shared" si="64"/>
        <v>FORM-PLAST</v>
      </c>
      <c r="F688" s="100" t="str">
        <f t="shared" si="65"/>
        <v>DB Schenker</v>
      </c>
      <c r="G688" s="100" t="s">
        <v>4190</v>
      </c>
      <c r="H688" s="100" t="s">
        <v>4191</v>
      </c>
      <c r="I688" s="84" t="s">
        <v>3717</v>
      </c>
      <c r="J688" s="100"/>
      <c r="K688" s="84" t="s">
        <v>43</v>
      </c>
      <c r="L688" s="84" t="s">
        <v>3743</v>
      </c>
      <c r="M688" s="84">
        <f t="shared" si="61"/>
        <v>34</v>
      </c>
    </row>
    <row r="689" spans="1:13" ht="57.6" x14ac:dyDescent="0.3">
      <c r="A689" s="89" t="s">
        <v>1712</v>
      </c>
      <c r="B689" s="101" t="str">
        <f t="shared" si="60"/>
        <v>KANNA Yuvanesh</v>
      </c>
      <c r="C689" s="82">
        <f t="shared" si="62"/>
        <v>45163</v>
      </c>
      <c r="D689" s="83">
        <f t="shared" si="63"/>
        <v>1800</v>
      </c>
      <c r="E689" s="100" t="str">
        <f t="shared" si="64"/>
        <v>Faurecia Int. Syst.</v>
      </c>
      <c r="F689" s="100" t="str">
        <f t="shared" si="65"/>
        <v>Jaguar Land Rover Slovakia s.r.o.</v>
      </c>
      <c r="G689" s="100"/>
      <c r="H689" s="100"/>
      <c r="I689" s="84" t="s">
        <v>3730</v>
      </c>
      <c r="J689" s="100"/>
      <c r="K689" s="84" t="s">
        <v>43</v>
      </c>
      <c r="L689" s="84" t="s">
        <v>4239</v>
      </c>
      <c r="M689" s="84">
        <f t="shared" si="61"/>
        <v>34</v>
      </c>
    </row>
    <row r="690" spans="1:13" ht="57.6" x14ac:dyDescent="0.3">
      <c r="A690" s="89" t="s">
        <v>1714</v>
      </c>
      <c r="B690" s="101" t="str">
        <f t="shared" ref="B690:B753" si="66">IFERROR(VLOOKUP(A690,Table2,5,FALSE)," ")</f>
        <v>VLCKOVA Zuzana</v>
      </c>
      <c r="C690" s="82">
        <f t="shared" si="62"/>
        <v>45163</v>
      </c>
      <c r="D690" s="83">
        <f t="shared" si="63"/>
        <v>1290</v>
      </c>
      <c r="E690" s="100" t="str">
        <f t="shared" si="64"/>
        <v>Faurecia Int. Syst.</v>
      </c>
      <c r="F690" s="100" t="str">
        <f t="shared" si="65"/>
        <v>SAS AUTOSYSTEMTECHNIK GMBH</v>
      </c>
      <c r="G690" s="100" t="s">
        <v>4192</v>
      </c>
      <c r="H690" s="100"/>
      <c r="I690" s="84" t="s">
        <v>3735</v>
      </c>
      <c r="J690" s="100"/>
      <c r="K690" s="84" t="s">
        <v>43</v>
      </c>
      <c r="L690" s="84" t="s">
        <v>4239</v>
      </c>
      <c r="M690" s="84">
        <f t="shared" si="61"/>
        <v>34</v>
      </c>
    </row>
    <row r="691" spans="1:13" ht="43.2" x14ac:dyDescent="0.3">
      <c r="A691" s="89" t="s">
        <v>1717</v>
      </c>
      <c r="B691" s="101" t="str">
        <f t="shared" si="66"/>
        <v>RESENDE Joao</v>
      </c>
      <c r="C691" s="82">
        <f t="shared" si="62"/>
        <v>45163</v>
      </c>
      <c r="D691" s="83">
        <f t="shared" si="63"/>
        <v>423</v>
      </c>
      <c r="E691" s="100" t="str">
        <f t="shared" si="64"/>
        <v>Ilpea</v>
      </c>
      <c r="F691" s="100" t="str">
        <f t="shared" si="65"/>
        <v>Faurecia interior Systems</v>
      </c>
      <c r="G691" s="100" t="s">
        <v>1719</v>
      </c>
      <c r="H691" s="100"/>
      <c r="I691" s="84" t="s">
        <v>3728</v>
      </c>
      <c r="J691" s="100"/>
      <c r="K691" s="84" t="s">
        <v>49</v>
      </c>
      <c r="L691" s="84" t="s">
        <v>3749</v>
      </c>
      <c r="M691" s="84">
        <f t="shared" si="61"/>
        <v>34</v>
      </c>
    </row>
    <row r="692" spans="1:13" ht="57.6" x14ac:dyDescent="0.3">
      <c r="A692" s="89" t="s">
        <v>3563</v>
      </c>
      <c r="B692" s="101" t="str">
        <f t="shared" si="66"/>
        <v>KUBEREK Agnieszka</v>
      </c>
      <c r="C692" s="82">
        <f t="shared" si="62"/>
        <v>45163</v>
      </c>
      <c r="D692" s="83">
        <f t="shared" si="63"/>
        <v>424</v>
      </c>
      <c r="E692" s="100" t="str">
        <f t="shared" si="64"/>
        <v>DEMOAUTOPLAST</v>
      </c>
      <c r="F692" s="100" t="str">
        <f t="shared" si="65"/>
        <v>Faurecia Int. Syst.</v>
      </c>
      <c r="G692" s="100" t="s">
        <v>4193</v>
      </c>
      <c r="H692" s="100" t="s">
        <v>4194</v>
      </c>
      <c r="I692" s="84" t="s">
        <v>3723</v>
      </c>
      <c r="J692" s="100" t="s">
        <v>4195</v>
      </c>
      <c r="K692" s="84" t="s">
        <v>49</v>
      </c>
      <c r="L692" s="84" t="s">
        <v>3725</v>
      </c>
      <c r="M692" s="84">
        <f t="shared" si="61"/>
        <v>34</v>
      </c>
    </row>
    <row r="693" spans="1:13" ht="57.6" x14ac:dyDescent="0.3">
      <c r="A693" s="89" t="s">
        <v>3567</v>
      </c>
      <c r="B693" s="101" t="str">
        <f t="shared" si="66"/>
        <v>FIALOVÁ Lucie</v>
      </c>
      <c r="C693" s="82">
        <f t="shared" si="62"/>
        <v>45166</v>
      </c>
      <c r="D693" s="83">
        <f t="shared" si="63"/>
        <v>187</v>
      </c>
      <c r="E693" s="100" t="str">
        <f t="shared" si="64"/>
        <v>Faurecia interior Systems</v>
      </c>
      <c r="F693" s="100" t="str">
        <f t="shared" si="65"/>
        <v>Faurecia Automotive Slovakia s.r.o.</v>
      </c>
      <c r="G693" s="100" t="s">
        <v>4064</v>
      </c>
      <c r="H693" s="100"/>
      <c r="I693" s="84" t="s">
        <v>3735</v>
      </c>
      <c r="J693" s="100"/>
      <c r="K693" s="84" t="s">
        <v>43</v>
      </c>
      <c r="L693" s="84" t="s">
        <v>3744</v>
      </c>
      <c r="M693" s="84">
        <f t="shared" si="61"/>
        <v>35</v>
      </c>
    </row>
    <row r="694" spans="1:13" ht="43.2" x14ac:dyDescent="0.3">
      <c r="A694" s="89" t="s">
        <v>3568</v>
      </c>
      <c r="B694" s="101" t="str">
        <f t="shared" si="66"/>
        <v>RIEGER Vojtech</v>
      </c>
      <c r="C694" s="82">
        <f t="shared" si="62"/>
        <v>45166</v>
      </c>
      <c r="D694" s="83">
        <f t="shared" si="63"/>
        <v>290</v>
      </c>
      <c r="E694" s="100" t="str">
        <f t="shared" si="64"/>
        <v>Faurecia interior Systems</v>
      </c>
      <c r="F694" s="100" t="str">
        <f t="shared" si="65"/>
        <v>FAURECIA INDUSTRIES S.A.S.U.</v>
      </c>
      <c r="G694" s="100" t="s">
        <v>4196</v>
      </c>
      <c r="H694" s="100"/>
      <c r="I694" s="84" t="s">
        <v>3735</v>
      </c>
      <c r="J694" s="100"/>
      <c r="K694" s="84" t="s">
        <v>43</v>
      </c>
      <c r="L694" s="84" t="s">
        <v>3744</v>
      </c>
      <c r="M694" s="84">
        <f t="shared" si="61"/>
        <v>35</v>
      </c>
    </row>
    <row r="695" spans="1:13" ht="43.2" x14ac:dyDescent="0.3">
      <c r="A695" s="89" t="s">
        <v>3570</v>
      </c>
      <c r="B695" s="101" t="str">
        <f t="shared" si="66"/>
        <v>SLAPACEK Martin</v>
      </c>
      <c r="C695" s="82">
        <f t="shared" si="62"/>
        <v>45166</v>
      </c>
      <c r="D695" s="83">
        <f t="shared" si="63"/>
        <v>990</v>
      </c>
      <c r="E695" s="100" t="str">
        <f t="shared" si="64"/>
        <v>Faurecia interior Systems</v>
      </c>
      <c r="F695" s="100" t="str">
        <f t="shared" si="65"/>
        <v xml:space="preserve">Coko-Werk Polska Sp. z o.o. </v>
      </c>
      <c r="G695" s="100" t="s">
        <v>4197</v>
      </c>
      <c r="H695" s="100"/>
      <c r="I695" s="84" t="s">
        <v>3728</v>
      </c>
      <c r="J695" s="100"/>
      <c r="K695" s="84" t="s">
        <v>43</v>
      </c>
      <c r="L695" s="84" t="s">
        <v>3742</v>
      </c>
      <c r="M695" s="84">
        <f t="shared" si="61"/>
        <v>35</v>
      </c>
    </row>
    <row r="696" spans="1:13" ht="57.6" x14ac:dyDescent="0.3">
      <c r="A696" s="89" t="s">
        <v>3571</v>
      </c>
      <c r="B696" s="101" t="str">
        <f t="shared" si="66"/>
        <v>RIEGER Vojtech</v>
      </c>
      <c r="C696" s="82">
        <f t="shared" si="62"/>
        <v>45166</v>
      </c>
      <c r="D696" s="83">
        <f t="shared" si="63"/>
        <v>137</v>
      </c>
      <c r="E696" s="100" t="str">
        <f t="shared" si="64"/>
        <v>Faurecia Interiors Pardubice  s.r.o.</v>
      </c>
      <c r="F696" s="100" t="str">
        <f t="shared" si="65"/>
        <v>Faurecia interior Systems</v>
      </c>
      <c r="G696" s="100" t="s">
        <v>4064</v>
      </c>
      <c r="H696" s="100"/>
      <c r="I696" s="84" t="s">
        <v>3735</v>
      </c>
      <c r="J696" s="100"/>
      <c r="K696" s="84" t="s">
        <v>49</v>
      </c>
      <c r="L696" s="84" t="s">
        <v>3744</v>
      </c>
      <c r="M696" s="84">
        <f t="shared" si="61"/>
        <v>35</v>
      </c>
    </row>
    <row r="697" spans="1:13" ht="43.2" x14ac:dyDescent="0.3">
      <c r="A697" s="89" t="s">
        <v>3572</v>
      </c>
      <c r="B697" s="101" t="str">
        <f t="shared" si="66"/>
        <v>HARVANKA Tomas</v>
      </c>
      <c r="C697" s="82">
        <f t="shared" si="62"/>
        <v>45167</v>
      </c>
      <c r="D697" s="83">
        <f t="shared" si="63"/>
        <v>990</v>
      </c>
      <c r="E697" s="100" t="str">
        <f t="shared" si="64"/>
        <v>Moldtech</v>
      </c>
      <c r="F697" s="100" t="str">
        <f t="shared" si="65"/>
        <v>Faurecia interior Systems</v>
      </c>
      <c r="G697" s="100" t="s">
        <v>4064</v>
      </c>
      <c r="H697" s="100"/>
      <c r="I697" s="84" t="s">
        <v>3735</v>
      </c>
      <c r="J697" s="100"/>
      <c r="K697" s="84" t="s">
        <v>49</v>
      </c>
      <c r="L697" s="84" t="s">
        <v>3744</v>
      </c>
      <c r="M697" s="84">
        <f t="shared" si="61"/>
        <v>35</v>
      </c>
    </row>
    <row r="698" spans="1:13" ht="43.2" x14ac:dyDescent="0.3">
      <c r="A698" s="89" t="s">
        <v>470</v>
      </c>
      <c r="B698" s="101" t="str">
        <f t="shared" si="66"/>
        <v>LINS Mauricio</v>
      </c>
      <c r="C698" s="82">
        <f t="shared" si="62"/>
        <v>45168</v>
      </c>
      <c r="D698" s="83">
        <f t="shared" si="63"/>
        <v>312.5</v>
      </c>
      <c r="E698" s="100" t="str">
        <f t="shared" si="64"/>
        <v>Qapirom</v>
      </c>
      <c r="F698" s="100" t="str">
        <f t="shared" si="65"/>
        <v>Faurecia interior Systems</v>
      </c>
      <c r="G698" s="100" t="s">
        <v>3756</v>
      </c>
      <c r="H698" s="100" t="s">
        <v>4198</v>
      </c>
      <c r="I698" s="84" t="s">
        <v>3728</v>
      </c>
      <c r="J698" s="100"/>
      <c r="K698" s="84" t="s">
        <v>49</v>
      </c>
      <c r="L698" s="84" t="s">
        <v>3749</v>
      </c>
      <c r="M698" s="84">
        <f t="shared" si="61"/>
        <v>35</v>
      </c>
    </row>
    <row r="699" spans="1:13" ht="43.2" x14ac:dyDescent="0.3">
      <c r="A699" s="89" t="s">
        <v>3575</v>
      </c>
      <c r="B699" s="101" t="str">
        <f t="shared" si="66"/>
        <v>VLCKOVA Zuzana</v>
      </c>
      <c r="C699" s="82">
        <f t="shared" si="62"/>
        <v>45168</v>
      </c>
      <c r="D699" s="83">
        <f t="shared" si="63"/>
        <v>1800</v>
      </c>
      <c r="E699" s="100" t="str">
        <f t="shared" si="64"/>
        <v>Faurecia interior Systems</v>
      </c>
      <c r="F699" s="100" t="str">
        <f t="shared" si="65"/>
        <v>SAS Motherson GmbH</v>
      </c>
      <c r="G699" s="100" t="s">
        <v>4199</v>
      </c>
      <c r="H699" s="100"/>
      <c r="I699" s="84" t="s">
        <v>3730</v>
      </c>
      <c r="J699" s="100"/>
      <c r="K699" s="84" t="s">
        <v>43</v>
      </c>
      <c r="L699" s="84" t="s">
        <v>4239</v>
      </c>
      <c r="M699" s="84">
        <f t="shared" si="61"/>
        <v>35</v>
      </c>
    </row>
    <row r="700" spans="1:13" ht="43.2" x14ac:dyDescent="0.3">
      <c r="A700" s="89" t="s">
        <v>3574</v>
      </c>
      <c r="B700" s="101" t="str">
        <f t="shared" si="66"/>
        <v>RIEGER Vojtech</v>
      </c>
      <c r="C700" s="82">
        <f t="shared" si="62"/>
        <v>45168</v>
      </c>
      <c r="D700" s="83">
        <f t="shared" si="63"/>
        <v>96</v>
      </c>
      <c r="E700" s="100" t="str">
        <f t="shared" si="64"/>
        <v>Faurecia interior Systems</v>
      </c>
      <c r="F700" s="100" t="str">
        <f t="shared" si="65"/>
        <v>Ultratech s.r.o.</v>
      </c>
      <c r="G700" s="100" t="s">
        <v>4064</v>
      </c>
      <c r="H700" s="100"/>
      <c r="I700" s="84" t="s">
        <v>3735</v>
      </c>
      <c r="J700" s="100"/>
      <c r="K700" s="84" t="s">
        <v>49</v>
      </c>
      <c r="L700" s="84" t="s">
        <v>3744</v>
      </c>
      <c r="M700" s="84">
        <f t="shared" si="61"/>
        <v>35</v>
      </c>
    </row>
    <row r="701" spans="1:13" ht="57.6" x14ac:dyDescent="0.3">
      <c r="A701" s="89" t="s">
        <v>3576</v>
      </c>
      <c r="B701" s="101" t="str">
        <f t="shared" si="66"/>
        <v>RESENDE Joao</v>
      </c>
      <c r="C701" s="82">
        <f t="shared" si="62"/>
        <v>45168</v>
      </c>
      <c r="D701" s="83">
        <f t="shared" si="63"/>
        <v>474</v>
      </c>
      <c r="E701" s="100" t="str">
        <f t="shared" si="64"/>
        <v>Tecoplast PM Slovakia</v>
      </c>
      <c r="F701" s="100" t="str">
        <f t="shared" si="65"/>
        <v>Faurecia interior Systems</v>
      </c>
      <c r="G701" s="100" t="s">
        <v>4200</v>
      </c>
      <c r="H701" s="100" t="s">
        <v>4201</v>
      </c>
      <c r="I701" s="84" t="s">
        <v>3735</v>
      </c>
      <c r="J701" s="100"/>
      <c r="K701" s="84" t="s">
        <v>49</v>
      </c>
      <c r="L701" s="84" t="s">
        <v>3744</v>
      </c>
      <c r="M701" s="84">
        <f t="shared" si="61"/>
        <v>35</v>
      </c>
    </row>
    <row r="702" spans="1:13" ht="43.2" x14ac:dyDescent="0.3">
      <c r="A702" s="92" t="s">
        <v>3574</v>
      </c>
      <c r="B702" s="101" t="str">
        <f t="shared" si="66"/>
        <v>RIEGER Vojtech</v>
      </c>
      <c r="C702" s="82">
        <f t="shared" si="62"/>
        <v>45168</v>
      </c>
      <c r="D702" s="83">
        <f t="shared" si="63"/>
        <v>96</v>
      </c>
      <c r="E702" s="100" t="str">
        <f t="shared" si="64"/>
        <v>Faurecia interior Systems</v>
      </c>
      <c r="F702" s="100" t="str">
        <f t="shared" si="65"/>
        <v>Ultratech s.r.o.</v>
      </c>
      <c r="G702" s="100" t="s">
        <v>4064</v>
      </c>
      <c r="H702" s="100"/>
      <c r="I702" s="84" t="s">
        <v>3735</v>
      </c>
      <c r="J702" s="100"/>
      <c r="K702" s="84" t="s">
        <v>49</v>
      </c>
      <c r="L702" s="84" t="s">
        <v>3744</v>
      </c>
      <c r="M702" s="84">
        <f t="shared" si="61"/>
        <v>35</v>
      </c>
    </row>
    <row r="703" spans="1:13" ht="57.6" x14ac:dyDescent="0.3">
      <c r="A703" s="89" t="s">
        <v>3579</v>
      </c>
      <c r="B703" s="101" t="str">
        <f t="shared" si="66"/>
        <v>VANOUSKOVA Lucie</v>
      </c>
      <c r="C703" s="82">
        <f t="shared" si="62"/>
        <v>45169</v>
      </c>
      <c r="D703" s="83">
        <f t="shared" si="63"/>
        <v>274</v>
      </c>
      <c r="E703" s="100" t="str">
        <f t="shared" si="64"/>
        <v>Fischer Automotive Systems GmbH &amp; C</v>
      </c>
      <c r="F703" s="100" t="str">
        <f t="shared" si="65"/>
        <v>Faurecia interior Systems</v>
      </c>
      <c r="G703" s="100" t="s">
        <v>4064</v>
      </c>
      <c r="H703" s="100"/>
      <c r="I703" s="84" t="s">
        <v>3735</v>
      </c>
      <c r="J703" s="100"/>
      <c r="K703" s="84" t="s">
        <v>49</v>
      </c>
      <c r="L703" s="84" t="s">
        <v>3744</v>
      </c>
      <c r="M703" s="84">
        <f t="shared" si="61"/>
        <v>35</v>
      </c>
    </row>
    <row r="704" spans="1:13" ht="43.2" x14ac:dyDescent="0.3">
      <c r="A704" s="89" t="s">
        <v>3581</v>
      </c>
      <c r="B704" s="101" t="str">
        <f t="shared" si="66"/>
        <v>GROS Vincent</v>
      </c>
      <c r="C704" s="82">
        <f t="shared" si="62"/>
        <v>45169</v>
      </c>
      <c r="D704" s="83">
        <f t="shared" si="63"/>
        <v>3222</v>
      </c>
      <c r="E704" s="100" t="str">
        <f t="shared" si="64"/>
        <v>FAURECIA</v>
      </c>
      <c r="F704" s="100" t="str">
        <f t="shared" si="65"/>
        <v>Graform Stanislaw Grabowski</v>
      </c>
      <c r="G704" s="100" t="s">
        <v>4202</v>
      </c>
      <c r="H704" s="100" t="s">
        <v>4203</v>
      </c>
      <c r="I704" s="84" t="s">
        <v>3735</v>
      </c>
      <c r="J704" s="100"/>
      <c r="K704" s="84" t="s">
        <v>43</v>
      </c>
      <c r="L704" s="84" t="s">
        <v>3744</v>
      </c>
      <c r="M704" s="84">
        <f t="shared" si="61"/>
        <v>35</v>
      </c>
    </row>
    <row r="705" spans="1:13" ht="43.2" x14ac:dyDescent="0.3">
      <c r="A705" s="89" t="s">
        <v>475</v>
      </c>
      <c r="B705" s="101" t="str">
        <f t="shared" si="66"/>
        <v>VLCKOVA Zuzana</v>
      </c>
      <c r="C705" s="82">
        <f t="shared" si="62"/>
        <v>45169</v>
      </c>
      <c r="D705" s="83">
        <f t="shared" si="63"/>
        <v>1290</v>
      </c>
      <c r="E705" s="100" t="str">
        <f t="shared" si="64"/>
        <v>Faurecia interior Systems</v>
      </c>
      <c r="F705" s="100" t="str">
        <f t="shared" si="65"/>
        <v>SAS Motherson GmbH</v>
      </c>
      <c r="G705" s="100" t="s">
        <v>4199</v>
      </c>
      <c r="H705" s="100"/>
      <c r="I705" s="84" t="s">
        <v>3730</v>
      </c>
      <c r="J705" s="100"/>
      <c r="K705" s="84" t="s">
        <v>43</v>
      </c>
      <c r="L705" s="84" t="s">
        <v>4239</v>
      </c>
      <c r="M705" s="84">
        <f t="shared" si="61"/>
        <v>35</v>
      </c>
    </row>
    <row r="706" spans="1:13" ht="43.2" x14ac:dyDescent="0.3">
      <c r="A706" s="89" t="s">
        <v>1720</v>
      </c>
      <c r="B706" s="101" t="str">
        <f t="shared" si="66"/>
        <v>RESENDE Joao</v>
      </c>
      <c r="C706" s="82">
        <f t="shared" si="62"/>
        <v>45169</v>
      </c>
      <c r="D706" s="83">
        <f t="shared" si="63"/>
        <v>979</v>
      </c>
      <c r="E706" s="100" t="str">
        <f t="shared" si="64"/>
        <v>Ilpea</v>
      </c>
      <c r="F706" s="100" t="str">
        <f t="shared" si="65"/>
        <v>Faurecia interior Systems</v>
      </c>
      <c r="G706" s="100" t="s">
        <v>4204</v>
      </c>
      <c r="H706" s="100"/>
      <c r="I706" s="84" t="s">
        <v>3728</v>
      </c>
      <c r="J706" s="100"/>
      <c r="K706" s="84" t="s">
        <v>49</v>
      </c>
      <c r="L706" s="84" t="s">
        <v>3749</v>
      </c>
      <c r="M706" s="84">
        <f t="shared" si="61"/>
        <v>35</v>
      </c>
    </row>
    <row r="707" spans="1:13" ht="43.2" x14ac:dyDescent="0.3">
      <c r="A707" s="89" t="s">
        <v>3583</v>
      </c>
      <c r="B707" s="101" t="str">
        <f t="shared" si="66"/>
        <v>RESENDE Joao</v>
      </c>
      <c r="C707" s="82">
        <f t="shared" si="62"/>
        <v>45170</v>
      </c>
      <c r="D707" s="83">
        <f t="shared" si="63"/>
        <v>700</v>
      </c>
      <c r="E707" s="100" t="str">
        <f t="shared" si="64"/>
        <v>Plastoplan s.r.o</v>
      </c>
      <c r="F707" s="100" t="str">
        <f t="shared" si="65"/>
        <v>Faurecia interior Systems</v>
      </c>
      <c r="G707" s="100" t="s">
        <v>3585</v>
      </c>
      <c r="H707" s="100" t="s">
        <v>4205</v>
      </c>
      <c r="I707" s="84" t="s">
        <v>3735</v>
      </c>
      <c r="J707" s="100"/>
      <c r="K707" s="84" t="s">
        <v>49</v>
      </c>
      <c r="L707" s="84" t="s">
        <v>3744</v>
      </c>
      <c r="M707" s="84">
        <f t="shared" ref="M707:M770" si="67">IFERROR(WEEKNUM(C707)," ")</f>
        <v>35</v>
      </c>
    </row>
    <row r="708" spans="1:13" ht="43.2" x14ac:dyDescent="0.3">
      <c r="A708" s="89" t="s">
        <v>3586</v>
      </c>
      <c r="B708" s="101" t="str">
        <f t="shared" si="66"/>
        <v>SIMUNEK Ondrej</v>
      </c>
      <c r="C708" s="82">
        <f t="shared" ref="C708:C771" si="68">IFERROR(VLOOKUP(A708,Table2,7,FALSE)," ")</f>
        <v>45170</v>
      </c>
      <c r="D708" s="83">
        <f t="shared" ref="D708:D771" si="69">IFERROR(VLOOKUP(A708,Table2,3,1)," ")</f>
        <v>374</v>
      </c>
      <c r="E708" s="100" t="str">
        <f t="shared" ref="E708:E771" si="70">IFERROR(VLOOKUP(A708,Table2,9,FALSE)," ")</f>
        <v>Faurecia interior Systems</v>
      </c>
      <c r="F708" s="100" t="str">
        <f t="shared" ref="F708:F771" si="71">IFERROR(VLOOKUP(A708,Table2,10,FALSE)," ")</f>
        <v>Faurecia Meru</v>
      </c>
      <c r="G708" s="100" t="s">
        <v>4064</v>
      </c>
      <c r="H708" s="100"/>
      <c r="I708" s="84" t="s">
        <v>3735</v>
      </c>
      <c r="J708" s="100"/>
      <c r="K708" s="84" t="s">
        <v>49</v>
      </c>
      <c r="L708" s="84" t="s">
        <v>3744</v>
      </c>
      <c r="M708" s="84">
        <f t="shared" si="67"/>
        <v>35</v>
      </c>
    </row>
    <row r="709" spans="1:13" ht="57.6" x14ac:dyDescent="0.3">
      <c r="A709" s="89" t="s">
        <v>3588</v>
      </c>
      <c r="B709" s="101" t="str">
        <f t="shared" si="66"/>
        <v>DOST?L Roman</v>
      </c>
      <c r="C709" s="82">
        <f t="shared" si="68"/>
        <v>45170</v>
      </c>
      <c r="D709" s="83">
        <f t="shared" si="69"/>
        <v>855</v>
      </c>
      <c r="E709" s="100" t="str">
        <f t="shared" si="70"/>
        <v>Faurecia interior Systems</v>
      </c>
      <c r="F709" s="100" t="str">
        <f t="shared" si="71"/>
        <v>Shanghai Hongli Info Tech Serv Cent</v>
      </c>
      <c r="G709" s="100" t="s">
        <v>4064</v>
      </c>
      <c r="H709" s="100"/>
      <c r="I709" s="84" t="s">
        <v>3735</v>
      </c>
      <c r="J709" s="100"/>
      <c r="K709" s="84" t="s">
        <v>49</v>
      </c>
      <c r="L709" s="84" t="s">
        <v>3744</v>
      </c>
      <c r="M709" s="84">
        <f t="shared" si="67"/>
        <v>35</v>
      </c>
    </row>
    <row r="710" spans="1:13" ht="57.6" x14ac:dyDescent="0.3">
      <c r="A710" s="89" t="s">
        <v>1723</v>
      </c>
      <c r="B710" s="101" t="str">
        <f t="shared" si="66"/>
        <v>VLCKOVA Zuzana</v>
      </c>
      <c r="C710" s="82">
        <f t="shared" si="68"/>
        <v>45170</v>
      </c>
      <c r="D710" s="83">
        <f t="shared" si="69"/>
        <v>398</v>
      </c>
      <c r="E710" s="100" t="str">
        <f t="shared" si="70"/>
        <v>Faurecia Int. Syst.</v>
      </c>
      <c r="F710" s="100" t="str">
        <f t="shared" si="71"/>
        <v>SAS AUTOSYSTEMTECHNIK GMBH</v>
      </c>
      <c r="G710" s="100" t="s">
        <v>4199</v>
      </c>
      <c r="H710" s="100"/>
      <c r="I710" s="84" t="s">
        <v>3730</v>
      </c>
      <c r="J710" s="100"/>
      <c r="K710" s="84" t="s">
        <v>43</v>
      </c>
      <c r="L710" s="84" t="s">
        <v>4239</v>
      </c>
      <c r="M710" s="84">
        <f t="shared" si="67"/>
        <v>35</v>
      </c>
    </row>
    <row r="711" spans="1:13" ht="57.6" x14ac:dyDescent="0.3">
      <c r="A711" s="89" t="s">
        <v>1726</v>
      </c>
      <c r="B711" s="101" t="str">
        <f t="shared" si="66"/>
        <v>VLCKOVA Zuzana</v>
      </c>
      <c r="C711" s="82">
        <f t="shared" si="68"/>
        <v>45170</v>
      </c>
      <c r="D711" s="83">
        <f t="shared" si="69"/>
        <v>400</v>
      </c>
      <c r="E711" s="100" t="str">
        <f t="shared" si="70"/>
        <v>Faurecia Int. Syst.</v>
      </c>
      <c r="F711" s="100" t="str">
        <f t="shared" si="71"/>
        <v>SAS AUTOSYSTEMTECHNIK GMBH</v>
      </c>
      <c r="G711" s="100" t="s">
        <v>4199</v>
      </c>
      <c r="H711" s="100"/>
      <c r="I711" s="84" t="s">
        <v>3730</v>
      </c>
      <c r="J711" s="100"/>
      <c r="K711" s="84" t="s">
        <v>43</v>
      </c>
      <c r="L711" s="84" t="s">
        <v>4239</v>
      </c>
      <c r="M711" s="84">
        <f t="shared" si="67"/>
        <v>35</v>
      </c>
    </row>
    <row r="712" spans="1:13" ht="57.6" x14ac:dyDescent="0.3">
      <c r="A712" s="89" t="s">
        <v>1728</v>
      </c>
      <c r="B712" s="101" t="str">
        <f t="shared" si="66"/>
        <v>VLCKOVA Zuzana</v>
      </c>
      <c r="C712" s="82">
        <f t="shared" si="68"/>
        <v>45170</v>
      </c>
      <c r="D712" s="83">
        <f t="shared" si="69"/>
        <v>398</v>
      </c>
      <c r="E712" s="100" t="str">
        <f t="shared" si="70"/>
        <v>Faurecia Int. Syst.</v>
      </c>
      <c r="F712" s="100" t="str">
        <f t="shared" si="71"/>
        <v>SAS AUTOSYSTEMTECHNIK GMBH</v>
      </c>
      <c r="G712" s="100" t="s">
        <v>4199</v>
      </c>
      <c r="H712" s="100"/>
      <c r="I712" s="84" t="s">
        <v>3730</v>
      </c>
      <c r="J712" s="100"/>
      <c r="K712" s="84" t="s">
        <v>43</v>
      </c>
      <c r="L712" s="84" t="s">
        <v>4239</v>
      </c>
      <c r="M712" s="84">
        <f t="shared" si="67"/>
        <v>35</v>
      </c>
    </row>
    <row r="713" spans="1:13" ht="57.6" x14ac:dyDescent="0.3">
      <c r="A713" s="89" t="s">
        <v>1731</v>
      </c>
      <c r="B713" s="101" t="str">
        <f t="shared" si="66"/>
        <v>LINS Mauricio</v>
      </c>
      <c r="C713" s="82">
        <f t="shared" si="68"/>
        <v>45170</v>
      </c>
      <c r="D713" s="83">
        <f t="shared" si="69"/>
        <v>350</v>
      </c>
      <c r="E713" s="100" t="str">
        <f t="shared" si="70"/>
        <v>Vernicolor</v>
      </c>
      <c r="F713" s="100" t="str">
        <f t="shared" si="71"/>
        <v>Faurecia MLADA BOLESLAV FIS</v>
      </c>
      <c r="G713" s="100" t="s">
        <v>4206</v>
      </c>
      <c r="H713" s="100" t="s">
        <v>4207</v>
      </c>
      <c r="I713" s="84" t="s">
        <v>3717</v>
      </c>
      <c r="J713" s="100"/>
      <c r="K713" s="84" t="s">
        <v>49</v>
      </c>
      <c r="L713" s="84" t="s">
        <v>3743</v>
      </c>
      <c r="M713" s="84">
        <f t="shared" si="67"/>
        <v>35</v>
      </c>
    </row>
    <row r="714" spans="1:13" ht="43.2" x14ac:dyDescent="0.3">
      <c r="A714" s="89" t="s">
        <v>1733</v>
      </c>
      <c r="B714" s="101" t="str">
        <f t="shared" si="66"/>
        <v>LINS Mauricio</v>
      </c>
      <c r="C714" s="82">
        <f t="shared" si="68"/>
        <v>45170</v>
      </c>
      <c r="D714" s="83">
        <f t="shared" si="69"/>
        <v>666</v>
      </c>
      <c r="E714" s="100" t="str">
        <f t="shared" si="70"/>
        <v>COKO-WERK POLSKA SP.Z O.O.</v>
      </c>
      <c r="F714" s="100" t="str">
        <f t="shared" si="71"/>
        <v>DB Schenker</v>
      </c>
      <c r="G714" s="100" t="s">
        <v>3802</v>
      </c>
      <c r="H714" s="100" t="s">
        <v>4208</v>
      </c>
      <c r="I714" s="84" t="s">
        <v>3728</v>
      </c>
      <c r="J714" s="100"/>
      <c r="K714" s="84" t="s">
        <v>49</v>
      </c>
      <c r="L714" s="84" t="s">
        <v>3742</v>
      </c>
      <c r="M714" s="84">
        <f t="shared" si="67"/>
        <v>35</v>
      </c>
    </row>
    <row r="715" spans="1:13" ht="57.6" x14ac:dyDescent="0.3">
      <c r="A715" s="89" t="s">
        <v>1735</v>
      </c>
      <c r="B715" s="101" t="str">
        <f t="shared" si="66"/>
        <v>VLCKOVA Zuzana</v>
      </c>
      <c r="C715" s="82">
        <f t="shared" si="68"/>
        <v>45170</v>
      </c>
      <c r="D715" s="83">
        <f t="shared" si="69"/>
        <v>1295</v>
      </c>
      <c r="E715" s="100" t="str">
        <f t="shared" si="70"/>
        <v>Faurecia Int. Syst.</v>
      </c>
      <c r="F715" s="100" t="str">
        <f t="shared" si="71"/>
        <v>SAS AUTOSYSTEMTECHNIK GMBH</v>
      </c>
      <c r="G715" s="100" t="s">
        <v>4199</v>
      </c>
      <c r="H715" s="100"/>
      <c r="I715" s="84" t="s">
        <v>3730</v>
      </c>
      <c r="J715" s="100"/>
      <c r="K715" s="84" t="s">
        <v>43</v>
      </c>
      <c r="L715" s="84" t="s">
        <v>4239</v>
      </c>
      <c r="M715" s="84">
        <f t="shared" si="67"/>
        <v>35</v>
      </c>
    </row>
    <row r="716" spans="1:13" ht="57.6" x14ac:dyDescent="0.3">
      <c r="A716" s="89" t="s">
        <v>3591</v>
      </c>
      <c r="B716" s="101" t="str">
        <f t="shared" si="66"/>
        <v>RIEGER Vojtech</v>
      </c>
      <c r="C716" s="82">
        <f t="shared" si="68"/>
        <v>45173</v>
      </c>
      <c r="D716" s="83">
        <f t="shared" si="69"/>
        <v>114</v>
      </c>
      <c r="E716" s="100" t="str">
        <f t="shared" si="70"/>
        <v>Faurecia interior Systems</v>
      </c>
      <c r="F716" s="100" t="str">
        <f t="shared" si="71"/>
        <v>Faurecia Interiors Pardubice  s.r.o.</v>
      </c>
      <c r="G716" s="100" t="s">
        <v>4064</v>
      </c>
      <c r="H716" s="100"/>
      <c r="I716" s="84" t="s">
        <v>3735</v>
      </c>
      <c r="J716" s="100"/>
      <c r="K716" s="84" t="s">
        <v>43</v>
      </c>
      <c r="L716" s="84" t="s">
        <v>3744</v>
      </c>
      <c r="M716" s="84">
        <f t="shared" si="67"/>
        <v>36</v>
      </c>
    </row>
    <row r="717" spans="1:13" ht="28.8" x14ac:dyDescent="0.3">
      <c r="A717" s="89" t="s">
        <v>1740</v>
      </c>
      <c r="B717" s="101" t="str">
        <f t="shared" si="66"/>
        <v>STEFAN Dominik</v>
      </c>
      <c r="C717" s="82">
        <f t="shared" si="68"/>
        <v>45173</v>
      </c>
      <c r="D717" s="83">
        <f t="shared" si="69"/>
        <v>358</v>
      </c>
      <c r="E717" s="100" t="str">
        <f t="shared" si="70"/>
        <v>Faurecia Int. Syst.</v>
      </c>
      <c r="F717" s="100" t="str">
        <f t="shared" si="71"/>
        <v>MERCEDES-BENZ - 050</v>
      </c>
      <c r="G717" s="100" t="s">
        <v>3869</v>
      </c>
      <c r="H717" s="100" t="s">
        <v>4209</v>
      </c>
      <c r="I717" s="84" t="s">
        <v>3730</v>
      </c>
      <c r="J717" s="100"/>
      <c r="K717" s="84" t="s">
        <v>43</v>
      </c>
      <c r="L717" s="84" t="s">
        <v>4239</v>
      </c>
      <c r="M717" s="84">
        <f t="shared" si="67"/>
        <v>36</v>
      </c>
    </row>
    <row r="718" spans="1:13" ht="43.2" x14ac:dyDescent="0.3">
      <c r="A718" s="89" t="s">
        <v>1738</v>
      </c>
      <c r="B718" s="101" t="str">
        <f t="shared" si="66"/>
        <v>LINS Mauricio</v>
      </c>
      <c r="C718" s="82">
        <f t="shared" si="68"/>
        <v>45173</v>
      </c>
      <c r="D718" s="83">
        <f t="shared" si="69"/>
        <v>288</v>
      </c>
      <c r="E718" s="100" t="str">
        <f t="shared" si="70"/>
        <v>Karl Berrang</v>
      </c>
      <c r="F718" s="100" t="str">
        <f t="shared" si="71"/>
        <v>Faurecia interior Systems</v>
      </c>
      <c r="G718" s="100" t="s">
        <v>3756</v>
      </c>
      <c r="H718" s="100"/>
      <c r="I718" s="84" t="s">
        <v>3728</v>
      </c>
      <c r="J718" s="100"/>
      <c r="K718" s="84" t="s">
        <v>49</v>
      </c>
      <c r="L718" s="84" t="s">
        <v>3749</v>
      </c>
      <c r="M718" s="84">
        <f t="shared" si="67"/>
        <v>36</v>
      </c>
    </row>
    <row r="719" spans="1:13" ht="15" x14ac:dyDescent="0.3">
      <c r="A719" s="89" t="s">
        <v>479</v>
      </c>
      <c r="B719" s="101" t="str">
        <f t="shared" si="66"/>
        <v>GROS Vincent</v>
      </c>
      <c r="C719" s="82">
        <f t="shared" si="68"/>
        <v>45174</v>
      </c>
      <c r="D719" s="83">
        <f t="shared" si="69"/>
        <v>950</v>
      </c>
      <c r="E719" s="100" t="str">
        <f t="shared" si="70"/>
        <v>FAURECIA</v>
      </c>
      <c r="F719" s="100" t="str">
        <f t="shared" si="71"/>
        <v>Graform</v>
      </c>
      <c r="G719" s="100" t="s">
        <v>4210</v>
      </c>
      <c r="H719" s="100"/>
      <c r="I719" s="84" t="s">
        <v>3728</v>
      </c>
      <c r="J719" s="100"/>
      <c r="K719" s="84" t="s">
        <v>43</v>
      </c>
      <c r="L719" s="84" t="s">
        <v>3719</v>
      </c>
      <c r="M719" s="84">
        <f t="shared" si="67"/>
        <v>36</v>
      </c>
    </row>
    <row r="720" spans="1:13" ht="43.2" x14ac:dyDescent="0.3">
      <c r="A720" s="92" t="s">
        <v>484</v>
      </c>
      <c r="B720" s="101" t="str">
        <f t="shared" si="66"/>
        <v>RIEGER Vojtech</v>
      </c>
      <c r="C720" s="82">
        <f t="shared" si="68"/>
        <v>45174</v>
      </c>
      <c r="D720" s="83">
        <f t="shared" si="69"/>
        <v>128</v>
      </c>
      <c r="E720" s="100" t="str">
        <f t="shared" si="70"/>
        <v>Faurecia interior Systems</v>
      </c>
      <c r="F720" s="100" t="str">
        <f t="shared" si="71"/>
        <v>Ultratech s.r.o.</v>
      </c>
      <c r="G720" s="100" t="s">
        <v>4064</v>
      </c>
      <c r="H720" s="100"/>
      <c r="I720" s="86" t="s">
        <v>3735</v>
      </c>
      <c r="J720" s="100"/>
      <c r="K720" s="86" t="s">
        <v>43</v>
      </c>
      <c r="L720" s="86" t="s">
        <v>3744</v>
      </c>
      <c r="M720" s="84">
        <f t="shared" si="67"/>
        <v>36</v>
      </c>
    </row>
    <row r="721" spans="1:13" ht="43.2" x14ac:dyDescent="0.3">
      <c r="A721" s="92" t="s">
        <v>3596</v>
      </c>
      <c r="B721" s="101" t="str">
        <f t="shared" si="66"/>
        <v>FIALOVÁ Lucie</v>
      </c>
      <c r="C721" s="82">
        <f t="shared" si="68"/>
        <v>45174</v>
      </c>
      <c r="D721" s="83">
        <f t="shared" si="69"/>
        <v>498</v>
      </c>
      <c r="E721" s="100" t="str">
        <f t="shared" si="70"/>
        <v>Faurecia interior Systems</v>
      </c>
      <c r="F721" s="100" t="str">
        <f t="shared" si="71"/>
        <v>AXIOME</v>
      </c>
      <c r="G721" s="100" t="s">
        <v>4064</v>
      </c>
      <c r="H721" s="100"/>
      <c r="I721" s="84" t="s">
        <v>3735</v>
      </c>
      <c r="J721" s="100"/>
      <c r="K721" s="84" t="s">
        <v>43</v>
      </c>
      <c r="L721" s="84" t="s">
        <v>3744</v>
      </c>
      <c r="M721" s="84">
        <f t="shared" si="67"/>
        <v>36</v>
      </c>
    </row>
    <row r="722" spans="1:13" ht="43.2" x14ac:dyDescent="0.3">
      <c r="A722" s="92" t="s">
        <v>3598</v>
      </c>
      <c r="B722" s="101" t="str">
        <f t="shared" si="66"/>
        <v>FIALOVÁ Lucie</v>
      </c>
      <c r="C722" s="82">
        <f t="shared" si="68"/>
        <v>45174</v>
      </c>
      <c r="D722" s="83">
        <f t="shared" si="69"/>
        <v>148</v>
      </c>
      <c r="E722" s="100" t="str">
        <f t="shared" si="70"/>
        <v>Faurecia interior Systems</v>
      </c>
      <c r="F722" s="100" t="str">
        <f t="shared" si="71"/>
        <v>SPEA s.r.o</v>
      </c>
      <c r="G722" s="100" t="s">
        <v>4064</v>
      </c>
      <c r="H722" s="100"/>
      <c r="I722" s="84" t="s">
        <v>3735</v>
      </c>
      <c r="J722" s="100"/>
      <c r="K722" s="84" t="s">
        <v>43</v>
      </c>
      <c r="L722" s="84" t="s">
        <v>3744</v>
      </c>
      <c r="M722" s="84">
        <f t="shared" si="67"/>
        <v>36</v>
      </c>
    </row>
    <row r="723" spans="1:13" ht="43.2" x14ac:dyDescent="0.3">
      <c r="A723" s="92" t="s">
        <v>3592</v>
      </c>
      <c r="B723" s="101" t="str">
        <f t="shared" si="66"/>
        <v>RESENDE Joao</v>
      </c>
      <c r="C723" s="82">
        <f t="shared" si="68"/>
        <v>45174</v>
      </c>
      <c r="D723" s="83">
        <f t="shared" si="69"/>
        <v>770</v>
      </c>
      <c r="E723" s="100" t="str">
        <f t="shared" si="70"/>
        <v>Faurecia Interiors - Arges</v>
      </c>
      <c r="F723" s="100" t="str">
        <f t="shared" si="71"/>
        <v>Faurecia interior Systems</v>
      </c>
      <c r="G723" s="100" t="s">
        <v>4211</v>
      </c>
      <c r="H723" s="100"/>
      <c r="I723" s="84" t="s">
        <v>3728</v>
      </c>
      <c r="J723" s="100"/>
      <c r="K723" s="84" t="s">
        <v>49</v>
      </c>
      <c r="L723" s="84" t="s">
        <v>3719</v>
      </c>
      <c r="M723" s="84">
        <f t="shared" si="67"/>
        <v>36</v>
      </c>
    </row>
    <row r="724" spans="1:13" ht="43.2" x14ac:dyDescent="0.3">
      <c r="A724" s="85" t="s">
        <v>3596</v>
      </c>
      <c r="B724" s="101" t="str">
        <f t="shared" si="66"/>
        <v>FIALOVÁ Lucie</v>
      </c>
      <c r="C724" s="82">
        <f t="shared" si="68"/>
        <v>45174</v>
      </c>
      <c r="D724" s="83">
        <f t="shared" si="69"/>
        <v>498</v>
      </c>
      <c r="E724" s="100" t="str">
        <f t="shared" si="70"/>
        <v>Faurecia interior Systems</v>
      </c>
      <c r="F724" s="100" t="str">
        <f t="shared" si="71"/>
        <v>AXIOME</v>
      </c>
      <c r="G724" s="100"/>
      <c r="H724" s="100"/>
      <c r="I724" s="85"/>
      <c r="J724" s="100"/>
      <c r="K724" s="84" t="s">
        <v>43</v>
      </c>
      <c r="L724" s="85"/>
      <c r="M724" s="84">
        <f t="shared" si="67"/>
        <v>36</v>
      </c>
    </row>
    <row r="725" spans="1:13" ht="43.2" x14ac:dyDescent="0.3">
      <c r="A725" s="85" t="s">
        <v>3598</v>
      </c>
      <c r="B725" s="101" t="str">
        <f t="shared" si="66"/>
        <v>FIALOVÁ Lucie</v>
      </c>
      <c r="C725" s="82">
        <f t="shared" si="68"/>
        <v>45174</v>
      </c>
      <c r="D725" s="83">
        <f t="shared" si="69"/>
        <v>148</v>
      </c>
      <c r="E725" s="100" t="str">
        <f t="shared" si="70"/>
        <v>Faurecia interior Systems</v>
      </c>
      <c r="F725" s="100" t="str">
        <f t="shared" si="71"/>
        <v>SPEA s.r.o</v>
      </c>
      <c r="G725" s="100"/>
      <c r="H725" s="100"/>
      <c r="I725" s="85"/>
      <c r="J725" s="100"/>
      <c r="K725" s="84" t="s">
        <v>43</v>
      </c>
      <c r="L725" s="85"/>
      <c r="M725" s="84">
        <f t="shared" si="67"/>
        <v>36</v>
      </c>
    </row>
    <row r="726" spans="1:13" ht="43.2" x14ac:dyDescent="0.3">
      <c r="A726" s="92" t="s">
        <v>1744</v>
      </c>
      <c r="B726" s="101" t="str">
        <f t="shared" si="66"/>
        <v>RESENDE Joao</v>
      </c>
      <c r="C726" s="82">
        <f t="shared" si="68"/>
        <v>45175</v>
      </c>
      <c r="D726" s="83">
        <f t="shared" si="69"/>
        <v>94</v>
      </c>
      <c r="E726" s="100" t="str">
        <f t="shared" si="70"/>
        <v>A. Raymond Jablonec, s.r.o.</v>
      </c>
      <c r="F726" s="100" t="str">
        <f t="shared" si="71"/>
        <v>Faurecia interior Systems</v>
      </c>
      <c r="G726" s="100" t="s">
        <v>1748</v>
      </c>
      <c r="H726" s="100"/>
      <c r="I726" s="84" t="s">
        <v>3728</v>
      </c>
      <c r="J726" s="100"/>
      <c r="K726" s="84" t="s">
        <v>49</v>
      </c>
      <c r="L726" s="84" t="s">
        <v>3749</v>
      </c>
      <c r="M726" s="84">
        <f t="shared" si="67"/>
        <v>36</v>
      </c>
    </row>
    <row r="727" spans="1:13" ht="43.2" x14ac:dyDescent="0.3">
      <c r="A727" s="92" t="s">
        <v>1742</v>
      </c>
      <c r="B727" s="101" t="str">
        <f t="shared" si="66"/>
        <v>LINS Mauricio</v>
      </c>
      <c r="C727" s="82">
        <f t="shared" si="68"/>
        <v>45175</v>
      </c>
      <c r="D727" s="83">
        <f t="shared" si="69"/>
        <v>289</v>
      </c>
      <c r="E727" s="100" t="str">
        <f t="shared" si="70"/>
        <v>Vernicolor</v>
      </c>
      <c r="F727" s="100" t="str">
        <f t="shared" si="71"/>
        <v>Faurecia interior Systems</v>
      </c>
      <c r="G727" s="100" t="s">
        <v>4190</v>
      </c>
      <c r="H727" s="100"/>
      <c r="I727" s="84" t="s">
        <v>3728</v>
      </c>
      <c r="J727" s="100"/>
      <c r="K727" s="84" t="s">
        <v>49</v>
      </c>
      <c r="L727" s="84" t="s">
        <v>3743</v>
      </c>
      <c r="M727" s="84">
        <f t="shared" si="67"/>
        <v>36</v>
      </c>
    </row>
    <row r="728" spans="1:13" ht="43.2" x14ac:dyDescent="0.3">
      <c r="A728" s="89" t="s">
        <v>3600</v>
      </c>
      <c r="B728" s="101" t="str">
        <f t="shared" si="66"/>
        <v>KANNA Yuvanesh</v>
      </c>
      <c r="C728" s="82">
        <f t="shared" si="68"/>
        <v>45176</v>
      </c>
      <c r="D728" s="83">
        <f t="shared" si="69"/>
        <v>237</v>
      </c>
      <c r="E728" s="100" t="str">
        <f t="shared" si="70"/>
        <v>Jaguar Land Rover Slovakia s.r.o</v>
      </c>
      <c r="F728" s="100" t="str">
        <f t="shared" si="71"/>
        <v>Jaguar Land Rover</v>
      </c>
      <c r="G728" s="100" t="s">
        <v>3730</v>
      </c>
      <c r="H728" s="100"/>
      <c r="I728" s="84" t="s">
        <v>3730</v>
      </c>
      <c r="J728" s="100"/>
      <c r="K728" s="84" t="s">
        <v>43</v>
      </c>
      <c r="L728" s="84" t="s">
        <v>4239</v>
      </c>
      <c r="M728" s="84">
        <f t="shared" si="67"/>
        <v>36</v>
      </c>
    </row>
    <row r="729" spans="1:13" ht="43.2" x14ac:dyDescent="0.3">
      <c r="A729" s="89" t="s">
        <v>3603</v>
      </c>
      <c r="B729" s="101" t="str">
        <f t="shared" si="66"/>
        <v>FIALOVÁ Lucie</v>
      </c>
      <c r="C729" s="82">
        <f t="shared" si="68"/>
        <v>45176</v>
      </c>
      <c r="D729" s="83">
        <f t="shared" si="69"/>
        <v>92</v>
      </c>
      <c r="E729" s="100" t="str">
        <f t="shared" si="70"/>
        <v>Faurecia interior Systems</v>
      </c>
      <c r="F729" s="100" t="str">
        <f t="shared" si="71"/>
        <v>Mercanta CE a.s.</v>
      </c>
      <c r="G729" s="100" t="s">
        <v>4064</v>
      </c>
      <c r="H729" s="100"/>
      <c r="I729" s="86" t="s">
        <v>3735</v>
      </c>
      <c r="J729" s="100"/>
      <c r="K729" s="86" t="s">
        <v>43</v>
      </c>
      <c r="L729" s="86" t="s">
        <v>3744</v>
      </c>
      <c r="M729" s="84">
        <f t="shared" si="67"/>
        <v>36</v>
      </c>
    </row>
    <row r="730" spans="1:13" ht="57.6" x14ac:dyDescent="0.3">
      <c r="A730" s="89" t="s">
        <v>1752</v>
      </c>
      <c r="B730" s="101" t="str">
        <f t="shared" si="66"/>
        <v>KANNA Yuvanesh</v>
      </c>
      <c r="C730" s="82">
        <f t="shared" si="68"/>
        <v>45177</v>
      </c>
      <c r="D730" s="83">
        <f t="shared" si="69"/>
        <v>333</v>
      </c>
      <c r="E730" s="100" t="str">
        <f t="shared" si="70"/>
        <v>Faurecia Int. Syst.</v>
      </c>
      <c r="F730" s="100" t="str">
        <f t="shared" si="71"/>
        <v>Jaguar Land Rover Slovakia s.r.o.</v>
      </c>
      <c r="G730" s="100" t="s">
        <v>3869</v>
      </c>
      <c r="H730" s="100"/>
      <c r="I730" s="84" t="s">
        <v>3730</v>
      </c>
      <c r="J730" s="100"/>
      <c r="K730" s="84" t="s">
        <v>43</v>
      </c>
      <c r="L730" s="84" t="s">
        <v>4239</v>
      </c>
      <c r="M730" s="84">
        <f t="shared" si="67"/>
        <v>36</v>
      </c>
    </row>
    <row r="731" spans="1:13" ht="43.2" x14ac:dyDescent="0.3">
      <c r="A731" s="89" t="s">
        <v>3606</v>
      </c>
      <c r="B731" s="101" t="str">
        <f t="shared" si="66"/>
        <v>SIMUNEK Ondrej</v>
      </c>
      <c r="C731" s="82">
        <f t="shared" si="68"/>
        <v>45177</v>
      </c>
      <c r="D731" s="83">
        <f t="shared" si="69"/>
        <v>474</v>
      </c>
      <c r="E731" s="100" t="str">
        <f t="shared" si="70"/>
        <v>Faurecia interior Systems</v>
      </c>
      <c r="F731" s="100" t="str">
        <f t="shared" si="71"/>
        <v>Faurecia Meru</v>
      </c>
      <c r="G731" s="100" t="s">
        <v>4064</v>
      </c>
      <c r="H731" s="100"/>
      <c r="I731" s="86" t="s">
        <v>3735</v>
      </c>
      <c r="J731" s="100"/>
      <c r="K731" s="86" t="s">
        <v>43</v>
      </c>
      <c r="L731" s="86" t="s">
        <v>3744</v>
      </c>
      <c r="M731" s="84">
        <f t="shared" si="67"/>
        <v>36</v>
      </c>
    </row>
    <row r="732" spans="1:13" ht="57.6" x14ac:dyDescent="0.3">
      <c r="A732" s="89" t="s">
        <v>1749</v>
      </c>
      <c r="B732" s="101" t="str">
        <f t="shared" si="66"/>
        <v>RESENDE Joao</v>
      </c>
      <c r="C732" s="82">
        <f t="shared" si="68"/>
        <v>45177</v>
      </c>
      <c r="D732" s="83">
        <f t="shared" si="69"/>
        <v>230</v>
      </c>
      <c r="E732" s="100" t="str">
        <f t="shared" si="70"/>
        <v>kaschier</v>
      </c>
      <c r="F732" s="100" t="str">
        <f t="shared" si="71"/>
        <v>Faurecia MLADA BOLESLAV FIS</v>
      </c>
      <c r="G732" s="100" t="s">
        <v>1751</v>
      </c>
      <c r="H732" s="100"/>
      <c r="I732" s="84" t="s">
        <v>3735</v>
      </c>
      <c r="J732" s="100"/>
      <c r="K732" s="84" t="s">
        <v>49</v>
      </c>
      <c r="L732" s="84" t="s">
        <v>3744</v>
      </c>
      <c r="M732" s="84">
        <f t="shared" si="67"/>
        <v>36</v>
      </c>
    </row>
    <row r="733" spans="1:13" ht="43.2" x14ac:dyDescent="0.3">
      <c r="A733" s="89" t="s">
        <v>1754</v>
      </c>
      <c r="B733" s="101" t="str">
        <f t="shared" si="66"/>
        <v>LINS Mauricio</v>
      </c>
      <c r="C733" s="82">
        <f t="shared" si="68"/>
        <v>45180</v>
      </c>
      <c r="D733" s="83">
        <f t="shared" si="69"/>
        <v>310</v>
      </c>
      <c r="E733" s="100" t="str">
        <f t="shared" si="70"/>
        <v>Vernicolor</v>
      </c>
      <c r="F733" s="100" t="str">
        <f t="shared" si="71"/>
        <v>Faurecia interior Systems</v>
      </c>
      <c r="G733" s="100" t="s">
        <v>4212</v>
      </c>
      <c r="H733" s="100"/>
      <c r="I733" s="84" t="s">
        <v>3717</v>
      </c>
      <c r="J733" s="100"/>
      <c r="K733" s="84" t="s">
        <v>49</v>
      </c>
      <c r="L733" s="84" t="s">
        <v>3743</v>
      </c>
      <c r="M733" s="84">
        <f t="shared" si="67"/>
        <v>37</v>
      </c>
    </row>
    <row r="734" spans="1:13" ht="57.6" x14ac:dyDescent="0.3">
      <c r="A734" s="89" t="s">
        <v>3608</v>
      </c>
      <c r="B734" s="101" t="str">
        <f t="shared" si="66"/>
        <v>RESENDE Joao</v>
      </c>
      <c r="C734" s="82">
        <f t="shared" si="68"/>
        <v>45180</v>
      </c>
      <c r="D734" s="83">
        <f t="shared" si="69"/>
        <v>194</v>
      </c>
      <c r="E734" s="100" t="str">
        <f t="shared" si="70"/>
        <v>kaschier</v>
      </c>
      <c r="F734" s="100" t="str">
        <f t="shared" si="71"/>
        <v>Faurecia MLADA BOLESLAV FIS</v>
      </c>
      <c r="G734" s="100" t="s">
        <v>1751</v>
      </c>
      <c r="H734" s="100"/>
      <c r="I734" s="84" t="s">
        <v>3735</v>
      </c>
      <c r="J734" s="100"/>
      <c r="K734" s="84" t="s">
        <v>49</v>
      </c>
      <c r="L734" s="84" t="s">
        <v>3744</v>
      </c>
      <c r="M734" s="84">
        <f t="shared" si="67"/>
        <v>37</v>
      </c>
    </row>
    <row r="735" spans="1:13" ht="43.2" x14ac:dyDescent="0.3">
      <c r="A735" s="89" t="s">
        <v>3611</v>
      </c>
      <c r="B735" s="101" t="str">
        <f t="shared" si="66"/>
        <v>STEFAN Dominik</v>
      </c>
      <c r="C735" s="82">
        <f t="shared" si="68"/>
        <v>45180</v>
      </c>
      <c r="D735" s="83">
        <f t="shared" si="69"/>
        <v>550</v>
      </c>
      <c r="E735" s="100" t="str">
        <f t="shared" si="70"/>
        <v>Faurecia interior Systems</v>
      </c>
      <c r="F735" s="100" t="str">
        <f t="shared" si="71"/>
        <v>Faurecia Innenraum Systeme</v>
      </c>
      <c r="G735" s="100" t="s">
        <v>4213</v>
      </c>
      <c r="H735" s="100"/>
      <c r="I735" s="84" t="s">
        <v>3730</v>
      </c>
      <c r="J735" s="100"/>
      <c r="K735" s="84" t="s">
        <v>43</v>
      </c>
      <c r="L735" s="84" t="s">
        <v>4239</v>
      </c>
      <c r="M735" s="84">
        <f t="shared" si="67"/>
        <v>37</v>
      </c>
    </row>
    <row r="736" spans="1:13" ht="57.6" x14ac:dyDescent="0.3">
      <c r="A736" s="89" t="s">
        <v>3612</v>
      </c>
      <c r="B736" s="101" t="str">
        <f t="shared" si="66"/>
        <v>POUGET Felix</v>
      </c>
      <c r="C736" s="82">
        <f t="shared" si="68"/>
        <v>45180</v>
      </c>
      <c r="D736" s="83">
        <f t="shared" si="69"/>
        <v>332</v>
      </c>
      <c r="E736" s="100" t="str">
        <f t="shared" si="70"/>
        <v>FAURECIA Legnica Decorations S.A.</v>
      </c>
      <c r="F736" s="100" t="str">
        <f t="shared" si="71"/>
        <v>Tecoplast</v>
      </c>
      <c r="G736" s="100" t="s">
        <v>4214</v>
      </c>
      <c r="H736" s="100"/>
      <c r="I736" s="84" t="s">
        <v>3728</v>
      </c>
      <c r="J736" s="100"/>
      <c r="K736" s="84" t="s">
        <v>43</v>
      </c>
      <c r="L736" s="84" t="s">
        <v>3719</v>
      </c>
      <c r="M736" s="84">
        <f t="shared" si="67"/>
        <v>37</v>
      </c>
    </row>
    <row r="737" spans="1:13" ht="57.6" x14ac:dyDescent="0.3">
      <c r="A737" s="89" t="s">
        <v>3615</v>
      </c>
      <c r="B737" s="101" t="str">
        <f t="shared" si="66"/>
        <v>SIMUNEK Ondrej</v>
      </c>
      <c r="C737" s="82">
        <f t="shared" si="68"/>
        <v>45180</v>
      </c>
      <c r="D737" s="83">
        <f t="shared" si="69"/>
        <v>185</v>
      </c>
      <c r="E737" s="100" t="str">
        <f t="shared" si="70"/>
        <v>Faurecia interior Systems</v>
      </c>
      <c r="F737" s="100" t="str">
        <f t="shared" si="71"/>
        <v>Joyson Safety Systmes Hungary</v>
      </c>
      <c r="G737" s="100" t="s">
        <v>4064</v>
      </c>
      <c r="H737" s="100"/>
      <c r="I737" s="86" t="s">
        <v>3735</v>
      </c>
      <c r="J737" s="100"/>
      <c r="K737" s="86" t="s">
        <v>43</v>
      </c>
      <c r="L737" s="86" t="s">
        <v>3744</v>
      </c>
      <c r="M737" s="84">
        <f t="shared" si="67"/>
        <v>37</v>
      </c>
    </row>
    <row r="738" spans="1:13" ht="43.2" x14ac:dyDescent="0.3">
      <c r="A738" s="89" t="s">
        <v>1756</v>
      </c>
      <c r="B738" s="101" t="str">
        <f t="shared" si="66"/>
        <v>GOUEDARD Laury</v>
      </c>
      <c r="C738" s="82">
        <f t="shared" si="68"/>
        <v>45180</v>
      </c>
      <c r="D738" s="83">
        <f t="shared" si="69"/>
        <v>1298</v>
      </c>
      <c r="E738" s="100" t="str">
        <f t="shared" si="70"/>
        <v>DB Schenker</v>
      </c>
      <c r="F738" s="100" t="str">
        <f t="shared" si="71"/>
        <v>FCA ITALY SPA - CASSINO</v>
      </c>
      <c r="G738" s="100" t="s">
        <v>4215</v>
      </c>
      <c r="H738" s="100"/>
      <c r="I738" s="84" t="s">
        <v>3735</v>
      </c>
      <c r="J738" s="100"/>
      <c r="K738" s="84" t="s">
        <v>43</v>
      </c>
      <c r="L738" s="84" t="s">
        <v>3729</v>
      </c>
      <c r="M738" s="84">
        <f t="shared" si="67"/>
        <v>37</v>
      </c>
    </row>
    <row r="739" spans="1:13" ht="43.2" x14ac:dyDescent="0.3">
      <c r="A739" s="89" t="s">
        <v>3617</v>
      </c>
      <c r="B739" s="101" t="str">
        <f t="shared" si="66"/>
        <v>ALMEIDA Jose</v>
      </c>
      <c r="C739" s="82">
        <f t="shared" si="68"/>
        <v>45180</v>
      </c>
      <c r="D739" s="83">
        <f t="shared" si="69"/>
        <v>474</v>
      </c>
      <c r="E739" s="100" t="str">
        <f t="shared" si="70"/>
        <v>DB Schenker</v>
      </c>
      <c r="F739" s="100" t="str">
        <f t="shared" si="71"/>
        <v>Faurecia interior Systems</v>
      </c>
      <c r="G739" s="100" t="s">
        <v>3879</v>
      </c>
      <c r="H739" s="100" t="s">
        <v>4216</v>
      </c>
      <c r="I739" s="84" t="s">
        <v>3728</v>
      </c>
      <c r="J739" s="100"/>
      <c r="K739" s="84" t="s">
        <v>49</v>
      </c>
      <c r="L739" s="84" t="s">
        <v>3749</v>
      </c>
      <c r="M739" s="84">
        <f t="shared" si="67"/>
        <v>37</v>
      </c>
    </row>
    <row r="740" spans="1:13" ht="43.2" x14ac:dyDescent="0.3">
      <c r="A740" s="89" t="s">
        <v>3619</v>
      </c>
      <c r="B740" s="101" t="str">
        <f t="shared" si="66"/>
        <v>STEFAN Dominik</v>
      </c>
      <c r="C740" s="82">
        <f t="shared" si="68"/>
        <v>45180</v>
      </c>
      <c r="D740" s="83">
        <f t="shared" si="69"/>
        <v>400</v>
      </c>
      <c r="E740" s="100" t="str">
        <f t="shared" si="70"/>
        <v>Faurecia interior Systems</v>
      </c>
      <c r="F740" s="100" t="str">
        <f t="shared" si="71"/>
        <v>Faurecia Innenraum Systeme</v>
      </c>
      <c r="G740" s="100" t="s">
        <v>4213</v>
      </c>
      <c r="H740" s="100"/>
      <c r="I740" s="84" t="s">
        <v>3730</v>
      </c>
      <c r="J740" s="100"/>
      <c r="K740" s="84" t="s">
        <v>43</v>
      </c>
      <c r="L740" s="84" t="s">
        <v>4239</v>
      </c>
      <c r="M740" s="84">
        <f t="shared" si="67"/>
        <v>37</v>
      </c>
    </row>
    <row r="741" spans="1:13" ht="57.6" x14ac:dyDescent="0.3">
      <c r="A741" s="89" t="s">
        <v>1762</v>
      </c>
      <c r="B741" s="101" t="str">
        <f t="shared" si="66"/>
        <v>KANNA Yuvanesh</v>
      </c>
      <c r="C741" s="82">
        <f t="shared" si="68"/>
        <v>45181</v>
      </c>
      <c r="D741" s="83">
        <f t="shared" si="69"/>
        <v>437</v>
      </c>
      <c r="E741" s="100" t="str">
        <f t="shared" si="70"/>
        <v>Faurecia Int. Syst.</v>
      </c>
      <c r="F741" s="100" t="str">
        <f t="shared" si="71"/>
        <v>Jaguar Land Rover Slovakia s.r.o.</v>
      </c>
      <c r="G741" s="100" t="s">
        <v>4213</v>
      </c>
      <c r="H741" s="100"/>
      <c r="I741" s="84" t="s">
        <v>3730</v>
      </c>
      <c r="J741" s="100"/>
      <c r="K741" s="84" t="s">
        <v>43</v>
      </c>
      <c r="L741" s="84" t="s">
        <v>4239</v>
      </c>
      <c r="M741" s="84">
        <f t="shared" si="67"/>
        <v>37</v>
      </c>
    </row>
    <row r="742" spans="1:13" ht="43.2" x14ac:dyDescent="0.3">
      <c r="A742" s="89" t="s">
        <v>3622</v>
      </c>
      <c r="B742" s="101" t="str">
        <f t="shared" si="66"/>
        <v>STEFAN Dominik</v>
      </c>
      <c r="C742" s="82">
        <f t="shared" si="68"/>
        <v>45181</v>
      </c>
      <c r="D742" s="83">
        <f t="shared" si="69"/>
        <v>1297</v>
      </c>
      <c r="E742" s="100" t="str">
        <f t="shared" si="70"/>
        <v>Faurecia interior Systems</v>
      </c>
      <c r="F742" s="100" t="str">
        <f t="shared" si="71"/>
        <v>Faurecia Innenraum Systeme</v>
      </c>
      <c r="G742" s="100" t="s">
        <v>4213</v>
      </c>
      <c r="H742" s="100"/>
      <c r="I742" s="84" t="s">
        <v>3730</v>
      </c>
      <c r="J742" s="100"/>
      <c r="K742" s="84" t="s">
        <v>43</v>
      </c>
      <c r="L742" s="84" t="s">
        <v>4239</v>
      </c>
      <c r="M742" s="84">
        <f t="shared" si="67"/>
        <v>37</v>
      </c>
    </row>
    <row r="743" spans="1:13" ht="57.6" x14ac:dyDescent="0.3">
      <c r="A743" s="89" t="s">
        <v>3620</v>
      </c>
      <c r="B743" s="101" t="str">
        <f t="shared" si="66"/>
        <v>RESENDE Joao</v>
      </c>
      <c r="C743" s="82">
        <f t="shared" si="68"/>
        <v>45181</v>
      </c>
      <c r="D743" s="83">
        <f t="shared" si="69"/>
        <v>185</v>
      </c>
      <c r="E743" s="100" t="str">
        <f t="shared" si="70"/>
        <v>kaschier</v>
      </c>
      <c r="F743" s="100" t="str">
        <f t="shared" si="71"/>
        <v>Faurecia MLADA BOLESLAV FIS</v>
      </c>
      <c r="G743" s="100" t="s">
        <v>1751</v>
      </c>
      <c r="H743" s="100"/>
      <c r="I743" s="84" t="s">
        <v>3735</v>
      </c>
      <c r="J743" s="100"/>
      <c r="K743" s="84" t="s">
        <v>49</v>
      </c>
      <c r="L743" s="84" t="s">
        <v>3744</v>
      </c>
      <c r="M743" s="84">
        <f t="shared" si="67"/>
        <v>37</v>
      </c>
    </row>
    <row r="744" spans="1:13" ht="43.2" x14ac:dyDescent="0.3">
      <c r="A744" s="89" t="s">
        <v>1760</v>
      </c>
      <c r="B744" s="101" t="str">
        <f t="shared" si="66"/>
        <v>LINS Mauricio</v>
      </c>
      <c r="C744" s="82">
        <f t="shared" si="68"/>
        <v>45181</v>
      </c>
      <c r="D744" s="83">
        <f t="shared" si="69"/>
        <v>273</v>
      </c>
      <c r="E744" s="100" t="str">
        <f t="shared" si="70"/>
        <v>COKO-WERK POLSKA SP.Z O.O.</v>
      </c>
      <c r="F744" s="100" t="str">
        <f t="shared" si="71"/>
        <v>DB Schenker</v>
      </c>
      <c r="G744" s="100" t="s">
        <v>4217</v>
      </c>
      <c r="H744" s="100"/>
      <c r="I744" s="84" t="s">
        <v>3728</v>
      </c>
      <c r="J744" s="100"/>
      <c r="K744" s="84" t="s">
        <v>49</v>
      </c>
      <c r="L744" s="84" t="s">
        <v>3719</v>
      </c>
      <c r="M744" s="84">
        <f t="shared" si="67"/>
        <v>37</v>
      </c>
    </row>
    <row r="745" spans="1:13" ht="43.2" x14ac:dyDescent="0.3">
      <c r="A745" s="89" t="s">
        <v>486</v>
      </c>
      <c r="B745" s="101" t="str">
        <f t="shared" si="66"/>
        <v>AZHAMCHALIL Naveej</v>
      </c>
      <c r="C745" s="82">
        <f t="shared" si="68"/>
        <v>45182</v>
      </c>
      <c r="D745" s="83">
        <f t="shared" si="69"/>
        <v>478</v>
      </c>
      <c r="E745" s="100" t="str">
        <f t="shared" si="70"/>
        <v>Faurecia interior Systems</v>
      </c>
      <c r="F745" s="100" t="str">
        <f t="shared" si="71"/>
        <v>SCHENKER spol. s r. o.      Areál I</v>
      </c>
      <c r="G745" s="100" t="s">
        <v>4218</v>
      </c>
      <c r="H745" s="100" t="s">
        <v>4219</v>
      </c>
      <c r="I745" s="84" t="s">
        <v>3728</v>
      </c>
      <c r="J745" s="100"/>
      <c r="K745" s="84" t="s">
        <v>43</v>
      </c>
      <c r="L745" s="85"/>
      <c r="M745" s="84">
        <f t="shared" si="67"/>
        <v>37</v>
      </c>
    </row>
    <row r="746" spans="1:13" ht="57.6" x14ac:dyDescent="0.3">
      <c r="A746" s="89" t="s">
        <v>1764</v>
      </c>
      <c r="B746" s="101" t="str">
        <f t="shared" si="66"/>
        <v>RESENDE Joao</v>
      </c>
      <c r="C746" s="82">
        <f t="shared" si="68"/>
        <v>45182</v>
      </c>
      <c r="D746" s="83">
        <f t="shared" si="69"/>
        <v>389</v>
      </c>
      <c r="E746" s="100" t="str">
        <f t="shared" si="70"/>
        <v>Faurecia Interiors - Arges</v>
      </c>
      <c r="F746" s="100" t="str">
        <f t="shared" si="71"/>
        <v>Faurecia MLADA BOLESLAV FIS</v>
      </c>
      <c r="G746" s="100" t="s">
        <v>4220</v>
      </c>
      <c r="H746" s="100"/>
      <c r="I746" s="84" t="s">
        <v>3728</v>
      </c>
      <c r="J746" s="100"/>
      <c r="K746" s="84" t="s">
        <v>49</v>
      </c>
      <c r="L746" s="84" t="s">
        <v>3742</v>
      </c>
      <c r="M746" s="84">
        <f t="shared" si="67"/>
        <v>37</v>
      </c>
    </row>
    <row r="747" spans="1:13" ht="57.6" x14ac:dyDescent="0.3">
      <c r="A747" s="92" t="s">
        <v>3623</v>
      </c>
      <c r="B747" s="101" t="str">
        <f t="shared" si="66"/>
        <v>RESENDE Joao</v>
      </c>
      <c r="C747" s="82">
        <f t="shared" si="68"/>
        <v>45182</v>
      </c>
      <c r="D747" s="83">
        <f t="shared" si="69"/>
        <v>170</v>
      </c>
      <c r="E747" s="100" t="str">
        <f t="shared" si="70"/>
        <v>kaschier</v>
      </c>
      <c r="F747" s="100" t="str">
        <f t="shared" si="71"/>
        <v>Faurecia MLADA BOLESLAV FIS</v>
      </c>
      <c r="G747" s="100" t="s">
        <v>1751</v>
      </c>
      <c r="H747" s="100"/>
      <c r="I747" s="84" t="s">
        <v>3735</v>
      </c>
      <c r="J747" s="100"/>
      <c r="K747" s="84" t="s">
        <v>49</v>
      </c>
      <c r="L747" s="84" t="s">
        <v>3744</v>
      </c>
      <c r="M747" s="84">
        <f t="shared" si="67"/>
        <v>37</v>
      </c>
    </row>
    <row r="748" spans="1:13" ht="57.6" x14ac:dyDescent="0.3">
      <c r="A748" s="93" t="s">
        <v>1767</v>
      </c>
      <c r="B748" s="101" t="str">
        <f t="shared" si="66"/>
        <v>VLCKOVA Zuzana</v>
      </c>
      <c r="C748" s="82">
        <f t="shared" si="68"/>
        <v>45182</v>
      </c>
      <c r="D748" s="83">
        <f t="shared" si="69"/>
        <v>1190</v>
      </c>
      <c r="E748" s="100" t="str">
        <f t="shared" si="70"/>
        <v>Faurecia Int. Syst.</v>
      </c>
      <c r="F748" s="100" t="str">
        <f t="shared" si="71"/>
        <v>SAS AUTOSYSTEMTECHNIK GMBH</v>
      </c>
      <c r="G748" s="100" t="s">
        <v>4221</v>
      </c>
      <c r="H748" s="100"/>
      <c r="I748" s="84" t="s">
        <v>3735</v>
      </c>
      <c r="J748" s="100"/>
      <c r="K748" s="84" t="s">
        <v>43</v>
      </c>
      <c r="L748" s="84" t="s">
        <v>3757</v>
      </c>
      <c r="M748" s="84">
        <f t="shared" si="67"/>
        <v>37</v>
      </c>
    </row>
    <row r="749" spans="1:13" ht="57.6" x14ac:dyDescent="0.3">
      <c r="A749" s="85" t="s">
        <v>3623</v>
      </c>
      <c r="B749" s="101" t="str">
        <f t="shared" si="66"/>
        <v>RESENDE Joao</v>
      </c>
      <c r="C749" s="82">
        <f t="shared" si="68"/>
        <v>45182</v>
      </c>
      <c r="D749" s="83">
        <f t="shared" si="69"/>
        <v>170</v>
      </c>
      <c r="E749" s="100" t="str">
        <f t="shared" si="70"/>
        <v>kaschier</v>
      </c>
      <c r="F749" s="100" t="str">
        <f t="shared" si="71"/>
        <v>Faurecia MLADA BOLESLAV FIS</v>
      </c>
      <c r="G749" s="100"/>
      <c r="H749" s="100"/>
      <c r="I749" s="84"/>
      <c r="J749" s="100"/>
      <c r="K749" s="84" t="s">
        <v>49</v>
      </c>
      <c r="L749" s="84"/>
      <c r="M749" s="84">
        <f t="shared" si="67"/>
        <v>37</v>
      </c>
    </row>
    <row r="750" spans="1:13" ht="43.2" x14ac:dyDescent="0.3">
      <c r="A750" s="92" t="s">
        <v>3625</v>
      </c>
      <c r="B750" s="101" t="str">
        <f t="shared" si="66"/>
        <v>POUGET Felix</v>
      </c>
      <c r="C750" s="82">
        <f t="shared" si="68"/>
        <v>45183</v>
      </c>
      <c r="D750" s="83">
        <f t="shared" si="69"/>
        <v>143</v>
      </c>
      <c r="E750" s="100" t="str">
        <f t="shared" si="70"/>
        <v>Faurecia interior Systems</v>
      </c>
      <c r="F750" s="100" t="str">
        <f t="shared" si="71"/>
        <v>Intertell</v>
      </c>
      <c r="G750" s="100" t="s">
        <v>4222</v>
      </c>
      <c r="H750" s="100"/>
      <c r="I750" s="84" t="s">
        <v>3735</v>
      </c>
      <c r="J750" s="100"/>
      <c r="K750" s="84" t="s">
        <v>43</v>
      </c>
      <c r="L750" s="84" t="s">
        <v>3744</v>
      </c>
      <c r="M750" s="84">
        <f t="shared" si="67"/>
        <v>37</v>
      </c>
    </row>
    <row r="751" spans="1:13" ht="43.2" x14ac:dyDescent="0.3">
      <c r="A751" s="93" t="s">
        <v>3628</v>
      </c>
      <c r="B751" s="101" t="str">
        <f t="shared" si="66"/>
        <v>FIALOVÁ Lucie</v>
      </c>
      <c r="C751" s="82">
        <f t="shared" si="68"/>
        <v>45183</v>
      </c>
      <c r="D751" s="83">
        <f t="shared" si="69"/>
        <v>148</v>
      </c>
      <c r="E751" s="100" t="str">
        <f t="shared" si="70"/>
        <v>Faurecia interior Systems</v>
      </c>
      <c r="F751" s="100" t="str">
        <f t="shared" si="71"/>
        <v>ABB s.r.o.- Robotika</v>
      </c>
      <c r="G751" s="100" t="s">
        <v>4064</v>
      </c>
      <c r="H751" s="100"/>
      <c r="I751" s="86" t="s">
        <v>3735</v>
      </c>
      <c r="J751" s="100"/>
      <c r="K751" s="86" t="s">
        <v>43</v>
      </c>
      <c r="L751" s="86" t="s">
        <v>3744</v>
      </c>
      <c r="M751" s="84">
        <f t="shared" si="67"/>
        <v>37</v>
      </c>
    </row>
    <row r="752" spans="1:13" ht="43.2" x14ac:dyDescent="0.3">
      <c r="A752" s="92" t="s">
        <v>3631</v>
      </c>
      <c r="B752" s="101" t="str">
        <f t="shared" si="66"/>
        <v>TAVARES Pedro</v>
      </c>
      <c r="C752" s="82">
        <f t="shared" si="68"/>
        <v>45183</v>
      </c>
      <c r="D752" s="83">
        <f t="shared" si="69"/>
        <v>247</v>
      </c>
      <c r="E752" s="100" t="str">
        <f t="shared" si="70"/>
        <v>Plastika a.s.,</v>
      </c>
      <c r="F752" s="100" t="str">
        <f t="shared" si="71"/>
        <v>Faurecia interior Systems</v>
      </c>
      <c r="G752" s="100"/>
      <c r="H752" s="100"/>
      <c r="I752" s="85"/>
      <c r="J752" s="100"/>
      <c r="K752" s="84" t="s">
        <v>49</v>
      </c>
      <c r="L752" s="85"/>
      <c r="M752" s="84">
        <f t="shared" si="67"/>
        <v>37</v>
      </c>
    </row>
    <row r="753" spans="1:13" ht="43.2" x14ac:dyDescent="0.3">
      <c r="A753" s="93" t="s">
        <v>3627</v>
      </c>
      <c r="B753" s="101" t="str">
        <f t="shared" si="66"/>
        <v>STEFAN Dominik</v>
      </c>
      <c r="C753" s="82">
        <f t="shared" si="68"/>
        <v>45183</v>
      </c>
      <c r="D753" s="83">
        <f t="shared" si="69"/>
        <v>800</v>
      </c>
      <c r="E753" s="100" t="str">
        <f t="shared" si="70"/>
        <v>Faurecia Int. Syst.</v>
      </c>
      <c r="F753" s="100" t="str">
        <f t="shared" si="71"/>
        <v>Faurecia Interiors Pardubice sro</v>
      </c>
      <c r="G753" s="100" t="s">
        <v>4223</v>
      </c>
      <c r="H753" s="100"/>
      <c r="I753" s="84" t="s">
        <v>3730</v>
      </c>
      <c r="J753" s="100"/>
      <c r="K753" s="84" t="s">
        <v>43</v>
      </c>
      <c r="L753" s="84" t="s">
        <v>4239</v>
      </c>
      <c r="M753" s="84">
        <f t="shared" si="67"/>
        <v>37</v>
      </c>
    </row>
    <row r="754" spans="1:13" ht="43.2" x14ac:dyDescent="0.3">
      <c r="A754" s="92" t="s">
        <v>1770</v>
      </c>
      <c r="B754" s="101" t="str">
        <f t="shared" ref="B754:B817" si="72">IFERROR(VLOOKUP(A754,Table2,5,FALSE)," ")</f>
        <v>STEFAN Dominik</v>
      </c>
      <c r="C754" s="82">
        <f t="shared" si="68"/>
        <v>45183</v>
      </c>
      <c r="D754" s="83">
        <f t="shared" si="69"/>
        <v>400</v>
      </c>
      <c r="E754" s="100" t="str">
        <f t="shared" si="70"/>
        <v>Faurecia Interiors Pardubice</v>
      </c>
      <c r="F754" s="100" t="str">
        <f t="shared" si="71"/>
        <v>MERCEDES-BENZ - 006</v>
      </c>
      <c r="G754" s="100" t="s">
        <v>4223</v>
      </c>
      <c r="H754" s="100"/>
      <c r="I754" s="84" t="s">
        <v>3730</v>
      </c>
      <c r="J754" s="100"/>
      <c r="K754" s="84" t="s">
        <v>43</v>
      </c>
      <c r="L754" s="84" t="s">
        <v>4239</v>
      </c>
      <c r="M754" s="84">
        <f t="shared" si="67"/>
        <v>37</v>
      </c>
    </row>
    <row r="755" spans="1:13" ht="43.2" x14ac:dyDescent="0.3">
      <c r="A755" s="93" t="s">
        <v>1772</v>
      </c>
      <c r="B755" s="101" t="str">
        <f t="shared" si="72"/>
        <v>STEFAN Dominik</v>
      </c>
      <c r="C755" s="82">
        <f t="shared" si="68"/>
        <v>45183</v>
      </c>
      <c r="D755" s="83">
        <f t="shared" si="69"/>
        <v>787</v>
      </c>
      <c r="E755" s="100" t="str">
        <f t="shared" si="70"/>
        <v>Faurecia Interiors Pardubice</v>
      </c>
      <c r="F755" s="100" t="str">
        <f t="shared" si="71"/>
        <v>MERCEDES-BENZ - 006</v>
      </c>
      <c r="G755" s="100" t="s">
        <v>4223</v>
      </c>
      <c r="H755" s="100"/>
      <c r="I755" s="84" t="s">
        <v>3730</v>
      </c>
      <c r="J755" s="100"/>
      <c r="K755" s="84" t="s">
        <v>43</v>
      </c>
      <c r="L755" s="84" t="s">
        <v>4239</v>
      </c>
      <c r="M755" s="84">
        <f t="shared" si="67"/>
        <v>37</v>
      </c>
    </row>
    <row r="756" spans="1:13" ht="43.2" x14ac:dyDescent="0.3">
      <c r="A756" s="93" t="s">
        <v>1774</v>
      </c>
      <c r="B756" s="101" t="str">
        <f t="shared" si="72"/>
        <v>STEFAN Dominik</v>
      </c>
      <c r="C756" s="82">
        <f t="shared" si="68"/>
        <v>45183</v>
      </c>
      <c r="D756" s="83">
        <f t="shared" si="69"/>
        <v>400</v>
      </c>
      <c r="E756" s="100" t="str">
        <f t="shared" si="70"/>
        <v>Faurecia Interiors Pardubice</v>
      </c>
      <c r="F756" s="100" t="str">
        <f t="shared" si="71"/>
        <v>MERCEDES-BENZ - 006</v>
      </c>
      <c r="G756" s="100" t="s">
        <v>4223</v>
      </c>
      <c r="H756" s="100"/>
      <c r="I756" s="84" t="s">
        <v>3730</v>
      </c>
      <c r="J756" s="100"/>
      <c r="K756" s="84" t="s">
        <v>43</v>
      </c>
      <c r="L756" s="84" t="s">
        <v>4239</v>
      </c>
      <c r="M756" s="84">
        <f t="shared" si="67"/>
        <v>37</v>
      </c>
    </row>
    <row r="757" spans="1:13" ht="43.2" x14ac:dyDescent="0.3">
      <c r="A757" s="93" t="s">
        <v>1774</v>
      </c>
      <c r="B757" s="101" t="str">
        <f t="shared" si="72"/>
        <v>STEFAN Dominik</v>
      </c>
      <c r="C757" s="82">
        <f t="shared" si="68"/>
        <v>45183</v>
      </c>
      <c r="D757" s="83">
        <f t="shared" si="69"/>
        <v>400</v>
      </c>
      <c r="E757" s="100" t="str">
        <f t="shared" si="70"/>
        <v>Faurecia Interiors Pardubice</v>
      </c>
      <c r="F757" s="100" t="str">
        <f t="shared" si="71"/>
        <v>MERCEDES-BENZ - 006</v>
      </c>
      <c r="G757" s="100" t="s">
        <v>4223</v>
      </c>
      <c r="H757" s="100"/>
      <c r="I757" s="84" t="s">
        <v>3730</v>
      </c>
      <c r="J757" s="100"/>
      <c r="K757" s="84" t="s">
        <v>43</v>
      </c>
      <c r="L757" s="84" t="s">
        <v>4239</v>
      </c>
      <c r="M757" s="84">
        <f t="shared" si="67"/>
        <v>37</v>
      </c>
    </row>
    <row r="758" spans="1:13" ht="43.2" x14ac:dyDescent="0.3">
      <c r="A758" s="93" t="s">
        <v>1778</v>
      </c>
      <c r="B758" s="101" t="str">
        <f t="shared" si="72"/>
        <v>STEFAN Dominik</v>
      </c>
      <c r="C758" s="82">
        <f t="shared" si="68"/>
        <v>45183</v>
      </c>
      <c r="D758" s="83">
        <f t="shared" si="69"/>
        <v>317</v>
      </c>
      <c r="E758" s="100" t="str">
        <f t="shared" si="70"/>
        <v>Faurecia Interiors Pardubice</v>
      </c>
      <c r="F758" s="100" t="str">
        <f t="shared" si="71"/>
        <v>MERCEDES-BENZ - 006</v>
      </c>
      <c r="G758" s="100" t="s">
        <v>4223</v>
      </c>
      <c r="H758" s="100"/>
      <c r="I758" s="84" t="s">
        <v>3730</v>
      </c>
      <c r="J758" s="100"/>
      <c r="K758" s="84" t="s">
        <v>43</v>
      </c>
      <c r="L758" s="84" t="s">
        <v>4239</v>
      </c>
      <c r="M758" s="84">
        <f t="shared" si="67"/>
        <v>37</v>
      </c>
    </row>
    <row r="759" spans="1:13" ht="28.8" x14ac:dyDescent="0.3">
      <c r="A759" s="93" t="s">
        <v>1780</v>
      </c>
      <c r="B759" s="101" t="str">
        <f t="shared" si="72"/>
        <v>STEFAN Dominik</v>
      </c>
      <c r="C759" s="82">
        <f t="shared" si="68"/>
        <v>45183</v>
      </c>
      <c r="D759" s="83">
        <f t="shared" si="69"/>
        <v>1177</v>
      </c>
      <c r="E759" s="100" t="str">
        <f t="shared" si="70"/>
        <v>Faurecia Cehia</v>
      </c>
      <c r="F759" s="100" t="str">
        <f t="shared" si="71"/>
        <v>MERCEDES-BENZ - 006</v>
      </c>
      <c r="G759" s="100" t="s">
        <v>4223</v>
      </c>
      <c r="H759" s="100"/>
      <c r="I759" s="84" t="s">
        <v>3728</v>
      </c>
      <c r="J759" s="100"/>
      <c r="K759" s="84" t="s">
        <v>43</v>
      </c>
      <c r="L759" s="84" t="s">
        <v>4239</v>
      </c>
      <c r="M759" s="84">
        <f t="shared" si="67"/>
        <v>37</v>
      </c>
    </row>
    <row r="760" spans="1:13" ht="43.2" x14ac:dyDescent="0.3">
      <c r="A760" s="93" t="s">
        <v>3630</v>
      </c>
      <c r="B760" s="101" t="str">
        <f t="shared" si="72"/>
        <v>STEFAN Dominik</v>
      </c>
      <c r="C760" s="82">
        <f t="shared" si="68"/>
        <v>45183</v>
      </c>
      <c r="D760" s="83">
        <f t="shared" si="69"/>
        <v>1988</v>
      </c>
      <c r="E760" s="100" t="str">
        <f t="shared" si="70"/>
        <v>Faurecia interior Systems</v>
      </c>
      <c r="F760" s="100" t="str">
        <f t="shared" si="71"/>
        <v>Faurecia Innenraum Systeme</v>
      </c>
      <c r="G760" s="100" t="s">
        <v>4224</v>
      </c>
      <c r="H760" s="100"/>
      <c r="I760" s="84" t="s">
        <v>3728</v>
      </c>
      <c r="J760" s="100"/>
      <c r="K760" s="84" t="s">
        <v>43</v>
      </c>
      <c r="L760" s="84" t="s">
        <v>3743</v>
      </c>
      <c r="M760" s="84">
        <f t="shared" si="67"/>
        <v>37</v>
      </c>
    </row>
    <row r="761" spans="1:13" ht="43.2" x14ac:dyDescent="0.3">
      <c r="A761" s="85" t="s">
        <v>3625</v>
      </c>
      <c r="B761" s="101" t="str">
        <f t="shared" si="72"/>
        <v>POUGET Felix</v>
      </c>
      <c r="C761" s="82">
        <f t="shared" si="68"/>
        <v>45183</v>
      </c>
      <c r="D761" s="83">
        <f t="shared" si="69"/>
        <v>143</v>
      </c>
      <c r="E761" s="100" t="str">
        <f t="shared" si="70"/>
        <v>Faurecia interior Systems</v>
      </c>
      <c r="F761" s="100" t="str">
        <f t="shared" si="71"/>
        <v>Intertell</v>
      </c>
      <c r="G761" s="100"/>
      <c r="H761" s="100"/>
      <c r="I761" s="85"/>
      <c r="J761" s="100"/>
      <c r="K761" s="84" t="s">
        <v>43</v>
      </c>
      <c r="L761" s="85"/>
      <c r="M761" s="84">
        <f t="shared" si="67"/>
        <v>37</v>
      </c>
    </row>
    <row r="762" spans="1:13" ht="43.2" x14ac:dyDescent="0.3">
      <c r="A762" s="85" t="s">
        <v>3627</v>
      </c>
      <c r="B762" s="101" t="str">
        <f t="shared" si="72"/>
        <v>STEFAN Dominik</v>
      </c>
      <c r="C762" s="82">
        <f t="shared" si="68"/>
        <v>45183</v>
      </c>
      <c r="D762" s="83">
        <f t="shared" si="69"/>
        <v>800</v>
      </c>
      <c r="E762" s="100" t="str">
        <f t="shared" si="70"/>
        <v>Faurecia Int. Syst.</v>
      </c>
      <c r="F762" s="100" t="str">
        <f t="shared" si="71"/>
        <v>Faurecia Interiors Pardubice sro</v>
      </c>
      <c r="G762" s="100"/>
      <c r="H762" s="100"/>
      <c r="I762" s="85"/>
      <c r="J762" s="100"/>
      <c r="K762" s="84" t="s">
        <v>43</v>
      </c>
      <c r="L762" s="85"/>
      <c r="M762" s="84">
        <f t="shared" si="67"/>
        <v>37</v>
      </c>
    </row>
    <row r="763" spans="1:13" ht="43.2" x14ac:dyDescent="0.3">
      <c r="A763" s="85" t="s">
        <v>3628</v>
      </c>
      <c r="B763" s="101" t="str">
        <f t="shared" si="72"/>
        <v>FIALOVÁ Lucie</v>
      </c>
      <c r="C763" s="82">
        <f t="shared" si="68"/>
        <v>45183</v>
      </c>
      <c r="D763" s="83">
        <f t="shared" si="69"/>
        <v>148</v>
      </c>
      <c r="E763" s="100" t="str">
        <f t="shared" si="70"/>
        <v>Faurecia interior Systems</v>
      </c>
      <c r="F763" s="100" t="str">
        <f t="shared" si="71"/>
        <v>ABB s.r.o.- Robotika</v>
      </c>
      <c r="G763" s="100"/>
      <c r="H763" s="100"/>
      <c r="I763" s="85"/>
      <c r="J763" s="100"/>
      <c r="K763" s="84" t="s">
        <v>43</v>
      </c>
      <c r="L763" s="85"/>
      <c r="M763" s="84">
        <f t="shared" si="67"/>
        <v>37</v>
      </c>
    </row>
    <row r="764" spans="1:13" ht="43.2" x14ac:dyDescent="0.3">
      <c r="A764" s="85" t="s">
        <v>3630</v>
      </c>
      <c r="B764" s="101" t="str">
        <f t="shared" si="72"/>
        <v>STEFAN Dominik</v>
      </c>
      <c r="C764" s="82">
        <f t="shared" si="68"/>
        <v>45183</v>
      </c>
      <c r="D764" s="83">
        <f t="shared" si="69"/>
        <v>1988</v>
      </c>
      <c r="E764" s="100" t="str">
        <f t="shared" si="70"/>
        <v>Faurecia interior Systems</v>
      </c>
      <c r="F764" s="100" t="str">
        <f t="shared" si="71"/>
        <v>Faurecia Innenraum Systeme</v>
      </c>
      <c r="G764" s="100"/>
      <c r="H764" s="100"/>
      <c r="I764" s="85"/>
      <c r="J764" s="100"/>
      <c r="K764" s="84" t="s">
        <v>49</v>
      </c>
      <c r="L764" s="85"/>
      <c r="M764" s="84">
        <f t="shared" si="67"/>
        <v>37</v>
      </c>
    </row>
    <row r="765" spans="1:13" ht="43.2" x14ac:dyDescent="0.3">
      <c r="A765" s="85" t="s">
        <v>3631</v>
      </c>
      <c r="B765" s="101" t="str">
        <f t="shared" si="72"/>
        <v>TAVARES Pedro</v>
      </c>
      <c r="C765" s="82">
        <f t="shared" si="68"/>
        <v>45183</v>
      </c>
      <c r="D765" s="83">
        <f t="shared" si="69"/>
        <v>247</v>
      </c>
      <c r="E765" s="100" t="str">
        <f t="shared" si="70"/>
        <v>Plastika a.s.,</v>
      </c>
      <c r="F765" s="100" t="str">
        <f t="shared" si="71"/>
        <v>Faurecia interior Systems</v>
      </c>
      <c r="G765" s="100"/>
      <c r="H765" s="100"/>
      <c r="I765" s="85"/>
      <c r="J765" s="100"/>
      <c r="K765" s="84" t="s">
        <v>49</v>
      </c>
      <c r="L765" s="85"/>
      <c r="M765" s="84">
        <f t="shared" si="67"/>
        <v>37</v>
      </c>
    </row>
    <row r="766" spans="1:13" ht="43.2" x14ac:dyDescent="0.3">
      <c r="A766" s="93" t="s">
        <v>3633</v>
      </c>
      <c r="B766" s="101" t="str">
        <f t="shared" si="72"/>
        <v>GOUEDARD Laury</v>
      </c>
      <c r="C766" s="82">
        <f t="shared" si="68"/>
        <v>45184</v>
      </c>
      <c r="D766" s="83">
        <f t="shared" si="69"/>
        <v>1074</v>
      </c>
      <c r="E766" s="100" t="str">
        <f t="shared" si="70"/>
        <v>DB Schenker</v>
      </c>
      <c r="F766" s="100" t="str">
        <f t="shared" si="71"/>
        <v>FCA ITALY SPA - CASSINO</v>
      </c>
      <c r="G766" s="100" t="s">
        <v>4225</v>
      </c>
      <c r="H766" s="100" t="s">
        <v>4226</v>
      </c>
      <c r="I766" s="84" t="s">
        <v>3728</v>
      </c>
      <c r="J766" s="100"/>
      <c r="K766" s="84" t="s">
        <v>43</v>
      </c>
      <c r="L766" s="84" t="s">
        <v>3729</v>
      </c>
      <c r="M766" s="84">
        <f t="shared" si="67"/>
        <v>37</v>
      </c>
    </row>
    <row r="767" spans="1:13" ht="28.8" x14ac:dyDescent="0.3">
      <c r="A767" s="92" t="s">
        <v>490</v>
      </c>
      <c r="B767" s="101" t="str">
        <f t="shared" si="72"/>
        <v>RESENDE Joao</v>
      </c>
      <c r="C767" s="82">
        <f t="shared" si="68"/>
        <v>45184</v>
      </c>
      <c r="D767" s="83">
        <f t="shared" si="69"/>
        <v>324</v>
      </c>
      <c r="E767" s="100" t="str">
        <f t="shared" si="70"/>
        <v>DEMOAUTOPLAST</v>
      </c>
      <c r="F767" s="100" t="str">
        <f t="shared" si="71"/>
        <v>Faurecia Int. Syst.</v>
      </c>
      <c r="G767" s="100"/>
      <c r="H767" s="100"/>
      <c r="I767" s="84" t="s">
        <v>3723</v>
      </c>
      <c r="J767" s="100"/>
      <c r="K767" s="84" t="s">
        <v>49</v>
      </c>
      <c r="L767" s="84" t="s">
        <v>3725</v>
      </c>
      <c r="M767" s="84">
        <f t="shared" si="67"/>
        <v>37</v>
      </c>
    </row>
    <row r="768" spans="1:13" ht="43.2" x14ac:dyDescent="0.3">
      <c r="A768" s="93" t="s">
        <v>3636</v>
      </c>
      <c r="B768" s="101" t="str">
        <f t="shared" si="72"/>
        <v>VLK Jan</v>
      </c>
      <c r="C768" s="82">
        <f t="shared" si="68"/>
        <v>45184</v>
      </c>
      <c r="D768" s="83">
        <f t="shared" si="69"/>
        <v>574</v>
      </c>
      <c r="E768" s="100" t="str">
        <f t="shared" si="70"/>
        <v>Faurecia interior Systems</v>
      </c>
      <c r="F768" s="100" t="str">
        <f t="shared" si="71"/>
        <v>MEDPOL</v>
      </c>
      <c r="G768" s="100" t="s">
        <v>4064</v>
      </c>
      <c r="H768" s="100"/>
      <c r="I768" s="86" t="s">
        <v>3735</v>
      </c>
      <c r="J768" s="100"/>
      <c r="K768" s="86" t="s">
        <v>43</v>
      </c>
      <c r="L768" s="86" t="s">
        <v>3744</v>
      </c>
      <c r="M768" s="84">
        <f t="shared" si="67"/>
        <v>37</v>
      </c>
    </row>
    <row r="769" spans="1:13" ht="57.6" x14ac:dyDescent="0.3">
      <c r="A769" s="85" t="s">
        <v>3638</v>
      </c>
      <c r="B769" s="101" t="str">
        <f t="shared" si="72"/>
        <v>ALMEIDA Jose</v>
      </c>
      <c r="C769" s="82">
        <f t="shared" si="68"/>
        <v>45184</v>
      </c>
      <c r="D769" s="83">
        <f t="shared" si="69"/>
        <v>175</v>
      </c>
      <c r="E769" s="100" t="str">
        <f t="shared" si="70"/>
        <v>AUDI AG Neckarsulm</v>
      </c>
      <c r="F769" s="100" t="str">
        <f t="shared" si="71"/>
        <v>Faurecia Innenraum Systeme GmbH</v>
      </c>
      <c r="G769" s="100"/>
      <c r="H769" s="100"/>
      <c r="I769" s="85"/>
      <c r="J769" s="100"/>
      <c r="K769" s="84" t="s">
        <v>43</v>
      </c>
      <c r="L769" s="85"/>
      <c r="M769" s="84">
        <f t="shared" si="67"/>
        <v>37</v>
      </c>
    </row>
    <row r="770" spans="1:13" ht="43.2" x14ac:dyDescent="0.3">
      <c r="A770" s="92" t="s">
        <v>1783</v>
      </c>
      <c r="B770" s="101" t="str">
        <f t="shared" si="72"/>
        <v>OLIVEIRA Ana</v>
      </c>
      <c r="C770" s="82">
        <f t="shared" si="68"/>
        <v>45187</v>
      </c>
      <c r="D770" s="83">
        <f t="shared" si="69"/>
        <v>333</v>
      </c>
      <c r="E770" s="100" t="str">
        <f t="shared" si="70"/>
        <v>Faurecia Kosice</v>
      </c>
      <c r="F770" s="100" t="str">
        <f t="shared" si="71"/>
        <v>Faurecia interior Systems</v>
      </c>
      <c r="G770" s="100"/>
      <c r="H770" s="100"/>
      <c r="I770" s="85"/>
      <c r="J770" s="100"/>
      <c r="K770" s="84" t="s">
        <v>49</v>
      </c>
      <c r="L770" s="85"/>
      <c r="M770" s="84">
        <f t="shared" si="67"/>
        <v>38</v>
      </c>
    </row>
    <row r="771" spans="1:13" ht="43.2" x14ac:dyDescent="0.3">
      <c r="A771" s="89" t="s">
        <v>3640</v>
      </c>
      <c r="B771" s="101" t="str">
        <f t="shared" si="72"/>
        <v>FIALOVÁ Lucie</v>
      </c>
      <c r="C771" s="82">
        <f t="shared" si="68"/>
        <v>45187</v>
      </c>
      <c r="D771" s="83">
        <f t="shared" si="69"/>
        <v>524</v>
      </c>
      <c r="E771" s="100" t="str">
        <f t="shared" si="70"/>
        <v>Faurecia interior Systems</v>
      </c>
      <c r="F771" s="100" t="str">
        <f t="shared" si="71"/>
        <v>FAURECIA Abrera</v>
      </c>
      <c r="G771" s="100" t="s">
        <v>4064</v>
      </c>
      <c r="H771" s="100"/>
      <c r="I771" s="84" t="s">
        <v>3735</v>
      </c>
      <c r="J771" s="100"/>
      <c r="K771" s="84" t="s">
        <v>43</v>
      </c>
      <c r="L771" s="84" t="s">
        <v>3744</v>
      </c>
      <c r="M771" s="84">
        <f t="shared" ref="M771:M834" si="73">IFERROR(WEEKNUM(C771)," ")</f>
        <v>38</v>
      </c>
    </row>
    <row r="772" spans="1:13" ht="57.6" x14ac:dyDescent="0.3">
      <c r="A772" s="85" t="s">
        <v>3642</v>
      </c>
      <c r="B772" s="101" t="str">
        <f t="shared" si="72"/>
        <v>RESENDE Joao</v>
      </c>
      <c r="C772" s="82">
        <f t="shared" ref="C772:C835" si="74">IFERROR(VLOOKUP(A772,Table2,7,FALSE)," ")</f>
        <v>45187</v>
      </c>
      <c r="D772" s="83">
        <f t="shared" ref="D772:D835" si="75">IFERROR(VLOOKUP(A772,Table2,3,1)," ")</f>
        <v>188</v>
      </c>
      <c r="E772" s="100" t="str">
        <f t="shared" ref="E772:E835" si="76">IFERROR(VLOOKUP(A772,Table2,9,FALSE)," ")</f>
        <v>kaschier</v>
      </c>
      <c r="F772" s="100" t="str">
        <f t="shared" ref="F772:F835" si="77">IFERROR(VLOOKUP(A772,Table2,10,FALSE)," ")</f>
        <v>Faurecia MLADA BOLESLAV FIS</v>
      </c>
      <c r="G772" s="100" t="s">
        <v>1751</v>
      </c>
      <c r="H772" s="100"/>
      <c r="I772" s="84" t="s">
        <v>3735</v>
      </c>
      <c r="J772" s="100"/>
      <c r="K772" s="84" t="s">
        <v>49</v>
      </c>
      <c r="L772" s="84" t="s">
        <v>3744</v>
      </c>
      <c r="M772" s="84">
        <f t="shared" si="73"/>
        <v>38</v>
      </c>
    </row>
    <row r="773" spans="1:13" ht="43.2" x14ac:dyDescent="0.3">
      <c r="A773" s="85" t="s">
        <v>1785</v>
      </c>
      <c r="B773" s="101" t="str">
        <f t="shared" si="72"/>
        <v>RESENDE Joao</v>
      </c>
      <c r="C773" s="82">
        <f t="shared" si="74"/>
        <v>45187</v>
      </c>
      <c r="D773" s="83">
        <f t="shared" si="75"/>
        <v>650</v>
      </c>
      <c r="E773" s="100" t="str">
        <f t="shared" si="76"/>
        <v>FACIL AND CIE G.C.V.</v>
      </c>
      <c r="F773" s="100" t="str">
        <f t="shared" si="77"/>
        <v>Faurecia interior Systems</v>
      </c>
      <c r="G773" s="100" t="e">
        <f>VLOOKUP(#REF!,Table2,17,0)</f>
        <v>#REF!</v>
      </c>
      <c r="H773" s="100"/>
      <c r="I773" s="85"/>
      <c r="J773" s="100"/>
      <c r="K773" s="84" t="s">
        <v>49</v>
      </c>
      <c r="L773" s="85"/>
      <c r="M773" s="84">
        <f t="shared" si="73"/>
        <v>38</v>
      </c>
    </row>
    <row r="774" spans="1:13" ht="43.2" x14ac:dyDescent="0.3">
      <c r="A774" s="85" t="s">
        <v>3645</v>
      </c>
      <c r="B774" s="101" t="str">
        <f t="shared" si="72"/>
        <v>POUGET Felix</v>
      </c>
      <c r="C774" s="82">
        <f t="shared" si="74"/>
        <v>45187</v>
      </c>
      <c r="D774" s="83">
        <f t="shared" si="75"/>
        <v>125</v>
      </c>
      <c r="E774" s="100" t="str">
        <f t="shared" si="76"/>
        <v>Intertell</v>
      </c>
      <c r="F774" s="100" t="str">
        <f t="shared" si="77"/>
        <v>Faurecia interior Systems</v>
      </c>
      <c r="G774" s="100" t="s">
        <v>4227</v>
      </c>
      <c r="H774" s="100"/>
      <c r="I774" s="84" t="s">
        <v>3735</v>
      </c>
      <c r="J774" s="100"/>
      <c r="K774" s="84" t="s">
        <v>49</v>
      </c>
      <c r="L774" s="84" t="s">
        <v>3744</v>
      </c>
      <c r="M774" s="84">
        <f t="shared" si="73"/>
        <v>38</v>
      </c>
    </row>
    <row r="775" spans="1:13" ht="57.6" x14ac:dyDescent="0.3">
      <c r="A775" s="85" t="s">
        <v>1790</v>
      </c>
      <c r="B775" s="101" t="str">
        <f t="shared" si="72"/>
        <v>VLCKOVA Zuzana</v>
      </c>
      <c r="C775" s="82">
        <f t="shared" si="74"/>
        <v>45188</v>
      </c>
      <c r="D775" s="83">
        <f t="shared" si="75"/>
        <v>940</v>
      </c>
      <c r="E775" s="100" t="str">
        <f t="shared" si="76"/>
        <v>Faurecia Int. Syst.</v>
      </c>
      <c r="F775" s="100" t="str">
        <f t="shared" si="77"/>
        <v>SAS AUTOSYSTEMTECHNIK GMBH</v>
      </c>
      <c r="G775" s="100" t="e">
        <f>VLOOKUP(#REF!,Table2,17,0)</f>
        <v>#REF!</v>
      </c>
      <c r="H775" s="100"/>
      <c r="I775" s="85"/>
      <c r="J775" s="100"/>
      <c r="K775" s="84" t="s">
        <v>43</v>
      </c>
      <c r="L775" s="85"/>
      <c r="M775" s="84">
        <f t="shared" si="73"/>
        <v>38</v>
      </c>
    </row>
    <row r="776" spans="1:13" ht="57.6" x14ac:dyDescent="0.3">
      <c r="A776" s="85" t="s">
        <v>1792</v>
      </c>
      <c r="B776" s="101" t="str">
        <f t="shared" si="72"/>
        <v>RESENDE Joao</v>
      </c>
      <c r="C776" s="82">
        <f t="shared" si="74"/>
        <v>45188</v>
      </c>
      <c r="D776" s="83">
        <f t="shared" si="75"/>
        <v>124</v>
      </c>
      <c r="E776" s="100" t="str">
        <f t="shared" si="76"/>
        <v>Stokvis Promi s.r.o.</v>
      </c>
      <c r="F776" s="100" t="str">
        <f t="shared" si="77"/>
        <v>Faurecia MLADA BOLESLAV FIS</v>
      </c>
      <c r="G776" s="100" t="e">
        <f>VLOOKUP(#REF!,Table2,17,0)</f>
        <v>#REF!</v>
      </c>
      <c r="H776" s="100"/>
      <c r="I776" s="85"/>
      <c r="J776" s="100"/>
      <c r="K776" s="84" t="s">
        <v>49</v>
      </c>
      <c r="L776" s="85"/>
      <c r="M776" s="84">
        <f t="shared" si="73"/>
        <v>38</v>
      </c>
    </row>
    <row r="777" spans="1:13" ht="57.6" x14ac:dyDescent="0.3">
      <c r="A777" s="85" t="s">
        <v>1795</v>
      </c>
      <c r="B777" s="101" t="str">
        <f t="shared" si="72"/>
        <v>KANNA Yuvanesh</v>
      </c>
      <c r="C777" s="82">
        <f t="shared" si="74"/>
        <v>45188</v>
      </c>
      <c r="D777" s="83">
        <f t="shared" si="75"/>
        <v>298</v>
      </c>
      <c r="E777" s="100" t="str">
        <f t="shared" si="76"/>
        <v>Faurecia Int. Syst.</v>
      </c>
      <c r="F777" s="100" t="str">
        <f t="shared" si="77"/>
        <v>Jaguar Land Rover Slovakia s.r.o.</v>
      </c>
      <c r="G777" s="100" t="e">
        <f>VLOOKUP(#REF!,Table2,17,0)</f>
        <v>#REF!</v>
      </c>
      <c r="H777" s="100"/>
      <c r="I777" s="85"/>
      <c r="J777" s="100"/>
      <c r="K777" s="84" t="s">
        <v>43</v>
      </c>
      <c r="L777" s="85"/>
      <c r="M777" s="84">
        <f t="shared" si="73"/>
        <v>38</v>
      </c>
    </row>
    <row r="778" spans="1:13" ht="43.2" x14ac:dyDescent="0.3">
      <c r="A778" s="85" t="s">
        <v>3650</v>
      </c>
      <c r="B778" s="101" t="str">
        <f t="shared" si="72"/>
        <v>STEFAN Dominik</v>
      </c>
      <c r="C778" s="82">
        <f t="shared" si="74"/>
        <v>45188</v>
      </c>
      <c r="D778" s="83">
        <f t="shared" si="75"/>
        <v>430</v>
      </c>
      <c r="E778" s="100" t="str">
        <f t="shared" si="76"/>
        <v>Faurecia interior Systems</v>
      </c>
      <c r="F778" s="100" t="str">
        <f t="shared" si="77"/>
        <v>Faurecia Innenraum Systeme</v>
      </c>
      <c r="G778" s="100" t="e">
        <f>VLOOKUP(#REF!,Table2,17,0)</f>
        <v>#REF!</v>
      </c>
      <c r="H778" s="100"/>
      <c r="I778" s="85"/>
      <c r="J778" s="100"/>
      <c r="K778" s="84" t="s">
        <v>43</v>
      </c>
      <c r="L778" s="85"/>
      <c r="M778" s="84">
        <f t="shared" si="73"/>
        <v>38</v>
      </c>
    </row>
    <row r="779" spans="1:13" ht="28.8" x14ac:dyDescent="0.3">
      <c r="A779" s="85" t="s">
        <v>1798</v>
      </c>
      <c r="B779" s="101" t="str">
        <f t="shared" si="72"/>
        <v>FALDIKOVA Karina</v>
      </c>
      <c r="C779" s="82">
        <f t="shared" si="74"/>
        <v>45188</v>
      </c>
      <c r="D779" s="83">
        <f t="shared" si="75"/>
        <v>217</v>
      </c>
      <c r="E779" s="100" t="str">
        <f t="shared" si="76"/>
        <v>DB Schenker  Areal IPMH</v>
      </c>
      <c r="F779" s="100" t="str">
        <f t="shared" si="77"/>
        <v>BMW Werk Leipzig</v>
      </c>
      <c r="G779" s="100" t="s">
        <v>4228</v>
      </c>
      <c r="H779" s="100"/>
      <c r="I779" s="84" t="s">
        <v>3717</v>
      </c>
      <c r="J779" s="100"/>
      <c r="K779" s="84" t="s">
        <v>43</v>
      </c>
      <c r="L779" s="84" t="s">
        <v>3719</v>
      </c>
      <c r="M779" s="84">
        <f t="shared" si="73"/>
        <v>38</v>
      </c>
    </row>
    <row r="780" spans="1:13" ht="43.2" x14ac:dyDescent="0.3">
      <c r="A780" s="85" t="s">
        <v>3647</v>
      </c>
      <c r="B780" s="101" t="str">
        <f t="shared" si="72"/>
        <v>FIALOVÁ Lucie</v>
      </c>
      <c r="C780" s="82">
        <f t="shared" si="74"/>
        <v>45188</v>
      </c>
      <c r="D780" s="83">
        <f t="shared" si="75"/>
        <v>100</v>
      </c>
      <c r="E780" s="100" t="str">
        <f t="shared" si="76"/>
        <v>Faurecia interior Systems</v>
      </c>
      <c r="F780" s="100" t="str">
        <f t="shared" si="77"/>
        <v>SPEA s.r.o</v>
      </c>
      <c r="G780" s="100" t="s">
        <v>4064</v>
      </c>
      <c r="H780" s="100"/>
      <c r="I780" s="84" t="s">
        <v>3735</v>
      </c>
      <c r="J780" s="100"/>
      <c r="K780" s="84" t="s">
        <v>43</v>
      </c>
      <c r="L780" s="84" t="s">
        <v>3744</v>
      </c>
      <c r="M780" s="84">
        <f t="shared" si="73"/>
        <v>38</v>
      </c>
    </row>
    <row r="781" spans="1:13" ht="57.6" x14ac:dyDescent="0.3">
      <c r="A781" s="85" t="s">
        <v>3648</v>
      </c>
      <c r="B781" s="101" t="str">
        <f t="shared" si="72"/>
        <v>RESENDE Joao</v>
      </c>
      <c r="C781" s="82">
        <f t="shared" si="74"/>
        <v>45188</v>
      </c>
      <c r="D781" s="83">
        <f t="shared" si="75"/>
        <v>390</v>
      </c>
      <c r="E781" s="100" t="str">
        <f t="shared" si="76"/>
        <v>FREMACH TRNVA</v>
      </c>
      <c r="F781" s="100" t="str">
        <f t="shared" si="77"/>
        <v>MSP Huppertz Logistik Partner</v>
      </c>
      <c r="G781" s="100" t="e">
        <f>VLOOKUP(#REF!,Table2,17,0)</f>
        <v>#REF!</v>
      </c>
      <c r="H781" s="100"/>
      <c r="I781" s="85"/>
      <c r="J781" s="100"/>
      <c r="K781" s="84" t="s">
        <v>43</v>
      </c>
      <c r="L781" s="85"/>
      <c r="M781" s="84">
        <f t="shared" si="73"/>
        <v>38</v>
      </c>
    </row>
    <row r="782" spans="1:13" ht="57.6" x14ac:dyDescent="0.3">
      <c r="A782" s="85" t="s">
        <v>1802</v>
      </c>
      <c r="B782" s="101" t="str">
        <f t="shared" si="72"/>
        <v>VLCKOVA Zuzana</v>
      </c>
      <c r="C782" s="82">
        <f t="shared" si="74"/>
        <v>45189</v>
      </c>
      <c r="D782" s="83">
        <f t="shared" si="75"/>
        <v>900</v>
      </c>
      <c r="E782" s="100" t="str">
        <f t="shared" si="76"/>
        <v>Faurecia Int. Syst.</v>
      </c>
      <c r="F782" s="100" t="str">
        <f t="shared" si="77"/>
        <v>SAS AUTOSYSTEMTECHNIK GMBH</v>
      </c>
      <c r="G782" s="100" t="e">
        <f>VLOOKUP(#REF!,Table2,17,0)</f>
        <v>#REF!</v>
      </c>
      <c r="H782" s="100"/>
      <c r="I782" s="85"/>
      <c r="J782" s="100"/>
      <c r="K782" s="84" t="s">
        <v>43</v>
      </c>
      <c r="L782" s="85"/>
      <c r="M782" s="84">
        <f t="shared" si="73"/>
        <v>38</v>
      </c>
    </row>
    <row r="783" spans="1:13" ht="43.2" x14ac:dyDescent="0.3">
      <c r="A783" s="85" t="s">
        <v>3651</v>
      </c>
      <c r="B783" s="101" t="str">
        <f t="shared" si="72"/>
        <v>FIALOVÁ Lucie</v>
      </c>
      <c r="C783" s="82">
        <f t="shared" si="74"/>
        <v>45189</v>
      </c>
      <c r="D783" s="83">
        <f t="shared" si="75"/>
        <v>498</v>
      </c>
      <c r="E783" s="100" t="str">
        <f t="shared" si="76"/>
        <v>Faurecia interior Systems</v>
      </c>
      <c r="F783" s="100" t="str">
        <f t="shared" si="77"/>
        <v>AXIOME</v>
      </c>
      <c r="G783" s="100" t="s">
        <v>4064</v>
      </c>
      <c r="H783" s="100"/>
      <c r="I783" s="84" t="s">
        <v>3735</v>
      </c>
      <c r="J783" s="100"/>
      <c r="K783" s="84" t="s">
        <v>43</v>
      </c>
      <c r="L783" s="84" t="s">
        <v>3744</v>
      </c>
      <c r="M783" s="84">
        <f t="shared" si="73"/>
        <v>38</v>
      </c>
    </row>
    <row r="784" spans="1:13" ht="43.2" x14ac:dyDescent="0.3">
      <c r="A784" s="85" t="s">
        <v>1804</v>
      </c>
      <c r="B784" s="101" t="str">
        <f t="shared" si="72"/>
        <v>OLIVEIRA Ana</v>
      </c>
      <c r="C784" s="82">
        <f t="shared" si="74"/>
        <v>45190</v>
      </c>
      <c r="D784" s="83">
        <f t="shared" si="75"/>
        <v>510</v>
      </c>
      <c r="E784" s="100" t="str">
        <f t="shared" si="76"/>
        <v>Faurecia Kosice</v>
      </c>
      <c r="F784" s="100" t="str">
        <f t="shared" si="77"/>
        <v>Faurecia interior Systems</v>
      </c>
      <c r="G784" s="100" t="e">
        <f>VLOOKUP(#REF!,Table2,17,0)</f>
        <v>#REF!</v>
      </c>
      <c r="H784" s="100"/>
      <c r="I784" s="85"/>
      <c r="J784" s="100"/>
      <c r="K784" s="84" t="s">
        <v>49</v>
      </c>
      <c r="L784" s="85"/>
      <c r="M784" s="84">
        <f t="shared" si="73"/>
        <v>38</v>
      </c>
    </row>
    <row r="785" spans="1:13" ht="43.2" x14ac:dyDescent="0.3">
      <c r="A785" s="85" t="s">
        <v>3653</v>
      </c>
      <c r="B785" s="101" t="str">
        <f t="shared" si="72"/>
        <v>SIMUNEK Ondrej</v>
      </c>
      <c r="C785" s="82">
        <f t="shared" si="74"/>
        <v>45190</v>
      </c>
      <c r="D785" s="83">
        <f t="shared" si="75"/>
        <v>244</v>
      </c>
      <c r="E785" s="100" t="str">
        <f t="shared" si="76"/>
        <v>Faurecia interior Systems</v>
      </c>
      <c r="F785" s="100" t="str">
        <f t="shared" si="77"/>
        <v>JSS</v>
      </c>
      <c r="G785" s="100" t="s">
        <v>4064</v>
      </c>
      <c r="H785" s="100"/>
      <c r="I785" s="84" t="s">
        <v>3735</v>
      </c>
      <c r="J785" s="100"/>
      <c r="K785" s="84" t="s">
        <v>43</v>
      </c>
      <c r="L785" s="84" t="s">
        <v>3744</v>
      </c>
      <c r="M785" s="84">
        <f t="shared" si="73"/>
        <v>38</v>
      </c>
    </row>
    <row r="786" spans="1:13" ht="57.6" x14ac:dyDescent="0.3">
      <c r="A786" s="85" t="s">
        <v>1809</v>
      </c>
      <c r="B786" s="101" t="str">
        <f t="shared" si="72"/>
        <v>KANNA Yuvanesh</v>
      </c>
      <c r="C786" s="82">
        <f t="shared" si="74"/>
        <v>45191</v>
      </c>
      <c r="D786" s="83">
        <f t="shared" si="75"/>
        <v>330</v>
      </c>
      <c r="E786" s="100" t="str">
        <f t="shared" si="76"/>
        <v>Faurecia Int. Syst.</v>
      </c>
      <c r="F786" s="100" t="str">
        <f t="shared" si="77"/>
        <v>Jaguar Land Rover Slovakia s.r.o.</v>
      </c>
      <c r="G786" s="100" t="e">
        <f>VLOOKUP(#REF!,Table2,17,0)</f>
        <v>#REF!</v>
      </c>
      <c r="H786" s="100"/>
      <c r="I786" s="85"/>
      <c r="J786" s="100"/>
      <c r="K786" s="84" t="s">
        <v>43</v>
      </c>
      <c r="L786" s="85"/>
      <c r="M786" s="84">
        <f t="shared" si="73"/>
        <v>38</v>
      </c>
    </row>
    <row r="787" spans="1:13" ht="43.2" x14ac:dyDescent="0.3">
      <c r="A787" s="85" t="s">
        <v>3656</v>
      </c>
      <c r="B787" s="101" t="str">
        <f t="shared" si="72"/>
        <v>ALMEIDA Jose</v>
      </c>
      <c r="C787" s="82">
        <f t="shared" si="74"/>
        <v>45191</v>
      </c>
      <c r="D787" s="83">
        <f t="shared" si="75"/>
        <v>480</v>
      </c>
      <c r="E787" s="100" t="str">
        <f t="shared" si="76"/>
        <v>JOYSON SAFETY SYSTEMS</v>
      </c>
      <c r="F787" s="100" t="str">
        <f t="shared" si="77"/>
        <v>Faurecia interior Systems</v>
      </c>
      <c r="G787" s="100" t="e">
        <f>VLOOKUP(#REF!,Table2,17,0)</f>
        <v>#REF!</v>
      </c>
      <c r="H787" s="100"/>
      <c r="I787" s="85"/>
      <c r="J787" s="100"/>
      <c r="K787" s="84" t="s">
        <v>49</v>
      </c>
      <c r="L787" s="85"/>
      <c r="M787" s="84">
        <f t="shared" si="73"/>
        <v>38</v>
      </c>
    </row>
    <row r="788" spans="1:13" ht="57.6" x14ac:dyDescent="0.3">
      <c r="A788" s="85" t="s">
        <v>3658</v>
      </c>
      <c r="B788" s="101" t="str">
        <f t="shared" si="72"/>
        <v>RESENDE Joao</v>
      </c>
      <c r="C788" s="82">
        <f t="shared" si="74"/>
        <v>45191</v>
      </c>
      <c r="D788" s="83">
        <f t="shared" si="75"/>
        <v>240</v>
      </c>
      <c r="E788" s="100" t="str">
        <f t="shared" si="76"/>
        <v>kaschier</v>
      </c>
      <c r="F788" s="100" t="str">
        <f t="shared" si="77"/>
        <v>Faurecia MLADA BOLESLAV FIS</v>
      </c>
      <c r="G788" s="100" t="e">
        <f>VLOOKUP(#REF!,Table2,17,0)</f>
        <v>#REF!</v>
      </c>
      <c r="H788" s="100"/>
      <c r="I788" s="84" t="s">
        <v>3735</v>
      </c>
      <c r="J788" s="100"/>
      <c r="K788" s="84" t="s">
        <v>49</v>
      </c>
      <c r="L788" s="84" t="s">
        <v>3744</v>
      </c>
      <c r="M788" s="84">
        <f t="shared" si="73"/>
        <v>38</v>
      </c>
    </row>
    <row r="789" spans="1:13" ht="43.2" x14ac:dyDescent="0.3">
      <c r="A789" s="85" t="s">
        <v>3660</v>
      </c>
      <c r="B789" s="101" t="str">
        <f t="shared" si="72"/>
        <v>LINS Mauricio</v>
      </c>
      <c r="C789" s="82">
        <f t="shared" si="74"/>
        <v>45191</v>
      </c>
      <c r="D789" s="83">
        <f t="shared" si="75"/>
        <v>1180</v>
      </c>
      <c r="E789" s="100" t="str">
        <f t="shared" si="76"/>
        <v>Coko-Werk Polska Sp. z o.o.</v>
      </c>
      <c r="F789" s="100" t="str">
        <f t="shared" si="77"/>
        <v>DB Schenker</v>
      </c>
      <c r="G789" s="100" t="e">
        <f>VLOOKUP(#REF!,Table2,17,0)</f>
        <v>#REF!</v>
      </c>
      <c r="H789" s="100"/>
      <c r="I789" s="85"/>
      <c r="J789" s="100"/>
      <c r="K789" s="84" t="s">
        <v>49</v>
      </c>
      <c r="L789" s="85"/>
      <c r="M789" s="84">
        <f t="shared" si="73"/>
        <v>38</v>
      </c>
    </row>
    <row r="790" spans="1:13" ht="57.6" x14ac:dyDescent="0.3">
      <c r="A790" s="85" t="s">
        <v>1806</v>
      </c>
      <c r="B790" s="101" t="str">
        <f t="shared" si="72"/>
        <v>VLCKOVA Zuzana</v>
      </c>
      <c r="C790" s="82">
        <f t="shared" si="74"/>
        <v>45191</v>
      </c>
      <c r="D790" s="83">
        <f t="shared" si="75"/>
        <v>998</v>
      </c>
      <c r="E790" s="100" t="str">
        <f t="shared" si="76"/>
        <v>Faurecia Int. Syst.</v>
      </c>
      <c r="F790" s="100" t="str">
        <f t="shared" si="77"/>
        <v>SAS AUTOSYSTEMTECHNIK GMBH</v>
      </c>
      <c r="G790" s="100" t="e">
        <f>VLOOKUP(#REF!,Table2,17,0)</f>
        <v>#REF!</v>
      </c>
      <c r="H790" s="100"/>
      <c r="I790" s="85"/>
      <c r="J790" s="100"/>
      <c r="K790" s="84" t="s">
        <v>43</v>
      </c>
      <c r="L790" s="85"/>
      <c r="M790" s="84">
        <f t="shared" si="73"/>
        <v>38</v>
      </c>
    </row>
    <row r="791" spans="1:13" ht="43.2" x14ac:dyDescent="0.3">
      <c r="A791" s="85" t="s">
        <v>497</v>
      </c>
      <c r="B791" s="101" t="str">
        <f t="shared" si="72"/>
        <v>ALMEIDA Jose</v>
      </c>
      <c r="C791" s="82">
        <f t="shared" si="74"/>
        <v>45191</v>
      </c>
      <c r="D791" s="83">
        <f t="shared" si="75"/>
        <v>1090</v>
      </c>
      <c r="E791" s="100" t="str">
        <f t="shared" si="76"/>
        <v>Vernicolor</v>
      </c>
      <c r="F791" s="100" t="str">
        <f t="shared" si="77"/>
        <v>Faurecia interior Systems</v>
      </c>
      <c r="G791" s="100" t="e">
        <f>VLOOKUP(#REF!,Table2,17,0)</f>
        <v>#REF!</v>
      </c>
      <c r="H791" s="100"/>
      <c r="I791" s="85"/>
      <c r="J791" s="100"/>
      <c r="K791" s="84" t="s">
        <v>49</v>
      </c>
      <c r="L791" s="85"/>
      <c r="M791" s="84">
        <f t="shared" si="73"/>
        <v>38</v>
      </c>
    </row>
    <row r="792" spans="1:13" ht="43.2" x14ac:dyDescent="0.3">
      <c r="A792" s="85" t="s">
        <v>3655</v>
      </c>
      <c r="B792" s="101" t="str">
        <f t="shared" si="72"/>
        <v>VANOUSKOVA Lucie</v>
      </c>
      <c r="C792" s="82">
        <f t="shared" si="74"/>
        <v>45191</v>
      </c>
      <c r="D792" s="83">
        <f t="shared" si="75"/>
        <v>333</v>
      </c>
      <c r="E792" s="100" t="str">
        <f t="shared" si="76"/>
        <v>WALDASCHAFF</v>
      </c>
      <c r="F792" s="100" t="str">
        <f t="shared" si="77"/>
        <v>Faurecia interior Systems</v>
      </c>
      <c r="G792" s="100" t="s">
        <v>4064</v>
      </c>
      <c r="H792" s="100"/>
      <c r="I792" s="84" t="s">
        <v>3735</v>
      </c>
      <c r="J792" s="100"/>
      <c r="K792" s="84" t="s">
        <v>49</v>
      </c>
      <c r="L792" s="84" t="s">
        <v>3744</v>
      </c>
      <c r="M792" s="84">
        <f t="shared" si="73"/>
        <v>38</v>
      </c>
    </row>
    <row r="793" spans="1:13" ht="43.2" x14ac:dyDescent="0.3">
      <c r="A793" s="85" t="s">
        <v>1811</v>
      </c>
      <c r="B793" s="101" t="str">
        <f t="shared" si="72"/>
        <v>MORAVEC Jan</v>
      </c>
      <c r="C793" s="82">
        <f t="shared" si="74"/>
        <v>45194</v>
      </c>
      <c r="D793" s="83">
        <f t="shared" si="75"/>
        <v>298</v>
      </c>
      <c r="E793" s="100" t="str">
        <f t="shared" si="76"/>
        <v>Faurecia Int. Syst.</v>
      </c>
      <c r="F793" s="100" t="str">
        <f t="shared" si="77"/>
        <v>BMW AG - VERSORGUNGSZENTRUM</v>
      </c>
      <c r="G793" s="100" t="e">
        <f>VLOOKUP(#REF!,Table2,17,0)</f>
        <v>#REF!</v>
      </c>
      <c r="H793" s="100"/>
      <c r="I793" s="85"/>
      <c r="J793" s="100"/>
      <c r="K793" s="84" t="s">
        <v>43</v>
      </c>
      <c r="L793" s="85"/>
      <c r="M793" s="84">
        <f t="shared" si="73"/>
        <v>39</v>
      </c>
    </row>
    <row r="794" spans="1:13" ht="57.6" x14ac:dyDescent="0.3">
      <c r="A794" s="85" t="s">
        <v>1814</v>
      </c>
      <c r="B794" s="101" t="str">
        <f t="shared" si="72"/>
        <v>VLCKOVA Zuzana</v>
      </c>
      <c r="C794" s="82">
        <f t="shared" si="74"/>
        <v>45194</v>
      </c>
      <c r="D794" s="83">
        <f t="shared" si="75"/>
        <v>750</v>
      </c>
      <c r="E794" s="100" t="str">
        <f t="shared" si="76"/>
        <v>Faurecia Int. Syst.</v>
      </c>
      <c r="F794" s="100" t="str">
        <f t="shared" si="77"/>
        <v>SAS AUTOSYSTEMTECHNIK GMBH</v>
      </c>
      <c r="G794" s="100" t="e">
        <f>VLOOKUP(#REF!,Table2,17,0)</f>
        <v>#REF!</v>
      </c>
      <c r="H794" s="100"/>
      <c r="I794" s="85"/>
      <c r="J794" s="100"/>
      <c r="K794" s="84" t="s">
        <v>43</v>
      </c>
      <c r="L794" s="85"/>
      <c r="M794" s="84">
        <f t="shared" si="73"/>
        <v>39</v>
      </c>
    </row>
    <row r="795" spans="1:13" ht="57.6" x14ac:dyDescent="0.3">
      <c r="A795" s="85" t="s">
        <v>3662</v>
      </c>
      <c r="B795" s="101" t="str">
        <f t="shared" si="72"/>
        <v>RESENDE Joao</v>
      </c>
      <c r="C795" s="82">
        <f t="shared" si="74"/>
        <v>45194</v>
      </c>
      <c r="D795" s="83">
        <f t="shared" si="75"/>
        <v>194</v>
      </c>
      <c r="E795" s="100" t="str">
        <f t="shared" si="76"/>
        <v>kaschier</v>
      </c>
      <c r="F795" s="100" t="str">
        <f t="shared" si="77"/>
        <v>Faurecia MLADA BOLESLAV FIS</v>
      </c>
      <c r="G795" s="100" t="e">
        <f>VLOOKUP(#REF!,Table2,17,0)</f>
        <v>#REF!</v>
      </c>
      <c r="H795" s="100"/>
      <c r="I795" s="84" t="s">
        <v>3735</v>
      </c>
      <c r="J795" s="100"/>
      <c r="K795" s="84" t="s">
        <v>49</v>
      </c>
      <c r="L795" s="84" t="s">
        <v>3744</v>
      </c>
      <c r="M795" s="84">
        <f t="shared" si="73"/>
        <v>39</v>
      </c>
    </row>
    <row r="796" spans="1:13" ht="57.6" x14ac:dyDescent="0.3">
      <c r="A796" s="85" t="s">
        <v>1816</v>
      </c>
      <c r="B796" s="101" t="str">
        <f t="shared" si="72"/>
        <v>GOUEDARD Laury</v>
      </c>
      <c r="C796" s="82">
        <f t="shared" si="74"/>
        <v>45195</v>
      </c>
      <c r="D796" s="83">
        <f t="shared" si="75"/>
        <v>516</v>
      </c>
      <c r="E796" s="100" t="str">
        <f t="shared" si="76"/>
        <v>Faurecia Int. Syst.</v>
      </c>
      <c r="F796" s="100" t="str">
        <f t="shared" si="77"/>
        <v>Faurecia Automotive Slovakia s.r.o.</v>
      </c>
      <c r="G796" s="100" t="e">
        <f>VLOOKUP(#REF!,Table2,17,0)</f>
        <v>#REF!</v>
      </c>
      <c r="H796" s="100"/>
      <c r="I796" s="85"/>
      <c r="J796" s="100"/>
      <c r="K796" s="84" t="s">
        <v>43</v>
      </c>
      <c r="L796" s="85"/>
      <c r="M796" s="84">
        <f t="shared" si="73"/>
        <v>39</v>
      </c>
    </row>
    <row r="797" spans="1:13" ht="57.6" x14ac:dyDescent="0.3">
      <c r="A797" s="85" t="s">
        <v>1819</v>
      </c>
      <c r="B797" s="101" t="str">
        <f t="shared" si="72"/>
        <v>KANNA Yuvanesh</v>
      </c>
      <c r="C797" s="82">
        <f t="shared" si="74"/>
        <v>45195</v>
      </c>
      <c r="D797" s="83">
        <f t="shared" si="75"/>
        <v>890</v>
      </c>
      <c r="E797" s="100" t="str">
        <f t="shared" si="76"/>
        <v>Faurecia Int. Syst.</v>
      </c>
      <c r="F797" s="100" t="str">
        <f t="shared" si="77"/>
        <v>Jaguar Land Rover Slovakia s.r.o.</v>
      </c>
      <c r="G797" s="100" t="e">
        <f>VLOOKUP(#REF!,Table2,17,0)</f>
        <v>#REF!</v>
      </c>
      <c r="H797" s="100"/>
      <c r="I797" s="85"/>
      <c r="J797" s="100"/>
      <c r="K797" s="84" t="s">
        <v>43</v>
      </c>
      <c r="L797" s="85"/>
      <c r="M797" s="84">
        <f t="shared" si="73"/>
        <v>39</v>
      </c>
    </row>
    <row r="798" spans="1:13" ht="43.2" x14ac:dyDescent="0.3">
      <c r="A798" s="85" t="s">
        <v>3665</v>
      </c>
      <c r="B798" s="101" t="str">
        <f t="shared" si="72"/>
        <v>SIMUNEK Ondrej</v>
      </c>
      <c r="C798" s="82">
        <f t="shared" si="74"/>
        <v>45195</v>
      </c>
      <c r="D798" s="83">
        <f t="shared" si="75"/>
        <v>898</v>
      </c>
      <c r="E798" s="100" t="str">
        <f t="shared" si="76"/>
        <v>Faurecia interior Systems</v>
      </c>
      <c r="F798" s="100" t="str">
        <f t="shared" si="77"/>
        <v>FAURECIA MERU</v>
      </c>
      <c r="G798" s="100" t="s">
        <v>4064</v>
      </c>
      <c r="H798" s="100"/>
      <c r="I798" s="84" t="s">
        <v>3735</v>
      </c>
      <c r="J798" s="100"/>
      <c r="K798" s="84" t="s">
        <v>43</v>
      </c>
      <c r="L798" s="84" t="s">
        <v>3744</v>
      </c>
      <c r="M798" s="84">
        <f t="shared" si="73"/>
        <v>39</v>
      </c>
    </row>
    <row r="799" spans="1:13" ht="57.6" x14ac:dyDescent="0.3">
      <c r="A799" s="85" t="s">
        <v>498</v>
      </c>
      <c r="B799" s="101" t="str">
        <f t="shared" si="72"/>
        <v>RESENDE Joao</v>
      </c>
      <c r="C799" s="82">
        <f t="shared" si="74"/>
        <v>45196</v>
      </c>
      <c r="D799" s="83">
        <f t="shared" si="75"/>
        <v>274</v>
      </c>
      <c r="E799" s="100" t="str">
        <f t="shared" si="76"/>
        <v>kaschier</v>
      </c>
      <c r="F799" s="100" t="str">
        <f t="shared" si="77"/>
        <v>Faurecia MLADA BOLESLAV FIS</v>
      </c>
      <c r="G799" s="100" t="e">
        <f>VLOOKUP(#REF!,Table2,17,0)</f>
        <v>#REF!</v>
      </c>
      <c r="H799" s="100"/>
      <c r="I799" s="85"/>
      <c r="J799" s="100"/>
      <c r="K799" s="84" t="s">
        <v>49</v>
      </c>
      <c r="L799" s="85"/>
      <c r="M799" s="84">
        <f t="shared" si="73"/>
        <v>39</v>
      </c>
    </row>
    <row r="800" spans="1:13" ht="57.6" x14ac:dyDescent="0.3">
      <c r="A800" s="85" t="s">
        <v>501</v>
      </c>
      <c r="B800" s="101" t="str">
        <f t="shared" si="72"/>
        <v>RESENDE Joao</v>
      </c>
      <c r="C800" s="82">
        <f t="shared" si="74"/>
        <v>45196</v>
      </c>
      <c r="D800" s="83">
        <f t="shared" si="75"/>
        <v>224</v>
      </c>
      <c r="E800" s="100" t="str">
        <f t="shared" si="76"/>
        <v>kaschier</v>
      </c>
      <c r="F800" s="100" t="str">
        <f t="shared" si="77"/>
        <v>Faurecia MLADA BOLESLAV FIS</v>
      </c>
      <c r="G800" s="100" t="e">
        <f>VLOOKUP(#REF!,Table2,17,0)</f>
        <v>#REF!</v>
      </c>
      <c r="H800" s="100"/>
      <c r="I800" s="85"/>
      <c r="J800" s="100"/>
      <c r="K800" s="84" t="s">
        <v>49</v>
      </c>
      <c r="L800" s="85"/>
      <c r="M800" s="84">
        <f t="shared" si="73"/>
        <v>39</v>
      </c>
    </row>
    <row r="801" spans="1:13" ht="57.6" x14ac:dyDescent="0.3">
      <c r="A801" s="85" t="s">
        <v>504</v>
      </c>
      <c r="B801" s="101" t="str">
        <f t="shared" si="72"/>
        <v>RESENDE Joao</v>
      </c>
      <c r="C801" s="82">
        <f t="shared" si="74"/>
        <v>45196</v>
      </c>
      <c r="D801" s="83">
        <f t="shared" si="75"/>
        <v>218</v>
      </c>
      <c r="E801" s="100" t="str">
        <f t="shared" si="76"/>
        <v>kaschier</v>
      </c>
      <c r="F801" s="100" t="str">
        <f t="shared" si="77"/>
        <v>Faurecia MLADA BOLESLAV FIS</v>
      </c>
      <c r="G801" s="100" t="e">
        <f>VLOOKUP(#REF!,Table2,17,0)</f>
        <v>#REF!</v>
      </c>
      <c r="H801" s="100"/>
      <c r="I801" s="85"/>
      <c r="J801" s="100"/>
      <c r="K801" s="84" t="s">
        <v>49</v>
      </c>
      <c r="L801" s="85"/>
      <c r="M801" s="84">
        <f t="shared" si="73"/>
        <v>39</v>
      </c>
    </row>
    <row r="802" spans="1:13" ht="43.2" x14ac:dyDescent="0.3">
      <c r="A802" s="85" t="s">
        <v>1821</v>
      </c>
      <c r="B802" s="101" t="str">
        <f t="shared" si="72"/>
        <v>OLIVEIRA Ana</v>
      </c>
      <c r="C802" s="82">
        <f t="shared" si="74"/>
        <v>45196</v>
      </c>
      <c r="D802" s="83">
        <f t="shared" si="75"/>
        <v>348</v>
      </c>
      <c r="E802" s="100" t="str">
        <f t="shared" si="76"/>
        <v>Faurecia Kosice</v>
      </c>
      <c r="F802" s="100" t="str">
        <f t="shared" si="77"/>
        <v>Faurecia interior Systems</v>
      </c>
      <c r="G802" s="100" t="e">
        <f>VLOOKUP(#REF!,Table2,17,0)</f>
        <v>#REF!</v>
      </c>
      <c r="H802" s="100"/>
      <c r="I802" s="84" t="s">
        <v>3728</v>
      </c>
      <c r="J802" s="100"/>
      <c r="K802" s="84" t="s">
        <v>49</v>
      </c>
      <c r="L802" s="84" t="s">
        <v>3749</v>
      </c>
      <c r="M802" s="84">
        <f t="shared" si="73"/>
        <v>39</v>
      </c>
    </row>
    <row r="803" spans="1:13" ht="57.6" x14ac:dyDescent="0.3">
      <c r="A803" s="85" t="s">
        <v>1825</v>
      </c>
      <c r="B803" s="101" t="str">
        <f t="shared" si="72"/>
        <v>KANNA Yuvanesh</v>
      </c>
      <c r="C803" s="82">
        <f t="shared" si="74"/>
        <v>45196</v>
      </c>
      <c r="D803" s="83">
        <f t="shared" si="75"/>
        <v>500</v>
      </c>
      <c r="E803" s="100" t="str">
        <f t="shared" si="76"/>
        <v>Faurecia Int. Syst.</v>
      </c>
      <c r="F803" s="100" t="str">
        <f t="shared" si="77"/>
        <v>Jaguar Land Rover Slovakia s.r.o.</v>
      </c>
      <c r="G803" s="100" t="e">
        <f>VLOOKUP(#REF!,Table2,17,0)</f>
        <v>#REF!</v>
      </c>
      <c r="H803" s="100"/>
      <c r="I803" s="85"/>
      <c r="J803" s="100"/>
      <c r="K803" s="84" t="s">
        <v>43</v>
      </c>
      <c r="L803" s="85"/>
      <c r="M803" s="84">
        <f t="shared" si="73"/>
        <v>39</v>
      </c>
    </row>
    <row r="804" spans="1:13" ht="57.6" x14ac:dyDescent="0.3">
      <c r="A804" s="85" t="s">
        <v>1827</v>
      </c>
      <c r="B804" s="101" t="str">
        <f t="shared" si="72"/>
        <v>KANNA Yuvanesh</v>
      </c>
      <c r="C804" s="82">
        <f t="shared" si="74"/>
        <v>45197</v>
      </c>
      <c r="D804" s="83">
        <f t="shared" si="75"/>
        <v>1100</v>
      </c>
      <c r="E804" s="100" t="str">
        <f t="shared" si="76"/>
        <v>Faurecia Int. Syst.</v>
      </c>
      <c r="F804" s="100" t="str">
        <f t="shared" si="77"/>
        <v>Jaguar Land Rover Slovakia s.r.o.</v>
      </c>
      <c r="G804" s="100" t="e">
        <f>VLOOKUP(#REF!,Table2,17,0)</f>
        <v>#REF!</v>
      </c>
      <c r="H804" s="100"/>
      <c r="I804" s="85"/>
      <c r="J804" s="100"/>
      <c r="K804" s="84" t="s">
        <v>43</v>
      </c>
      <c r="L804" s="85"/>
      <c r="M804" s="84">
        <f t="shared" si="73"/>
        <v>39</v>
      </c>
    </row>
    <row r="805" spans="1:13" ht="43.2" x14ac:dyDescent="0.3">
      <c r="A805" s="85" t="s">
        <v>3668</v>
      </c>
      <c r="B805" s="101" t="str">
        <f t="shared" si="72"/>
        <v>AZHAMCHALIL Naveej</v>
      </c>
      <c r="C805" s="82">
        <f t="shared" si="74"/>
        <v>45197</v>
      </c>
      <c r="D805" s="83">
        <f t="shared" si="75"/>
        <v>666</v>
      </c>
      <c r="E805" s="100" t="str">
        <f t="shared" si="76"/>
        <v>DB Schenker</v>
      </c>
      <c r="F805" s="100" t="str">
        <f t="shared" si="77"/>
        <v>Faurecia interior Systems</v>
      </c>
      <c r="G805" s="100" t="s">
        <v>4229</v>
      </c>
      <c r="H805" s="100"/>
      <c r="I805" s="84" t="s">
        <v>3728</v>
      </c>
      <c r="J805" s="100"/>
      <c r="K805" s="84" t="s">
        <v>49</v>
      </c>
      <c r="L805" s="84" t="s">
        <v>3719</v>
      </c>
      <c r="M805" s="84">
        <f t="shared" si="73"/>
        <v>39</v>
      </c>
    </row>
    <row r="806" spans="1:13" ht="57.6" x14ac:dyDescent="0.3">
      <c r="A806" s="85" t="s">
        <v>511</v>
      </c>
      <c r="B806" s="101" t="str">
        <f t="shared" si="72"/>
        <v>KANNA Yuvanesh</v>
      </c>
      <c r="C806" s="82">
        <f t="shared" si="74"/>
        <v>45198</v>
      </c>
      <c r="D806" s="83">
        <f t="shared" si="75"/>
        <v>1798</v>
      </c>
      <c r="E806" s="100" t="str">
        <f t="shared" si="76"/>
        <v>Faurecia Int. Syst.</v>
      </c>
      <c r="F806" s="100" t="str">
        <f t="shared" si="77"/>
        <v>Jaguar Land Rover Slovakia s.r.o.</v>
      </c>
      <c r="G806" s="100" t="e">
        <f>VLOOKUP(#REF!,Table2,17,0)</f>
        <v>#REF!</v>
      </c>
      <c r="H806" s="100"/>
      <c r="I806" s="85"/>
      <c r="J806" s="100"/>
      <c r="K806" s="84" t="s">
        <v>43</v>
      </c>
      <c r="L806" s="85"/>
      <c r="M806" s="84">
        <f t="shared" si="73"/>
        <v>39</v>
      </c>
    </row>
    <row r="807" spans="1:13" ht="57.6" x14ac:dyDescent="0.3">
      <c r="A807" s="85" t="s">
        <v>1828</v>
      </c>
      <c r="B807" s="101" t="str">
        <f t="shared" si="72"/>
        <v>DOVALA Viktor</v>
      </c>
      <c r="C807" s="82">
        <f t="shared" si="74"/>
        <v>45201</v>
      </c>
      <c r="D807" s="83">
        <f t="shared" si="75"/>
        <v>319</v>
      </c>
      <c r="E807" s="100" t="str">
        <f t="shared" si="76"/>
        <v>Faurecia Int. Syst.</v>
      </c>
      <c r="F807" s="100" t="str">
        <f t="shared" si="77"/>
        <v>Jaguar Land Rover Slovakia s.r.o.</v>
      </c>
      <c r="G807" s="100" t="e">
        <f>VLOOKUP(#REF!,Table2,17,0)</f>
        <v>#REF!</v>
      </c>
      <c r="H807" s="100"/>
      <c r="I807" s="85"/>
      <c r="J807" s="100"/>
      <c r="K807" s="84" t="s">
        <v>43</v>
      </c>
      <c r="L807" s="85"/>
      <c r="M807" s="84">
        <f t="shared" si="73"/>
        <v>40</v>
      </c>
    </row>
    <row r="808" spans="1:13" ht="43.2" x14ac:dyDescent="0.3">
      <c r="A808" s="85" t="s">
        <v>3670</v>
      </c>
      <c r="B808" s="101" t="str">
        <f t="shared" si="72"/>
        <v>NEVES Catarina</v>
      </c>
      <c r="C808" s="82">
        <f t="shared" si="74"/>
        <v>45201</v>
      </c>
      <c r="D808" s="83">
        <f t="shared" si="75"/>
        <v>948</v>
      </c>
      <c r="E808" s="100" t="str">
        <f t="shared" si="76"/>
        <v>Faurecia Automotive Slovakia s.r.o.</v>
      </c>
      <c r="F808" s="100" t="str">
        <f t="shared" si="77"/>
        <v>Faurecia interior Systems</v>
      </c>
      <c r="G808" s="100"/>
      <c r="H808" s="100"/>
      <c r="I808" s="85"/>
      <c r="J808" s="100"/>
      <c r="K808" s="84" t="s">
        <v>49</v>
      </c>
      <c r="L808" s="85"/>
      <c r="M808" s="84">
        <f t="shared" si="73"/>
        <v>40</v>
      </c>
    </row>
    <row r="809" spans="1:13" ht="43.2" x14ac:dyDescent="0.3">
      <c r="A809" s="85" t="s">
        <v>3673</v>
      </c>
      <c r="B809" s="101" t="str">
        <f t="shared" si="72"/>
        <v>KANNA Yuvanesh</v>
      </c>
      <c r="C809" s="82">
        <f t="shared" si="74"/>
        <v>45201</v>
      </c>
      <c r="D809" s="83">
        <f t="shared" si="75"/>
        <v>690</v>
      </c>
      <c r="E809" s="100" t="str">
        <f t="shared" si="76"/>
        <v>faurecia</v>
      </c>
      <c r="F809" s="100" t="str">
        <f t="shared" si="77"/>
        <v>Faurecia interior Systems</v>
      </c>
      <c r="G809" s="100"/>
      <c r="H809" s="100"/>
      <c r="I809" s="85"/>
      <c r="J809" s="100"/>
      <c r="K809" s="84" t="s">
        <v>49</v>
      </c>
      <c r="L809" s="85"/>
      <c r="M809" s="84">
        <f t="shared" si="73"/>
        <v>40</v>
      </c>
    </row>
    <row r="810" spans="1:13" ht="43.2" x14ac:dyDescent="0.3">
      <c r="A810" s="85" t="s">
        <v>515</v>
      </c>
      <c r="B810" s="101" t="str">
        <f t="shared" si="72"/>
        <v>RESENDE Joao</v>
      </c>
      <c r="C810" s="82">
        <f t="shared" si="74"/>
        <v>45202</v>
      </c>
      <c r="D810" s="83">
        <f t="shared" si="75"/>
        <v>348</v>
      </c>
      <c r="E810" s="100" t="str">
        <f t="shared" si="76"/>
        <v>Faurecia Kosice</v>
      </c>
      <c r="F810" s="100" t="str">
        <f t="shared" si="77"/>
        <v>Faurecia interior Systems</v>
      </c>
      <c r="G810" s="100" t="e">
        <f>VLOOKUP(#REF!,Table2,17,0)</f>
        <v>#REF!</v>
      </c>
      <c r="H810" s="100"/>
      <c r="I810" s="85"/>
      <c r="J810" s="100"/>
      <c r="K810" s="84" t="s">
        <v>49</v>
      </c>
      <c r="L810" s="84" t="s">
        <v>3749</v>
      </c>
      <c r="M810" s="84">
        <f t="shared" si="73"/>
        <v>40</v>
      </c>
    </row>
    <row r="811" spans="1:13" ht="57.6" x14ac:dyDescent="0.3">
      <c r="A811" s="85" t="s">
        <v>519</v>
      </c>
      <c r="B811" s="101" t="str">
        <f t="shared" si="72"/>
        <v>RESENDE Joao</v>
      </c>
      <c r="C811" s="82">
        <f t="shared" si="74"/>
        <v>45203</v>
      </c>
      <c r="D811" s="83">
        <f t="shared" si="75"/>
        <v>188</v>
      </c>
      <c r="E811" s="100" t="str">
        <f t="shared" si="76"/>
        <v>kaschier</v>
      </c>
      <c r="F811" s="100" t="str">
        <f t="shared" si="77"/>
        <v>Faurecia MLADA BOLESLAV FIS</v>
      </c>
      <c r="G811" s="100" t="e">
        <f>VLOOKUP(#REF!,Table2,17,0)</f>
        <v>#REF!</v>
      </c>
      <c r="H811" s="100"/>
      <c r="I811" s="85"/>
      <c r="J811" s="100"/>
      <c r="K811" s="84" t="s">
        <v>49</v>
      </c>
      <c r="L811" s="85"/>
      <c r="M811" s="84">
        <f t="shared" si="73"/>
        <v>40</v>
      </c>
    </row>
    <row r="812" spans="1:13" ht="57.6" x14ac:dyDescent="0.3">
      <c r="A812" s="85" t="s">
        <v>521</v>
      </c>
      <c r="B812" s="101" t="str">
        <f t="shared" si="72"/>
        <v>RESENDE Joao</v>
      </c>
      <c r="C812" s="82">
        <f t="shared" si="74"/>
        <v>45203</v>
      </c>
      <c r="D812" s="83">
        <f t="shared" si="75"/>
        <v>182</v>
      </c>
      <c r="E812" s="100" t="str">
        <f t="shared" si="76"/>
        <v>kaschier</v>
      </c>
      <c r="F812" s="100" t="str">
        <f t="shared" si="77"/>
        <v>Faurecia MLADA BOLESLAV FIS</v>
      </c>
      <c r="G812" s="100" t="e">
        <f>VLOOKUP(#REF!,Table2,17,0)</f>
        <v>#REF!</v>
      </c>
      <c r="H812" s="100"/>
      <c r="I812" s="85"/>
      <c r="J812" s="100"/>
      <c r="K812" s="84" t="s">
        <v>49</v>
      </c>
      <c r="L812" s="85"/>
      <c r="M812" s="84">
        <f t="shared" si="73"/>
        <v>40</v>
      </c>
    </row>
    <row r="813" spans="1:13" ht="57.6" x14ac:dyDescent="0.3">
      <c r="A813" s="85" t="s">
        <v>523</v>
      </c>
      <c r="B813" s="101" t="str">
        <f t="shared" si="72"/>
        <v>RESENDE Joao</v>
      </c>
      <c r="C813" s="82">
        <f t="shared" si="74"/>
        <v>45203</v>
      </c>
      <c r="D813" s="83">
        <f t="shared" si="75"/>
        <v>182</v>
      </c>
      <c r="E813" s="100" t="str">
        <f t="shared" si="76"/>
        <v>kaschier</v>
      </c>
      <c r="F813" s="100" t="str">
        <f t="shared" si="77"/>
        <v>Faurecia MLADA BOLESLAV FIS</v>
      </c>
      <c r="G813" s="100" t="e">
        <f>VLOOKUP(#REF!,Table2,17,0)</f>
        <v>#REF!</v>
      </c>
      <c r="H813" s="100"/>
      <c r="I813" s="85"/>
      <c r="J813" s="100"/>
      <c r="K813" s="84" t="s">
        <v>49</v>
      </c>
      <c r="L813" s="85"/>
      <c r="M813" s="84">
        <f t="shared" si="73"/>
        <v>40</v>
      </c>
    </row>
    <row r="814" spans="1:13" ht="57.6" x14ac:dyDescent="0.3">
      <c r="A814" s="85" t="s">
        <v>1830</v>
      </c>
      <c r="B814" s="101" t="str">
        <f t="shared" si="72"/>
        <v>VLCKOVA Zuzana</v>
      </c>
      <c r="C814" s="82">
        <f t="shared" si="74"/>
        <v>45203</v>
      </c>
      <c r="D814" s="83">
        <f t="shared" si="75"/>
        <v>950</v>
      </c>
      <c r="E814" s="100" t="str">
        <f t="shared" si="76"/>
        <v>Faurecia Int. Syst.</v>
      </c>
      <c r="F814" s="100" t="str">
        <f t="shared" si="77"/>
        <v>SAS AUTOSYSTEMTECHNIK GMBH</v>
      </c>
      <c r="G814" s="100" t="e">
        <f>VLOOKUP(#REF!,Table2,17,0)</f>
        <v>#REF!</v>
      </c>
      <c r="H814" s="100"/>
      <c r="I814" s="85"/>
      <c r="J814" s="100"/>
      <c r="K814" s="84" t="s">
        <v>43</v>
      </c>
      <c r="L814" s="85"/>
      <c r="M814" s="84">
        <f t="shared" si="73"/>
        <v>40</v>
      </c>
    </row>
    <row r="815" spans="1:13" ht="43.2" x14ac:dyDescent="0.3">
      <c r="A815" s="85" t="s">
        <v>3677</v>
      </c>
      <c r="B815" s="101" t="str">
        <f t="shared" si="72"/>
        <v>FIALOVÁ Lucie</v>
      </c>
      <c r="C815" s="82">
        <f t="shared" si="74"/>
        <v>45203</v>
      </c>
      <c r="D815" s="83">
        <f t="shared" si="75"/>
        <v>107</v>
      </c>
      <c r="E815" s="100" t="str">
        <f t="shared" si="76"/>
        <v>Faurecia interior Systems</v>
      </c>
      <c r="F815" s="100" t="str">
        <f t="shared" si="77"/>
        <v>Ultratech s.r.o.</v>
      </c>
      <c r="G815" s="100" t="s">
        <v>4064</v>
      </c>
      <c r="H815" s="100"/>
      <c r="I815" s="84" t="s">
        <v>3735</v>
      </c>
      <c r="J815" s="100"/>
      <c r="K815" s="84" t="s">
        <v>43</v>
      </c>
      <c r="L815" s="84" t="s">
        <v>3744</v>
      </c>
      <c r="M815" s="84">
        <f t="shared" si="73"/>
        <v>40</v>
      </c>
    </row>
    <row r="816" spans="1:13" ht="72" x14ac:dyDescent="0.3">
      <c r="A816" s="85" t="s">
        <v>3678</v>
      </c>
      <c r="B816" s="101" t="str">
        <f t="shared" si="72"/>
        <v>SIMUNEK Ondrej</v>
      </c>
      <c r="C816" s="82">
        <f t="shared" si="74"/>
        <v>45203</v>
      </c>
      <c r="D816" s="83">
        <f t="shared" si="75"/>
        <v>529</v>
      </c>
      <c r="E816" s="100" t="str">
        <f t="shared" si="76"/>
        <v>Faurecia Interior Systems Bohemia s.r.o.</v>
      </c>
      <c r="F816" s="100" t="str">
        <f t="shared" si="77"/>
        <v>Faurecia CREA1</v>
      </c>
      <c r="G816" s="100" t="s">
        <v>4064</v>
      </c>
      <c r="H816" s="100"/>
      <c r="I816" s="84" t="s">
        <v>3735</v>
      </c>
      <c r="J816" s="100"/>
      <c r="K816" s="84" t="s">
        <v>43</v>
      </c>
      <c r="L816" s="84" t="s">
        <v>3744</v>
      </c>
      <c r="M816" s="84">
        <f t="shared" si="73"/>
        <v>40</v>
      </c>
    </row>
    <row r="817" spans="1:13" ht="72" x14ac:dyDescent="0.3">
      <c r="A817" s="85" t="s">
        <v>3679</v>
      </c>
      <c r="B817" s="101" t="str">
        <f t="shared" si="72"/>
        <v>KANNA Yuvanesh</v>
      </c>
      <c r="C817" s="82">
        <f t="shared" si="74"/>
        <v>45205</v>
      </c>
      <c r="D817" s="83">
        <f t="shared" si="75"/>
        <v>317</v>
      </c>
      <c r="E817" s="100" t="str">
        <f t="shared" si="76"/>
        <v>Jaguar Land Rover</v>
      </c>
      <c r="F817" s="100" t="str">
        <f t="shared" si="77"/>
        <v>Faurecia Interior Systems Bohemia s.r.o.</v>
      </c>
      <c r="G817" s="100"/>
      <c r="H817" s="100"/>
      <c r="I817" s="85"/>
      <c r="J817" s="100"/>
      <c r="K817" s="84" t="s">
        <v>49</v>
      </c>
      <c r="L817" s="85"/>
      <c r="M817" s="84">
        <f t="shared" si="73"/>
        <v>40</v>
      </c>
    </row>
    <row r="818" spans="1:13" ht="43.2" x14ac:dyDescent="0.3">
      <c r="A818" s="85" t="s">
        <v>3681</v>
      </c>
      <c r="B818" s="101" t="str">
        <f t="shared" ref="B818:B881" si="78">IFERROR(VLOOKUP(A818,Table2,5,FALSE)," ")</f>
        <v>FIALOVÁ Lucie</v>
      </c>
      <c r="C818" s="82">
        <f t="shared" si="74"/>
        <v>45208</v>
      </c>
      <c r="D818" s="83">
        <f t="shared" si="75"/>
        <v>422</v>
      </c>
      <c r="E818" s="100" t="str">
        <f t="shared" si="76"/>
        <v>Faurecia Int. Syst. Bohemia</v>
      </c>
      <c r="F818" s="100" t="str">
        <f t="shared" si="77"/>
        <v>AXIOME</v>
      </c>
      <c r="G818" s="100" t="s">
        <v>4064</v>
      </c>
      <c r="H818" s="100"/>
      <c r="I818" s="84" t="s">
        <v>3735</v>
      </c>
      <c r="J818" s="100"/>
      <c r="K818" s="84" t="s">
        <v>43</v>
      </c>
      <c r="L818" s="84" t="s">
        <v>3744</v>
      </c>
      <c r="M818" s="84">
        <f t="shared" si="73"/>
        <v>41</v>
      </c>
    </row>
    <row r="819" spans="1:13" ht="43.2" x14ac:dyDescent="0.3">
      <c r="A819" s="85" t="s">
        <v>3682</v>
      </c>
      <c r="B819" s="101" t="str">
        <f t="shared" si="78"/>
        <v>STEFAN Dominik</v>
      </c>
      <c r="C819" s="82">
        <f t="shared" si="74"/>
        <v>45208</v>
      </c>
      <c r="D819" s="83">
        <f t="shared" si="75"/>
        <v>324</v>
      </c>
      <c r="E819" s="100" t="str">
        <f t="shared" si="76"/>
        <v>Faurecia interior Systems</v>
      </c>
      <c r="F819" s="100" t="str">
        <f t="shared" si="77"/>
        <v>Faurecia Interiors Pardubice sro</v>
      </c>
      <c r="G819" s="100"/>
      <c r="H819" s="100"/>
      <c r="I819" s="85"/>
      <c r="J819" s="100"/>
      <c r="K819" s="84" t="s">
        <v>43</v>
      </c>
      <c r="L819" s="85"/>
      <c r="M819" s="84">
        <f t="shared" si="73"/>
        <v>41</v>
      </c>
    </row>
    <row r="820" spans="1:13" ht="57.6" x14ac:dyDescent="0.3">
      <c r="A820" s="85" t="s">
        <v>3684</v>
      </c>
      <c r="B820" s="101" t="str">
        <f t="shared" si="78"/>
        <v>STEFAN Dominik</v>
      </c>
      <c r="C820" s="82">
        <f t="shared" si="74"/>
        <v>45208</v>
      </c>
      <c r="D820" s="83">
        <f t="shared" si="75"/>
        <v>392</v>
      </c>
      <c r="E820" s="100" t="str">
        <f t="shared" si="76"/>
        <v>Faurecia Interiors Pardubice  s.r.o.</v>
      </c>
      <c r="F820" s="100" t="str">
        <f t="shared" si="77"/>
        <v>MERCEDES-BENZ - 006</v>
      </c>
      <c r="G820" s="100"/>
      <c r="H820" s="100"/>
      <c r="I820" s="85"/>
      <c r="J820" s="100"/>
      <c r="K820" s="84" t="s">
        <v>43</v>
      </c>
      <c r="L820" s="85"/>
      <c r="M820" s="84">
        <f t="shared" si="73"/>
        <v>41</v>
      </c>
    </row>
    <row r="821" spans="1:13" ht="43.2" x14ac:dyDescent="0.3">
      <c r="A821" s="85" t="s">
        <v>3685</v>
      </c>
      <c r="B821" s="101" t="str">
        <f t="shared" si="78"/>
        <v>FIALOVÁ Lucie</v>
      </c>
      <c r="C821" s="82">
        <f t="shared" si="74"/>
        <v>45208</v>
      </c>
      <c r="D821" s="83">
        <f t="shared" si="75"/>
        <v>237</v>
      </c>
      <c r="E821" s="100" t="str">
        <f t="shared" si="76"/>
        <v>Faurecia interior Systems</v>
      </c>
      <c r="F821" s="100" t="str">
        <f t="shared" si="77"/>
        <v>SL Steffen Lenssen</v>
      </c>
      <c r="G821" s="100" t="s">
        <v>4064</v>
      </c>
      <c r="H821" s="100"/>
      <c r="I821" s="84" t="s">
        <v>3735</v>
      </c>
      <c r="J821" s="100"/>
      <c r="K821" s="84" t="s">
        <v>43</v>
      </c>
      <c r="L821" s="84" t="s">
        <v>3744</v>
      </c>
      <c r="M821" s="84">
        <f t="shared" si="73"/>
        <v>41</v>
      </c>
    </row>
    <row r="822" spans="1:13" ht="28.8" x14ac:dyDescent="0.3">
      <c r="A822" s="85" t="s">
        <v>3687</v>
      </c>
      <c r="B822" s="101" t="str">
        <f t="shared" si="78"/>
        <v>STEFAN Dominik</v>
      </c>
      <c r="C822" s="82">
        <f t="shared" si="74"/>
        <v>45208</v>
      </c>
      <c r="D822" s="83">
        <f t="shared" si="75"/>
        <v>305</v>
      </c>
      <c r="E822" s="100" t="str">
        <f t="shared" si="76"/>
        <v>Faurecia Pardubice</v>
      </c>
      <c r="F822" s="100" t="str">
        <f t="shared" si="77"/>
        <v>Mercedes Benz -006</v>
      </c>
      <c r="G822" s="100"/>
      <c r="H822" s="100"/>
      <c r="I822" s="85"/>
      <c r="J822" s="100"/>
      <c r="K822" s="84" t="s">
        <v>43</v>
      </c>
      <c r="L822" s="85"/>
      <c r="M822" s="84">
        <f t="shared" si="73"/>
        <v>41</v>
      </c>
    </row>
    <row r="823" spans="1:13" ht="57.6" x14ac:dyDescent="0.3">
      <c r="A823" s="85" t="s">
        <v>3690</v>
      </c>
      <c r="B823" s="101" t="str">
        <f t="shared" si="78"/>
        <v>FIALOVÁ Lucie</v>
      </c>
      <c r="C823" s="82">
        <f t="shared" si="74"/>
        <v>45209</v>
      </c>
      <c r="D823" s="83">
        <f t="shared" si="75"/>
        <v>448</v>
      </c>
      <c r="E823" s="100" t="str">
        <f t="shared" si="76"/>
        <v>Faurecia Interior Systems Bohemia</v>
      </c>
      <c r="F823" s="100" t="str">
        <f t="shared" si="77"/>
        <v>Compañía Española de Ultrasonidos</v>
      </c>
      <c r="G823" s="100" t="s">
        <v>4064</v>
      </c>
      <c r="H823" s="100"/>
      <c r="I823" s="84" t="s">
        <v>3735</v>
      </c>
      <c r="J823" s="100"/>
      <c r="K823" s="84" t="s">
        <v>43</v>
      </c>
      <c r="L823" s="84" t="s">
        <v>3744</v>
      </c>
      <c r="M823" s="84">
        <f t="shared" si="73"/>
        <v>41</v>
      </c>
    </row>
    <row r="824" spans="1:13" ht="43.2" x14ac:dyDescent="0.3">
      <c r="A824" s="85" t="s">
        <v>3693</v>
      </c>
      <c r="B824" s="101" t="str">
        <f t="shared" si="78"/>
        <v>STEFAN Dominik</v>
      </c>
      <c r="C824" s="82">
        <f t="shared" si="74"/>
        <v>45209</v>
      </c>
      <c r="D824" s="83">
        <f t="shared" si="75"/>
        <v>365</v>
      </c>
      <c r="E824" s="100" t="str">
        <f t="shared" si="76"/>
        <v>Faurecia interior Systems</v>
      </c>
      <c r="F824" s="100" t="str">
        <f t="shared" si="77"/>
        <v>Faurecia Innenraum Systeme</v>
      </c>
      <c r="G824" s="100"/>
      <c r="H824" s="100"/>
      <c r="I824" s="85"/>
      <c r="J824" s="100"/>
      <c r="K824" s="84" t="s">
        <v>43</v>
      </c>
      <c r="L824" s="85"/>
      <c r="M824" s="84">
        <f t="shared" si="73"/>
        <v>41</v>
      </c>
    </row>
    <row r="825" spans="1:13" ht="43.2" x14ac:dyDescent="0.3">
      <c r="A825" s="85" t="s">
        <v>3694</v>
      </c>
      <c r="B825" s="101" t="str">
        <f t="shared" si="78"/>
        <v>STEFAN Dominik</v>
      </c>
      <c r="C825" s="82">
        <f t="shared" si="74"/>
        <v>45210</v>
      </c>
      <c r="D825" s="83">
        <f t="shared" si="75"/>
        <v>970</v>
      </c>
      <c r="E825" s="100" t="str">
        <f t="shared" si="76"/>
        <v>Faurecia interior Systems</v>
      </c>
      <c r="F825" s="100" t="str">
        <f t="shared" si="77"/>
        <v>Faurecia Innenraum Systeme</v>
      </c>
      <c r="G825" s="100"/>
      <c r="H825" s="100"/>
      <c r="I825" s="85"/>
      <c r="J825" s="100"/>
      <c r="K825" s="84" t="s">
        <v>43</v>
      </c>
      <c r="L825" s="85"/>
      <c r="M825" s="84">
        <f t="shared" si="73"/>
        <v>41</v>
      </c>
    </row>
    <row r="826" spans="1:13" ht="72" x14ac:dyDescent="0.3">
      <c r="A826" s="85" t="s">
        <v>3696</v>
      </c>
      <c r="B826" s="101" t="str">
        <f t="shared" si="78"/>
        <v>FIALOVÁ Lucie</v>
      </c>
      <c r="C826" s="82">
        <f t="shared" si="74"/>
        <v>45210</v>
      </c>
      <c r="D826" s="83">
        <f t="shared" si="75"/>
        <v>220</v>
      </c>
      <c r="E826" s="100" t="str">
        <f t="shared" si="76"/>
        <v>Faurecia Interior Systems Bohemia s.r.o.</v>
      </c>
      <c r="F826" s="100" t="str">
        <f t="shared" si="77"/>
        <v>ROBOT TECHNOLOGY GMBH</v>
      </c>
      <c r="G826" s="100" t="s">
        <v>4064</v>
      </c>
      <c r="H826" s="100"/>
      <c r="I826" s="84" t="s">
        <v>3735</v>
      </c>
      <c r="J826" s="100"/>
      <c r="K826" s="84" t="s">
        <v>43</v>
      </c>
      <c r="L826" s="84" t="s">
        <v>3744</v>
      </c>
      <c r="M826" s="84">
        <f t="shared" si="73"/>
        <v>41</v>
      </c>
    </row>
    <row r="827" spans="1:13" ht="43.2" x14ac:dyDescent="0.3">
      <c r="A827" s="85" t="s">
        <v>3699</v>
      </c>
      <c r="B827" s="101" t="str">
        <f t="shared" si="78"/>
        <v>STEFAN Dominik</v>
      </c>
      <c r="C827" s="82">
        <f t="shared" si="74"/>
        <v>45210</v>
      </c>
      <c r="D827" s="83">
        <f t="shared" si="75"/>
        <v>350</v>
      </c>
      <c r="E827" s="100" t="str">
        <f t="shared" si="76"/>
        <v>Faurecia interior Systems</v>
      </c>
      <c r="F827" s="100" t="str">
        <f t="shared" si="77"/>
        <v>Faurecia Innenraum Systeme</v>
      </c>
      <c r="G827" s="100"/>
      <c r="H827" s="100"/>
      <c r="I827" s="85"/>
      <c r="J827" s="100"/>
      <c r="K827" s="84" t="s">
        <v>43</v>
      </c>
      <c r="L827" s="85"/>
      <c r="M827" s="84">
        <f t="shared" si="73"/>
        <v>41</v>
      </c>
    </row>
    <row r="828" spans="1:13" ht="43.2" x14ac:dyDescent="0.3">
      <c r="A828" s="85" t="s">
        <v>3700</v>
      </c>
      <c r="B828" s="101" t="str">
        <f t="shared" si="78"/>
        <v>MORAVEC Jan</v>
      </c>
      <c r="C828" s="82">
        <f t="shared" si="74"/>
        <v>45210</v>
      </c>
      <c r="D828" s="83">
        <f t="shared" si="75"/>
        <v>168.75</v>
      </c>
      <c r="E828" s="100" t="str">
        <f t="shared" si="76"/>
        <v>Faurecia interior Systems</v>
      </c>
      <c r="F828" s="100" t="str">
        <f t="shared" si="77"/>
        <v>BMW Werk Leipzig</v>
      </c>
      <c r="G828" s="100"/>
      <c r="H828" s="100"/>
      <c r="I828" s="85"/>
      <c r="J828" s="100"/>
      <c r="K828" s="84" t="s">
        <v>43</v>
      </c>
      <c r="L828" s="85"/>
      <c r="M828" s="84">
        <f t="shared" si="73"/>
        <v>41</v>
      </c>
    </row>
    <row r="829" spans="1:13" ht="15" x14ac:dyDescent="0.3">
      <c r="A829" s="74"/>
      <c r="B829" s="75" t="str">
        <f t="shared" si="78"/>
        <v xml:space="preserve"> </v>
      </c>
      <c r="C829" s="76" t="str">
        <f t="shared" si="74"/>
        <v xml:space="preserve"> </v>
      </c>
      <c r="D829" s="77" t="str">
        <f t="shared" si="75"/>
        <v xml:space="preserve"> </v>
      </c>
      <c r="E829" s="78" t="str">
        <f t="shared" si="76"/>
        <v xml:space="preserve"> </v>
      </c>
      <c r="F829" s="79" t="str">
        <f t="shared" si="77"/>
        <v xml:space="preserve"> </v>
      </c>
      <c r="G829" s="80"/>
      <c r="M829" s="84" t="str">
        <f t="shared" si="73"/>
        <v xml:space="preserve"> </v>
      </c>
    </row>
    <row r="830" spans="1:13" ht="15" x14ac:dyDescent="0.3">
      <c r="A830" s="21"/>
      <c r="B830" s="20" t="str">
        <f t="shared" si="78"/>
        <v xml:space="preserve"> </v>
      </c>
      <c r="C830" s="53" t="str">
        <f t="shared" si="74"/>
        <v xml:space="preserve"> </v>
      </c>
      <c r="D830" s="54" t="str">
        <f t="shared" si="75"/>
        <v xml:space="preserve"> </v>
      </c>
      <c r="E830" s="18" t="str">
        <f t="shared" si="76"/>
        <v xml:space="preserve"> </v>
      </c>
      <c r="F830" s="19" t="str">
        <f t="shared" si="77"/>
        <v xml:space="preserve"> </v>
      </c>
      <c r="G830" s="60"/>
      <c r="M830" s="84" t="str">
        <f t="shared" si="73"/>
        <v xml:space="preserve"> </v>
      </c>
    </row>
    <row r="831" spans="1:13" ht="15" x14ac:dyDescent="0.3">
      <c r="A831" s="21"/>
      <c r="B831" s="20" t="str">
        <f t="shared" si="78"/>
        <v xml:space="preserve"> </v>
      </c>
      <c r="C831" s="53" t="str">
        <f t="shared" si="74"/>
        <v xml:space="preserve"> </v>
      </c>
      <c r="D831" s="54" t="str">
        <f t="shared" si="75"/>
        <v xml:space="preserve"> </v>
      </c>
      <c r="E831" s="18" t="str">
        <f t="shared" si="76"/>
        <v xml:space="preserve"> </v>
      </c>
      <c r="F831" s="19" t="str">
        <f t="shared" si="77"/>
        <v xml:space="preserve"> </v>
      </c>
      <c r="G831" s="60"/>
      <c r="M831" s="84" t="str">
        <f t="shared" si="73"/>
        <v xml:space="preserve"> </v>
      </c>
    </row>
    <row r="832" spans="1:13" ht="15" x14ac:dyDescent="0.3">
      <c r="A832" s="21"/>
      <c r="B832" s="20" t="str">
        <f t="shared" si="78"/>
        <v xml:space="preserve"> </v>
      </c>
      <c r="C832" s="53" t="str">
        <f t="shared" si="74"/>
        <v xml:space="preserve"> </v>
      </c>
      <c r="D832" s="54" t="str">
        <f t="shared" si="75"/>
        <v xml:space="preserve"> </v>
      </c>
      <c r="E832" s="18" t="str">
        <f t="shared" si="76"/>
        <v xml:space="preserve"> </v>
      </c>
      <c r="F832" s="19" t="str">
        <f t="shared" si="77"/>
        <v xml:space="preserve"> </v>
      </c>
      <c r="G832" s="60"/>
      <c r="M832" s="84" t="str">
        <f t="shared" si="73"/>
        <v xml:space="preserve"> </v>
      </c>
    </row>
    <row r="833" spans="1:13" ht="15" x14ac:dyDescent="0.3">
      <c r="A833" s="21"/>
      <c r="B833" s="20" t="str">
        <f t="shared" si="78"/>
        <v xml:space="preserve"> </v>
      </c>
      <c r="C833" s="53" t="str">
        <f t="shared" si="74"/>
        <v xml:space="preserve"> </v>
      </c>
      <c r="D833" s="54" t="str">
        <f t="shared" si="75"/>
        <v xml:space="preserve"> </v>
      </c>
      <c r="E833" s="18" t="str">
        <f t="shared" si="76"/>
        <v xml:space="preserve"> </v>
      </c>
      <c r="F833" s="19" t="str">
        <f t="shared" si="77"/>
        <v xml:space="preserve"> </v>
      </c>
      <c r="G833" s="60"/>
      <c r="M833" s="84" t="str">
        <f t="shared" si="73"/>
        <v xml:space="preserve"> </v>
      </c>
    </row>
    <row r="834" spans="1:13" ht="15" x14ac:dyDescent="0.3">
      <c r="A834" s="21"/>
      <c r="B834" s="20" t="str">
        <f t="shared" si="78"/>
        <v xml:space="preserve"> </v>
      </c>
      <c r="C834" s="53" t="str">
        <f t="shared" si="74"/>
        <v xml:space="preserve"> </v>
      </c>
      <c r="D834" s="54" t="str">
        <f t="shared" si="75"/>
        <v xml:space="preserve"> </v>
      </c>
      <c r="E834" s="18" t="str">
        <f t="shared" si="76"/>
        <v xml:space="preserve"> </v>
      </c>
      <c r="F834" s="19" t="str">
        <f t="shared" si="77"/>
        <v xml:space="preserve"> </v>
      </c>
      <c r="G834" s="60"/>
      <c r="M834" s="84" t="str">
        <f t="shared" si="73"/>
        <v xml:space="preserve"> </v>
      </c>
    </row>
    <row r="835" spans="1:13" ht="15" x14ac:dyDescent="0.3">
      <c r="A835" s="21"/>
      <c r="B835" s="20" t="str">
        <f t="shared" si="78"/>
        <v xml:space="preserve"> </v>
      </c>
      <c r="C835" s="53" t="str">
        <f t="shared" si="74"/>
        <v xml:space="preserve"> </v>
      </c>
      <c r="D835" s="54" t="str">
        <f t="shared" si="75"/>
        <v xml:space="preserve"> </v>
      </c>
      <c r="E835" s="18" t="str">
        <f t="shared" si="76"/>
        <v xml:space="preserve"> </v>
      </c>
      <c r="F835" s="19" t="str">
        <f t="shared" si="77"/>
        <v xml:space="preserve"> </v>
      </c>
      <c r="G835" s="60"/>
      <c r="M835" s="84" t="str">
        <f t="shared" ref="M835:M898" si="79">IFERROR(WEEKNUM(C835)," ")</f>
        <v xml:space="preserve"> </v>
      </c>
    </row>
    <row r="836" spans="1:13" ht="15" x14ac:dyDescent="0.3">
      <c r="A836" s="21"/>
      <c r="B836" s="20" t="str">
        <f t="shared" si="78"/>
        <v xml:space="preserve"> </v>
      </c>
      <c r="C836" s="53" t="str">
        <f t="shared" ref="C836:C899" si="80">IFERROR(VLOOKUP(A836,Table2,7,FALSE)," ")</f>
        <v xml:space="preserve"> </v>
      </c>
      <c r="D836" s="54" t="str">
        <f t="shared" ref="D836:D899" si="81">IFERROR(VLOOKUP(A836,Table2,3,1)," ")</f>
        <v xml:space="preserve"> </v>
      </c>
      <c r="E836" s="18" t="str">
        <f t="shared" ref="E836:E899" si="82">IFERROR(VLOOKUP(A836,Table2,9,FALSE)," ")</f>
        <v xml:space="preserve"> </v>
      </c>
      <c r="F836" s="19" t="str">
        <f t="shared" ref="F836:F899" si="83">IFERROR(VLOOKUP(A836,Table2,10,FALSE)," ")</f>
        <v xml:space="preserve"> </v>
      </c>
      <c r="G836" s="60"/>
      <c r="M836" s="84" t="str">
        <f t="shared" si="79"/>
        <v xml:space="preserve"> </v>
      </c>
    </row>
    <row r="837" spans="1:13" ht="15" x14ac:dyDescent="0.3">
      <c r="A837" s="21"/>
      <c r="B837" s="20" t="str">
        <f t="shared" si="78"/>
        <v xml:space="preserve"> </v>
      </c>
      <c r="C837" s="53" t="str">
        <f t="shared" si="80"/>
        <v xml:space="preserve"> </v>
      </c>
      <c r="D837" s="54" t="str">
        <f t="shared" si="81"/>
        <v xml:space="preserve"> </v>
      </c>
      <c r="E837" s="18" t="str">
        <f t="shared" si="82"/>
        <v xml:space="preserve"> </v>
      </c>
      <c r="F837" s="19" t="str">
        <f t="shared" si="83"/>
        <v xml:space="preserve"> </v>
      </c>
      <c r="G837" s="60"/>
      <c r="M837" s="84" t="str">
        <f t="shared" si="79"/>
        <v xml:space="preserve"> </v>
      </c>
    </row>
    <row r="838" spans="1:13" ht="15" x14ac:dyDescent="0.3">
      <c r="A838" s="21"/>
      <c r="B838" s="20" t="str">
        <f t="shared" si="78"/>
        <v xml:space="preserve"> </v>
      </c>
      <c r="C838" s="53" t="str">
        <f t="shared" si="80"/>
        <v xml:space="preserve"> </v>
      </c>
      <c r="D838" s="54" t="str">
        <f t="shared" si="81"/>
        <v xml:space="preserve"> </v>
      </c>
      <c r="E838" s="18" t="str">
        <f t="shared" si="82"/>
        <v xml:space="preserve"> </v>
      </c>
      <c r="F838" s="19" t="str">
        <f t="shared" si="83"/>
        <v xml:space="preserve"> </v>
      </c>
      <c r="G838" s="60"/>
      <c r="M838" s="84" t="str">
        <f t="shared" si="79"/>
        <v xml:space="preserve"> </v>
      </c>
    </row>
    <row r="839" spans="1:13" ht="15" x14ac:dyDescent="0.3">
      <c r="A839" s="21"/>
      <c r="B839" s="20" t="str">
        <f t="shared" si="78"/>
        <v xml:space="preserve"> </v>
      </c>
      <c r="C839" s="53" t="str">
        <f t="shared" si="80"/>
        <v xml:space="preserve"> </v>
      </c>
      <c r="D839" s="54" t="str">
        <f t="shared" si="81"/>
        <v xml:space="preserve"> </v>
      </c>
      <c r="E839" s="18" t="str">
        <f t="shared" si="82"/>
        <v xml:space="preserve"> </v>
      </c>
      <c r="F839" s="19" t="str">
        <f t="shared" si="83"/>
        <v xml:space="preserve"> </v>
      </c>
      <c r="G839" s="60"/>
      <c r="M839" s="84" t="str">
        <f t="shared" si="79"/>
        <v xml:space="preserve"> </v>
      </c>
    </row>
    <row r="840" spans="1:13" ht="15" x14ac:dyDescent="0.3">
      <c r="A840" s="21"/>
      <c r="B840" s="20" t="str">
        <f t="shared" si="78"/>
        <v xml:space="preserve"> </v>
      </c>
      <c r="C840" s="53" t="str">
        <f t="shared" si="80"/>
        <v xml:space="preserve"> </v>
      </c>
      <c r="D840" s="54" t="str">
        <f t="shared" si="81"/>
        <v xml:space="preserve"> </v>
      </c>
      <c r="E840" s="18" t="str">
        <f t="shared" si="82"/>
        <v xml:space="preserve"> </v>
      </c>
      <c r="F840" s="19" t="str">
        <f t="shared" si="83"/>
        <v xml:space="preserve"> </v>
      </c>
      <c r="G840" s="60"/>
      <c r="M840" s="84" t="str">
        <f t="shared" si="79"/>
        <v xml:space="preserve"> </v>
      </c>
    </row>
    <row r="841" spans="1:13" ht="15" x14ac:dyDescent="0.3">
      <c r="A841" s="21"/>
      <c r="B841" s="20" t="str">
        <f t="shared" si="78"/>
        <v xml:space="preserve"> </v>
      </c>
      <c r="C841" s="53" t="str">
        <f t="shared" si="80"/>
        <v xml:space="preserve"> </v>
      </c>
      <c r="D841" s="54" t="str">
        <f t="shared" si="81"/>
        <v xml:space="preserve"> </v>
      </c>
      <c r="E841" s="18" t="str">
        <f t="shared" si="82"/>
        <v xml:space="preserve"> </v>
      </c>
      <c r="F841" s="19" t="str">
        <f t="shared" si="83"/>
        <v xml:space="preserve"> </v>
      </c>
      <c r="G841" s="60"/>
      <c r="M841" s="84" t="str">
        <f t="shared" si="79"/>
        <v xml:space="preserve"> </v>
      </c>
    </row>
    <row r="842" spans="1:13" ht="15" x14ac:dyDescent="0.3">
      <c r="A842" s="21"/>
      <c r="B842" s="20" t="str">
        <f t="shared" si="78"/>
        <v xml:space="preserve"> </v>
      </c>
      <c r="C842" s="53" t="str">
        <f t="shared" si="80"/>
        <v xml:space="preserve"> </v>
      </c>
      <c r="D842" s="54" t="str">
        <f t="shared" si="81"/>
        <v xml:space="preserve"> </v>
      </c>
      <c r="E842" s="18" t="str">
        <f t="shared" si="82"/>
        <v xml:space="preserve"> </v>
      </c>
      <c r="F842" s="19" t="str">
        <f t="shared" si="83"/>
        <v xml:space="preserve"> </v>
      </c>
      <c r="G842" s="60"/>
      <c r="M842" s="84" t="str">
        <f t="shared" si="79"/>
        <v xml:space="preserve"> </v>
      </c>
    </row>
    <row r="843" spans="1:13" ht="15" x14ac:dyDescent="0.3">
      <c r="A843" s="21"/>
      <c r="B843" s="20" t="str">
        <f t="shared" si="78"/>
        <v xml:space="preserve"> </v>
      </c>
      <c r="C843" s="53" t="str">
        <f t="shared" si="80"/>
        <v xml:space="preserve"> </v>
      </c>
      <c r="D843" s="54" t="str">
        <f t="shared" si="81"/>
        <v xml:space="preserve"> </v>
      </c>
      <c r="E843" s="18" t="str">
        <f t="shared" si="82"/>
        <v xml:space="preserve"> </v>
      </c>
      <c r="F843" s="19" t="str">
        <f t="shared" si="83"/>
        <v xml:space="preserve"> </v>
      </c>
      <c r="G843" s="60"/>
      <c r="M843" s="84" t="str">
        <f t="shared" si="79"/>
        <v xml:space="preserve"> </v>
      </c>
    </row>
    <row r="844" spans="1:13" ht="15" x14ac:dyDescent="0.3">
      <c r="A844" s="21"/>
      <c r="B844" s="20" t="str">
        <f t="shared" si="78"/>
        <v xml:space="preserve"> </v>
      </c>
      <c r="C844" s="53" t="str">
        <f t="shared" si="80"/>
        <v xml:space="preserve"> </v>
      </c>
      <c r="D844" s="54" t="str">
        <f t="shared" si="81"/>
        <v xml:space="preserve"> </v>
      </c>
      <c r="E844" s="18" t="str">
        <f t="shared" si="82"/>
        <v xml:space="preserve"> </v>
      </c>
      <c r="F844" s="19" t="str">
        <f t="shared" si="83"/>
        <v xml:space="preserve"> </v>
      </c>
      <c r="G844" s="60"/>
      <c r="M844" s="84" t="str">
        <f t="shared" si="79"/>
        <v xml:space="preserve"> </v>
      </c>
    </row>
    <row r="845" spans="1:13" ht="15" x14ac:dyDescent="0.3">
      <c r="A845" s="21"/>
      <c r="B845" s="20" t="str">
        <f t="shared" si="78"/>
        <v xml:space="preserve"> </v>
      </c>
      <c r="C845" s="53" t="str">
        <f t="shared" si="80"/>
        <v xml:space="preserve"> </v>
      </c>
      <c r="D845" s="54" t="str">
        <f t="shared" si="81"/>
        <v xml:space="preserve"> </v>
      </c>
      <c r="E845" s="18" t="str">
        <f t="shared" si="82"/>
        <v xml:space="preserve"> </v>
      </c>
      <c r="F845" s="19" t="str">
        <f t="shared" si="83"/>
        <v xml:space="preserve"> </v>
      </c>
      <c r="G845" s="60"/>
      <c r="M845" s="84" t="str">
        <f t="shared" si="79"/>
        <v xml:space="preserve"> </v>
      </c>
    </row>
    <row r="846" spans="1:13" ht="15" x14ac:dyDescent="0.3">
      <c r="A846" s="21"/>
      <c r="B846" s="20" t="str">
        <f t="shared" si="78"/>
        <v xml:space="preserve"> </v>
      </c>
      <c r="C846" s="53" t="str">
        <f t="shared" si="80"/>
        <v xml:space="preserve"> </v>
      </c>
      <c r="D846" s="54" t="str">
        <f t="shared" si="81"/>
        <v xml:space="preserve"> </v>
      </c>
      <c r="E846" s="18" t="str">
        <f t="shared" si="82"/>
        <v xml:space="preserve"> </v>
      </c>
      <c r="F846" s="19" t="str">
        <f t="shared" si="83"/>
        <v xml:space="preserve"> </v>
      </c>
      <c r="G846" s="60"/>
      <c r="M846" s="84" t="str">
        <f t="shared" si="79"/>
        <v xml:space="preserve"> </v>
      </c>
    </row>
    <row r="847" spans="1:13" ht="15" x14ac:dyDescent="0.3">
      <c r="A847" s="21"/>
      <c r="B847" s="20" t="str">
        <f t="shared" si="78"/>
        <v xml:space="preserve"> </v>
      </c>
      <c r="C847" s="53" t="str">
        <f t="shared" si="80"/>
        <v xml:space="preserve"> </v>
      </c>
      <c r="D847" s="54" t="str">
        <f t="shared" si="81"/>
        <v xml:space="preserve"> </v>
      </c>
      <c r="E847" s="18" t="str">
        <f t="shared" si="82"/>
        <v xml:space="preserve"> </v>
      </c>
      <c r="F847" s="19" t="str">
        <f t="shared" si="83"/>
        <v xml:space="preserve"> </v>
      </c>
      <c r="G847" s="60"/>
      <c r="M847" s="84" t="str">
        <f t="shared" si="79"/>
        <v xml:space="preserve"> </v>
      </c>
    </row>
    <row r="848" spans="1:13" ht="15" x14ac:dyDescent="0.3">
      <c r="A848" s="21"/>
      <c r="B848" s="20" t="str">
        <f t="shared" si="78"/>
        <v xml:space="preserve"> </v>
      </c>
      <c r="C848" s="53" t="str">
        <f t="shared" si="80"/>
        <v xml:space="preserve"> </v>
      </c>
      <c r="D848" s="54" t="str">
        <f t="shared" si="81"/>
        <v xml:space="preserve"> </v>
      </c>
      <c r="E848" s="18" t="str">
        <f t="shared" si="82"/>
        <v xml:space="preserve"> </v>
      </c>
      <c r="F848" s="19" t="str">
        <f t="shared" si="83"/>
        <v xml:space="preserve"> </v>
      </c>
      <c r="G848" s="60"/>
      <c r="M848" s="84" t="str">
        <f t="shared" si="79"/>
        <v xml:space="preserve"> </v>
      </c>
    </row>
    <row r="849" spans="1:13" ht="15" x14ac:dyDescent="0.3">
      <c r="A849" s="21"/>
      <c r="B849" s="20" t="str">
        <f t="shared" si="78"/>
        <v xml:space="preserve"> </v>
      </c>
      <c r="C849" s="53" t="str">
        <f t="shared" si="80"/>
        <v xml:space="preserve"> </v>
      </c>
      <c r="D849" s="54" t="str">
        <f t="shared" si="81"/>
        <v xml:space="preserve"> </v>
      </c>
      <c r="E849" s="18" t="str">
        <f t="shared" si="82"/>
        <v xml:space="preserve"> </v>
      </c>
      <c r="F849" s="19" t="str">
        <f t="shared" si="83"/>
        <v xml:space="preserve"> </v>
      </c>
      <c r="G849" s="60"/>
      <c r="M849" s="84" t="str">
        <f t="shared" si="79"/>
        <v xml:space="preserve"> </v>
      </c>
    </row>
    <row r="850" spans="1:13" ht="15" x14ac:dyDescent="0.3">
      <c r="A850" s="21"/>
      <c r="B850" s="20" t="str">
        <f t="shared" si="78"/>
        <v xml:space="preserve"> </v>
      </c>
      <c r="C850" s="53" t="str">
        <f t="shared" si="80"/>
        <v xml:space="preserve"> </v>
      </c>
      <c r="D850" s="54" t="str">
        <f t="shared" si="81"/>
        <v xml:space="preserve"> </v>
      </c>
      <c r="E850" s="18" t="str">
        <f t="shared" si="82"/>
        <v xml:space="preserve"> </v>
      </c>
      <c r="F850" s="19" t="str">
        <f t="shared" si="83"/>
        <v xml:space="preserve"> </v>
      </c>
      <c r="G850" s="60"/>
      <c r="M850" s="84" t="str">
        <f t="shared" si="79"/>
        <v xml:space="preserve"> </v>
      </c>
    </row>
    <row r="851" spans="1:13" ht="15" x14ac:dyDescent="0.3">
      <c r="A851" s="21"/>
      <c r="B851" s="20" t="str">
        <f t="shared" si="78"/>
        <v xml:space="preserve"> </v>
      </c>
      <c r="C851" s="53" t="str">
        <f t="shared" si="80"/>
        <v xml:space="preserve"> </v>
      </c>
      <c r="D851" s="54" t="str">
        <f t="shared" si="81"/>
        <v xml:space="preserve"> </v>
      </c>
      <c r="E851" s="18" t="str">
        <f t="shared" si="82"/>
        <v xml:space="preserve"> </v>
      </c>
      <c r="F851" s="19" t="str">
        <f t="shared" si="83"/>
        <v xml:space="preserve"> </v>
      </c>
      <c r="G851" s="60"/>
      <c r="M851" s="84" t="str">
        <f t="shared" si="79"/>
        <v xml:space="preserve"> </v>
      </c>
    </row>
    <row r="852" spans="1:13" ht="15" x14ac:dyDescent="0.3">
      <c r="A852" s="21"/>
      <c r="B852" s="20" t="str">
        <f t="shared" si="78"/>
        <v xml:space="preserve"> </v>
      </c>
      <c r="C852" s="53" t="str">
        <f t="shared" si="80"/>
        <v xml:space="preserve"> </v>
      </c>
      <c r="D852" s="54" t="str">
        <f t="shared" si="81"/>
        <v xml:space="preserve"> </v>
      </c>
      <c r="E852" s="18" t="str">
        <f t="shared" si="82"/>
        <v xml:space="preserve"> </v>
      </c>
      <c r="F852" s="19" t="str">
        <f t="shared" si="83"/>
        <v xml:space="preserve"> </v>
      </c>
      <c r="G852" s="60"/>
      <c r="M852" s="84" t="str">
        <f t="shared" si="79"/>
        <v xml:space="preserve"> </v>
      </c>
    </row>
    <row r="853" spans="1:13" ht="15" x14ac:dyDescent="0.3">
      <c r="A853" s="21"/>
      <c r="B853" s="20" t="str">
        <f t="shared" si="78"/>
        <v xml:space="preserve"> </v>
      </c>
      <c r="C853" s="53" t="str">
        <f t="shared" si="80"/>
        <v xml:space="preserve"> </v>
      </c>
      <c r="D853" s="54" t="str">
        <f t="shared" si="81"/>
        <v xml:space="preserve"> </v>
      </c>
      <c r="E853" s="18" t="str">
        <f t="shared" si="82"/>
        <v xml:space="preserve"> </v>
      </c>
      <c r="F853" s="19" t="str">
        <f t="shared" si="83"/>
        <v xml:space="preserve"> </v>
      </c>
      <c r="G853" s="60"/>
      <c r="M853" s="84" t="str">
        <f t="shared" si="79"/>
        <v xml:space="preserve"> </v>
      </c>
    </row>
    <row r="854" spans="1:13" ht="15" x14ac:dyDescent="0.3">
      <c r="A854" s="21"/>
      <c r="B854" s="20" t="str">
        <f t="shared" si="78"/>
        <v xml:space="preserve"> </v>
      </c>
      <c r="C854" s="53" t="str">
        <f t="shared" si="80"/>
        <v xml:space="preserve"> </v>
      </c>
      <c r="D854" s="54" t="str">
        <f t="shared" si="81"/>
        <v xml:space="preserve"> </v>
      </c>
      <c r="E854" s="18" t="str">
        <f t="shared" si="82"/>
        <v xml:space="preserve"> </v>
      </c>
      <c r="F854" s="19" t="str">
        <f t="shared" si="83"/>
        <v xml:space="preserve"> </v>
      </c>
      <c r="G854" s="60"/>
      <c r="M854" s="84" t="str">
        <f t="shared" si="79"/>
        <v xml:space="preserve"> </v>
      </c>
    </row>
    <row r="855" spans="1:13" ht="15" x14ac:dyDescent="0.3">
      <c r="A855" s="21"/>
      <c r="B855" s="20" t="str">
        <f t="shared" si="78"/>
        <v xml:space="preserve"> </v>
      </c>
      <c r="C855" s="53" t="str">
        <f t="shared" si="80"/>
        <v xml:space="preserve"> </v>
      </c>
      <c r="D855" s="54" t="str">
        <f t="shared" si="81"/>
        <v xml:space="preserve"> </v>
      </c>
      <c r="E855" s="18" t="str">
        <f t="shared" si="82"/>
        <v xml:space="preserve"> </v>
      </c>
      <c r="F855" s="19" t="str">
        <f t="shared" si="83"/>
        <v xml:space="preserve"> </v>
      </c>
      <c r="G855" s="60"/>
      <c r="M855" s="84" t="str">
        <f t="shared" si="79"/>
        <v xml:space="preserve"> </v>
      </c>
    </row>
    <row r="856" spans="1:13" ht="15" x14ac:dyDescent="0.3">
      <c r="A856" s="21"/>
      <c r="B856" s="20" t="str">
        <f t="shared" si="78"/>
        <v xml:space="preserve"> </v>
      </c>
      <c r="C856" s="53" t="str">
        <f t="shared" si="80"/>
        <v xml:space="preserve"> </v>
      </c>
      <c r="D856" s="54" t="str">
        <f t="shared" si="81"/>
        <v xml:space="preserve"> </v>
      </c>
      <c r="E856" s="18" t="str">
        <f t="shared" si="82"/>
        <v xml:space="preserve"> </v>
      </c>
      <c r="F856" s="19" t="str">
        <f t="shared" si="83"/>
        <v xml:space="preserve"> </v>
      </c>
      <c r="G856" s="60"/>
      <c r="M856" s="84" t="str">
        <f t="shared" si="79"/>
        <v xml:space="preserve"> </v>
      </c>
    </row>
    <row r="857" spans="1:13" ht="15" x14ac:dyDescent="0.3">
      <c r="A857" s="21"/>
      <c r="B857" s="20" t="str">
        <f t="shared" si="78"/>
        <v xml:space="preserve"> </v>
      </c>
      <c r="C857" s="53" t="str">
        <f t="shared" si="80"/>
        <v xml:space="preserve"> </v>
      </c>
      <c r="D857" s="54" t="str">
        <f t="shared" si="81"/>
        <v xml:space="preserve"> </v>
      </c>
      <c r="E857" s="18" t="str">
        <f t="shared" si="82"/>
        <v xml:space="preserve"> </v>
      </c>
      <c r="F857" s="19" t="str">
        <f t="shared" si="83"/>
        <v xml:space="preserve"> </v>
      </c>
      <c r="G857" s="60"/>
      <c r="M857" s="84" t="str">
        <f t="shared" si="79"/>
        <v xml:space="preserve"> </v>
      </c>
    </row>
    <row r="858" spans="1:13" ht="15" x14ac:dyDescent="0.3">
      <c r="A858" s="21"/>
      <c r="B858" s="20" t="str">
        <f t="shared" si="78"/>
        <v xml:space="preserve"> </v>
      </c>
      <c r="C858" s="53" t="str">
        <f t="shared" si="80"/>
        <v xml:space="preserve"> </v>
      </c>
      <c r="D858" s="54" t="str">
        <f t="shared" si="81"/>
        <v xml:space="preserve"> </v>
      </c>
      <c r="E858" s="18" t="str">
        <f t="shared" si="82"/>
        <v xml:space="preserve"> </v>
      </c>
      <c r="F858" s="19" t="str">
        <f t="shared" si="83"/>
        <v xml:space="preserve"> </v>
      </c>
      <c r="G858" s="60"/>
      <c r="M858" s="84" t="str">
        <f t="shared" si="79"/>
        <v xml:space="preserve"> </v>
      </c>
    </row>
    <row r="859" spans="1:13" ht="15" x14ac:dyDescent="0.3">
      <c r="A859" s="21"/>
      <c r="B859" s="20" t="str">
        <f t="shared" si="78"/>
        <v xml:space="preserve"> </v>
      </c>
      <c r="C859" s="53" t="str">
        <f t="shared" si="80"/>
        <v xml:space="preserve"> </v>
      </c>
      <c r="D859" s="54" t="str">
        <f t="shared" si="81"/>
        <v xml:space="preserve"> </v>
      </c>
      <c r="E859" s="18" t="str">
        <f t="shared" si="82"/>
        <v xml:space="preserve"> </v>
      </c>
      <c r="F859" s="19" t="str">
        <f t="shared" si="83"/>
        <v xml:space="preserve"> </v>
      </c>
      <c r="G859" s="60"/>
      <c r="M859" s="84" t="str">
        <f t="shared" si="79"/>
        <v xml:space="preserve"> </v>
      </c>
    </row>
    <row r="860" spans="1:13" ht="15" x14ac:dyDescent="0.3">
      <c r="A860" s="21"/>
      <c r="B860" s="20" t="str">
        <f t="shared" si="78"/>
        <v xml:space="preserve"> </v>
      </c>
      <c r="C860" s="53" t="str">
        <f t="shared" si="80"/>
        <v xml:space="preserve"> </v>
      </c>
      <c r="D860" s="54" t="str">
        <f t="shared" si="81"/>
        <v xml:space="preserve"> </v>
      </c>
      <c r="E860" s="18" t="str">
        <f t="shared" si="82"/>
        <v xml:space="preserve"> </v>
      </c>
      <c r="F860" s="19" t="str">
        <f t="shared" si="83"/>
        <v xml:space="preserve"> </v>
      </c>
      <c r="G860" s="60"/>
      <c r="M860" s="84" t="str">
        <f t="shared" si="79"/>
        <v xml:space="preserve"> </v>
      </c>
    </row>
    <row r="861" spans="1:13" ht="15" x14ac:dyDescent="0.3">
      <c r="A861" s="21"/>
      <c r="B861" s="20" t="str">
        <f t="shared" si="78"/>
        <v xml:space="preserve"> </v>
      </c>
      <c r="C861" s="53" t="str">
        <f t="shared" si="80"/>
        <v xml:space="preserve"> </v>
      </c>
      <c r="D861" s="54" t="str">
        <f t="shared" si="81"/>
        <v xml:space="preserve"> </v>
      </c>
      <c r="E861" s="18" t="str">
        <f t="shared" si="82"/>
        <v xml:space="preserve"> </v>
      </c>
      <c r="F861" s="19" t="str">
        <f t="shared" si="83"/>
        <v xml:space="preserve"> </v>
      </c>
      <c r="G861" s="60"/>
      <c r="M861" s="84" t="str">
        <f t="shared" si="79"/>
        <v xml:space="preserve"> </v>
      </c>
    </row>
    <row r="862" spans="1:13" ht="15" x14ac:dyDescent="0.3">
      <c r="A862" s="21"/>
      <c r="B862" s="20" t="str">
        <f t="shared" si="78"/>
        <v xml:space="preserve"> </v>
      </c>
      <c r="C862" s="53" t="str">
        <f t="shared" si="80"/>
        <v xml:space="preserve"> </v>
      </c>
      <c r="D862" s="54" t="str">
        <f t="shared" si="81"/>
        <v xml:space="preserve"> </v>
      </c>
      <c r="E862" s="18" t="str">
        <f t="shared" si="82"/>
        <v xml:space="preserve"> </v>
      </c>
      <c r="F862" s="19" t="str">
        <f t="shared" si="83"/>
        <v xml:space="preserve"> </v>
      </c>
      <c r="G862" s="60"/>
      <c r="M862" s="84" t="str">
        <f t="shared" si="79"/>
        <v xml:space="preserve"> </v>
      </c>
    </row>
    <row r="863" spans="1:13" ht="15" x14ac:dyDescent="0.3">
      <c r="A863" s="21"/>
      <c r="B863" s="20" t="str">
        <f t="shared" si="78"/>
        <v xml:space="preserve"> </v>
      </c>
      <c r="C863" s="53" t="str">
        <f t="shared" si="80"/>
        <v xml:space="preserve"> </v>
      </c>
      <c r="D863" s="54" t="str">
        <f t="shared" si="81"/>
        <v xml:space="preserve"> </v>
      </c>
      <c r="E863" s="18" t="str">
        <f t="shared" si="82"/>
        <v xml:space="preserve"> </v>
      </c>
      <c r="F863" s="19" t="str">
        <f t="shared" si="83"/>
        <v xml:space="preserve"> </v>
      </c>
      <c r="G863" s="60"/>
      <c r="M863" s="84" t="str">
        <f t="shared" si="79"/>
        <v xml:space="preserve"> </v>
      </c>
    </row>
    <row r="864" spans="1:13" ht="15" x14ac:dyDescent="0.3">
      <c r="A864" s="21"/>
      <c r="B864" s="20" t="str">
        <f t="shared" si="78"/>
        <v xml:space="preserve"> </v>
      </c>
      <c r="C864" s="53" t="str">
        <f t="shared" si="80"/>
        <v xml:space="preserve"> </v>
      </c>
      <c r="D864" s="54" t="str">
        <f t="shared" si="81"/>
        <v xml:space="preserve"> </v>
      </c>
      <c r="E864" s="18" t="str">
        <f t="shared" si="82"/>
        <v xml:space="preserve"> </v>
      </c>
      <c r="F864" s="19" t="str">
        <f t="shared" si="83"/>
        <v xml:space="preserve"> </v>
      </c>
      <c r="G864" s="60"/>
      <c r="M864" s="84" t="str">
        <f t="shared" si="79"/>
        <v xml:space="preserve"> </v>
      </c>
    </row>
    <row r="865" spans="1:13" ht="15" x14ac:dyDescent="0.3">
      <c r="A865" s="21"/>
      <c r="B865" s="20" t="str">
        <f t="shared" si="78"/>
        <v xml:space="preserve"> </v>
      </c>
      <c r="C865" s="53" t="str">
        <f t="shared" si="80"/>
        <v xml:space="preserve"> </v>
      </c>
      <c r="D865" s="54" t="str">
        <f t="shared" si="81"/>
        <v xml:space="preserve"> </v>
      </c>
      <c r="E865" s="18" t="str">
        <f t="shared" si="82"/>
        <v xml:space="preserve"> </v>
      </c>
      <c r="F865" s="19" t="str">
        <f t="shared" si="83"/>
        <v xml:space="preserve"> </v>
      </c>
      <c r="G865" s="60"/>
      <c r="M865" s="84" t="str">
        <f t="shared" si="79"/>
        <v xml:space="preserve"> </v>
      </c>
    </row>
    <row r="866" spans="1:13" ht="15" x14ac:dyDescent="0.3">
      <c r="A866" s="21"/>
      <c r="B866" s="20" t="str">
        <f t="shared" si="78"/>
        <v xml:space="preserve"> </v>
      </c>
      <c r="C866" s="53" t="str">
        <f t="shared" si="80"/>
        <v xml:space="preserve"> </v>
      </c>
      <c r="D866" s="54" t="str">
        <f t="shared" si="81"/>
        <v xml:space="preserve"> </v>
      </c>
      <c r="E866" s="18" t="str">
        <f t="shared" si="82"/>
        <v xml:space="preserve"> </v>
      </c>
      <c r="F866" s="19" t="str">
        <f t="shared" si="83"/>
        <v xml:space="preserve"> </v>
      </c>
      <c r="G866" s="60"/>
      <c r="M866" s="84" t="str">
        <f t="shared" si="79"/>
        <v xml:space="preserve"> </v>
      </c>
    </row>
    <row r="867" spans="1:13" ht="15" x14ac:dyDescent="0.3">
      <c r="A867" s="21"/>
      <c r="B867" s="20" t="str">
        <f t="shared" si="78"/>
        <v xml:space="preserve"> </v>
      </c>
      <c r="C867" s="53" t="str">
        <f t="shared" si="80"/>
        <v xml:space="preserve"> </v>
      </c>
      <c r="D867" s="54" t="str">
        <f t="shared" si="81"/>
        <v xml:space="preserve"> </v>
      </c>
      <c r="E867" s="18" t="str">
        <f t="shared" si="82"/>
        <v xml:space="preserve"> </v>
      </c>
      <c r="F867" s="19" t="str">
        <f t="shared" si="83"/>
        <v xml:space="preserve"> </v>
      </c>
      <c r="G867" s="60"/>
      <c r="M867" s="84" t="str">
        <f t="shared" si="79"/>
        <v xml:space="preserve"> </v>
      </c>
    </row>
    <row r="868" spans="1:13" ht="15" x14ac:dyDescent="0.3">
      <c r="A868" s="21"/>
      <c r="B868" s="20" t="str">
        <f t="shared" si="78"/>
        <v xml:space="preserve"> </v>
      </c>
      <c r="C868" s="53" t="str">
        <f t="shared" si="80"/>
        <v xml:space="preserve"> </v>
      </c>
      <c r="D868" s="54" t="str">
        <f t="shared" si="81"/>
        <v xml:space="preserve"> </v>
      </c>
      <c r="E868" s="18" t="str">
        <f t="shared" si="82"/>
        <v xml:space="preserve"> </v>
      </c>
      <c r="F868" s="19" t="str">
        <f t="shared" si="83"/>
        <v xml:space="preserve"> </v>
      </c>
      <c r="G868" s="60"/>
      <c r="M868" s="84" t="str">
        <f t="shared" si="79"/>
        <v xml:space="preserve"> </v>
      </c>
    </row>
    <row r="869" spans="1:13" ht="15" x14ac:dyDescent="0.3">
      <c r="A869" s="21"/>
      <c r="B869" s="20" t="str">
        <f t="shared" si="78"/>
        <v xml:space="preserve"> </v>
      </c>
      <c r="C869" s="53" t="str">
        <f t="shared" si="80"/>
        <v xml:space="preserve"> </v>
      </c>
      <c r="D869" s="54" t="str">
        <f t="shared" si="81"/>
        <v xml:space="preserve"> </v>
      </c>
      <c r="E869" s="18" t="str">
        <f t="shared" si="82"/>
        <v xml:space="preserve"> </v>
      </c>
      <c r="F869" s="19" t="str">
        <f t="shared" si="83"/>
        <v xml:space="preserve"> </v>
      </c>
      <c r="G869" s="60"/>
      <c r="M869" s="84" t="str">
        <f t="shared" si="79"/>
        <v xml:space="preserve"> </v>
      </c>
    </row>
    <row r="870" spans="1:13" ht="15" x14ac:dyDescent="0.3">
      <c r="A870" s="21"/>
      <c r="B870" s="20" t="str">
        <f t="shared" si="78"/>
        <v xml:space="preserve"> </v>
      </c>
      <c r="C870" s="53" t="str">
        <f t="shared" si="80"/>
        <v xml:space="preserve"> </v>
      </c>
      <c r="D870" s="54" t="str">
        <f t="shared" si="81"/>
        <v xml:space="preserve"> </v>
      </c>
      <c r="E870" s="18" t="str">
        <f t="shared" si="82"/>
        <v xml:space="preserve"> </v>
      </c>
      <c r="F870" s="19" t="str">
        <f t="shared" si="83"/>
        <v xml:space="preserve"> </v>
      </c>
      <c r="G870" s="60"/>
      <c r="M870" s="84" t="str">
        <f t="shared" si="79"/>
        <v xml:space="preserve"> </v>
      </c>
    </row>
    <row r="871" spans="1:13" ht="15" x14ac:dyDescent="0.3">
      <c r="A871" s="21"/>
      <c r="B871" s="20" t="str">
        <f t="shared" si="78"/>
        <v xml:space="preserve"> </v>
      </c>
      <c r="C871" s="53" t="str">
        <f t="shared" si="80"/>
        <v xml:space="preserve"> </v>
      </c>
      <c r="D871" s="54" t="str">
        <f t="shared" si="81"/>
        <v xml:space="preserve"> </v>
      </c>
      <c r="E871" s="18" t="str">
        <f t="shared" si="82"/>
        <v xml:space="preserve"> </v>
      </c>
      <c r="F871" s="19" t="str">
        <f t="shared" si="83"/>
        <v xml:space="preserve"> </v>
      </c>
      <c r="G871" s="60"/>
      <c r="M871" s="84" t="str">
        <f t="shared" si="79"/>
        <v xml:space="preserve"> </v>
      </c>
    </row>
    <row r="872" spans="1:13" ht="15" x14ac:dyDescent="0.3">
      <c r="A872" s="21"/>
      <c r="B872" s="20" t="str">
        <f t="shared" si="78"/>
        <v xml:space="preserve"> </v>
      </c>
      <c r="C872" s="53" t="str">
        <f t="shared" si="80"/>
        <v xml:space="preserve"> </v>
      </c>
      <c r="D872" s="54" t="str">
        <f t="shared" si="81"/>
        <v xml:space="preserve"> </v>
      </c>
      <c r="E872" s="18" t="str">
        <f t="shared" si="82"/>
        <v xml:space="preserve"> </v>
      </c>
      <c r="F872" s="19" t="str">
        <f t="shared" si="83"/>
        <v xml:space="preserve"> </v>
      </c>
      <c r="G872" s="60"/>
      <c r="M872" s="84" t="str">
        <f t="shared" si="79"/>
        <v xml:space="preserve"> </v>
      </c>
    </row>
    <row r="873" spans="1:13" ht="15" x14ac:dyDescent="0.3">
      <c r="A873" s="21"/>
      <c r="B873" s="20" t="str">
        <f t="shared" si="78"/>
        <v xml:space="preserve"> </v>
      </c>
      <c r="C873" s="53" t="str">
        <f t="shared" si="80"/>
        <v xml:space="preserve"> </v>
      </c>
      <c r="D873" s="54" t="str">
        <f t="shared" si="81"/>
        <v xml:space="preserve"> </v>
      </c>
      <c r="E873" s="18" t="str">
        <f t="shared" si="82"/>
        <v xml:space="preserve"> </v>
      </c>
      <c r="F873" s="19" t="str">
        <f t="shared" si="83"/>
        <v xml:space="preserve"> </v>
      </c>
      <c r="G873" s="60"/>
      <c r="M873" s="84" t="str">
        <f t="shared" si="79"/>
        <v xml:space="preserve"> </v>
      </c>
    </row>
    <row r="874" spans="1:13" ht="15" x14ac:dyDescent="0.3">
      <c r="A874" s="21"/>
      <c r="B874" s="20" t="str">
        <f t="shared" si="78"/>
        <v xml:space="preserve"> </v>
      </c>
      <c r="C874" s="53" t="str">
        <f t="shared" si="80"/>
        <v xml:space="preserve"> </v>
      </c>
      <c r="D874" s="54" t="str">
        <f t="shared" si="81"/>
        <v xml:space="preserve"> </v>
      </c>
      <c r="E874" s="18" t="str">
        <f t="shared" si="82"/>
        <v xml:space="preserve"> </v>
      </c>
      <c r="F874" s="19" t="str">
        <f t="shared" si="83"/>
        <v xml:space="preserve"> </v>
      </c>
      <c r="G874" s="60"/>
      <c r="M874" s="84" t="str">
        <f t="shared" si="79"/>
        <v xml:space="preserve"> </v>
      </c>
    </row>
    <row r="875" spans="1:13" ht="15" x14ac:dyDescent="0.3">
      <c r="A875" s="21"/>
      <c r="B875" s="20" t="str">
        <f t="shared" si="78"/>
        <v xml:space="preserve"> </v>
      </c>
      <c r="C875" s="53" t="str">
        <f t="shared" si="80"/>
        <v xml:space="preserve"> </v>
      </c>
      <c r="D875" s="54" t="str">
        <f t="shared" si="81"/>
        <v xml:space="preserve"> </v>
      </c>
      <c r="E875" s="18" t="str">
        <f t="shared" si="82"/>
        <v xml:space="preserve"> </v>
      </c>
      <c r="F875" s="19" t="str">
        <f t="shared" si="83"/>
        <v xml:space="preserve"> </v>
      </c>
      <c r="G875" s="60"/>
      <c r="M875" s="84" t="str">
        <f t="shared" si="79"/>
        <v xml:space="preserve"> </v>
      </c>
    </row>
    <row r="876" spans="1:13" ht="15" x14ac:dyDescent="0.3">
      <c r="A876" s="21"/>
      <c r="B876" s="20" t="str">
        <f t="shared" si="78"/>
        <v xml:space="preserve"> </v>
      </c>
      <c r="C876" s="53" t="str">
        <f t="shared" si="80"/>
        <v xml:space="preserve"> </v>
      </c>
      <c r="D876" s="54" t="str">
        <f t="shared" si="81"/>
        <v xml:space="preserve"> </v>
      </c>
      <c r="E876" s="18" t="str">
        <f t="shared" si="82"/>
        <v xml:space="preserve"> </v>
      </c>
      <c r="F876" s="19" t="str">
        <f t="shared" si="83"/>
        <v xml:space="preserve"> </v>
      </c>
      <c r="G876" s="60"/>
      <c r="M876" s="84" t="str">
        <f t="shared" si="79"/>
        <v xml:space="preserve"> </v>
      </c>
    </row>
    <row r="877" spans="1:13" ht="15" x14ac:dyDescent="0.3">
      <c r="A877" s="21"/>
      <c r="B877" s="20" t="str">
        <f t="shared" si="78"/>
        <v xml:space="preserve"> </v>
      </c>
      <c r="C877" s="53" t="str">
        <f t="shared" si="80"/>
        <v xml:space="preserve"> </v>
      </c>
      <c r="D877" s="54" t="str">
        <f t="shared" si="81"/>
        <v xml:space="preserve"> </v>
      </c>
      <c r="E877" s="18" t="str">
        <f t="shared" si="82"/>
        <v xml:space="preserve"> </v>
      </c>
      <c r="F877" s="19" t="str">
        <f t="shared" si="83"/>
        <v xml:space="preserve"> </v>
      </c>
      <c r="G877" s="60"/>
      <c r="M877" s="84" t="str">
        <f t="shared" si="79"/>
        <v xml:space="preserve"> </v>
      </c>
    </row>
    <row r="878" spans="1:13" ht="15" x14ac:dyDescent="0.3">
      <c r="A878" s="21"/>
      <c r="B878" s="20" t="str">
        <f t="shared" si="78"/>
        <v xml:space="preserve"> </v>
      </c>
      <c r="C878" s="53" t="str">
        <f t="shared" si="80"/>
        <v xml:space="preserve"> </v>
      </c>
      <c r="D878" s="54" t="str">
        <f t="shared" si="81"/>
        <v xml:space="preserve"> </v>
      </c>
      <c r="E878" s="18" t="str">
        <f t="shared" si="82"/>
        <v xml:space="preserve"> </v>
      </c>
      <c r="F878" s="19" t="str">
        <f t="shared" si="83"/>
        <v xml:space="preserve"> </v>
      </c>
      <c r="G878" s="60"/>
      <c r="M878" s="84" t="str">
        <f t="shared" si="79"/>
        <v xml:space="preserve"> </v>
      </c>
    </row>
    <row r="879" spans="1:13" ht="15" x14ac:dyDescent="0.3">
      <c r="A879" s="21"/>
      <c r="B879" s="20" t="str">
        <f t="shared" si="78"/>
        <v xml:space="preserve"> </v>
      </c>
      <c r="C879" s="53" t="str">
        <f t="shared" si="80"/>
        <v xml:space="preserve"> </v>
      </c>
      <c r="D879" s="54" t="str">
        <f t="shared" si="81"/>
        <v xml:space="preserve"> </v>
      </c>
      <c r="E879" s="18" t="str">
        <f t="shared" si="82"/>
        <v xml:space="preserve"> </v>
      </c>
      <c r="F879" s="19" t="str">
        <f t="shared" si="83"/>
        <v xml:space="preserve"> </v>
      </c>
      <c r="G879" s="60"/>
      <c r="M879" s="84" t="str">
        <f t="shared" si="79"/>
        <v xml:space="preserve"> </v>
      </c>
    </row>
    <row r="880" spans="1:13" ht="15" x14ac:dyDescent="0.3">
      <c r="A880" s="21"/>
      <c r="B880" s="20" t="str">
        <f t="shared" si="78"/>
        <v xml:space="preserve"> </v>
      </c>
      <c r="C880" s="53" t="str">
        <f t="shared" si="80"/>
        <v xml:space="preserve"> </v>
      </c>
      <c r="D880" s="54" t="str">
        <f t="shared" si="81"/>
        <v xml:space="preserve"> </v>
      </c>
      <c r="E880" s="18" t="str">
        <f t="shared" si="82"/>
        <v xml:space="preserve"> </v>
      </c>
      <c r="F880" s="19" t="str">
        <f t="shared" si="83"/>
        <v xml:space="preserve"> </v>
      </c>
      <c r="G880" s="60"/>
      <c r="M880" s="84" t="str">
        <f t="shared" si="79"/>
        <v xml:space="preserve"> </v>
      </c>
    </row>
    <row r="881" spans="1:13" ht="15" x14ac:dyDescent="0.3">
      <c r="A881" s="21"/>
      <c r="B881" s="20" t="str">
        <f t="shared" si="78"/>
        <v xml:space="preserve"> </v>
      </c>
      <c r="C881" s="53" t="str">
        <f t="shared" si="80"/>
        <v xml:space="preserve"> </v>
      </c>
      <c r="D881" s="54" t="str">
        <f t="shared" si="81"/>
        <v xml:space="preserve"> </v>
      </c>
      <c r="E881" s="18" t="str">
        <f t="shared" si="82"/>
        <v xml:space="preserve"> </v>
      </c>
      <c r="F881" s="19" t="str">
        <f t="shared" si="83"/>
        <v xml:space="preserve"> </v>
      </c>
      <c r="G881" s="60"/>
      <c r="M881" s="84" t="str">
        <f t="shared" si="79"/>
        <v xml:space="preserve"> </v>
      </c>
    </row>
    <row r="882" spans="1:13" ht="15" x14ac:dyDescent="0.3">
      <c r="A882" s="21"/>
      <c r="B882" s="20" t="str">
        <f t="shared" ref="B882:B935" si="84">IFERROR(VLOOKUP(A882,Table2,5,FALSE)," ")</f>
        <v xml:space="preserve"> </v>
      </c>
      <c r="C882" s="53" t="str">
        <f t="shared" si="80"/>
        <v xml:space="preserve"> </v>
      </c>
      <c r="D882" s="54" t="str">
        <f t="shared" si="81"/>
        <v xml:space="preserve"> </v>
      </c>
      <c r="E882" s="18" t="str">
        <f t="shared" si="82"/>
        <v xml:space="preserve"> </v>
      </c>
      <c r="F882" s="19" t="str">
        <f t="shared" si="83"/>
        <v xml:space="preserve"> </v>
      </c>
      <c r="G882" s="60"/>
      <c r="M882" s="84" t="str">
        <f t="shared" si="79"/>
        <v xml:space="preserve"> </v>
      </c>
    </row>
    <row r="883" spans="1:13" ht="15" x14ac:dyDescent="0.3">
      <c r="A883" s="21"/>
      <c r="B883" s="20" t="str">
        <f t="shared" si="84"/>
        <v xml:space="preserve"> </v>
      </c>
      <c r="C883" s="53" t="str">
        <f t="shared" si="80"/>
        <v xml:space="preserve"> </v>
      </c>
      <c r="D883" s="54" t="str">
        <f t="shared" si="81"/>
        <v xml:space="preserve"> </v>
      </c>
      <c r="E883" s="18" t="str">
        <f t="shared" si="82"/>
        <v xml:space="preserve"> </v>
      </c>
      <c r="F883" s="19" t="str">
        <f t="shared" si="83"/>
        <v xml:space="preserve"> </v>
      </c>
      <c r="G883" s="60"/>
      <c r="M883" s="84" t="str">
        <f t="shared" si="79"/>
        <v xml:space="preserve"> </v>
      </c>
    </row>
    <row r="884" spans="1:13" ht="15" x14ac:dyDescent="0.3">
      <c r="A884" s="21"/>
      <c r="B884" s="20" t="str">
        <f t="shared" si="84"/>
        <v xml:space="preserve"> </v>
      </c>
      <c r="C884" s="53" t="str">
        <f t="shared" si="80"/>
        <v xml:space="preserve"> </v>
      </c>
      <c r="D884" s="54" t="str">
        <f t="shared" si="81"/>
        <v xml:space="preserve"> </v>
      </c>
      <c r="E884" s="18" t="str">
        <f t="shared" si="82"/>
        <v xml:space="preserve"> </v>
      </c>
      <c r="F884" s="19" t="str">
        <f t="shared" si="83"/>
        <v xml:space="preserve"> </v>
      </c>
      <c r="G884" s="60"/>
      <c r="M884" s="84" t="str">
        <f t="shared" si="79"/>
        <v xml:space="preserve"> </v>
      </c>
    </row>
    <row r="885" spans="1:13" ht="15" x14ac:dyDescent="0.3">
      <c r="A885" s="21"/>
      <c r="B885" s="20" t="str">
        <f t="shared" si="84"/>
        <v xml:space="preserve"> </v>
      </c>
      <c r="C885" s="53" t="str">
        <f t="shared" si="80"/>
        <v xml:space="preserve"> </v>
      </c>
      <c r="D885" s="54" t="str">
        <f t="shared" si="81"/>
        <v xml:space="preserve"> </v>
      </c>
      <c r="E885" s="18" t="str">
        <f t="shared" si="82"/>
        <v xml:space="preserve"> </v>
      </c>
      <c r="F885" s="19" t="str">
        <f t="shared" si="83"/>
        <v xml:space="preserve"> </v>
      </c>
      <c r="G885" s="60"/>
      <c r="M885" s="84" t="str">
        <f t="shared" si="79"/>
        <v xml:space="preserve"> </v>
      </c>
    </row>
    <row r="886" spans="1:13" ht="15" x14ac:dyDescent="0.3">
      <c r="A886" s="21"/>
      <c r="B886" s="20" t="str">
        <f t="shared" si="84"/>
        <v xml:space="preserve"> </v>
      </c>
      <c r="C886" s="53" t="str">
        <f t="shared" si="80"/>
        <v xml:space="preserve"> </v>
      </c>
      <c r="D886" s="54" t="str">
        <f t="shared" si="81"/>
        <v xml:space="preserve"> </v>
      </c>
      <c r="E886" s="18" t="str">
        <f t="shared" si="82"/>
        <v xml:space="preserve"> </v>
      </c>
      <c r="F886" s="19" t="str">
        <f t="shared" si="83"/>
        <v xml:space="preserve"> </v>
      </c>
      <c r="G886" s="60"/>
      <c r="M886" s="84" t="str">
        <f t="shared" si="79"/>
        <v xml:space="preserve"> </v>
      </c>
    </row>
    <row r="887" spans="1:13" ht="15" x14ac:dyDescent="0.3">
      <c r="A887" s="21"/>
      <c r="B887" s="20" t="str">
        <f t="shared" si="84"/>
        <v xml:space="preserve"> </v>
      </c>
      <c r="C887" s="53" t="str">
        <f t="shared" si="80"/>
        <v xml:space="preserve"> </v>
      </c>
      <c r="D887" s="54" t="str">
        <f t="shared" si="81"/>
        <v xml:space="preserve"> </v>
      </c>
      <c r="E887" s="18" t="str">
        <f t="shared" si="82"/>
        <v xml:space="preserve"> </v>
      </c>
      <c r="F887" s="19" t="str">
        <f t="shared" si="83"/>
        <v xml:space="preserve"> </v>
      </c>
      <c r="G887" s="60"/>
      <c r="M887" s="84" t="str">
        <f t="shared" si="79"/>
        <v xml:space="preserve"> </v>
      </c>
    </row>
    <row r="888" spans="1:13" ht="15" x14ac:dyDescent="0.3">
      <c r="A888" s="21"/>
      <c r="B888" s="20" t="str">
        <f t="shared" si="84"/>
        <v xml:space="preserve"> </v>
      </c>
      <c r="C888" s="53" t="str">
        <f t="shared" si="80"/>
        <v xml:space="preserve"> </v>
      </c>
      <c r="D888" s="54" t="str">
        <f t="shared" si="81"/>
        <v xml:space="preserve"> </v>
      </c>
      <c r="E888" s="18" t="str">
        <f t="shared" si="82"/>
        <v xml:space="preserve"> </v>
      </c>
      <c r="F888" s="19" t="str">
        <f t="shared" si="83"/>
        <v xml:space="preserve"> </v>
      </c>
      <c r="G888" s="60"/>
      <c r="M888" s="84" t="str">
        <f t="shared" si="79"/>
        <v xml:space="preserve"> </v>
      </c>
    </row>
    <row r="889" spans="1:13" ht="15" x14ac:dyDescent="0.3">
      <c r="A889" s="21"/>
      <c r="B889" s="20" t="str">
        <f t="shared" si="84"/>
        <v xml:space="preserve"> </v>
      </c>
      <c r="C889" s="53" t="str">
        <f t="shared" si="80"/>
        <v xml:space="preserve"> </v>
      </c>
      <c r="D889" s="54" t="str">
        <f t="shared" si="81"/>
        <v xml:space="preserve"> </v>
      </c>
      <c r="E889" s="18" t="str">
        <f t="shared" si="82"/>
        <v xml:space="preserve"> </v>
      </c>
      <c r="F889" s="19" t="str">
        <f t="shared" si="83"/>
        <v xml:space="preserve"> </v>
      </c>
      <c r="G889" s="60"/>
      <c r="M889" s="84" t="str">
        <f t="shared" si="79"/>
        <v xml:space="preserve"> </v>
      </c>
    </row>
    <row r="890" spans="1:13" ht="15" x14ac:dyDescent="0.3">
      <c r="A890" s="21"/>
      <c r="B890" s="20" t="str">
        <f t="shared" si="84"/>
        <v xml:space="preserve"> </v>
      </c>
      <c r="C890" s="53" t="str">
        <f t="shared" si="80"/>
        <v xml:space="preserve"> </v>
      </c>
      <c r="D890" s="54" t="str">
        <f t="shared" si="81"/>
        <v xml:space="preserve"> </v>
      </c>
      <c r="E890" s="18" t="str">
        <f t="shared" si="82"/>
        <v xml:space="preserve"> </v>
      </c>
      <c r="F890" s="19" t="str">
        <f t="shared" si="83"/>
        <v xml:space="preserve"> </v>
      </c>
      <c r="G890" s="60"/>
      <c r="M890" s="84" t="str">
        <f t="shared" si="79"/>
        <v xml:space="preserve"> </v>
      </c>
    </row>
    <row r="891" spans="1:13" ht="15" x14ac:dyDescent="0.3">
      <c r="A891" s="21"/>
      <c r="B891" s="20" t="str">
        <f t="shared" si="84"/>
        <v xml:space="preserve"> </v>
      </c>
      <c r="C891" s="53" t="str">
        <f t="shared" si="80"/>
        <v xml:space="preserve"> </v>
      </c>
      <c r="D891" s="54" t="str">
        <f t="shared" si="81"/>
        <v xml:space="preserve"> </v>
      </c>
      <c r="E891" s="18" t="str">
        <f t="shared" si="82"/>
        <v xml:space="preserve"> </v>
      </c>
      <c r="F891" s="19" t="str">
        <f t="shared" si="83"/>
        <v xml:space="preserve"> </v>
      </c>
      <c r="G891" s="60"/>
      <c r="M891" s="84" t="str">
        <f t="shared" si="79"/>
        <v xml:space="preserve"> </v>
      </c>
    </row>
    <row r="892" spans="1:13" ht="15" x14ac:dyDescent="0.3">
      <c r="A892" s="21"/>
      <c r="B892" s="20" t="str">
        <f t="shared" si="84"/>
        <v xml:space="preserve"> </v>
      </c>
      <c r="C892" s="53" t="str">
        <f t="shared" si="80"/>
        <v xml:space="preserve"> </v>
      </c>
      <c r="D892" s="54" t="str">
        <f t="shared" si="81"/>
        <v xml:space="preserve"> </v>
      </c>
      <c r="E892" s="18" t="str">
        <f t="shared" si="82"/>
        <v xml:space="preserve"> </v>
      </c>
      <c r="F892" s="19" t="str">
        <f t="shared" si="83"/>
        <v xml:space="preserve"> </v>
      </c>
      <c r="G892" s="60"/>
      <c r="M892" s="84" t="str">
        <f t="shared" si="79"/>
        <v xml:space="preserve"> </v>
      </c>
    </row>
    <row r="893" spans="1:13" ht="15" x14ac:dyDescent="0.3">
      <c r="A893" s="21"/>
      <c r="B893" s="20" t="str">
        <f t="shared" si="84"/>
        <v xml:space="preserve"> </v>
      </c>
      <c r="C893" s="53" t="str">
        <f t="shared" si="80"/>
        <v xml:space="preserve"> </v>
      </c>
      <c r="D893" s="54" t="str">
        <f t="shared" si="81"/>
        <v xml:space="preserve"> </v>
      </c>
      <c r="E893" s="18" t="str">
        <f t="shared" si="82"/>
        <v xml:space="preserve"> </v>
      </c>
      <c r="F893" s="19" t="str">
        <f t="shared" si="83"/>
        <v xml:space="preserve"> </v>
      </c>
      <c r="G893" s="60"/>
      <c r="M893" s="84" t="str">
        <f t="shared" si="79"/>
        <v xml:space="preserve"> </v>
      </c>
    </row>
    <row r="894" spans="1:13" ht="15" x14ac:dyDescent="0.3">
      <c r="A894" s="21"/>
      <c r="B894" s="20" t="str">
        <f t="shared" si="84"/>
        <v xml:space="preserve"> </v>
      </c>
      <c r="C894" s="53" t="str">
        <f t="shared" si="80"/>
        <v xml:space="preserve"> </v>
      </c>
      <c r="D894" s="54" t="str">
        <f t="shared" si="81"/>
        <v xml:space="preserve"> </v>
      </c>
      <c r="E894" s="18" t="str">
        <f t="shared" si="82"/>
        <v xml:space="preserve"> </v>
      </c>
      <c r="F894" s="19" t="str">
        <f t="shared" si="83"/>
        <v xml:space="preserve"> </v>
      </c>
      <c r="G894" s="60"/>
      <c r="M894" s="84" t="str">
        <f t="shared" si="79"/>
        <v xml:space="preserve"> </v>
      </c>
    </row>
    <row r="895" spans="1:13" ht="15" x14ac:dyDescent="0.3">
      <c r="A895" s="21"/>
      <c r="B895" s="20" t="str">
        <f t="shared" si="84"/>
        <v xml:space="preserve"> </v>
      </c>
      <c r="C895" s="53" t="str">
        <f t="shared" si="80"/>
        <v xml:space="preserve"> </v>
      </c>
      <c r="D895" s="54" t="str">
        <f t="shared" si="81"/>
        <v xml:space="preserve"> </v>
      </c>
      <c r="E895" s="18" t="str">
        <f t="shared" si="82"/>
        <v xml:space="preserve"> </v>
      </c>
      <c r="F895" s="19" t="str">
        <f t="shared" si="83"/>
        <v xml:space="preserve"> </v>
      </c>
      <c r="G895" s="60"/>
      <c r="M895" s="84" t="str">
        <f t="shared" si="79"/>
        <v xml:space="preserve"> </v>
      </c>
    </row>
    <row r="896" spans="1:13" ht="15" x14ac:dyDescent="0.3">
      <c r="A896" s="21"/>
      <c r="B896" s="20" t="str">
        <f t="shared" si="84"/>
        <v xml:space="preserve"> </v>
      </c>
      <c r="C896" s="53" t="str">
        <f t="shared" si="80"/>
        <v xml:space="preserve"> </v>
      </c>
      <c r="D896" s="54" t="str">
        <f t="shared" si="81"/>
        <v xml:space="preserve"> </v>
      </c>
      <c r="E896" s="18" t="str">
        <f t="shared" si="82"/>
        <v xml:space="preserve"> </v>
      </c>
      <c r="F896" s="19" t="str">
        <f t="shared" si="83"/>
        <v xml:space="preserve"> </v>
      </c>
      <c r="G896" s="60"/>
      <c r="M896" s="84" t="str">
        <f t="shared" si="79"/>
        <v xml:space="preserve"> </v>
      </c>
    </row>
    <row r="897" spans="1:13" ht="15" x14ac:dyDescent="0.3">
      <c r="A897" s="21"/>
      <c r="B897" s="20" t="str">
        <f t="shared" si="84"/>
        <v xml:space="preserve"> </v>
      </c>
      <c r="C897" s="53" t="str">
        <f t="shared" si="80"/>
        <v xml:space="preserve"> </v>
      </c>
      <c r="D897" s="54" t="str">
        <f t="shared" si="81"/>
        <v xml:space="preserve"> </v>
      </c>
      <c r="E897" s="18" t="str">
        <f t="shared" si="82"/>
        <v xml:space="preserve"> </v>
      </c>
      <c r="F897" s="19" t="str">
        <f t="shared" si="83"/>
        <v xml:space="preserve"> </v>
      </c>
      <c r="G897" s="60"/>
      <c r="M897" s="84" t="str">
        <f t="shared" si="79"/>
        <v xml:space="preserve"> </v>
      </c>
    </row>
    <row r="898" spans="1:13" ht="15" x14ac:dyDescent="0.3">
      <c r="A898" s="21"/>
      <c r="B898" s="20" t="str">
        <f t="shared" si="84"/>
        <v xml:space="preserve"> </v>
      </c>
      <c r="C898" s="53" t="str">
        <f t="shared" si="80"/>
        <v xml:space="preserve"> </v>
      </c>
      <c r="D898" s="54" t="str">
        <f t="shared" si="81"/>
        <v xml:space="preserve"> </v>
      </c>
      <c r="E898" s="18" t="str">
        <f t="shared" si="82"/>
        <v xml:space="preserve"> </v>
      </c>
      <c r="F898" s="19" t="str">
        <f t="shared" si="83"/>
        <v xml:space="preserve"> </v>
      </c>
      <c r="G898" s="60"/>
      <c r="M898" s="84" t="str">
        <f t="shared" si="79"/>
        <v xml:space="preserve"> </v>
      </c>
    </row>
    <row r="899" spans="1:13" ht="15" x14ac:dyDescent="0.3">
      <c r="A899" s="21"/>
      <c r="B899" s="20" t="str">
        <f t="shared" si="84"/>
        <v xml:space="preserve"> </v>
      </c>
      <c r="C899" s="53" t="str">
        <f t="shared" si="80"/>
        <v xml:space="preserve"> </v>
      </c>
      <c r="D899" s="54" t="str">
        <f t="shared" si="81"/>
        <v xml:space="preserve"> </v>
      </c>
      <c r="E899" s="18" t="str">
        <f t="shared" si="82"/>
        <v xml:space="preserve"> </v>
      </c>
      <c r="F899" s="19" t="str">
        <f t="shared" si="83"/>
        <v xml:space="preserve"> </v>
      </c>
      <c r="G899" s="60"/>
      <c r="M899" s="84" t="str">
        <f t="shared" ref="M899:M935" si="85">IFERROR(WEEKNUM(C899)," ")</f>
        <v xml:space="preserve"> </v>
      </c>
    </row>
    <row r="900" spans="1:13" ht="15" x14ac:dyDescent="0.3">
      <c r="A900" s="21"/>
      <c r="B900" s="20" t="str">
        <f t="shared" si="84"/>
        <v xml:space="preserve"> </v>
      </c>
      <c r="C900" s="53" t="str">
        <f t="shared" ref="C900:C935" si="86">IFERROR(VLOOKUP(A900,Table2,7,FALSE)," ")</f>
        <v xml:space="preserve"> </v>
      </c>
      <c r="D900" s="54" t="str">
        <f t="shared" ref="D900:D935" si="87">IFERROR(VLOOKUP(A900,Table2,3,1)," ")</f>
        <v xml:space="preserve"> </v>
      </c>
      <c r="E900" s="18" t="str">
        <f t="shared" ref="E900:E935" si="88">IFERROR(VLOOKUP(A900,Table2,9,FALSE)," ")</f>
        <v xml:space="preserve"> </v>
      </c>
      <c r="F900" s="19" t="str">
        <f t="shared" ref="F900:F935" si="89">IFERROR(VLOOKUP(A900,Table2,10,FALSE)," ")</f>
        <v xml:space="preserve"> </v>
      </c>
      <c r="G900" s="60"/>
      <c r="M900" s="84" t="str">
        <f t="shared" si="85"/>
        <v xml:space="preserve"> </v>
      </c>
    </row>
    <row r="901" spans="1:13" ht="15" x14ac:dyDescent="0.3">
      <c r="A901" s="21"/>
      <c r="B901" s="20" t="str">
        <f t="shared" si="84"/>
        <v xml:space="preserve"> </v>
      </c>
      <c r="C901" s="53" t="str">
        <f t="shared" si="86"/>
        <v xml:space="preserve"> </v>
      </c>
      <c r="D901" s="54" t="str">
        <f t="shared" si="87"/>
        <v xml:space="preserve"> </v>
      </c>
      <c r="E901" s="18" t="str">
        <f t="shared" si="88"/>
        <v xml:space="preserve"> </v>
      </c>
      <c r="F901" s="19" t="str">
        <f t="shared" si="89"/>
        <v xml:space="preserve"> </v>
      </c>
      <c r="G901" s="60"/>
      <c r="M901" s="84" t="str">
        <f t="shared" si="85"/>
        <v xml:space="preserve"> </v>
      </c>
    </row>
    <row r="902" spans="1:13" ht="15" x14ac:dyDescent="0.3">
      <c r="A902" s="21"/>
      <c r="B902" s="20" t="str">
        <f t="shared" si="84"/>
        <v xml:space="preserve"> </v>
      </c>
      <c r="C902" s="53" t="str">
        <f t="shared" si="86"/>
        <v xml:space="preserve"> </v>
      </c>
      <c r="D902" s="54" t="str">
        <f t="shared" si="87"/>
        <v xml:space="preserve"> </v>
      </c>
      <c r="E902" s="18" t="str">
        <f t="shared" si="88"/>
        <v xml:space="preserve"> </v>
      </c>
      <c r="F902" s="19" t="str">
        <f t="shared" si="89"/>
        <v xml:space="preserve"> </v>
      </c>
      <c r="G902" s="60"/>
      <c r="M902" s="84" t="str">
        <f t="shared" si="85"/>
        <v xml:space="preserve"> </v>
      </c>
    </row>
    <row r="903" spans="1:13" ht="15" x14ac:dyDescent="0.3">
      <c r="A903" s="21"/>
      <c r="B903" s="20" t="str">
        <f t="shared" si="84"/>
        <v xml:space="preserve"> </v>
      </c>
      <c r="C903" s="53" t="str">
        <f t="shared" si="86"/>
        <v xml:space="preserve"> </v>
      </c>
      <c r="D903" s="54" t="str">
        <f t="shared" si="87"/>
        <v xml:space="preserve"> </v>
      </c>
      <c r="E903" s="18" t="str">
        <f t="shared" si="88"/>
        <v xml:space="preserve"> </v>
      </c>
      <c r="F903" s="19" t="str">
        <f t="shared" si="89"/>
        <v xml:space="preserve"> </v>
      </c>
      <c r="G903" s="60"/>
      <c r="M903" s="84" t="str">
        <f t="shared" si="85"/>
        <v xml:space="preserve"> </v>
      </c>
    </row>
    <row r="904" spans="1:13" ht="15" x14ac:dyDescent="0.3">
      <c r="A904" s="21"/>
      <c r="B904" s="20" t="str">
        <f t="shared" si="84"/>
        <v xml:space="preserve"> </v>
      </c>
      <c r="C904" s="53" t="str">
        <f t="shared" si="86"/>
        <v xml:space="preserve"> </v>
      </c>
      <c r="D904" s="54" t="str">
        <f t="shared" si="87"/>
        <v xml:space="preserve"> </v>
      </c>
      <c r="E904" s="18" t="str">
        <f t="shared" si="88"/>
        <v xml:space="preserve"> </v>
      </c>
      <c r="F904" s="19" t="str">
        <f t="shared" si="89"/>
        <v xml:space="preserve"> </v>
      </c>
      <c r="G904" s="60"/>
      <c r="M904" s="84" t="str">
        <f t="shared" si="85"/>
        <v xml:space="preserve"> </v>
      </c>
    </row>
    <row r="905" spans="1:13" ht="15" x14ac:dyDescent="0.3">
      <c r="A905" s="21"/>
      <c r="B905" s="20" t="str">
        <f t="shared" si="84"/>
        <v xml:space="preserve"> </v>
      </c>
      <c r="C905" s="53" t="str">
        <f t="shared" si="86"/>
        <v xml:space="preserve"> </v>
      </c>
      <c r="D905" s="54" t="str">
        <f t="shared" si="87"/>
        <v xml:space="preserve"> </v>
      </c>
      <c r="E905" s="18" t="str">
        <f t="shared" si="88"/>
        <v xml:space="preserve"> </v>
      </c>
      <c r="F905" s="19" t="str">
        <f t="shared" si="89"/>
        <v xml:space="preserve"> </v>
      </c>
      <c r="G905" s="60"/>
      <c r="M905" s="84" t="str">
        <f t="shared" si="85"/>
        <v xml:space="preserve"> </v>
      </c>
    </row>
    <row r="906" spans="1:13" ht="15" x14ac:dyDescent="0.3">
      <c r="A906" s="21"/>
      <c r="B906" s="20" t="str">
        <f t="shared" si="84"/>
        <v xml:space="preserve"> </v>
      </c>
      <c r="C906" s="53" t="str">
        <f t="shared" si="86"/>
        <v xml:space="preserve"> </v>
      </c>
      <c r="D906" s="54" t="str">
        <f t="shared" si="87"/>
        <v xml:space="preserve"> </v>
      </c>
      <c r="E906" s="18" t="str">
        <f t="shared" si="88"/>
        <v xml:space="preserve"> </v>
      </c>
      <c r="F906" s="19" t="str">
        <f t="shared" si="89"/>
        <v xml:space="preserve"> </v>
      </c>
      <c r="G906" s="60"/>
      <c r="M906" s="84" t="str">
        <f t="shared" si="85"/>
        <v xml:space="preserve"> </v>
      </c>
    </row>
    <row r="907" spans="1:13" ht="15" x14ac:dyDescent="0.3">
      <c r="A907" s="21"/>
      <c r="B907" s="20" t="str">
        <f t="shared" si="84"/>
        <v xml:space="preserve"> </v>
      </c>
      <c r="C907" s="53" t="str">
        <f t="shared" si="86"/>
        <v xml:space="preserve"> </v>
      </c>
      <c r="D907" s="54" t="str">
        <f t="shared" si="87"/>
        <v xml:space="preserve"> </v>
      </c>
      <c r="E907" s="18" t="str">
        <f t="shared" si="88"/>
        <v xml:space="preserve"> </v>
      </c>
      <c r="F907" s="19" t="str">
        <f t="shared" si="89"/>
        <v xml:space="preserve"> </v>
      </c>
      <c r="G907" s="60"/>
      <c r="M907" s="84" t="str">
        <f t="shared" si="85"/>
        <v xml:space="preserve"> </v>
      </c>
    </row>
    <row r="908" spans="1:13" ht="15" x14ac:dyDescent="0.3">
      <c r="A908" s="21"/>
      <c r="B908" s="20" t="str">
        <f t="shared" si="84"/>
        <v xml:space="preserve"> </v>
      </c>
      <c r="C908" s="53" t="str">
        <f t="shared" si="86"/>
        <v xml:space="preserve"> </v>
      </c>
      <c r="D908" s="54" t="str">
        <f t="shared" si="87"/>
        <v xml:space="preserve"> </v>
      </c>
      <c r="E908" s="18" t="str">
        <f t="shared" si="88"/>
        <v xml:space="preserve"> </v>
      </c>
      <c r="F908" s="19" t="str">
        <f t="shared" si="89"/>
        <v xml:space="preserve"> </v>
      </c>
      <c r="G908" s="60"/>
      <c r="M908" s="84" t="str">
        <f t="shared" si="85"/>
        <v xml:space="preserve"> </v>
      </c>
    </row>
    <row r="909" spans="1:13" ht="15" x14ac:dyDescent="0.3">
      <c r="A909" s="21"/>
      <c r="B909" s="20" t="str">
        <f t="shared" si="84"/>
        <v xml:space="preserve"> </v>
      </c>
      <c r="C909" s="53" t="str">
        <f t="shared" si="86"/>
        <v xml:space="preserve"> </v>
      </c>
      <c r="D909" s="54" t="str">
        <f t="shared" si="87"/>
        <v xml:space="preserve"> </v>
      </c>
      <c r="E909" s="18" t="str">
        <f t="shared" si="88"/>
        <v xml:space="preserve"> </v>
      </c>
      <c r="F909" s="19" t="str">
        <f t="shared" si="89"/>
        <v xml:space="preserve"> </v>
      </c>
      <c r="G909" s="60"/>
      <c r="M909" s="84" t="str">
        <f t="shared" si="85"/>
        <v xml:space="preserve"> </v>
      </c>
    </row>
    <row r="910" spans="1:13" ht="15" x14ac:dyDescent="0.3">
      <c r="A910" s="21"/>
      <c r="B910" s="20" t="str">
        <f t="shared" si="84"/>
        <v xml:space="preserve"> </v>
      </c>
      <c r="C910" s="53" t="str">
        <f t="shared" si="86"/>
        <v xml:space="preserve"> </v>
      </c>
      <c r="D910" s="54" t="str">
        <f t="shared" si="87"/>
        <v xml:space="preserve"> </v>
      </c>
      <c r="E910" s="18" t="str">
        <f t="shared" si="88"/>
        <v xml:space="preserve"> </v>
      </c>
      <c r="F910" s="19" t="str">
        <f t="shared" si="89"/>
        <v xml:space="preserve"> </v>
      </c>
      <c r="G910" s="60"/>
      <c r="M910" s="84" t="str">
        <f t="shared" si="85"/>
        <v xml:space="preserve"> </v>
      </c>
    </row>
    <row r="911" spans="1:13" ht="15" x14ac:dyDescent="0.3">
      <c r="A911" s="21"/>
      <c r="B911" s="20" t="str">
        <f t="shared" si="84"/>
        <v xml:space="preserve"> </v>
      </c>
      <c r="C911" s="53" t="str">
        <f t="shared" si="86"/>
        <v xml:space="preserve"> </v>
      </c>
      <c r="D911" s="54" t="str">
        <f t="shared" si="87"/>
        <v xml:space="preserve"> </v>
      </c>
      <c r="E911" s="18" t="str">
        <f t="shared" si="88"/>
        <v xml:space="preserve"> </v>
      </c>
      <c r="F911" s="19" t="str">
        <f t="shared" si="89"/>
        <v xml:space="preserve"> </v>
      </c>
      <c r="G911" s="60"/>
      <c r="M911" s="84" t="str">
        <f t="shared" si="85"/>
        <v xml:space="preserve"> </v>
      </c>
    </row>
    <row r="912" spans="1:13" ht="15" x14ac:dyDescent="0.3">
      <c r="A912" s="21"/>
      <c r="B912" s="20" t="str">
        <f t="shared" si="84"/>
        <v xml:space="preserve"> </v>
      </c>
      <c r="C912" s="53" t="str">
        <f t="shared" si="86"/>
        <v xml:space="preserve"> </v>
      </c>
      <c r="D912" s="54" t="str">
        <f t="shared" si="87"/>
        <v xml:space="preserve"> </v>
      </c>
      <c r="E912" s="18" t="str">
        <f t="shared" si="88"/>
        <v xml:space="preserve"> </v>
      </c>
      <c r="F912" s="19" t="str">
        <f t="shared" si="89"/>
        <v xml:space="preserve"> </v>
      </c>
      <c r="G912" s="60"/>
      <c r="M912" s="84" t="str">
        <f t="shared" si="85"/>
        <v xml:space="preserve"> </v>
      </c>
    </row>
    <row r="913" spans="1:13" ht="15" x14ac:dyDescent="0.3">
      <c r="A913" s="21"/>
      <c r="B913" s="20" t="str">
        <f t="shared" si="84"/>
        <v xml:space="preserve"> </v>
      </c>
      <c r="C913" s="53" t="str">
        <f t="shared" si="86"/>
        <v xml:space="preserve"> </v>
      </c>
      <c r="D913" s="54" t="str">
        <f t="shared" si="87"/>
        <v xml:space="preserve"> </v>
      </c>
      <c r="E913" s="18" t="str">
        <f t="shared" si="88"/>
        <v xml:space="preserve"> </v>
      </c>
      <c r="F913" s="19" t="str">
        <f t="shared" si="89"/>
        <v xml:space="preserve"> </v>
      </c>
      <c r="G913" s="60"/>
      <c r="M913" s="84" t="str">
        <f t="shared" si="85"/>
        <v xml:space="preserve"> </v>
      </c>
    </row>
    <row r="914" spans="1:13" ht="15" x14ac:dyDescent="0.3">
      <c r="A914" s="21"/>
      <c r="B914" s="20" t="str">
        <f t="shared" si="84"/>
        <v xml:space="preserve"> </v>
      </c>
      <c r="C914" s="53" t="str">
        <f t="shared" si="86"/>
        <v xml:space="preserve"> </v>
      </c>
      <c r="D914" s="54" t="str">
        <f t="shared" si="87"/>
        <v xml:space="preserve"> </v>
      </c>
      <c r="E914" s="18" t="str">
        <f t="shared" si="88"/>
        <v xml:space="preserve"> </v>
      </c>
      <c r="F914" s="19" t="str">
        <f t="shared" si="89"/>
        <v xml:space="preserve"> </v>
      </c>
      <c r="G914" s="60"/>
      <c r="M914" s="84" t="str">
        <f t="shared" si="85"/>
        <v xml:space="preserve"> </v>
      </c>
    </row>
    <row r="915" spans="1:13" ht="15" x14ac:dyDescent="0.3">
      <c r="A915" s="21"/>
      <c r="B915" s="20" t="str">
        <f t="shared" si="84"/>
        <v xml:space="preserve"> </v>
      </c>
      <c r="C915" s="53" t="str">
        <f t="shared" si="86"/>
        <v xml:space="preserve"> </v>
      </c>
      <c r="D915" s="54" t="str">
        <f t="shared" si="87"/>
        <v xml:space="preserve"> </v>
      </c>
      <c r="E915" s="18" t="str">
        <f t="shared" si="88"/>
        <v xml:space="preserve"> </v>
      </c>
      <c r="F915" s="19" t="str">
        <f t="shared" si="89"/>
        <v xml:space="preserve"> </v>
      </c>
      <c r="G915" s="60"/>
      <c r="M915" s="84" t="str">
        <f t="shared" si="85"/>
        <v xml:space="preserve"> </v>
      </c>
    </row>
    <row r="916" spans="1:13" ht="15" x14ac:dyDescent="0.3">
      <c r="A916" s="21"/>
      <c r="B916" s="20" t="str">
        <f t="shared" si="84"/>
        <v xml:space="preserve"> </v>
      </c>
      <c r="C916" s="53" t="str">
        <f t="shared" si="86"/>
        <v xml:space="preserve"> </v>
      </c>
      <c r="D916" s="54" t="str">
        <f t="shared" si="87"/>
        <v xml:space="preserve"> </v>
      </c>
      <c r="E916" s="18" t="str">
        <f t="shared" si="88"/>
        <v xml:space="preserve"> </v>
      </c>
      <c r="F916" s="19" t="str">
        <f t="shared" si="89"/>
        <v xml:space="preserve"> </v>
      </c>
      <c r="G916" s="60"/>
      <c r="M916" s="84" t="str">
        <f t="shared" si="85"/>
        <v xml:space="preserve"> </v>
      </c>
    </row>
    <row r="917" spans="1:13" ht="15" x14ac:dyDescent="0.3">
      <c r="A917" s="21"/>
      <c r="B917" s="20" t="str">
        <f t="shared" si="84"/>
        <v xml:space="preserve"> </v>
      </c>
      <c r="C917" s="53" t="str">
        <f t="shared" si="86"/>
        <v xml:space="preserve"> </v>
      </c>
      <c r="D917" s="54" t="str">
        <f t="shared" si="87"/>
        <v xml:space="preserve"> </v>
      </c>
      <c r="E917" s="18" t="str">
        <f t="shared" si="88"/>
        <v xml:space="preserve"> </v>
      </c>
      <c r="F917" s="19" t="str">
        <f t="shared" si="89"/>
        <v xml:space="preserve"> </v>
      </c>
      <c r="G917" s="60"/>
      <c r="M917" s="84" t="str">
        <f t="shared" si="85"/>
        <v xml:space="preserve"> </v>
      </c>
    </row>
    <row r="918" spans="1:13" ht="15" x14ac:dyDescent="0.3">
      <c r="A918" s="21"/>
      <c r="B918" s="20" t="str">
        <f t="shared" si="84"/>
        <v xml:space="preserve"> </v>
      </c>
      <c r="C918" s="53" t="str">
        <f t="shared" si="86"/>
        <v xml:space="preserve"> </v>
      </c>
      <c r="D918" s="54" t="str">
        <f t="shared" si="87"/>
        <v xml:space="preserve"> </v>
      </c>
      <c r="E918" s="18" t="str">
        <f t="shared" si="88"/>
        <v xml:space="preserve"> </v>
      </c>
      <c r="F918" s="19" t="str">
        <f t="shared" si="89"/>
        <v xml:space="preserve"> </v>
      </c>
      <c r="G918" s="60"/>
      <c r="M918" s="84" t="str">
        <f t="shared" si="85"/>
        <v xml:space="preserve"> </v>
      </c>
    </row>
    <row r="919" spans="1:13" ht="15" x14ac:dyDescent="0.3">
      <c r="A919" s="21"/>
      <c r="B919" s="20" t="str">
        <f t="shared" si="84"/>
        <v xml:space="preserve"> </v>
      </c>
      <c r="C919" s="53" t="str">
        <f t="shared" si="86"/>
        <v xml:space="preserve"> </v>
      </c>
      <c r="D919" s="54" t="str">
        <f t="shared" si="87"/>
        <v xml:space="preserve"> </v>
      </c>
      <c r="E919" s="18" t="str">
        <f t="shared" si="88"/>
        <v xml:space="preserve"> </v>
      </c>
      <c r="F919" s="19" t="str">
        <f t="shared" si="89"/>
        <v xml:space="preserve"> </v>
      </c>
      <c r="G919" s="60"/>
      <c r="M919" s="84" t="str">
        <f t="shared" si="85"/>
        <v xml:space="preserve"> </v>
      </c>
    </row>
    <row r="920" spans="1:13" ht="15" x14ac:dyDescent="0.3">
      <c r="A920" s="21"/>
      <c r="B920" s="20" t="str">
        <f t="shared" si="84"/>
        <v xml:space="preserve"> </v>
      </c>
      <c r="C920" s="53" t="str">
        <f t="shared" si="86"/>
        <v xml:space="preserve"> </v>
      </c>
      <c r="D920" s="54" t="str">
        <f t="shared" si="87"/>
        <v xml:space="preserve"> </v>
      </c>
      <c r="E920" s="18" t="str">
        <f t="shared" si="88"/>
        <v xml:space="preserve"> </v>
      </c>
      <c r="F920" s="19" t="str">
        <f t="shared" si="89"/>
        <v xml:space="preserve"> </v>
      </c>
      <c r="G920" s="60"/>
      <c r="M920" s="84" t="str">
        <f t="shared" si="85"/>
        <v xml:space="preserve"> </v>
      </c>
    </row>
    <row r="921" spans="1:13" ht="15" x14ac:dyDescent="0.3">
      <c r="A921" s="21"/>
      <c r="B921" s="20" t="str">
        <f t="shared" si="84"/>
        <v xml:space="preserve"> </v>
      </c>
      <c r="C921" s="53" t="str">
        <f t="shared" si="86"/>
        <v xml:space="preserve"> </v>
      </c>
      <c r="D921" s="54" t="str">
        <f t="shared" si="87"/>
        <v xml:space="preserve"> </v>
      </c>
      <c r="E921" s="18" t="str">
        <f t="shared" si="88"/>
        <v xml:space="preserve"> </v>
      </c>
      <c r="F921" s="19" t="str">
        <f t="shared" si="89"/>
        <v xml:space="preserve"> </v>
      </c>
      <c r="G921" s="60"/>
      <c r="M921" s="84" t="str">
        <f t="shared" si="85"/>
        <v xml:space="preserve"> </v>
      </c>
    </row>
    <row r="922" spans="1:13" ht="15" x14ac:dyDescent="0.3">
      <c r="A922" s="21"/>
      <c r="B922" s="20" t="str">
        <f t="shared" si="84"/>
        <v xml:space="preserve"> </v>
      </c>
      <c r="C922" s="53" t="str">
        <f t="shared" si="86"/>
        <v xml:space="preserve"> </v>
      </c>
      <c r="D922" s="54" t="str">
        <f t="shared" si="87"/>
        <v xml:space="preserve"> </v>
      </c>
      <c r="E922" s="18" t="str">
        <f t="shared" si="88"/>
        <v xml:space="preserve"> </v>
      </c>
      <c r="F922" s="19" t="str">
        <f t="shared" si="89"/>
        <v xml:space="preserve"> </v>
      </c>
      <c r="G922" s="60"/>
      <c r="M922" s="84" t="str">
        <f t="shared" si="85"/>
        <v xml:space="preserve"> </v>
      </c>
    </row>
    <row r="923" spans="1:13" ht="15" x14ac:dyDescent="0.3">
      <c r="A923" s="21"/>
      <c r="B923" s="20" t="str">
        <f t="shared" si="84"/>
        <v xml:space="preserve"> </v>
      </c>
      <c r="C923" s="53" t="str">
        <f t="shared" si="86"/>
        <v xml:space="preserve"> </v>
      </c>
      <c r="D923" s="54" t="str">
        <f t="shared" si="87"/>
        <v xml:space="preserve"> </v>
      </c>
      <c r="E923" s="18" t="str">
        <f t="shared" si="88"/>
        <v xml:space="preserve"> </v>
      </c>
      <c r="F923" s="19" t="str">
        <f t="shared" si="89"/>
        <v xml:space="preserve"> </v>
      </c>
      <c r="G923" s="60"/>
      <c r="M923" s="84" t="str">
        <f t="shared" si="85"/>
        <v xml:space="preserve"> </v>
      </c>
    </row>
    <row r="924" spans="1:13" ht="15" x14ac:dyDescent="0.3">
      <c r="A924" s="21"/>
      <c r="B924" s="20" t="str">
        <f t="shared" si="84"/>
        <v xml:space="preserve"> </v>
      </c>
      <c r="C924" s="53" t="str">
        <f t="shared" si="86"/>
        <v xml:space="preserve"> </v>
      </c>
      <c r="D924" s="54" t="str">
        <f t="shared" si="87"/>
        <v xml:space="preserve"> </v>
      </c>
      <c r="E924" s="18" t="str">
        <f t="shared" si="88"/>
        <v xml:space="preserve"> </v>
      </c>
      <c r="F924" s="19" t="str">
        <f t="shared" si="89"/>
        <v xml:space="preserve"> </v>
      </c>
      <c r="G924" s="60"/>
      <c r="M924" s="84" t="str">
        <f t="shared" si="85"/>
        <v xml:space="preserve"> </v>
      </c>
    </row>
    <row r="925" spans="1:13" ht="15" x14ac:dyDescent="0.3">
      <c r="A925" s="21"/>
      <c r="B925" s="20" t="str">
        <f t="shared" si="84"/>
        <v xml:space="preserve"> </v>
      </c>
      <c r="C925" s="53" t="str">
        <f t="shared" si="86"/>
        <v xml:space="preserve"> </v>
      </c>
      <c r="D925" s="54" t="str">
        <f t="shared" si="87"/>
        <v xml:space="preserve"> </v>
      </c>
      <c r="E925" s="18" t="str">
        <f t="shared" si="88"/>
        <v xml:space="preserve"> </v>
      </c>
      <c r="F925" s="19" t="str">
        <f t="shared" si="89"/>
        <v xml:space="preserve"> </v>
      </c>
      <c r="G925" s="60"/>
      <c r="M925" s="84" t="str">
        <f t="shared" si="85"/>
        <v xml:space="preserve"> </v>
      </c>
    </row>
    <row r="926" spans="1:13" ht="15" x14ac:dyDescent="0.3">
      <c r="A926" s="21"/>
      <c r="B926" s="20" t="str">
        <f t="shared" si="84"/>
        <v xml:space="preserve"> </v>
      </c>
      <c r="C926" s="53" t="str">
        <f t="shared" si="86"/>
        <v xml:space="preserve"> </v>
      </c>
      <c r="D926" s="54" t="str">
        <f t="shared" si="87"/>
        <v xml:space="preserve"> </v>
      </c>
      <c r="E926" s="18" t="str">
        <f t="shared" si="88"/>
        <v xml:space="preserve"> </v>
      </c>
      <c r="F926" s="19" t="str">
        <f t="shared" si="89"/>
        <v xml:space="preserve"> </v>
      </c>
      <c r="G926" s="60"/>
      <c r="M926" s="84" t="str">
        <f t="shared" si="85"/>
        <v xml:space="preserve"> </v>
      </c>
    </row>
    <row r="927" spans="1:13" ht="15" x14ac:dyDescent="0.3">
      <c r="A927" s="21"/>
      <c r="B927" s="20" t="str">
        <f t="shared" si="84"/>
        <v xml:space="preserve"> </v>
      </c>
      <c r="C927" s="53" t="str">
        <f t="shared" si="86"/>
        <v xml:space="preserve"> </v>
      </c>
      <c r="D927" s="54" t="str">
        <f t="shared" si="87"/>
        <v xml:space="preserve"> </v>
      </c>
      <c r="E927" s="18" t="str">
        <f t="shared" si="88"/>
        <v xml:space="preserve"> </v>
      </c>
      <c r="F927" s="19" t="str">
        <f t="shared" si="89"/>
        <v xml:space="preserve"> </v>
      </c>
      <c r="G927" s="60"/>
      <c r="M927" s="84" t="str">
        <f t="shared" si="85"/>
        <v xml:space="preserve"> </v>
      </c>
    </row>
    <row r="928" spans="1:13" ht="15" x14ac:dyDescent="0.3">
      <c r="A928" s="21"/>
      <c r="B928" s="20" t="str">
        <f t="shared" si="84"/>
        <v xml:space="preserve"> </v>
      </c>
      <c r="C928" s="53" t="str">
        <f t="shared" si="86"/>
        <v xml:space="preserve"> </v>
      </c>
      <c r="D928" s="54" t="str">
        <f t="shared" si="87"/>
        <v xml:space="preserve"> </v>
      </c>
      <c r="E928" s="18" t="str">
        <f t="shared" si="88"/>
        <v xml:space="preserve"> </v>
      </c>
      <c r="F928" s="19" t="str">
        <f t="shared" si="89"/>
        <v xml:space="preserve"> </v>
      </c>
      <c r="G928" s="60"/>
      <c r="M928" s="84" t="str">
        <f t="shared" si="85"/>
        <v xml:space="preserve"> </v>
      </c>
    </row>
    <row r="929" spans="1:71" ht="15" x14ac:dyDescent="0.3">
      <c r="A929" s="21"/>
      <c r="B929" s="20" t="str">
        <f t="shared" si="84"/>
        <v xml:space="preserve"> </v>
      </c>
      <c r="C929" s="53" t="str">
        <f t="shared" si="86"/>
        <v xml:space="preserve"> </v>
      </c>
      <c r="D929" s="54" t="str">
        <f t="shared" si="87"/>
        <v xml:space="preserve"> </v>
      </c>
      <c r="E929" s="18" t="str">
        <f t="shared" si="88"/>
        <v xml:space="preserve"> </v>
      </c>
      <c r="F929" s="19" t="str">
        <f t="shared" si="89"/>
        <v xml:space="preserve"> </v>
      </c>
      <c r="G929" s="60"/>
      <c r="M929" s="84" t="str">
        <f t="shared" si="85"/>
        <v xml:space="preserve"> </v>
      </c>
    </row>
    <row r="930" spans="1:71" ht="15" x14ac:dyDescent="0.3">
      <c r="A930" s="21"/>
      <c r="B930" s="20" t="str">
        <f t="shared" si="84"/>
        <v xml:space="preserve"> </v>
      </c>
      <c r="C930" s="53" t="str">
        <f t="shared" si="86"/>
        <v xml:space="preserve"> </v>
      </c>
      <c r="D930" s="54" t="str">
        <f t="shared" si="87"/>
        <v xml:space="preserve"> </v>
      </c>
      <c r="E930" s="18" t="str">
        <f t="shared" si="88"/>
        <v xml:space="preserve"> </v>
      </c>
      <c r="F930" s="19" t="str">
        <f t="shared" si="89"/>
        <v xml:space="preserve"> </v>
      </c>
      <c r="G930" s="60"/>
      <c r="M930" s="84" t="str">
        <f t="shared" si="85"/>
        <v xml:space="preserve"> </v>
      </c>
    </row>
    <row r="931" spans="1:71" ht="15" x14ac:dyDescent="0.3">
      <c r="A931" s="21"/>
      <c r="B931" s="20" t="str">
        <f t="shared" si="84"/>
        <v xml:space="preserve"> </v>
      </c>
      <c r="C931" s="53" t="str">
        <f t="shared" si="86"/>
        <v xml:space="preserve"> </v>
      </c>
      <c r="D931" s="54" t="str">
        <f t="shared" si="87"/>
        <v xml:space="preserve"> </v>
      </c>
      <c r="E931" s="18" t="str">
        <f t="shared" si="88"/>
        <v xml:space="preserve"> </v>
      </c>
      <c r="F931" s="19" t="str">
        <f t="shared" si="89"/>
        <v xml:space="preserve"> </v>
      </c>
      <c r="G931" s="60"/>
      <c r="M931" s="84" t="str">
        <f t="shared" si="85"/>
        <v xml:space="preserve"> </v>
      </c>
    </row>
    <row r="932" spans="1:71" ht="15" x14ac:dyDescent="0.3">
      <c r="A932" s="21"/>
      <c r="B932" s="20" t="str">
        <f t="shared" si="84"/>
        <v xml:space="preserve"> </v>
      </c>
      <c r="C932" s="53" t="str">
        <f t="shared" si="86"/>
        <v xml:space="preserve"> </v>
      </c>
      <c r="D932" s="54" t="str">
        <f t="shared" si="87"/>
        <v xml:space="preserve"> </v>
      </c>
      <c r="E932" s="18" t="str">
        <f t="shared" si="88"/>
        <v xml:space="preserve"> </v>
      </c>
      <c r="F932" s="19" t="str">
        <f t="shared" si="89"/>
        <v xml:space="preserve"> </v>
      </c>
      <c r="G932" s="60"/>
      <c r="M932" s="84" t="str">
        <f t="shared" si="85"/>
        <v xml:space="preserve"> </v>
      </c>
    </row>
    <row r="933" spans="1:71" ht="15" x14ac:dyDescent="0.3">
      <c r="A933" s="21"/>
      <c r="B933" s="20" t="str">
        <f t="shared" si="84"/>
        <v xml:space="preserve"> </v>
      </c>
      <c r="C933" s="53" t="str">
        <f t="shared" si="86"/>
        <v xml:space="preserve"> </v>
      </c>
      <c r="D933" s="54" t="str">
        <f t="shared" si="87"/>
        <v xml:space="preserve"> </v>
      </c>
      <c r="E933" s="18" t="str">
        <f t="shared" si="88"/>
        <v xml:space="preserve"> </v>
      </c>
      <c r="F933" s="19" t="str">
        <f t="shared" si="89"/>
        <v xml:space="preserve"> </v>
      </c>
      <c r="G933" s="60"/>
      <c r="M933" s="84" t="str">
        <f t="shared" si="85"/>
        <v xml:space="preserve"> </v>
      </c>
    </row>
    <row r="934" spans="1:71" ht="15" x14ac:dyDescent="0.3">
      <c r="A934" s="21"/>
      <c r="B934" s="20" t="str">
        <f t="shared" si="84"/>
        <v xml:space="preserve"> </v>
      </c>
      <c r="C934" s="53" t="str">
        <f t="shared" si="86"/>
        <v xml:space="preserve"> </v>
      </c>
      <c r="D934" s="54" t="str">
        <f t="shared" si="87"/>
        <v xml:space="preserve"> </v>
      </c>
      <c r="E934" s="18" t="str">
        <f t="shared" si="88"/>
        <v xml:space="preserve"> </v>
      </c>
      <c r="F934" s="19" t="str">
        <f t="shared" si="89"/>
        <v xml:space="preserve"> </v>
      </c>
      <c r="G934" s="60"/>
      <c r="M934" s="84" t="str">
        <f t="shared" si="85"/>
        <v xml:space="preserve"> </v>
      </c>
    </row>
    <row r="935" spans="1:71" ht="15" x14ac:dyDescent="0.3">
      <c r="A935" s="21"/>
      <c r="B935" s="20" t="str">
        <f t="shared" si="84"/>
        <v xml:space="preserve"> </v>
      </c>
      <c r="C935" s="53" t="str">
        <f t="shared" si="86"/>
        <v xml:space="preserve"> </v>
      </c>
      <c r="D935" s="54" t="str">
        <f t="shared" si="87"/>
        <v xml:space="preserve"> </v>
      </c>
      <c r="E935" s="18" t="str">
        <f t="shared" si="88"/>
        <v xml:space="preserve"> </v>
      </c>
      <c r="F935" s="19" t="str">
        <f t="shared" si="89"/>
        <v xml:space="preserve"> </v>
      </c>
      <c r="G935" s="60"/>
      <c r="M935" s="84" t="str">
        <f t="shared" si="85"/>
        <v xml:space="preserve"> </v>
      </c>
    </row>
    <row r="936" spans="1:71" ht="15" x14ac:dyDescent="0.3">
      <c r="A936" s="22" t="s">
        <v>4230</v>
      </c>
      <c r="B936" s="23"/>
      <c r="C936" s="55"/>
      <c r="D936" s="56"/>
      <c r="E936" s="27"/>
      <c r="F936" s="25"/>
      <c r="G936" s="61"/>
      <c r="H936" s="62"/>
      <c r="I936" s="24"/>
      <c r="J936" s="24"/>
      <c r="K936" s="24"/>
      <c r="L936" s="26" t="e">
        <f>SUBTOTAL(103,#REF!)</f>
        <v>#REF!</v>
      </c>
    </row>
    <row r="937" spans="1:71" ht="15.6" x14ac:dyDescent="0.3">
      <c r="D937" s="58"/>
      <c r="E937" s="17"/>
      <c r="F937" s="17"/>
      <c r="G937" s="63"/>
      <c r="H937" s="50"/>
      <c r="I937" s="15"/>
      <c r="J937" s="15"/>
      <c r="K937" s="17"/>
      <c r="L937" s="17"/>
    </row>
    <row r="938" spans="1:71" ht="15.6" x14ac:dyDescent="0.3">
      <c r="D938" s="58"/>
      <c r="E938" s="17"/>
      <c r="F938" s="17"/>
      <c r="G938" s="63"/>
      <c r="H938" s="50"/>
      <c r="I938" s="15"/>
      <c r="J938" s="15"/>
      <c r="K938" s="17"/>
      <c r="L938" s="17"/>
      <c r="N938" s="10"/>
      <c r="O938" s="16"/>
    </row>
    <row r="939" spans="1:71" ht="15.6" x14ac:dyDescent="0.3">
      <c r="D939" s="58"/>
      <c r="E939" s="17"/>
      <c r="F939" s="17"/>
      <c r="G939" s="63"/>
      <c r="H939" s="50"/>
      <c r="I939" s="15"/>
      <c r="J939" s="15"/>
      <c r="K939" s="17"/>
      <c r="L939" s="17"/>
      <c r="N939" s="9"/>
      <c r="O939" s="15"/>
      <c r="P939" s="17"/>
      <c r="Q939" s="17"/>
      <c r="R939" s="15"/>
      <c r="S939" s="15"/>
      <c r="T939" s="17"/>
      <c r="U939" s="17"/>
      <c r="V939" s="15"/>
      <c r="W939" s="15"/>
      <c r="X939" s="17"/>
      <c r="Y939" s="17"/>
      <c r="Z939" s="15"/>
      <c r="AA939" s="15"/>
      <c r="AB939" s="17"/>
      <c r="AC939" s="17"/>
      <c r="AE939" s="15"/>
      <c r="AF939" s="15"/>
      <c r="AG939" s="17"/>
      <c r="AH939" s="17"/>
      <c r="AI939" s="15"/>
      <c r="AJ939" s="15"/>
      <c r="AK939" s="17"/>
      <c r="AL939" s="17"/>
      <c r="AM939" s="15"/>
      <c r="AN939" s="15"/>
      <c r="AO939" s="17"/>
      <c r="AP939" s="17"/>
      <c r="AQ939" s="15"/>
      <c r="AR939" s="15"/>
      <c r="AS939" s="17"/>
      <c r="AT939" s="17"/>
      <c r="AV939" s="15"/>
      <c r="AW939" s="15"/>
      <c r="AX939" s="17"/>
      <c r="AY939" s="17"/>
      <c r="AZ939" s="15"/>
      <c r="BA939" s="15"/>
      <c r="BB939" s="17"/>
      <c r="BC939" s="17"/>
      <c r="BD939" s="15"/>
      <c r="BE939" s="15"/>
      <c r="BF939" s="17"/>
      <c r="BG939" s="17"/>
      <c r="BH939" s="15"/>
      <c r="BI939" s="15"/>
      <c r="BJ939" s="17"/>
      <c r="BK939" s="17"/>
      <c r="BM939" s="15"/>
      <c r="BN939" s="15"/>
      <c r="BO939" s="17"/>
      <c r="BP939" s="17"/>
      <c r="BQ939" s="15"/>
      <c r="BR939" s="15"/>
      <c r="BS939" s="17"/>
    </row>
    <row r="940" spans="1:71" ht="15.6" x14ac:dyDescent="0.3">
      <c r="D940" s="58"/>
      <c r="E940" s="17"/>
      <c r="F940" s="17"/>
      <c r="G940" s="63"/>
      <c r="H940" s="50"/>
      <c r="I940" s="15"/>
      <c r="J940" s="15"/>
      <c r="K940" s="17"/>
      <c r="L940" s="17"/>
      <c r="N940" s="9"/>
      <c r="O940" s="15"/>
      <c r="P940" s="17"/>
      <c r="Q940" s="17"/>
      <c r="R940" s="15"/>
      <c r="S940" s="15"/>
      <c r="T940" s="17"/>
      <c r="U940" s="17"/>
      <c r="V940" s="15"/>
      <c r="W940" s="15"/>
      <c r="X940" s="17"/>
      <c r="Y940" s="17"/>
      <c r="Z940" s="15"/>
      <c r="AA940" s="15"/>
      <c r="AB940" s="17"/>
      <c r="AC940" s="17"/>
      <c r="AE940" s="15"/>
      <c r="AF940" s="15"/>
      <c r="AG940" s="17"/>
      <c r="AH940" s="17"/>
      <c r="AI940" s="15"/>
      <c r="AJ940" s="15"/>
      <c r="AK940" s="17"/>
      <c r="AL940" s="17"/>
      <c r="AM940" s="15"/>
      <c r="AN940" s="15"/>
      <c r="AO940" s="17"/>
      <c r="AP940" s="17"/>
      <c r="AQ940" s="15"/>
      <c r="AR940" s="15"/>
      <c r="AS940" s="17"/>
      <c r="AT940" s="17"/>
      <c r="AV940" s="15"/>
      <c r="AW940" s="15"/>
      <c r="AX940" s="17"/>
      <c r="AY940" s="17"/>
      <c r="AZ940" s="15"/>
      <c r="BA940" s="15"/>
      <c r="BB940" s="17"/>
      <c r="BC940" s="17"/>
      <c r="BD940" s="15"/>
      <c r="BE940" s="15"/>
      <c r="BF940" s="17"/>
      <c r="BG940" s="17"/>
      <c r="BH940" s="15"/>
      <c r="BI940" s="15"/>
      <c r="BJ940" s="17"/>
      <c r="BK940" s="17"/>
      <c r="BM940" s="15"/>
      <c r="BN940" s="15"/>
      <c r="BO940" s="17"/>
      <c r="BP940" s="17"/>
      <c r="BQ940" s="15"/>
      <c r="BR940" s="15"/>
      <c r="BS940" s="17"/>
    </row>
    <row r="941" spans="1:71" ht="15.6" x14ac:dyDescent="0.3">
      <c r="D941" s="58"/>
      <c r="E941" s="17"/>
      <c r="F941" s="17"/>
      <c r="G941" s="63"/>
      <c r="H941" s="50"/>
      <c r="I941" s="15"/>
      <c r="J941" s="15"/>
      <c r="K941" s="17"/>
      <c r="L941" s="17"/>
      <c r="N941" s="9"/>
      <c r="O941" s="15"/>
      <c r="P941" s="17"/>
      <c r="Q941" s="17"/>
      <c r="R941" s="15"/>
      <c r="S941" s="15"/>
      <c r="T941" s="17"/>
      <c r="U941" s="17"/>
      <c r="V941" s="15"/>
      <c r="W941" s="15"/>
      <c r="X941" s="17"/>
      <c r="Y941" s="17"/>
      <c r="Z941" s="15"/>
      <c r="AA941" s="15"/>
      <c r="AB941" s="17"/>
      <c r="AC941" s="17"/>
      <c r="AE941" s="15"/>
      <c r="AF941" s="15"/>
      <c r="AG941" s="17"/>
      <c r="AH941" s="17"/>
      <c r="AI941" s="15"/>
      <c r="AJ941" s="15"/>
      <c r="AK941" s="17"/>
      <c r="AL941" s="17"/>
      <c r="AM941" s="15"/>
      <c r="AN941" s="15"/>
      <c r="AO941" s="17"/>
      <c r="AP941" s="17"/>
      <c r="AQ941" s="15"/>
      <c r="AR941" s="15"/>
      <c r="AS941" s="17"/>
      <c r="AT941" s="17"/>
      <c r="AV941" s="15"/>
      <c r="AW941" s="15"/>
      <c r="AX941" s="17"/>
      <c r="AY941" s="17"/>
      <c r="AZ941" s="15"/>
      <c r="BA941" s="15"/>
      <c r="BB941" s="17"/>
      <c r="BC941" s="17"/>
      <c r="BD941" s="15"/>
      <c r="BE941" s="15"/>
      <c r="BF941" s="17"/>
      <c r="BG941" s="17"/>
      <c r="BH941" s="15"/>
      <c r="BI941" s="15"/>
      <c r="BJ941" s="17"/>
      <c r="BK941" s="17"/>
      <c r="BM941" s="15"/>
      <c r="BN941" s="15"/>
      <c r="BO941" s="17"/>
      <c r="BP941" s="17"/>
      <c r="BQ941" s="15"/>
      <c r="BR941" s="15"/>
      <c r="BS941" s="17"/>
    </row>
    <row r="942" spans="1:71" ht="15.6" x14ac:dyDescent="0.3">
      <c r="D942" s="58"/>
      <c r="E942" s="17"/>
      <c r="F942" s="17"/>
      <c r="G942" s="63"/>
      <c r="H942" s="50"/>
      <c r="I942" s="15"/>
      <c r="J942" s="15"/>
      <c r="K942" s="17"/>
      <c r="L942" s="17"/>
      <c r="N942" s="9"/>
      <c r="O942" s="15"/>
      <c r="P942" s="17"/>
      <c r="Q942" s="17"/>
      <c r="R942" s="15"/>
      <c r="S942" s="15"/>
      <c r="T942" s="17"/>
      <c r="U942" s="17"/>
      <c r="V942" s="15"/>
      <c r="W942" s="15"/>
      <c r="X942" s="17"/>
      <c r="Y942" s="17"/>
      <c r="Z942" s="15"/>
      <c r="AA942" s="15"/>
      <c r="AB942" s="17"/>
      <c r="AC942" s="17"/>
      <c r="AE942" s="15"/>
      <c r="AF942" s="15"/>
      <c r="AG942" s="17"/>
      <c r="AH942" s="17"/>
      <c r="AI942" s="15"/>
      <c r="AJ942" s="15"/>
      <c r="AK942" s="17"/>
      <c r="AL942" s="17"/>
      <c r="AM942" s="15"/>
      <c r="AN942" s="15"/>
      <c r="AO942" s="17"/>
      <c r="AP942" s="17"/>
      <c r="AQ942" s="15"/>
      <c r="AR942" s="15"/>
      <c r="AS942" s="17"/>
      <c r="AT942" s="17"/>
      <c r="AV942" s="15"/>
      <c r="AW942" s="15"/>
      <c r="AX942" s="17"/>
      <c r="AY942" s="17"/>
      <c r="AZ942" s="15"/>
      <c r="BA942" s="15"/>
      <c r="BB942" s="17"/>
      <c r="BC942" s="17"/>
      <c r="BD942" s="15"/>
      <c r="BE942" s="15"/>
      <c r="BF942" s="17"/>
      <c r="BG942" s="17"/>
      <c r="BH942" s="15"/>
      <c r="BI942" s="15"/>
      <c r="BJ942" s="17"/>
      <c r="BK942" s="17"/>
      <c r="BM942" s="15"/>
      <c r="BN942" s="15"/>
      <c r="BO942" s="17"/>
      <c r="BP942" s="17"/>
      <c r="BQ942" s="15"/>
      <c r="BR942" s="15"/>
      <c r="BS942" s="17"/>
    </row>
    <row r="943" spans="1:71" ht="15.6" x14ac:dyDescent="0.3">
      <c r="D943" s="58"/>
      <c r="E943" s="17"/>
      <c r="F943" s="17"/>
      <c r="G943" s="63"/>
      <c r="H943" s="50"/>
      <c r="I943" s="15"/>
      <c r="J943" s="15"/>
      <c r="K943" s="17"/>
      <c r="L943" s="17"/>
      <c r="N943" s="9"/>
      <c r="O943" s="15"/>
      <c r="P943" s="17"/>
      <c r="Q943" s="17"/>
      <c r="R943" s="15"/>
      <c r="S943" s="15"/>
      <c r="T943" s="17"/>
      <c r="U943" s="17"/>
      <c r="V943" s="15"/>
      <c r="W943" s="15"/>
      <c r="X943" s="17"/>
      <c r="Y943" s="17"/>
      <c r="Z943" s="15"/>
      <c r="AA943" s="15"/>
      <c r="AB943" s="17"/>
      <c r="AC943" s="17"/>
      <c r="AE943" s="15"/>
      <c r="AF943" s="15"/>
      <c r="AG943" s="17"/>
      <c r="AH943" s="17"/>
      <c r="AI943" s="15"/>
      <c r="AJ943" s="15"/>
      <c r="AK943" s="17"/>
      <c r="AL943" s="17"/>
      <c r="AM943" s="15"/>
      <c r="AN943" s="15"/>
      <c r="AO943" s="17"/>
      <c r="AP943" s="17"/>
      <c r="AQ943" s="15"/>
      <c r="AR943" s="15"/>
      <c r="AS943" s="17"/>
      <c r="AT943" s="17"/>
      <c r="AV943" s="15"/>
      <c r="AW943" s="15"/>
      <c r="AX943" s="17"/>
      <c r="AY943" s="17"/>
      <c r="AZ943" s="15"/>
      <c r="BA943" s="15"/>
      <c r="BB943" s="17"/>
      <c r="BC943" s="17"/>
      <c r="BD943" s="15"/>
      <c r="BE943" s="15"/>
      <c r="BF943" s="17"/>
      <c r="BG943" s="17"/>
      <c r="BH943" s="15"/>
      <c r="BI943" s="15"/>
      <c r="BJ943" s="17"/>
      <c r="BK943" s="17"/>
      <c r="BM943" s="15"/>
      <c r="BN943" s="15"/>
      <c r="BO943" s="17"/>
      <c r="BP943" s="17"/>
      <c r="BQ943" s="15"/>
      <c r="BR943" s="15"/>
      <c r="BS943" s="17"/>
    </row>
    <row r="944" spans="1:71" ht="15.6" x14ac:dyDescent="0.3">
      <c r="D944" s="58"/>
      <c r="E944" s="17"/>
      <c r="F944" s="17"/>
      <c r="G944" s="63"/>
      <c r="H944" s="50"/>
      <c r="I944" s="15"/>
      <c r="J944" s="15"/>
      <c r="K944" s="17"/>
      <c r="L944" s="17"/>
      <c r="N944" s="9"/>
      <c r="O944" s="15"/>
      <c r="P944" s="17"/>
      <c r="Q944" s="17"/>
      <c r="R944" s="15"/>
      <c r="S944" s="15"/>
      <c r="T944" s="17"/>
      <c r="U944" s="17"/>
      <c r="V944" s="15"/>
      <c r="W944" s="15"/>
      <c r="X944" s="17"/>
      <c r="Y944" s="17"/>
      <c r="Z944" s="15"/>
      <c r="AA944" s="15"/>
      <c r="AB944" s="17"/>
      <c r="AC944" s="17"/>
      <c r="AE944" s="15"/>
      <c r="AF944" s="15"/>
      <c r="AG944" s="17"/>
      <c r="AH944" s="17"/>
      <c r="AI944" s="15"/>
      <c r="AJ944" s="15"/>
      <c r="AK944" s="17"/>
      <c r="AL944" s="17"/>
      <c r="AM944" s="15"/>
      <c r="AN944" s="15"/>
      <c r="AO944" s="17"/>
      <c r="AP944" s="17"/>
      <c r="AQ944" s="15"/>
      <c r="AR944" s="15"/>
      <c r="AS944" s="17"/>
      <c r="AT944" s="17"/>
      <c r="AV944" s="15"/>
      <c r="AW944" s="15"/>
      <c r="AX944" s="17"/>
      <c r="AY944" s="17"/>
      <c r="AZ944" s="15"/>
      <c r="BA944" s="15"/>
      <c r="BB944" s="17"/>
      <c r="BC944" s="17"/>
      <c r="BD944" s="15"/>
      <c r="BE944" s="15"/>
      <c r="BF944" s="17"/>
      <c r="BG944" s="17"/>
      <c r="BH944" s="15"/>
      <c r="BI944" s="15"/>
      <c r="BJ944" s="17"/>
      <c r="BK944" s="17"/>
      <c r="BM944" s="15"/>
      <c r="BN944" s="15"/>
      <c r="BO944" s="17"/>
      <c r="BP944" s="17"/>
      <c r="BQ944" s="15"/>
      <c r="BR944" s="15"/>
      <c r="BS944" s="17"/>
    </row>
    <row r="945" spans="4:71" ht="15.6" x14ac:dyDescent="0.3">
      <c r="D945" s="58"/>
      <c r="E945" s="17"/>
      <c r="F945" s="17"/>
      <c r="G945" s="63"/>
      <c r="H945" s="50"/>
      <c r="I945" s="15"/>
      <c r="J945" s="15"/>
      <c r="K945" s="17"/>
      <c r="L945" s="17"/>
      <c r="N945" s="9"/>
      <c r="O945" s="15"/>
      <c r="P945" s="17"/>
      <c r="Q945" s="17"/>
      <c r="R945" s="15"/>
      <c r="S945" s="15"/>
      <c r="T945" s="17"/>
      <c r="U945" s="17"/>
      <c r="V945" s="15"/>
      <c r="W945" s="15"/>
      <c r="X945" s="17"/>
      <c r="Y945" s="17"/>
      <c r="Z945" s="15"/>
      <c r="AA945" s="15"/>
      <c r="AB945" s="17"/>
      <c r="AC945" s="17"/>
      <c r="AE945" s="15"/>
      <c r="AF945" s="15"/>
      <c r="AG945" s="17"/>
      <c r="AH945" s="17"/>
      <c r="AI945" s="15"/>
      <c r="AJ945" s="15"/>
      <c r="AK945" s="17"/>
      <c r="AL945" s="17"/>
      <c r="AM945" s="15"/>
      <c r="AN945" s="15"/>
      <c r="AO945" s="17"/>
      <c r="AP945" s="17"/>
      <c r="AQ945" s="15"/>
      <c r="AR945" s="15"/>
      <c r="AS945" s="17"/>
      <c r="AT945" s="17"/>
      <c r="AV945" s="15"/>
      <c r="AW945" s="15"/>
      <c r="AX945" s="17"/>
      <c r="AY945" s="17"/>
      <c r="AZ945" s="15"/>
      <c r="BA945" s="15"/>
      <c r="BB945" s="17"/>
      <c r="BC945" s="17"/>
      <c r="BD945" s="15"/>
      <c r="BE945" s="15"/>
      <c r="BF945" s="17"/>
      <c r="BG945" s="17"/>
      <c r="BH945" s="15"/>
      <c r="BI945" s="15"/>
      <c r="BJ945" s="17"/>
      <c r="BK945" s="17"/>
      <c r="BM945" s="15"/>
      <c r="BN945" s="15"/>
      <c r="BO945" s="17"/>
      <c r="BP945" s="17"/>
      <c r="BQ945" s="15"/>
      <c r="BR945" s="15"/>
      <c r="BS945" s="17"/>
    </row>
    <row r="946" spans="4:71" ht="15.6" x14ac:dyDescent="0.3">
      <c r="D946" s="58"/>
      <c r="E946" s="17"/>
      <c r="F946" s="17"/>
      <c r="G946" s="63"/>
      <c r="H946" s="50"/>
      <c r="I946" s="15"/>
      <c r="J946" s="15"/>
      <c r="K946" s="17"/>
      <c r="L946" s="17"/>
      <c r="N946" s="9"/>
      <c r="O946" s="15"/>
      <c r="P946" s="17"/>
      <c r="Q946" s="17"/>
      <c r="R946" s="15"/>
      <c r="S946" s="15"/>
      <c r="T946" s="17"/>
      <c r="U946" s="17"/>
      <c r="V946" s="15"/>
      <c r="W946" s="15"/>
      <c r="X946" s="17"/>
      <c r="Y946" s="17"/>
      <c r="Z946" s="15"/>
      <c r="AA946" s="15"/>
      <c r="AB946" s="17"/>
      <c r="AC946" s="17"/>
      <c r="AE946" s="15"/>
      <c r="AF946" s="15"/>
      <c r="AG946" s="17"/>
      <c r="AH946" s="17"/>
      <c r="AI946" s="15"/>
      <c r="AJ946" s="15"/>
      <c r="AK946" s="17"/>
      <c r="AL946" s="17"/>
      <c r="AM946" s="15"/>
      <c r="AN946" s="15"/>
      <c r="AO946" s="17"/>
      <c r="AP946" s="17"/>
      <c r="AQ946" s="15"/>
      <c r="AR946" s="15"/>
      <c r="AS946" s="17"/>
      <c r="AT946" s="17"/>
      <c r="AV946" s="15"/>
      <c r="AW946" s="15"/>
      <c r="AX946" s="17"/>
      <c r="AY946" s="17"/>
      <c r="AZ946" s="15"/>
      <c r="BA946" s="15"/>
      <c r="BB946" s="17"/>
      <c r="BC946" s="17"/>
      <c r="BD946" s="15"/>
      <c r="BE946" s="15"/>
      <c r="BF946" s="17"/>
      <c r="BG946" s="17"/>
      <c r="BH946" s="15"/>
      <c r="BI946" s="15"/>
      <c r="BJ946" s="17"/>
      <c r="BK946" s="17"/>
      <c r="BM946" s="15"/>
      <c r="BN946" s="15"/>
      <c r="BO946" s="17"/>
      <c r="BP946" s="17"/>
      <c r="BQ946" s="15"/>
      <c r="BR946" s="15"/>
      <c r="BS946" s="17"/>
    </row>
    <row r="947" spans="4:71" ht="15.6" x14ac:dyDescent="0.3">
      <c r="D947" s="58"/>
      <c r="E947" s="17"/>
      <c r="F947" s="17"/>
      <c r="G947" s="63"/>
      <c r="H947" s="50"/>
      <c r="I947" s="15"/>
      <c r="J947" s="15"/>
      <c r="K947" s="17"/>
      <c r="L947" s="17"/>
      <c r="N947" s="9"/>
      <c r="O947" s="15"/>
      <c r="P947" s="17"/>
      <c r="Q947" s="17"/>
      <c r="R947" s="15"/>
      <c r="S947" s="15"/>
      <c r="T947" s="17"/>
      <c r="U947" s="17"/>
      <c r="V947" s="15"/>
      <c r="W947" s="15"/>
      <c r="X947" s="17"/>
      <c r="Y947" s="17"/>
      <c r="Z947" s="15"/>
      <c r="AA947" s="15"/>
      <c r="AB947" s="17"/>
      <c r="AC947" s="17"/>
      <c r="AE947" s="15"/>
      <c r="AF947" s="15"/>
      <c r="AG947" s="17"/>
      <c r="AH947" s="17"/>
      <c r="AI947" s="15"/>
      <c r="AJ947" s="15"/>
      <c r="AK947" s="17"/>
      <c r="AL947" s="17"/>
      <c r="AM947" s="15"/>
      <c r="AN947" s="15"/>
      <c r="AO947" s="17"/>
      <c r="AP947" s="17"/>
      <c r="AQ947" s="15"/>
      <c r="AR947" s="15"/>
      <c r="AS947" s="17"/>
      <c r="AT947" s="17"/>
      <c r="AV947" s="15"/>
      <c r="AW947" s="15"/>
      <c r="AX947" s="17"/>
      <c r="AY947" s="17"/>
      <c r="AZ947" s="15"/>
      <c r="BA947" s="15"/>
      <c r="BB947" s="17"/>
      <c r="BC947" s="17"/>
      <c r="BD947" s="15"/>
      <c r="BE947" s="15"/>
      <c r="BF947" s="17"/>
      <c r="BG947" s="17"/>
      <c r="BH947" s="15"/>
      <c r="BI947" s="15"/>
      <c r="BJ947" s="17"/>
      <c r="BK947" s="17"/>
      <c r="BM947" s="15"/>
      <c r="BN947" s="15"/>
      <c r="BO947" s="17"/>
      <c r="BP947" s="17"/>
      <c r="BQ947" s="15"/>
      <c r="BR947" s="15"/>
      <c r="BS947" s="17"/>
    </row>
    <row r="948" spans="4:71" ht="15.6" x14ac:dyDescent="0.3">
      <c r="D948" s="58"/>
      <c r="E948" s="17"/>
      <c r="F948" s="17"/>
      <c r="G948" s="63"/>
      <c r="H948" s="50"/>
      <c r="I948" s="15"/>
      <c r="J948" s="15"/>
      <c r="K948" s="17"/>
      <c r="L948" s="17"/>
      <c r="N948" s="9"/>
      <c r="O948" s="15"/>
      <c r="P948" s="17"/>
      <c r="Q948" s="17"/>
      <c r="R948" s="15"/>
      <c r="S948" s="15"/>
      <c r="T948" s="17"/>
      <c r="U948" s="17"/>
      <c r="V948" s="15"/>
      <c r="W948" s="15"/>
      <c r="X948" s="17"/>
      <c r="Y948" s="17"/>
      <c r="Z948" s="15"/>
      <c r="AA948" s="15"/>
      <c r="AB948" s="17"/>
      <c r="AC948" s="17"/>
      <c r="AE948" s="15"/>
      <c r="AF948" s="15"/>
      <c r="AG948" s="17"/>
      <c r="AH948" s="17"/>
      <c r="AI948" s="15"/>
      <c r="AJ948" s="15"/>
      <c r="AK948" s="17"/>
      <c r="AL948" s="17"/>
      <c r="AM948" s="15"/>
      <c r="AN948" s="15"/>
      <c r="AO948" s="17"/>
      <c r="AP948" s="17"/>
      <c r="AQ948" s="15"/>
      <c r="AR948" s="15"/>
      <c r="AS948" s="17"/>
      <c r="AT948" s="17"/>
      <c r="AV948" s="15"/>
      <c r="AW948" s="15"/>
      <c r="AX948" s="17"/>
      <c r="AY948" s="17"/>
      <c r="AZ948" s="15"/>
      <c r="BA948" s="15"/>
      <c r="BB948" s="17"/>
      <c r="BC948" s="17"/>
      <c r="BD948" s="15"/>
      <c r="BE948" s="15"/>
      <c r="BF948" s="17"/>
      <c r="BG948" s="17"/>
      <c r="BH948" s="15"/>
      <c r="BI948" s="15"/>
      <c r="BJ948" s="17"/>
      <c r="BK948" s="17"/>
      <c r="BM948" s="15"/>
      <c r="BN948" s="15"/>
      <c r="BO948" s="17"/>
      <c r="BP948" s="17"/>
      <c r="BQ948" s="15"/>
      <c r="BR948" s="15"/>
      <c r="BS948" s="17"/>
    </row>
    <row r="949" spans="4:71" ht="15.6" x14ac:dyDescent="0.3">
      <c r="D949" s="58"/>
      <c r="E949" s="17"/>
      <c r="F949" s="17"/>
      <c r="G949" s="63"/>
      <c r="H949" s="50"/>
      <c r="I949" s="15"/>
      <c r="J949" s="15"/>
      <c r="K949" s="17"/>
      <c r="L949" s="17"/>
      <c r="N949" s="9"/>
      <c r="O949" s="15"/>
      <c r="P949" s="17"/>
      <c r="Q949" s="17"/>
      <c r="R949" s="15"/>
      <c r="S949" s="15"/>
      <c r="T949" s="17"/>
      <c r="U949" s="17"/>
      <c r="V949" s="15"/>
      <c r="W949" s="15"/>
      <c r="X949" s="17"/>
      <c r="Y949" s="17"/>
      <c r="Z949" s="15"/>
      <c r="AA949" s="15"/>
      <c r="AB949" s="17"/>
      <c r="AC949" s="17"/>
      <c r="AE949" s="15"/>
      <c r="AF949" s="15"/>
      <c r="AG949" s="17"/>
      <c r="AH949" s="17"/>
      <c r="AI949" s="15"/>
      <c r="AJ949" s="15"/>
      <c r="AK949" s="17"/>
      <c r="AL949" s="17"/>
      <c r="AM949" s="15"/>
      <c r="AN949" s="15"/>
      <c r="AO949" s="17"/>
      <c r="AP949" s="17"/>
      <c r="AQ949" s="15"/>
      <c r="AR949" s="15"/>
      <c r="AS949" s="17"/>
      <c r="AT949" s="17"/>
      <c r="AV949" s="15"/>
      <c r="AW949" s="15"/>
      <c r="AX949" s="17"/>
      <c r="AY949" s="17"/>
      <c r="AZ949" s="15"/>
      <c r="BA949" s="15"/>
      <c r="BB949" s="17"/>
      <c r="BC949" s="17"/>
      <c r="BD949" s="15"/>
      <c r="BE949" s="15"/>
      <c r="BF949" s="17"/>
      <c r="BG949" s="17"/>
      <c r="BH949" s="15"/>
      <c r="BI949" s="15"/>
      <c r="BJ949" s="17"/>
      <c r="BK949" s="17"/>
      <c r="BM949" s="15"/>
      <c r="BN949" s="15"/>
      <c r="BO949" s="17"/>
      <c r="BP949" s="17"/>
      <c r="BQ949" s="15"/>
      <c r="BR949" s="15"/>
      <c r="BS949" s="17"/>
    </row>
    <row r="950" spans="4:71" ht="15.6" x14ac:dyDescent="0.3">
      <c r="D950" s="58"/>
      <c r="E950" s="17"/>
      <c r="F950" s="17"/>
      <c r="G950" s="63"/>
      <c r="H950" s="50"/>
      <c r="I950" s="15"/>
      <c r="J950" s="15"/>
      <c r="K950" s="17"/>
      <c r="L950" s="17"/>
      <c r="N950" s="9"/>
      <c r="O950" s="15"/>
      <c r="P950" s="17"/>
      <c r="Q950" s="17"/>
      <c r="R950" s="15"/>
      <c r="S950" s="15"/>
      <c r="T950" s="17"/>
      <c r="U950" s="17"/>
      <c r="V950" s="15"/>
      <c r="W950" s="15"/>
      <c r="X950" s="17"/>
      <c r="Y950" s="17"/>
      <c r="Z950" s="15"/>
      <c r="AA950" s="15"/>
      <c r="AB950" s="17"/>
      <c r="AC950" s="17"/>
      <c r="AE950" s="15"/>
      <c r="AF950" s="15"/>
      <c r="AG950" s="17"/>
      <c r="AH950" s="17"/>
      <c r="AI950" s="15"/>
      <c r="AJ950" s="15"/>
      <c r="AK950" s="17"/>
      <c r="AL950" s="17"/>
      <c r="AM950" s="15"/>
      <c r="AN950" s="15"/>
      <c r="AO950" s="17"/>
      <c r="AP950" s="17"/>
      <c r="AQ950" s="15"/>
      <c r="AR950" s="15"/>
      <c r="AS950" s="17"/>
      <c r="AT950" s="17"/>
      <c r="AV950" s="15"/>
      <c r="AW950" s="15"/>
      <c r="AX950" s="17"/>
      <c r="AY950" s="17"/>
      <c r="AZ950" s="15"/>
      <c r="BA950" s="15"/>
      <c r="BB950" s="17"/>
      <c r="BC950" s="17"/>
      <c r="BD950" s="15"/>
      <c r="BE950" s="15"/>
      <c r="BF950" s="17"/>
      <c r="BG950" s="17"/>
      <c r="BH950" s="15"/>
      <c r="BI950" s="15"/>
      <c r="BJ950" s="17"/>
      <c r="BK950" s="17"/>
      <c r="BM950" s="15"/>
      <c r="BN950" s="15"/>
      <c r="BO950" s="17"/>
      <c r="BP950" s="17"/>
      <c r="BQ950" s="15"/>
      <c r="BR950" s="15"/>
      <c r="BS950" s="17"/>
    </row>
    <row r="951" spans="4:71" ht="15.6" x14ac:dyDescent="0.3">
      <c r="D951" s="58"/>
      <c r="E951" s="17"/>
      <c r="F951" s="17"/>
      <c r="G951" s="63"/>
      <c r="H951" s="50"/>
      <c r="I951" s="15"/>
      <c r="J951" s="15"/>
      <c r="K951" s="17"/>
      <c r="L951" s="17"/>
      <c r="N951" s="9"/>
      <c r="O951" s="15"/>
      <c r="P951" s="17"/>
      <c r="Q951" s="17"/>
      <c r="R951" s="15"/>
      <c r="S951" s="15"/>
      <c r="T951" s="17"/>
      <c r="U951" s="17"/>
      <c r="V951" s="15"/>
      <c r="W951" s="15"/>
      <c r="X951" s="17"/>
      <c r="Y951" s="17"/>
      <c r="Z951" s="15"/>
      <c r="AA951" s="15"/>
      <c r="AB951" s="17"/>
      <c r="AC951" s="17"/>
      <c r="AE951" s="15"/>
      <c r="AF951" s="15"/>
      <c r="AG951" s="17"/>
      <c r="AH951" s="17"/>
      <c r="AI951" s="15"/>
      <c r="AJ951" s="15"/>
      <c r="AK951" s="17"/>
      <c r="AL951" s="17"/>
      <c r="AM951" s="15"/>
      <c r="AN951" s="15"/>
      <c r="AO951" s="17"/>
      <c r="AP951" s="17"/>
      <c r="AQ951" s="15"/>
      <c r="AR951" s="15"/>
      <c r="AS951" s="17"/>
      <c r="AT951" s="17"/>
      <c r="AV951" s="15"/>
      <c r="AW951" s="15"/>
      <c r="AX951" s="17"/>
      <c r="AY951" s="17"/>
      <c r="AZ951" s="15"/>
      <c r="BA951" s="15"/>
      <c r="BB951" s="17"/>
      <c r="BC951" s="17"/>
      <c r="BD951" s="15"/>
      <c r="BE951" s="15"/>
      <c r="BF951" s="17"/>
      <c r="BG951" s="17"/>
      <c r="BH951" s="15"/>
      <c r="BI951" s="15"/>
      <c r="BJ951" s="17"/>
      <c r="BK951" s="17"/>
      <c r="BM951" s="15"/>
      <c r="BN951" s="15"/>
      <c r="BO951" s="17"/>
      <c r="BP951" s="17"/>
      <c r="BQ951" s="15"/>
      <c r="BR951" s="15"/>
      <c r="BS951" s="17"/>
    </row>
    <row r="952" spans="4:71" ht="15.6" x14ac:dyDescent="0.3">
      <c r="D952" s="58"/>
      <c r="E952" s="17"/>
      <c r="F952" s="17"/>
      <c r="G952" s="63"/>
      <c r="H952" s="50"/>
      <c r="I952" s="15"/>
      <c r="J952" s="15"/>
      <c r="K952" s="17"/>
      <c r="L952" s="17"/>
      <c r="N952" s="9"/>
      <c r="O952" s="15"/>
      <c r="P952" s="17"/>
      <c r="Q952" s="17"/>
      <c r="R952" s="15"/>
      <c r="S952" s="15"/>
      <c r="T952" s="17"/>
      <c r="U952" s="17"/>
      <c r="V952" s="15"/>
      <c r="W952" s="15"/>
      <c r="X952" s="17"/>
      <c r="Y952" s="17"/>
      <c r="Z952" s="15"/>
      <c r="AA952" s="15"/>
      <c r="AB952" s="17"/>
      <c r="AC952" s="17"/>
      <c r="AE952" s="15"/>
      <c r="AF952" s="15"/>
      <c r="AG952" s="17"/>
      <c r="AH952" s="17"/>
      <c r="AI952" s="15"/>
      <c r="AJ952" s="15"/>
      <c r="AK952" s="17"/>
      <c r="AL952" s="17"/>
      <c r="AM952" s="15"/>
      <c r="AN952" s="15"/>
      <c r="AO952" s="17"/>
      <c r="AP952" s="17"/>
      <c r="AQ952" s="15"/>
      <c r="AR952" s="15"/>
      <c r="AS952" s="17"/>
      <c r="AT952" s="17"/>
      <c r="AV952" s="15"/>
      <c r="AW952" s="15"/>
      <c r="AX952" s="17"/>
      <c r="AY952" s="17"/>
      <c r="AZ952" s="15"/>
      <c r="BA952" s="15"/>
      <c r="BB952" s="17"/>
      <c r="BC952" s="17"/>
      <c r="BD952" s="15"/>
      <c r="BE952" s="15"/>
      <c r="BF952" s="17"/>
      <c r="BG952" s="17"/>
      <c r="BH952" s="15"/>
      <c r="BI952" s="15"/>
      <c r="BJ952" s="17"/>
      <c r="BK952" s="17"/>
      <c r="BM952" s="15"/>
      <c r="BN952" s="15"/>
      <c r="BO952" s="17"/>
      <c r="BP952" s="17"/>
      <c r="BQ952" s="15"/>
      <c r="BR952" s="15"/>
      <c r="BS952" s="17"/>
    </row>
    <row r="953" spans="4:71" ht="15.6" x14ac:dyDescent="0.3">
      <c r="D953" s="58"/>
      <c r="E953" s="17"/>
      <c r="F953" s="17"/>
      <c r="G953" s="63"/>
      <c r="H953" s="50"/>
      <c r="I953" s="15"/>
      <c r="J953" s="15"/>
      <c r="K953" s="17"/>
      <c r="L953" s="17"/>
      <c r="N953" s="9"/>
      <c r="O953" s="15"/>
      <c r="P953" s="17"/>
      <c r="Q953" s="17"/>
      <c r="R953" s="15"/>
      <c r="S953" s="15"/>
      <c r="T953" s="17"/>
      <c r="U953" s="17"/>
      <c r="V953" s="15"/>
      <c r="W953" s="15"/>
      <c r="X953" s="17"/>
      <c r="Y953" s="17"/>
      <c r="Z953" s="15"/>
      <c r="AA953" s="15"/>
      <c r="AB953" s="17"/>
      <c r="AC953" s="17"/>
      <c r="AE953" s="15"/>
      <c r="AF953" s="15"/>
      <c r="AG953" s="17"/>
      <c r="AH953" s="17"/>
      <c r="AI953" s="15"/>
      <c r="AJ953" s="15"/>
      <c r="AK953" s="17"/>
      <c r="AL953" s="17"/>
      <c r="AM953" s="15"/>
      <c r="AN953" s="15"/>
      <c r="AO953" s="17"/>
      <c r="AP953" s="17"/>
      <c r="AQ953" s="15"/>
      <c r="AR953" s="15"/>
      <c r="AS953" s="17"/>
      <c r="AT953" s="17"/>
      <c r="AV953" s="15"/>
      <c r="AW953" s="15"/>
      <c r="AX953" s="17"/>
      <c r="AY953" s="17"/>
      <c r="AZ953" s="15"/>
      <c r="BA953" s="15"/>
      <c r="BB953" s="17"/>
      <c r="BC953" s="17"/>
      <c r="BD953" s="15"/>
      <c r="BE953" s="15"/>
      <c r="BF953" s="17"/>
      <c r="BG953" s="17"/>
      <c r="BH953" s="15"/>
      <c r="BI953" s="15"/>
      <c r="BJ953" s="17"/>
      <c r="BK953" s="17"/>
      <c r="BM953" s="15"/>
      <c r="BN953" s="15"/>
      <c r="BO953" s="17"/>
      <c r="BP953" s="17"/>
      <c r="BQ953" s="15"/>
      <c r="BR953" s="15"/>
      <c r="BS953" s="17"/>
    </row>
    <row r="954" spans="4:71" ht="15.6" x14ac:dyDescent="0.3">
      <c r="D954" s="58"/>
      <c r="E954" s="17"/>
      <c r="F954" s="17"/>
      <c r="G954" s="63"/>
      <c r="H954" s="50"/>
      <c r="I954" s="15"/>
      <c r="J954" s="15"/>
      <c r="K954" s="17"/>
      <c r="L954" s="17"/>
      <c r="N954" s="9"/>
      <c r="O954" s="15"/>
      <c r="P954" s="17"/>
      <c r="Q954" s="17"/>
      <c r="R954" s="15"/>
      <c r="S954" s="15"/>
      <c r="T954" s="17"/>
      <c r="U954" s="17"/>
      <c r="V954" s="15"/>
      <c r="W954" s="15"/>
      <c r="X954" s="17"/>
      <c r="Y954" s="17"/>
      <c r="Z954" s="15"/>
      <c r="AA954" s="15"/>
      <c r="AB954" s="17"/>
      <c r="AC954" s="17"/>
      <c r="AE954" s="15"/>
      <c r="AF954" s="15"/>
      <c r="AG954" s="17"/>
      <c r="AH954" s="17"/>
      <c r="AI954" s="15"/>
      <c r="AJ954" s="15"/>
      <c r="AK954" s="17"/>
      <c r="AL954" s="17"/>
      <c r="AM954" s="15"/>
      <c r="AN954" s="15"/>
      <c r="AO954" s="17"/>
      <c r="AP954" s="17"/>
      <c r="AQ954" s="15"/>
      <c r="AR954" s="15"/>
      <c r="AS954" s="17"/>
      <c r="AT954" s="17"/>
      <c r="AV954" s="15"/>
      <c r="AW954" s="15"/>
      <c r="AX954" s="17"/>
      <c r="AY954" s="17"/>
      <c r="AZ954" s="15"/>
      <c r="BA954" s="15"/>
      <c r="BB954" s="17"/>
      <c r="BC954" s="17"/>
      <c r="BD954" s="15"/>
      <c r="BE954" s="15"/>
      <c r="BF954" s="17"/>
      <c r="BG954" s="17"/>
      <c r="BH954" s="15"/>
      <c r="BI954" s="15"/>
      <c r="BJ954" s="17"/>
      <c r="BK954" s="17"/>
      <c r="BM954" s="15"/>
      <c r="BN954" s="15"/>
      <c r="BO954" s="17"/>
      <c r="BP954" s="17"/>
      <c r="BQ954" s="15"/>
      <c r="BR954" s="15"/>
      <c r="BS954" s="17"/>
    </row>
    <row r="955" spans="4:71" ht="15.6" x14ac:dyDescent="0.3">
      <c r="D955" s="58"/>
      <c r="E955" s="17"/>
      <c r="F955" s="17"/>
      <c r="G955" s="63"/>
      <c r="H955" s="50"/>
      <c r="I955" s="15"/>
      <c r="J955" s="15"/>
      <c r="K955" s="17"/>
      <c r="L955" s="17"/>
      <c r="N955" s="9"/>
      <c r="O955" s="15"/>
      <c r="P955" s="17"/>
      <c r="Q955" s="17"/>
      <c r="R955" s="15"/>
      <c r="S955" s="15"/>
      <c r="T955" s="17"/>
      <c r="U955" s="17"/>
      <c r="V955" s="15"/>
      <c r="W955" s="15"/>
      <c r="X955" s="17"/>
      <c r="Y955" s="17"/>
      <c r="Z955" s="15"/>
      <c r="AA955" s="15"/>
      <c r="AB955" s="17"/>
      <c r="AC955" s="17"/>
      <c r="AE955" s="15"/>
      <c r="AF955" s="15"/>
      <c r="AG955" s="17"/>
      <c r="AH955" s="17"/>
      <c r="AI955" s="15"/>
      <c r="AJ955" s="15"/>
      <c r="AK955" s="17"/>
      <c r="AL955" s="17"/>
      <c r="AM955" s="15"/>
      <c r="AN955" s="15"/>
      <c r="AO955" s="17"/>
      <c r="AP955" s="17"/>
      <c r="AQ955" s="15"/>
      <c r="AR955" s="15"/>
      <c r="AS955" s="17"/>
      <c r="AT955" s="17"/>
      <c r="AV955" s="15"/>
      <c r="AW955" s="15"/>
      <c r="AX955" s="17"/>
      <c r="AY955" s="17"/>
      <c r="AZ955" s="15"/>
      <c r="BA955" s="15"/>
      <c r="BB955" s="17"/>
      <c r="BC955" s="17"/>
      <c r="BD955" s="15"/>
      <c r="BE955" s="15"/>
      <c r="BF955" s="17"/>
      <c r="BG955" s="17"/>
      <c r="BH955" s="15"/>
      <c r="BI955" s="15"/>
      <c r="BJ955" s="17"/>
      <c r="BK955" s="17"/>
      <c r="BM955" s="15"/>
      <c r="BN955" s="15"/>
      <c r="BO955" s="17"/>
      <c r="BP955" s="17"/>
      <c r="BQ955" s="15"/>
      <c r="BR955" s="15"/>
      <c r="BS955" s="17"/>
    </row>
    <row r="956" spans="4:71" ht="15.6" x14ac:dyDescent="0.3">
      <c r="D956" s="58"/>
      <c r="E956" s="17"/>
      <c r="F956" s="17"/>
      <c r="G956" s="63"/>
      <c r="H956" s="50"/>
      <c r="I956" s="15"/>
      <c r="J956" s="15"/>
      <c r="K956" s="17"/>
      <c r="L956" s="17"/>
      <c r="N956" s="9"/>
      <c r="O956" s="15"/>
      <c r="P956" s="17"/>
      <c r="Q956" s="17"/>
      <c r="R956" s="15"/>
      <c r="S956" s="15"/>
      <c r="T956" s="17"/>
      <c r="U956" s="17"/>
      <c r="V956" s="15"/>
      <c r="W956" s="15"/>
      <c r="X956" s="17"/>
      <c r="Y956" s="17"/>
      <c r="Z956" s="15"/>
      <c r="AA956" s="15"/>
      <c r="AB956" s="17"/>
      <c r="AC956" s="17"/>
      <c r="AE956" s="15"/>
      <c r="AF956" s="15"/>
      <c r="AG956" s="17"/>
      <c r="AH956" s="17"/>
      <c r="AI956" s="15"/>
      <c r="AJ956" s="15"/>
      <c r="AK956" s="17"/>
      <c r="AL956" s="17"/>
      <c r="AM956" s="15"/>
      <c r="AN956" s="15"/>
      <c r="AO956" s="17"/>
      <c r="AP956" s="17"/>
      <c r="AQ956" s="15"/>
      <c r="AR956" s="15"/>
      <c r="AS956" s="17"/>
      <c r="AT956" s="17"/>
      <c r="AV956" s="15"/>
      <c r="AW956" s="15"/>
      <c r="AX956" s="17"/>
      <c r="AY956" s="17"/>
      <c r="AZ956" s="15"/>
      <c r="BA956" s="15"/>
      <c r="BB956" s="17"/>
      <c r="BC956" s="17"/>
      <c r="BD956" s="15"/>
      <c r="BE956" s="15"/>
      <c r="BF956" s="17"/>
      <c r="BG956" s="17"/>
      <c r="BH956" s="15"/>
      <c r="BI956" s="15"/>
      <c r="BJ956" s="17"/>
      <c r="BK956" s="17"/>
      <c r="BM956" s="15"/>
      <c r="BN956" s="15"/>
      <c r="BO956" s="17"/>
      <c r="BP956" s="17"/>
      <c r="BQ956" s="15"/>
      <c r="BR956" s="15"/>
      <c r="BS956" s="17"/>
    </row>
    <row r="957" spans="4:71" ht="15.6" x14ac:dyDescent="0.3">
      <c r="D957" s="58"/>
      <c r="E957" s="17"/>
      <c r="F957" s="17"/>
      <c r="G957" s="63"/>
      <c r="H957" s="50"/>
      <c r="I957" s="15"/>
      <c r="J957" s="15"/>
      <c r="K957" s="17"/>
      <c r="L957" s="17"/>
      <c r="N957" s="9"/>
      <c r="O957" s="15"/>
      <c r="P957" s="17"/>
      <c r="Q957" s="17"/>
      <c r="R957" s="15"/>
      <c r="S957" s="15"/>
      <c r="T957" s="17"/>
      <c r="U957" s="17"/>
      <c r="V957" s="15"/>
      <c r="W957" s="15"/>
      <c r="X957" s="17"/>
      <c r="Y957" s="17"/>
      <c r="Z957" s="15"/>
      <c r="AA957" s="15"/>
      <c r="AB957" s="17"/>
      <c r="AC957" s="17"/>
      <c r="AE957" s="15"/>
      <c r="AF957" s="15"/>
      <c r="AG957" s="17"/>
      <c r="AH957" s="17"/>
      <c r="AI957" s="15"/>
      <c r="AJ957" s="15"/>
      <c r="AK957" s="17"/>
      <c r="AL957" s="17"/>
      <c r="AM957" s="15"/>
      <c r="AN957" s="15"/>
      <c r="AO957" s="17"/>
      <c r="AP957" s="17"/>
      <c r="AQ957" s="15"/>
      <c r="AR957" s="15"/>
      <c r="AS957" s="17"/>
      <c r="AT957" s="17"/>
      <c r="AV957" s="15"/>
      <c r="AW957" s="15"/>
      <c r="AX957" s="17"/>
      <c r="AY957" s="17"/>
      <c r="AZ957" s="15"/>
      <c r="BA957" s="15"/>
      <c r="BB957" s="17"/>
      <c r="BC957" s="17"/>
      <c r="BD957" s="15"/>
      <c r="BE957" s="15"/>
      <c r="BF957" s="17"/>
      <c r="BG957" s="17"/>
      <c r="BH957" s="15"/>
      <c r="BI957" s="15"/>
      <c r="BJ957" s="17"/>
      <c r="BK957" s="17"/>
      <c r="BM957" s="15"/>
      <c r="BN957" s="15"/>
      <c r="BO957" s="17"/>
      <c r="BP957" s="17"/>
      <c r="BQ957" s="15"/>
      <c r="BR957" s="15"/>
      <c r="BS957" s="17"/>
    </row>
    <row r="958" spans="4:71" ht="15.6" x14ac:dyDescent="0.3">
      <c r="D958" s="58"/>
      <c r="E958" s="17"/>
      <c r="F958" s="17"/>
      <c r="G958" s="63"/>
      <c r="H958" s="50"/>
      <c r="I958" s="15"/>
      <c r="J958" s="15"/>
      <c r="K958" s="17"/>
      <c r="L958" s="17"/>
      <c r="N958" s="9"/>
      <c r="O958" s="15"/>
      <c r="P958" s="17"/>
      <c r="Q958" s="17"/>
      <c r="R958" s="15"/>
      <c r="S958" s="15"/>
      <c r="T958" s="17"/>
      <c r="U958" s="17"/>
      <c r="V958" s="15"/>
      <c r="W958" s="15"/>
      <c r="X958" s="17"/>
      <c r="Y958" s="17"/>
      <c r="Z958" s="15"/>
      <c r="AA958" s="15"/>
      <c r="AB958" s="17"/>
      <c r="AC958" s="17"/>
      <c r="AE958" s="15"/>
      <c r="AF958" s="15"/>
      <c r="AG958" s="17"/>
      <c r="AH958" s="17"/>
      <c r="AI958" s="15"/>
      <c r="AJ958" s="15"/>
      <c r="AK958" s="17"/>
      <c r="AL958" s="17"/>
      <c r="AM958" s="15"/>
      <c r="AN958" s="15"/>
      <c r="AO958" s="17"/>
      <c r="AP958" s="17"/>
      <c r="AQ958" s="15"/>
      <c r="AR958" s="15"/>
      <c r="AS958" s="17"/>
      <c r="AT958" s="17"/>
      <c r="AV958" s="15"/>
      <c r="AW958" s="15"/>
      <c r="AX958" s="17"/>
      <c r="AY958" s="17"/>
      <c r="AZ958" s="15"/>
      <c r="BA958" s="15"/>
      <c r="BB958" s="17"/>
      <c r="BC958" s="17"/>
      <c r="BD958" s="15"/>
      <c r="BE958" s="15"/>
      <c r="BF958" s="17"/>
      <c r="BG958" s="17"/>
      <c r="BH958" s="15"/>
      <c r="BI958" s="15"/>
      <c r="BJ958" s="17"/>
      <c r="BK958" s="17"/>
      <c r="BM958" s="15"/>
      <c r="BN958" s="15"/>
      <c r="BO958" s="17"/>
      <c r="BP958" s="17"/>
      <c r="BQ958" s="15"/>
      <c r="BR958" s="15"/>
      <c r="BS958" s="17"/>
    </row>
    <row r="959" spans="4:71" ht="15.6" x14ac:dyDescent="0.3">
      <c r="D959" s="58"/>
      <c r="E959" s="17"/>
      <c r="F959" s="17"/>
      <c r="G959" s="63"/>
      <c r="H959" s="50"/>
      <c r="I959" s="15"/>
      <c r="J959" s="15"/>
      <c r="K959" s="17"/>
      <c r="L959" s="17"/>
      <c r="N959" s="9"/>
      <c r="O959" s="15"/>
      <c r="P959" s="17"/>
      <c r="Q959" s="17"/>
      <c r="R959" s="15"/>
      <c r="S959" s="15"/>
      <c r="T959" s="17"/>
      <c r="U959" s="17"/>
      <c r="V959" s="15"/>
      <c r="W959" s="15"/>
      <c r="X959" s="17"/>
      <c r="Y959" s="17"/>
      <c r="Z959" s="15"/>
      <c r="AA959" s="15"/>
      <c r="AB959" s="17"/>
      <c r="AC959" s="17"/>
      <c r="AE959" s="15"/>
      <c r="AF959" s="15"/>
      <c r="AG959" s="17"/>
      <c r="AH959" s="17"/>
      <c r="AI959" s="15"/>
      <c r="AJ959" s="15"/>
      <c r="AK959" s="17"/>
      <c r="AL959" s="17"/>
      <c r="AM959" s="15"/>
      <c r="AN959" s="15"/>
      <c r="AO959" s="17"/>
      <c r="AP959" s="17"/>
      <c r="AQ959" s="15"/>
      <c r="AR959" s="15"/>
      <c r="AS959" s="17"/>
      <c r="AT959" s="17"/>
      <c r="AV959" s="15"/>
      <c r="AW959" s="15"/>
      <c r="AX959" s="17"/>
      <c r="AY959" s="17"/>
      <c r="AZ959" s="15"/>
      <c r="BA959" s="15"/>
      <c r="BB959" s="17"/>
      <c r="BC959" s="17"/>
      <c r="BD959" s="15"/>
      <c r="BE959" s="15"/>
      <c r="BF959" s="17"/>
      <c r="BG959" s="17"/>
      <c r="BH959" s="15"/>
      <c r="BI959" s="15"/>
      <c r="BJ959" s="17"/>
      <c r="BK959" s="17"/>
      <c r="BM959" s="15"/>
      <c r="BN959" s="15"/>
      <c r="BO959" s="17"/>
      <c r="BP959" s="17"/>
      <c r="BQ959" s="15"/>
      <c r="BR959" s="15"/>
      <c r="BS959" s="17"/>
    </row>
    <row r="960" spans="4:71" ht="15.6" x14ac:dyDescent="0.3">
      <c r="D960" s="58"/>
      <c r="E960" s="17"/>
      <c r="F960" s="17"/>
      <c r="G960" s="63"/>
      <c r="H960" s="50"/>
      <c r="I960" s="15"/>
      <c r="J960" s="15"/>
      <c r="K960" s="17"/>
      <c r="L960" s="17"/>
      <c r="N960" s="9"/>
      <c r="O960" s="15"/>
      <c r="P960" s="17"/>
      <c r="Q960" s="17"/>
      <c r="R960" s="15"/>
      <c r="S960" s="15"/>
      <c r="T960" s="17"/>
      <c r="U960" s="17"/>
      <c r="V960" s="15"/>
      <c r="W960" s="15"/>
      <c r="X960" s="17"/>
      <c r="Y960" s="17"/>
      <c r="Z960" s="15"/>
      <c r="AA960" s="15"/>
      <c r="AB960" s="17"/>
      <c r="AC960" s="17"/>
      <c r="AE960" s="15"/>
      <c r="AF960" s="15"/>
      <c r="AG960" s="17"/>
      <c r="AH960" s="17"/>
      <c r="AI960" s="15"/>
      <c r="AJ960" s="15"/>
      <c r="AK960" s="17"/>
      <c r="AL960" s="17"/>
      <c r="AM960" s="15"/>
      <c r="AN960" s="15"/>
      <c r="AO960" s="17"/>
      <c r="AP960" s="17"/>
      <c r="AQ960" s="15"/>
      <c r="AR960" s="15"/>
      <c r="AS960" s="17"/>
      <c r="AT960" s="17"/>
      <c r="AV960" s="15"/>
      <c r="AW960" s="15"/>
      <c r="AX960" s="17"/>
      <c r="AY960" s="17"/>
      <c r="AZ960" s="15"/>
      <c r="BA960" s="15"/>
      <c r="BB960" s="17"/>
      <c r="BC960" s="17"/>
      <c r="BD960" s="15"/>
      <c r="BE960" s="15"/>
      <c r="BF960" s="17"/>
      <c r="BG960" s="17"/>
      <c r="BH960" s="15"/>
      <c r="BI960" s="15"/>
      <c r="BJ960" s="17"/>
      <c r="BK960" s="17"/>
      <c r="BM960" s="15"/>
      <c r="BN960" s="15"/>
      <c r="BO960" s="17"/>
      <c r="BP960" s="17"/>
      <c r="BQ960" s="15"/>
      <c r="BR960" s="15"/>
      <c r="BS960" s="17"/>
    </row>
    <row r="961" spans="4:71" ht="15.6" x14ac:dyDescent="0.3">
      <c r="D961" s="58"/>
      <c r="E961" s="17"/>
      <c r="F961" s="17"/>
      <c r="G961" s="63"/>
      <c r="H961" s="50"/>
      <c r="I961" s="15"/>
      <c r="J961" s="15"/>
      <c r="K961" s="17"/>
      <c r="L961" s="17"/>
      <c r="N961" s="9"/>
      <c r="O961" s="15"/>
      <c r="P961" s="17"/>
      <c r="Q961" s="17"/>
      <c r="R961" s="15"/>
      <c r="S961" s="15"/>
      <c r="T961" s="17"/>
      <c r="U961" s="17"/>
      <c r="V961" s="15"/>
      <c r="W961" s="15"/>
      <c r="X961" s="17"/>
      <c r="Y961" s="17"/>
      <c r="Z961" s="15"/>
      <c r="AA961" s="15"/>
      <c r="AB961" s="17"/>
      <c r="AC961" s="17"/>
      <c r="AE961" s="15"/>
      <c r="AF961" s="15"/>
      <c r="AG961" s="17"/>
      <c r="AH961" s="17"/>
      <c r="AI961" s="15"/>
      <c r="AJ961" s="15"/>
      <c r="AK961" s="17"/>
      <c r="AL961" s="17"/>
      <c r="AM961" s="15"/>
      <c r="AN961" s="15"/>
      <c r="AO961" s="17"/>
      <c r="AP961" s="17"/>
      <c r="AQ961" s="15"/>
      <c r="AR961" s="15"/>
      <c r="AS961" s="17"/>
      <c r="AT961" s="17"/>
      <c r="AV961" s="15"/>
      <c r="AW961" s="15"/>
      <c r="AX961" s="17"/>
      <c r="AY961" s="17"/>
      <c r="AZ961" s="15"/>
      <c r="BA961" s="15"/>
      <c r="BB961" s="17"/>
      <c r="BC961" s="17"/>
      <c r="BD961" s="15"/>
      <c r="BE961" s="15"/>
      <c r="BF961" s="17"/>
      <c r="BG961" s="17"/>
      <c r="BH961" s="15"/>
      <c r="BI961" s="15"/>
      <c r="BJ961" s="17"/>
      <c r="BK961" s="17"/>
      <c r="BM961" s="15"/>
      <c r="BN961" s="15"/>
      <c r="BO961" s="17"/>
      <c r="BP961" s="17"/>
      <c r="BQ961" s="15"/>
      <c r="BR961" s="15"/>
      <c r="BS961" s="17"/>
    </row>
    <row r="962" spans="4:71" ht="15.6" x14ac:dyDescent="0.3">
      <c r="D962" s="58"/>
      <c r="E962" s="17"/>
      <c r="F962" s="17"/>
      <c r="G962" s="63"/>
      <c r="H962" s="50"/>
      <c r="I962" s="15"/>
      <c r="J962" s="15"/>
      <c r="K962" s="17"/>
      <c r="L962" s="17"/>
      <c r="N962" s="9"/>
      <c r="O962" s="15"/>
      <c r="P962" s="17"/>
      <c r="Q962" s="17"/>
      <c r="R962" s="15"/>
      <c r="S962" s="15"/>
      <c r="T962" s="17"/>
      <c r="U962" s="17"/>
      <c r="V962" s="15"/>
      <c r="W962" s="15"/>
      <c r="X962" s="17"/>
      <c r="Y962" s="17"/>
      <c r="Z962" s="15"/>
      <c r="AA962" s="15"/>
      <c r="AB962" s="17"/>
      <c r="AC962" s="17"/>
      <c r="AE962" s="15"/>
      <c r="AF962" s="15"/>
      <c r="AG962" s="17"/>
      <c r="AH962" s="17"/>
      <c r="AI962" s="15"/>
      <c r="AJ962" s="15"/>
      <c r="AK962" s="17"/>
      <c r="AL962" s="17"/>
      <c r="AM962" s="15"/>
      <c r="AN962" s="15"/>
      <c r="AO962" s="17"/>
      <c r="AP962" s="17"/>
      <c r="AQ962" s="15"/>
      <c r="AR962" s="15"/>
      <c r="AS962" s="17"/>
      <c r="AT962" s="17"/>
      <c r="AV962" s="15"/>
      <c r="AW962" s="15"/>
      <c r="AX962" s="17"/>
      <c r="AY962" s="17"/>
      <c r="AZ962" s="15"/>
      <c r="BA962" s="15"/>
      <c r="BB962" s="17"/>
      <c r="BC962" s="17"/>
      <c r="BD962" s="15"/>
      <c r="BE962" s="15"/>
      <c r="BF962" s="17"/>
      <c r="BG962" s="17"/>
      <c r="BH962" s="15"/>
      <c r="BI962" s="15"/>
      <c r="BJ962" s="17"/>
      <c r="BK962" s="17"/>
      <c r="BM962" s="15"/>
      <c r="BN962" s="15"/>
      <c r="BO962" s="17"/>
      <c r="BP962" s="17"/>
      <c r="BQ962" s="15"/>
      <c r="BR962" s="15"/>
      <c r="BS962" s="17"/>
    </row>
    <row r="963" spans="4:71" ht="15.6" x14ac:dyDescent="0.3">
      <c r="D963" s="58"/>
      <c r="E963" s="17"/>
      <c r="F963" s="17"/>
      <c r="G963" s="63"/>
      <c r="H963" s="50"/>
      <c r="I963" s="15"/>
      <c r="J963" s="15"/>
      <c r="K963" s="17"/>
      <c r="L963" s="17"/>
      <c r="N963" s="9"/>
      <c r="O963" s="15"/>
      <c r="P963" s="17"/>
      <c r="Q963" s="17"/>
      <c r="R963" s="15"/>
      <c r="S963" s="15"/>
      <c r="T963" s="17"/>
      <c r="U963" s="17"/>
      <c r="V963" s="15"/>
      <c r="W963" s="15"/>
      <c r="X963" s="17"/>
      <c r="Y963" s="17"/>
      <c r="Z963" s="15"/>
      <c r="AA963" s="15"/>
      <c r="AB963" s="17"/>
      <c r="AC963" s="17"/>
      <c r="AE963" s="15"/>
      <c r="AF963" s="15"/>
      <c r="AG963" s="17"/>
      <c r="AH963" s="17"/>
      <c r="AI963" s="15"/>
      <c r="AJ963" s="15"/>
      <c r="AK963" s="17"/>
      <c r="AL963" s="17"/>
      <c r="AM963" s="15"/>
      <c r="AN963" s="15"/>
      <c r="AO963" s="17"/>
      <c r="AP963" s="17"/>
      <c r="AQ963" s="15"/>
      <c r="AR963" s="15"/>
      <c r="AS963" s="17"/>
      <c r="AT963" s="17"/>
      <c r="AV963" s="15"/>
      <c r="AW963" s="15"/>
      <c r="AX963" s="17"/>
      <c r="AY963" s="17"/>
      <c r="AZ963" s="15"/>
      <c r="BA963" s="15"/>
      <c r="BB963" s="17"/>
      <c r="BC963" s="17"/>
      <c r="BD963" s="15"/>
      <c r="BE963" s="15"/>
      <c r="BF963" s="17"/>
      <c r="BG963" s="17"/>
      <c r="BH963" s="15"/>
      <c r="BI963" s="15"/>
      <c r="BJ963" s="17"/>
      <c r="BK963" s="17"/>
      <c r="BM963" s="15"/>
      <c r="BN963" s="15"/>
      <c r="BO963" s="17"/>
      <c r="BP963" s="17"/>
      <c r="BQ963" s="15"/>
      <c r="BR963" s="15"/>
      <c r="BS963" s="17"/>
    </row>
    <row r="964" spans="4:71" ht="15.6" x14ac:dyDescent="0.3">
      <c r="D964" s="58"/>
      <c r="E964" s="17"/>
      <c r="F964" s="17"/>
      <c r="G964" s="63"/>
      <c r="H964" s="50"/>
      <c r="I964" s="15"/>
      <c r="J964" s="15"/>
      <c r="K964" s="17"/>
      <c r="L964" s="17"/>
      <c r="N964" s="9"/>
      <c r="O964" s="15"/>
      <c r="P964" s="17"/>
      <c r="Q964" s="17"/>
      <c r="R964" s="15"/>
      <c r="S964" s="15"/>
      <c r="T964" s="17"/>
      <c r="U964" s="17"/>
      <c r="V964" s="15"/>
      <c r="W964" s="15"/>
      <c r="X964" s="17"/>
      <c r="Y964" s="17"/>
      <c r="Z964" s="15"/>
      <c r="AA964" s="15"/>
      <c r="AB964" s="17"/>
      <c r="AC964" s="17"/>
      <c r="AE964" s="15"/>
      <c r="AF964" s="15"/>
      <c r="AG964" s="17"/>
      <c r="AH964" s="17"/>
      <c r="AI964" s="15"/>
      <c r="AJ964" s="15"/>
      <c r="AK964" s="17"/>
      <c r="AL964" s="17"/>
      <c r="AM964" s="15"/>
      <c r="AN964" s="15"/>
      <c r="AO964" s="17"/>
      <c r="AP964" s="17"/>
      <c r="AQ964" s="15"/>
      <c r="AR964" s="15"/>
      <c r="AS964" s="17"/>
      <c r="AT964" s="17"/>
      <c r="AV964" s="15"/>
      <c r="AW964" s="15"/>
      <c r="AX964" s="17"/>
      <c r="AY964" s="17"/>
      <c r="AZ964" s="15"/>
      <c r="BA964" s="15"/>
      <c r="BB964" s="17"/>
      <c r="BC964" s="17"/>
      <c r="BD964" s="15"/>
      <c r="BE964" s="15"/>
      <c r="BF964" s="17"/>
      <c r="BG964" s="17"/>
      <c r="BH964" s="15"/>
      <c r="BI964" s="15"/>
      <c r="BJ964" s="17"/>
      <c r="BK964" s="17"/>
      <c r="BM964" s="15"/>
      <c r="BN964" s="15"/>
      <c r="BO964" s="17"/>
      <c r="BP964" s="17"/>
      <c r="BQ964" s="15"/>
      <c r="BR964" s="15"/>
      <c r="BS964" s="17"/>
    </row>
    <row r="965" spans="4:71" ht="15.6" x14ac:dyDescent="0.3">
      <c r="D965" s="58"/>
      <c r="E965" s="17"/>
      <c r="F965" s="17"/>
      <c r="G965" s="63"/>
      <c r="H965" s="50"/>
      <c r="I965" s="15"/>
      <c r="J965" s="15"/>
      <c r="K965" s="17"/>
      <c r="L965" s="17"/>
      <c r="N965" s="9"/>
      <c r="O965" s="15"/>
      <c r="P965" s="17"/>
      <c r="Q965" s="17"/>
      <c r="R965" s="15"/>
      <c r="S965" s="15"/>
      <c r="T965" s="17"/>
      <c r="U965" s="17"/>
      <c r="V965" s="15"/>
      <c r="W965" s="15"/>
      <c r="X965" s="17"/>
      <c r="Y965" s="17"/>
      <c r="Z965" s="15"/>
      <c r="AA965" s="15"/>
      <c r="AB965" s="17"/>
      <c r="AC965" s="17"/>
      <c r="AE965" s="15"/>
      <c r="AF965" s="15"/>
      <c r="AG965" s="17"/>
      <c r="AH965" s="17"/>
      <c r="AI965" s="15"/>
      <c r="AJ965" s="15"/>
      <c r="AK965" s="17"/>
      <c r="AL965" s="17"/>
      <c r="AM965" s="15"/>
      <c r="AN965" s="15"/>
      <c r="AO965" s="17"/>
      <c r="AP965" s="17"/>
      <c r="AQ965" s="15"/>
      <c r="AR965" s="15"/>
      <c r="AS965" s="17"/>
      <c r="AT965" s="17"/>
      <c r="AV965" s="15"/>
      <c r="AW965" s="15"/>
      <c r="AX965" s="17"/>
      <c r="AY965" s="17"/>
      <c r="AZ965" s="15"/>
      <c r="BA965" s="15"/>
      <c r="BB965" s="17"/>
      <c r="BC965" s="17"/>
      <c r="BD965" s="15"/>
      <c r="BE965" s="15"/>
      <c r="BF965" s="17"/>
      <c r="BG965" s="17"/>
      <c r="BH965" s="15"/>
      <c r="BI965" s="15"/>
      <c r="BJ965" s="17"/>
      <c r="BK965" s="17"/>
      <c r="BM965" s="15"/>
      <c r="BN965" s="15"/>
      <c r="BO965" s="17"/>
      <c r="BP965" s="17"/>
      <c r="BQ965" s="15"/>
      <c r="BR965" s="15"/>
      <c r="BS965" s="17"/>
    </row>
    <row r="966" spans="4:71" ht="15.6" x14ac:dyDescent="0.3">
      <c r="D966" s="58"/>
      <c r="E966" s="17"/>
      <c r="F966" s="17"/>
      <c r="G966" s="63"/>
      <c r="H966" s="50"/>
      <c r="I966" s="15"/>
      <c r="J966" s="15"/>
      <c r="K966" s="17"/>
      <c r="L966" s="17"/>
      <c r="N966" s="9"/>
      <c r="O966" s="15"/>
      <c r="P966" s="17"/>
      <c r="Q966" s="17"/>
      <c r="R966" s="15"/>
      <c r="S966" s="15"/>
      <c r="T966" s="17"/>
      <c r="U966" s="17"/>
      <c r="V966" s="15"/>
      <c r="W966" s="15"/>
      <c r="X966" s="17"/>
      <c r="Y966" s="17"/>
      <c r="Z966" s="15"/>
      <c r="AA966" s="15"/>
      <c r="AB966" s="17"/>
      <c r="AC966" s="17"/>
      <c r="AE966" s="15"/>
      <c r="AF966" s="15"/>
      <c r="AG966" s="17"/>
      <c r="AH966" s="17"/>
      <c r="AI966" s="15"/>
      <c r="AJ966" s="15"/>
      <c r="AK966" s="17"/>
      <c r="AL966" s="17"/>
      <c r="AM966" s="15"/>
      <c r="AN966" s="15"/>
      <c r="AO966" s="17"/>
      <c r="AP966" s="17"/>
      <c r="AQ966" s="15"/>
      <c r="AR966" s="15"/>
      <c r="AS966" s="17"/>
      <c r="AT966" s="17"/>
      <c r="AV966" s="15"/>
      <c r="AW966" s="15"/>
      <c r="AX966" s="17"/>
      <c r="AY966" s="17"/>
      <c r="AZ966" s="15"/>
      <c r="BA966" s="15"/>
      <c r="BB966" s="17"/>
      <c r="BC966" s="17"/>
      <c r="BD966" s="15"/>
      <c r="BE966" s="15"/>
      <c r="BF966" s="17"/>
      <c r="BG966" s="17"/>
      <c r="BH966" s="15"/>
      <c r="BI966" s="15"/>
      <c r="BJ966" s="17"/>
      <c r="BK966" s="17"/>
      <c r="BM966" s="15"/>
      <c r="BN966" s="15"/>
      <c r="BO966" s="17"/>
      <c r="BP966" s="17"/>
      <c r="BQ966" s="15"/>
      <c r="BR966" s="15"/>
      <c r="BS966" s="17"/>
    </row>
    <row r="967" spans="4:71" ht="15.6" x14ac:dyDescent="0.3">
      <c r="D967" s="58"/>
      <c r="E967" s="17"/>
      <c r="F967" s="17"/>
      <c r="G967" s="63"/>
      <c r="H967" s="50"/>
      <c r="I967" s="15"/>
      <c r="J967" s="15"/>
      <c r="K967" s="17"/>
      <c r="L967" s="17"/>
      <c r="N967" s="9"/>
      <c r="O967" s="15"/>
      <c r="P967" s="17"/>
      <c r="Q967" s="17"/>
      <c r="R967" s="15"/>
      <c r="S967" s="15"/>
      <c r="T967" s="17"/>
      <c r="U967" s="17"/>
      <c r="V967" s="15"/>
      <c r="W967" s="15"/>
      <c r="X967" s="17"/>
      <c r="Y967" s="17"/>
      <c r="Z967" s="15"/>
      <c r="AA967" s="15"/>
      <c r="AB967" s="17"/>
      <c r="AC967" s="17"/>
      <c r="AE967" s="15"/>
      <c r="AF967" s="15"/>
      <c r="AG967" s="17"/>
      <c r="AH967" s="17"/>
      <c r="AI967" s="15"/>
      <c r="AJ967" s="15"/>
      <c r="AK967" s="17"/>
      <c r="AL967" s="17"/>
      <c r="AM967" s="15"/>
      <c r="AN967" s="15"/>
      <c r="AO967" s="17"/>
      <c r="AP967" s="17"/>
      <c r="AQ967" s="15"/>
      <c r="AR967" s="15"/>
      <c r="AS967" s="17"/>
      <c r="AT967" s="17"/>
      <c r="AV967" s="15"/>
      <c r="AW967" s="15"/>
      <c r="AX967" s="17"/>
      <c r="AY967" s="17"/>
      <c r="AZ967" s="15"/>
      <c r="BA967" s="15"/>
      <c r="BB967" s="17"/>
      <c r="BC967" s="17"/>
      <c r="BD967" s="15"/>
      <c r="BE967" s="15"/>
      <c r="BF967" s="17"/>
      <c r="BG967" s="17"/>
      <c r="BH967" s="15"/>
      <c r="BI967" s="15"/>
      <c r="BJ967" s="17"/>
      <c r="BK967" s="17"/>
      <c r="BM967" s="15"/>
      <c r="BN967" s="15"/>
      <c r="BO967" s="17"/>
      <c r="BP967" s="17"/>
      <c r="BQ967" s="15"/>
      <c r="BR967" s="15"/>
      <c r="BS967" s="17"/>
    </row>
    <row r="968" spans="4:71" ht="15.6" x14ac:dyDescent="0.3">
      <c r="D968" s="58"/>
      <c r="E968" s="17"/>
      <c r="F968" s="17"/>
      <c r="G968" s="63"/>
      <c r="H968" s="50"/>
      <c r="I968" s="15"/>
      <c r="J968" s="15"/>
      <c r="K968" s="17"/>
      <c r="L968" s="17"/>
      <c r="N968" s="9"/>
      <c r="O968" s="15"/>
      <c r="P968" s="17"/>
      <c r="Q968" s="17"/>
      <c r="R968" s="15"/>
      <c r="S968" s="15"/>
      <c r="T968" s="17"/>
      <c r="U968" s="17"/>
      <c r="V968" s="15"/>
      <c r="W968" s="15"/>
      <c r="X968" s="17"/>
      <c r="Y968" s="17"/>
      <c r="Z968" s="15"/>
      <c r="AA968" s="15"/>
      <c r="AB968" s="17"/>
      <c r="AC968" s="17"/>
      <c r="AE968" s="15"/>
      <c r="AF968" s="15"/>
      <c r="AG968" s="17"/>
      <c r="AH968" s="17"/>
      <c r="AI968" s="15"/>
      <c r="AJ968" s="15"/>
      <c r="AK968" s="17"/>
      <c r="AL968" s="17"/>
      <c r="AM968" s="15"/>
      <c r="AN968" s="15"/>
      <c r="AO968" s="17"/>
      <c r="AP968" s="17"/>
      <c r="AQ968" s="15"/>
      <c r="AR968" s="15"/>
      <c r="AS968" s="17"/>
      <c r="AT968" s="17"/>
      <c r="AV968" s="15"/>
      <c r="AW968" s="15"/>
      <c r="AX968" s="17"/>
      <c r="AY968" s="17"/>
      <c r="AZ968" s="15"/>
      <c r="BA968" s="15"/>
      <c r="BB968" s="17"/>
      <c r="BC968" s="17"/>
      <c r="BD968" s="15"/>
      <c r="BE968" s="15"/>
      <c r="BF968" s="17"/>
      <c r="BG968" s="17"/>
      <c r="BH968" s="15"/>
      <c r="BI968" s="15"/>
      <c r="BJ968" s="17"/>
      <c r="BK968" s="17"/>
      <c r="BM968" s="15"/>
      <c r="BN968" s="15"/>
      <c r="BO968" s="17"/>
      <c r="BP968" s="17"/>
      <c r="BQ968" s="15"/>
      <c r="BR968" s="15"/>
      <c r="BS968" s="17"/>
    </row>
    <row r="969" spans="4:71" ht="15.6" x14ac:dyDescent="0.3">
      <c r="D969" s="58"/>
      <c r="E969" s="17"/>
      <c r="F969" s="17"/>
      <c r="G969" s="63"/>
      <c r="H969" s="50"/>
      <c r="I969" s="15"/>
      <c r="J969" s="15"/>
      <c r="K969" s="17"/>
      <c r="L969" s="17"/>
      <c r="N969" s="9"/>
      <c r="O969" s="15"/>
      <c r="P969" s="17"/>
      <c r="Q969" s="17"/>
      <c r="R969" s="15"/>
      <c r="S969" s="15"/>
      <c r="T969" s="17"/>
      <c r="U969" s="17"/>
      <c r="V969" s="15"/>
      <c r="W969" s="15"/>
      <c r="X969" s="17"/>
      <c r="Y969" s="17"/>
      <c r="Z969" s="15"/>
      <c r="AA969" s="15"/>
      <c r="AB969" s="17"/>
      <c r="AC969" s="17"/>
      <c r="AE969" s="15"/>
      <c r="AF969" s="15"/>
      <c r="AG969" s="17"/>
      <c r="AH969" s="17"/>
      <c r="AI969" s="15"/>
      <c r="AJ969" s="15"/>
      <c r="AK969" s="17"/>
      <c r="AL969" s="17"/>
      <c r="AM969" s="15"/>
      <c r="AN969" s="15"/>
      <c r="AO969" s="17"/>
      <c r="AP969" s="17"/>
      <c r="AQ969" s="15"/>
      <c r="AR969" s="15"/>
      <c r="AS969" s="17"/>
      <c r="AT969" s="17"/>
      <c r="AV969" s="15"/>
      <c r="AW969" s="15"/>
      <c r="AX969" s="17"/>
      <c r="AY969" s="17"/>
      <c r="AZ969" s="15"/>
      <c r="BA969" s="15"/>
      <c r="BB969" s="17"/>
      <c r="BC969" s="17"/>
      <c r="BD969" s="15"/>
      <c r="BE969" s="15"/>
      <c r="BF969" s="17"/>
      <c r="BG969" s="17"/>
      <c r="BH969" s="15"/>
      <c r="BI969" s="15"/>
      <c r="BJ969" s="17"/>
      <c r="BK969" s="17"/>
      <c r="BM969" s="15"/>
      <c r="BN969" s="15"/>
      <c r="BO969" s="17"/>
      <c r="BP969" s="17"/>
      <c r="BQ969" s="15"/>
      <c r="BR969" s="15"/>
      <c r="BS969" s="17"/>
    </row>
    <row r="970" spans="4:71" ht="15.6" x14ac:dyDescent="0.3">
      <c r="D970" s="58"/>
      <c r="E970" s="17"/>
      <c r="F970" s="17"/>
      <c r="G970" s="63"/>
      <c r="H970" s="50"/>
      <c r="I970" s="15"/>
      <c r="J970" s="15"/>
      <c r="K970" s="17"/>
      <c r="L970" s="17"/>
      <c r="N970" s="9"/>
      <c r="O970" s="15"/>
      <c r="P970" s="17"/>
      <c r="Q970" s="17"/>
      <c r="R970" s="15"/>
      <c r="S970" s="15"/>
      <c r="T970" s="17"/>
      <c r="U970" s="17"/>
      <c r="V970" s="15"/>
      <c r="W970" s="15"/>
      <c r="X970" s="17"/>
      <c r="Y970" s="17"/>
      <c r="Z970" s="15"/>
      <c r="AA970" s="15"/>
      <c r="AB970" s="17"/>
      <c r="AC970" s="17"/>
      <c r="AE970" s="15"/>
      <c r="AF970" s="15"/>
      <c r="AG970" s="17"/>
      <c r="AH970" s="17"/>
      <c r="AI970" s="15"/>
      <c r="AJ970" s="15"/>
      <c r="AK970" s="17"/>
      <c r="AL970" s="17"/>
      <c r="AM970" s="15"/>
      <c r="AN970" s="15"/>
      <c r="AO970" s="17"/>
      <c r="AP970" s="17"/>
      <c r="AQ970" s="15"/>
      <c r="AR970" s="15"/>
      <c r="AS970" s="17"/>
      <c r="AT970" s="17"/>
      <c r="AV970" s="15"/>
      <c r="AW970" s="15"/>
      <c r="AX970" s="17"/>
      <c r="AY970" s="17"/>
      <c r="AZ970" s="15"/>
      <c r="BA970" s="15"/>
      <c r="BB970" s="17"/>
      <c r="BC970" s="17"/>
      <c r="BD970" s="15"/>
      <c r="BE970" s="15"/>
      <c r="BF970" s="17"/>
      <c r="BG970" s="17"/>
      <c r="BH970" s="15"/>
      <c r="BI970" s="15"/>
      <c r="BJ970" s="17"/>
      <c r="BK970" s="17"/>
      <c r="BM970" s="15"/>
      <c r="BN970" s="15"/>
      <c r="BO970" s="17"/>
      <c r="BP970" s="17"/>
      <c r="BQ970" s="15"/>
      <c r="BR970" s="15"/>
      <c r="BS970" s="17"/>
    </row>
    <row r="971" spans="4:71" ht="15.6" x14ac:dyDescent="0.3">
      <c r="D971" s="58"/>
      <c r="E971" s="17"/>
      <c r="F971" s="17"/>
      <c r="G971" s="63"/>
      <c r="H971" s="50"/>
      <c r="I971" s="15"/>
      <c r="J971" s="15"/>
      <c r="K971" s="17"/>
      <c r="L971" s="17"/>
      <c r="N971" s="9"/>
      <c r="O971" s="15"/>
      <c r="P971" s="17"/>
      <c r="Q971" s="17"/>
      <c r="R971" s="15"/>
      <c r="S971" s="15"/>
      <c r="T971" s="17"/>
      <c r="U971" s="17"/>
      <c r="V971" s="15"/>
      <c r="W971" s="15"/>
      <c r="X971" s="17"/>
      <c r="Y971" s="17"/>
      <c r="Z971" s="15"/>
      <c r="AA971" s="15"/>
      <c r="AB971" s="17"/>
      <c r="AC971" s="17"/>
      <c r="AE971" s="15"/>
      <c r="AF971" s="15"/>
      <c r="AG971" s="17"/>
      <c r="AH971" s="17"/>
      <c r="AI971" s="15"/>
      <c r="AJ971" s="15"/>
      <c r="AK971" s="17"/>
      <c r="AL971" s="17"/>
      <c r="AM971" s="15"/>
      <c r="AN971" s="15"/>
      <c r="AO971" s="17"/>
      <c r="AP971" s="17"/>
      <c r="AQ971" s="15"/>
      <c r="AR971" s="15"/>
      <c r="AS971" s="17"/>
      <c r="AT971" s="17"/>
      <c r="AV971" s="15"/>
      <c r="AW971" s="15"/>
      <c r="AX971" s="17"/>
      <c r="AY971" s="17"/>
      <c r="AZ971" s="15"/>
      <c r="BA971" s="15"/>
      <c r="BB971" s="17"/>
      <c r="BC971" s="17"/>
      <c r="BD971" s="15"/>
      <c r="BE971" s="15"/>
      <c r="BF971" s="17"/>
      <c r="BG971" s="17"/>
      <c r="BH971" s="15"/>
      <c r="BI971" s="15"/>
      <c r="BJ971" s="17"/>
      <c r="BK971" s="17"/>
      <c r="BM971" s="15"/>
      <c r="BN971" s="15"/>
      <c r="BO971" s="17"/>
      <c r="BP971" s="17"/>
      <c r="BQ971" s="15"/>
      <c r="BR971" s="15"/>
      <c r="BS971" s="17"/>
    </row>
    <row r="972" spans="4:71" ht="15.6" x14ac:dyDescent="0.3">
      <c r="D972" s="58"/>
      <c r="E972" s="17"/>
      <c r="F972" s="17"/>
      <c r="G972" s="63"/>
      <c r="H972" s="50"/>
      <c r="I972" s="15"/>
      <c r="J972" s="15"/>
      <c r="K972" s="17"/>
      <c r="L972" s="17"/>
      <c r="N972" s="9"/>
      <c r="O972" s="15"/>
      <c r="P972" s="17"/>
      <c r="Q972" s="17"/>
      <c r="R972" s="15"/>
      <c r="S972" s="15"/>
      <c r="T972" s="17"/>
      <c r="U972" s="17"/>
      <c r="V972" s="15"/>
      <c r="W972" s="15"/>
      <c r="X972" s="17"/>
      <c r="Y972" s="17"/>
      <c r="Z972" s="15"/>
      <c r="AA972" s="15"/>
      <c r="AB972" s="17"/>
      <c r="AC972" s="17"/>
      <c r="AE972" s="15"/>
      <c r="AF972" s="15"/>
      <c r="AG972" s="17"/>
      <c r="AH972" s="17"/>
      <c r="AI972" s="15"/>
      <c r="AJ972" s="15"/>
      <c r="AK972" s="17"/>
      <c r="AL972" s="17"/>
      <c r="AM972" s="15"/>
      <c r="AN972" s="15"/>
      <c r="AO972" s="17"/>
      <c r="AP972" s="17"/>
      <c r="AQ972" s="15"/>
      <c r="AR972" s="15"/>
      <c r="AS972" s="17"/>
      <c r="AT972" s="17"/>
      <c r="AV972" s="15"/>
      <c r="AW972" s="15"/>
      <c r="AX972" s="17"/>
      <c r="AY972" s="17"/>
      <c r="AZ972" s="15"/>
      <c r="BA972" s="15"/>
      <c r="BB972" s="17"/>
      <c r="BC972" s="17"/>
      <c r="BD972" s="15"/>
      <c r="BE972" s="15"/>
      <c r="BF972" s="17"/>
      <c r="BG972" s="17"/>
      <c r="BH972" s="15"/>
      <c r="BI972" s="15"/>
      <c r="BJ972" s="17"/>
      <c r="BK972" s="17"/>
      <c r="BM972" s="15"/>
      <c r="BN972" s="15"/>
      <c r="BO972" s="17"/>
      <c r="BP972" s="17"/>
      <c r="BQ972" s="15"/>
      <c r="BR972" s="15"/>
      <c r="BS972" s="17"/>
    </row>
    <row r="973" spans="4:71" ht="15.6" x14ac:dyDescent="0.3">
      <c r="D973" s="58"/>
      <c r="E973" s="17"/>
      <c r="F973" s="17"/>
      <c r="G973" s="63"/>
      <c r="H973" s="50"/>
      <c r="I973" s="15"/>
      <c r="J973" s="15"/>
      <c r="K973" s="17"/>
      <c r="L973" s="17"/>
      <c r="N973" s="9"/>
      <c r="O973" s="15"/>
      <c r="P973" s="17"/>
      <c r="Q973" s="17"/>
      <c r="R973" s="15"/>
      <c r="S973" s="15"/>
      <c r="T973" s="17"/>
      <c r="U973" s="17"/>
      <c r="V973" s="15"/>
      <c r="W973" s="15"/>
      <c r="X973" s="17"/>
      <c r="Y973" s="17"/>
      <c r="Z973" s="15"/>
      <c r="AA973" s="15"/>
      <c r="AB973" s="17"/>
      <c r="AC973" s="17"/>
      <c r="AE973" s="15"/>
      <c r="AF973" s="15"/>
      <c r="AG973" s="17"/>
      <c r="AH973" s="17"/>
      <c r="AI973" s="15"/>
      <c r="AJ973" s="15"/>
      <c r="AK973" s="17"/>
      <c r="AL973" s="17"/>
      <c r="AM973" s="15"/>
      <c r="AN973" s="15"/>
      <c r="AO973" s="17"/>
      <c r="AP973" s="17"/>
      <c r="AQ973" s="15"/>
      <c r="AR973" s="15"/>
      <c r="AS973" s="17"/>
      <c r="AT973" s="17"/>
      <c r="AV973" s="15"/>
      <c r="AW973" s="15"/>
      <c r="AX973" s="17"/>
      <c r="AY973" s="17"/>
      <c r="AZ973" s="15"/>
      <c r="BA973" s="15"/>
      <c r="BB973" s="17"/>
      <c r="BC973" s="17"/>
      <c r="BD973" s="15"/>
      <c r="BE973" s="15"/>
      <c r="BF973" s="17"/>
      <c r="BG973" s="17"/>
      <c r="BH973" s="15"/>
      <c r="BI973" s="15"/>
      <c r="BJ973" s="17"/>
      <c r="BK973" s="17"/>
      <c r="BM973" s="15"/>
      <c r="BN973" s="15"/>
      <c r="BO973" s="17"/>
      <c r="BP973" s="17"/>
      <c r="BQ973" s="15"/>
      <c r="BR973" s="15"/>
      <c r="BS973" s="17"/>
    </row>
    <row r="974" spans="4:71" ht="15.6" x14ac:dyDescent="0.3">
      <c r="D974" s="58"/>
      <c r="E974" s="17"/>
      <c r="F974" s="17"/>
      <c r="G974" s="63"/>
      <c r="H974" s="50"/>
      <c r="I974" s="15"/>
      <c r="J974" s="15"/>
      <c r="K974" s="17"/>
      <c r="L974" s="17"/>
      <c r="N974" s="9"/>
      <c r="O974" s="15"/>
      <c r="P974" s="17"/>
      <c r="Q974" s="17"/>
      <c r="R974" s="15"/>
      <c r="S974" s="15"/>
      <c r="T974" s="17"/>
      <c r="U974" s="17"/>
      <c r="V974" s="15"/>
      <c r="W974" s="15"/>
      <c r="X974" s="17"/>
      <c r="Y974" s="17"/>
      <c r="Z974" s="15"/>
      <c r="AA974" s="15"/>
      <c r="AB974" s="17"/>
      <c r="AC974" s="17"/>
      <c r="AE974" s="15"/>
      <c r="AF974" s="15"/>
      <c r="AG974" s="17"/>
      <c r="AH974" s="17"/>
      <c r="AI974" s="15"/>
      <c r="AJ974" s="15"/>
      <c r="AK974" s="17"/>
      <c r="AL974" s="17"/>
      <c r="AM974" s="15"/>
      <c r="AN974" s="15"/>
      <c r="AO974" s="17"/>
      <c r="AP974" s="17"/>
      <c r="AQ974" s="15"/>
      <c r="AR974" s="15"/>
      <c r="AS974" s="17"/>
      <c r="AT974" s="17"/>
      <c r="AV974" s="15"/>
      <c r="AW974" s="15"/>
      <c r="AX974" s="17"/>
      <c r="AY974" s="17"/>
      <c r="AZ974" s="15"/>
      <c r="BA974" s="15"/>
      <c r="BB974" s="17"/>
      <c r="BC974" s="17"/>
      <c r="BD974" s="15"/>
      <c r="BE974" s="15"/>
      <c r="BF974" s="17"/>
      <c r="BG974" s="17"/>
      <c r="BH974" s="15"/>
      <c r="BI974" s="15"/>
      <c r="BJ974" s="17"/>
      <c r="BK974" s="17"/>
      <c r="BM974" s="15"/>
      <c r="BN974" s="15"/>
      <c r="BO974" s="17"/>
      <c r="BP974" s="17"/>
      <c r="BQ974" s="15"/>
      <c r="BR974" s="15"/>
      <c r="BS974" s="17"/>
    </row>
    <row r="975" spans="4:71" ht="15.6" x14ac:dyDescent="0.3">
      <c r="D975" s="58"/>
      <c r="E975" s="17"/>
      <c r="F975" s="17"/>
      <c r="G975" s="63"/>
      <c r="H975" s="50"/>
      <c r="I975" s="15"/>
      <c r="J975" s="15"/>
      <c r="K975" s="17"/>
      <c r="L975" s="17"/>
      <c r="N975" s="9"/>
      <c r="O975" s="15"/>
      <c r="P975" s="17"/>
      <c r="Q975" s="17"/>
      <c r="R975" s="15"/>
      <c r="S975" s="15"/>
      <c r="T975" s="17"/>
      <c r="U975" s="17"/>
      <c r="V975" s="15"/>
      <c r="W975" s="15"/>
      <c r="X975" s="17"/>
      <c r="Y975" s="17"/>
      <c r="Z975" s="15"/>
      <c r="AA975" s="15"/>
      <c r="AB975" s="17"/>
      <c r="AC975" s="17"/>
      <c r="AE975" s="15"/>
      <c r="AF975" s="15"/>
      <c r="AG975" s="17"/>
      <c r="AH975" s="17"/>
      <c r="AI975" s="15"/>
      <c r="AJ975" s="15"/>
      <c r="AK975" s="17"/>
      <c r="AL975" s="17"/>
      <c r="AM975" s="15"/>
      <c r="AN975" s="15"/>
      <c r="AO975" s="17"/>
      <c r="AP975" s="17"/>
      <c r="AQ975" s="15"/>
      <c r="AR975" s="15"/>
      <c r="AS975" s="17"/>
      <c r="AT975" s="17"/>
      <c r="AV975" s="15"/>
      <c r="AW975" s="15"/>
      <c r="AX975" s="17"/>
      <c r="AY975" s="17"/>
      <c r="AZ975" s="15"/>
      <c r="BA975" s="15"/>
      <c r="BB975" s="17"/>
      <c r="BC975" s="17"/>
      <c r="BD975" s="15"/>
      <c r="BE975" s="15"/>
      <c r="BF975" s="17"/>
      <c r="BG975" s="17"/>
      <c r="BH975" s="15"/>
      <c r="BI975" s="15"/>
      <c r="BJ975" s="17"/>
      <c r="BK975" s="17"/>
      <c r="BM975" s="15"/>
      <c r="BN975" s="15"/>
      <c r="BO975" s="17"/>
      <c r="BP975" s="17"/>
      <c r="BQ975" s="15"/>
      <c r="BR975" s="15"/>
      <c r="BS975" s="17"/>
    </row>
    <row r="976" spans="4:71" ht="15.6" x14ac:dyDescent="0.3">
      <c r="D976" s="58"/>
      <c r="E976" s="17"/>
      <c r="F976" s="17"/>
      <c r="G976" s="63"/>
      <c r="H976" s="50"/>
      <c r="I976" s="15"/>
      <c r="J976" s="15"/>
      <c r="K976" s="17"/>
      <c r="L976" s="17"/>
      <c r="N976" s="9"/>
      <c r="O976" s="15"/>
      <c r="P976" s="17"/>
      <c r="Q976" s="17"/>
      <c r="R976" s="15"/>
      <c r="S976" s="15"/>
      <c r="T976" s="17"/>
      <c r="U976" s="17"/>
      <c r="V976" s="15"/>
      <c r="W976" s="15"/>
      <c r="X976" s="17"/>
      <c r="Y976" s="17"/>
      <c r="Z976" s="15"/>
      <c r="AA976" s="15"/>
      <c r="AB976" s="17"/>
      <c r="AC976" s="17"/>
      <c r="AE976" s="15"/>
      <c r="AF976" s="15"/>
      <c r="AG976" s="17"/>
      <c r="AH976" s="17"/>
      <c r="AI976" s="15"/>
      <c r="AJ976" s="15"/>
      <c r="AK976" s="17"/>
      <c r="AL976" s="17"/>
      <c r="AM976" s="15"/>
      <c r="AN976" s="15"/>
      <c r="AO976" s="17"/>
      <c r="AP976" s="17"/>
      <c r="AQ976" s="15"/>
      <c r="AR976" s="15"/>
      <c r="AS976" s="17"/>
      <c r="AT976" s="17"/>
      <c r="AV976" s="15"/>
      <c r="AW976" s="15"/>
      <c r="AX976" s="17"/>
      <c r="AY976" s="17"/>
      <c r="AZ976" s="15"/>
      <c r="BA976" s="15"/>
      <c r="BB976" s="17"/>
      <c r="BC976" s="17"/>
      <c r="BD976" s="15"/>
      <c r="BE976" s="15"/>
      <c r="BF976" s="17"/>
      <c r="BG976" s="17"/>
      <c r="BH976" s="15"/>
      <c r="BI976" s="15"/>
      <c r="BJ976" s="17"/>
      <c r="BK976" s="17"/>
      <c r="BM976" s="15"/>
      <c r="BN976" s="15"/>
      <c r="BO976" s="17"/>
      <c r="BP976" s="17"/>
      <c r="BQ976" s="15"/>
      <c r="BR976" s="15"/>
      <c r="BS976" s="17"/>
    </row>
    <row r="977" spans="4:71" ht="15.6" x14ac:dyDescent="0.3">
      <c r="D977" s="58"/>
      <c r="E977" s="17"/>
      <c r="F977" s="17"/>
      <c r="G977" s="63"/>
      <c r="H977" s="50"/>
      <c r="I977" s="15"/>
      <c r="J977" s="15"/>
      <c r="K977" s="17"/>
      <c r="L977" s="17"/>
      <c r="N977" s="9"/>
      <c r="O977" s="15"/>
      <c r="P977" s="17"/>
      <c r="Q977" s="17"/>
      <c r="R977" s="15"/>
      <c r="S977" s="15"/>
      <c r="T977" s="17"/>
      <c r="U977" s="17"/>
      <c r="V977" s="15"/>
      <c r="W977" s="15"/>
      <c r="X977" s="17"/>
      <c r="Y977" s="17"/>
      <c r="Z977" s="15"/>
      <c r="AA977" s="15"/>
      <c r="AB977" s="17"/>
      <c r="AC977" s="17"/>
      <c r="AE977" s="15"/>
      <c r="AF977" s="15"/>
      <c r="AG977" s="17"/>
      <c r="AH977" s="17"/>
      <c r="AI977" s="15"/>
      <c r="AJ977" s="15"/>
      <c r="AK977" s="17"/>
      <c r="AL977" s="17"/>
      <c r="AM977" s="15"/>
      <c r="AN977" s="15"/>
      <c r="AO977" s="17"/>
      <c r="AP977" s="17"/>
      <c r="AQ977" s="15"/>
      <c r="AR977" s="15"/>
      <c r="AS977" s="17"/>
      <c r="AT977" s="17"/>
      <c r="AV977" s="15"/>
      <c r="AW977" s="15"/>
      <c r="AX977" s="17"/>
      <c r="AY977" s="17"/>
      <c r="AZ977" s="15"/>
      <c r="BA977" s="15"/>
      <c r="BB977" s="17"/>
      <c r="BC977" s="17"/>
      <c r="BD977" s="15"/>
      <c r="BE977" s="15"/>
      <c r="BF977" s="17"/>
      <c r="BG977" s="17"/>
      <c r="BH977" s="15"/>
      <c r="BI977" s="15"/>
      <c r="BJ977" s="17"/>
      <c r="BK977" s="17"/>
      <c r="BM977" s="15"/>
      <c r="BN977" s="15"/>
      <c r="BO977" s="17"/>
      <c r="BP977" s="17"/>
      <c r="BQ977" s="15"/>
      <c r="BR977" s="15"/>
      <c r="BS977" s="17"/>
    </row>
    <row r="978" spans="4:71" ht="15.6" x14ac:dyDescent="0.3">
      <c r="D978" s="58"/>
      <c r="E978" s="17"/>
      <c r="F978" s="17"/>
      <c r="G978" s="63"/>
      <c r="H978" s="50"/>
      <c r="I978" s="15"/>
      <c r="J978" s="15"/>
      <c r="K978" s="17"/>
      <c r="L978" s="17"/>
      <c r="N978" s="9"/>
      <c r="O978" s="15"/>
      <c r="P978" s="17"/>
      <c r="Q978" s="17"/>
      <c r="R978" s="15"/>
      <c r="S978" s="15"/>
      <c r="T978" s="17"/>
      <c r="U978" s="17"/>
      <c r="V978" s="15"/>
      <c r="W978" s="15"/>
      <c r="X978" s="17"/>
      <c r="Y978" s="17"/>
      <c r="Z978" s="15"/>
      <c r="AA978" s="15"/>
      <c r="AB978" s="17"/>
      <c r="AC978" s="17"/>
      <c r="AE978" s="15"/>
      <c r="AF978" s="15"/>
      <c r="AG978" s="17"/>
      <c r="AH978" s="17"/>
      <c r="AI978" s="15"/>
      <c r="AJ978" s="15"/>
      <c r="AK978" s="17"/>
      <c r="AL978" s="17"/>
      <c r="AM978" s="15"/>
      <c r="AN978" s="15"/>
      <c r="AO978" s="17"/>
      <c r="AP978" s="17"/>
      <c r="AQ978" s="15"/>
      <c r="AR978" s="15"/>
      <c r="AS978" s="17"/>
      <c r="AT978" s="17"/>
      <c r="AV978" s="15"/>
      <c r="AW978" s="15"/>
      <c r="AX978" s="17"/>
      <c r="AY978" s="17"/>
      <c r="AZ978" s="15"/>
      <c r="BA978" s="15"/>
      <c r="BB978" s="17"/>
      <c r="BC978" s="17"/>
      <c r="BD978" s="15"/>
      <c r="BE978" s="15"/>
      <c r="BF978" s="17"/>
      <c r="BG978" s="17"/>
      <c r="BH978" s="15"/>
      <c r="BI978" s="15"/>
      <c r="BJ978" s="17"/>
      <c r="BK978" s="17"/>
      <c r="BM978" s="15"/>
      <c r="BN978" s="15"/>
      <c r="BO978" s="17"/>
      <c r="BP978" s="17"/>
      <c r="BQ978" s="15"/>
      <c r="BR978" s="15"/>
      <c r="BS978" s="17"/>
    </row>
    <row r="979" spans="4:71" ht="15.6" x14ac:dyDescent="0.3">
      <c r="D979" s="58"/>
      <c r="E979" s="17"/>
      <c r="F979" s="17"/>
      <c r="G979" s="63"/>
      <c r="H979" s="50"/>
      <c r="I979" s="15"/>
      <c r="J979" s="15"/>
      <c r="K979" s="17"/>
      <c r="L979" s="17"/>
      <c r="N979" s="9"/>
      <c r="O979" s="15"/>
      <c r="P979" s="17"/>
      <c r="Q979" s="17"/>
      <c r="R979" s="15"/>
      <c r="S979" s="15"/>
      <c r="T979" s="17"/>
      <c r="U979" s="17"/>
      <c r="V979" s="15"/>
      <c r="W979" s="15"/>
      <c r="X979" s="17"/>
      <c r="Y979" s="17"/>
      <c r="Z979" s="15"/>
      <c r="AA979" s="15"/>
      <c r="AB979" s="17"/>
      <c r="AC979" s="17"/>
      <c r="AE979" s="15"/>
      <c r="AF979" s="15"/>
      <c r="AG979" s="17"/>
      <c r="AH979" s="17"/>
      <c r="AI979" s="15"/>
      <c r="AJ979" s="15"/>
      <c r="AK979" s="17"/>
      <c r="AL979" s="17"/>
      <c r="AM979" s="15"/>
      <c r="AN979" s="15"/>
      <c r="AO979" s="17"/>
      <c r="AP979" s="17"/>
      <c r="AQ979" s="15"/>
      <c r="AR979" s="15"/>
      <c r="AS979" s="17"/>
      <c r="AT979" s="17"/>
      <c r="AV979" s="15"/>
      <c r="AW979" s="15"/>
      <c r="AX979" s="17"/>
      <c r="AY979" s="17"/>
      <c r="AZ979" s="15"/>
      <c r="BA979" s="15"/>
      <c r="BB979" s="17"/>
      <c r="BC979" s="17"/>
      <c r="BD979" s="15"/>
      <c r="BE979" s="15"/>
      <c r="BF979" s="17"/>
      <c r="BG979" s="17"/>
      <c r="BH979" s="15"/>
      <c r="BI979" s="15"/>
      <c r="BJ979" s="17"/>
      <c r="BK979" s="17"/>
      <c r="BM979" s="15"/>
      <c r="BN979" s="15"/>
      <c r="BO979" s="17"/>
      <c r="BP979" s="17"/>
      <c r="BQ979" s="15"/>
      <c r="BR979" s="15"/>
      <c r="BS979" s="17"/>
    </row>
    <row r="980" spans="4:71" ht="15.6" x14ac:dyDescent="0.3">
      <c r="D980" s="58"/>
      <c r="E980" s="17"/>
      <c r="F980" s="17"/>
      <c r="G980" s="63"/>
      <c r="H980" s="50"/>
      <c r="I980" s="15"/>
      <c r="J980" s="15"/>
      <c r="K980" s="17"/>
      <c r="L980" s="17"/>
      <c r="N980" s="9"/>
      <c r="O980" s="15"/>
      <c r="P980" s="17"/>
      <c r="Q980" s="17"/>
      <c r="R980" s="15"/>
      <c r="S980" s="15"/>
      <c r="T980" s="17"/>
      <c r="U980" s="17"/>
      <c r="V980" s="15"/>
      <c r="W980" s="15"/>
      <c r="X980" s="17"/>
      <c r="Y980" s="17"/>
      <c r="Z980" s="15"/>
      <c r="AA980" s="15"/>
      <c r="AB980" s="17"/>
      <c r="AC980" s="17"/>
      <c r="AE980" s="15"/>
      <c r="AF980" s="15"/>
      <c r="AG980" s="17"/>
      <c r="AH980" s="17"/>
      <c r="AI980" s="15"/>
      <c r="AJ980" s="15"/>
      <c r="AK980" s="17"/>
      <c r="AL980" s="17"/>
      <c r="AM980" s="15"/>
      <c r="AN980" s="15"/>
      <c r="AO980" s="17"/>
      <c r="AP980" s="17"/>
      <c r="AQ980" s="15"/>
      <c r="AR980" s="15"/>
      <c r="AS980" s="17"/>
      <c r="AT980" s="17"/>
      <c r="AV980" s="15"/>
      <c r="AW980" s="15"/>
      <c r="AX980" s="17"/>
      <c r="AY980" s="17"/>
      <c r="AZ980" s="15"/>
      <c r="BA980" s="15"/>
      <c r="BB980" s="17"/>
      <c r="BC980" s="17"/>
      <c r="BD980" s="15"/>
      <c r="BE980" s="15"/>
      <c r="BF980" s="17"/>
      <c r="BG980" s="17"/>
      <c r="BH980" s="15"/>
      <c r="BI980" s="15"/>
      <c r="BJ980" s="17"/>
      <c r="BK980" s="17"/>
      <c r="BM980" s="15"/>
      <c r="BN980" s="15"/>
      <c r="BO980" s="17"/>
      <c r="BP980" s="17"/>
      <c r="BQ980" s="15"/>
      <c r="BR980" s="15"/>
      <c r="BS980" s="17"/>
    </row>
    <row r="981" spans="4:71" ht="15.6" x14ac:dyDescent="0.3">
      <c r="D981" s="58"/>
      <c r="E981" s="17"/>
      <c r="F981" s="17"/>
      <c r="G981" s="63"/>
      <c r="H981" s="50"/>
      <c r="I981" s="15"/>
      <c r="J981" s="15"/>
      <c r="K981" s="17"/>
      <c r="L981" s="17"/>
      <c r="N981" s="9"/>
      <c r="O981" s="15"/>
      <c r="P981" s="17"/>
      <c r="Q981" s="17"/>
      <c r="R981" s="15"/>
      <c r="S981" s="15"/>
      <c r="T981" s="17"/>
      <c r="U981" s="17"/>
      <c r="V981" s="15"/>
      <c r="W981" s="15"/>
      <c r="X981" s="17"/>
      <c r="Y981" s="17"/>
      <c r="Z981" s="15"/>
      <c r="AA981" s="15"/>
      <c r="AB981" s="17"/>
      <c r="AC981" s="17"/>
      <c r="AE981" s="15"/>
      <c r="AF981" s="15"/>
      <c r="AG981" s="17"/>
      <c r="AH981" s="17"/>
      <c r="AI981" s="15"/>
      <c r="AJ981" s="15"/>
      <c r="AK981" s="17"/>
      <c r="AL981" s="17"/>
      <c r="AM981" s="15"/>
      <c r="AN981" s="15"/>
      <c r="AO981" s="17"/>
      <c r="AP981" s="17"/>
      <c r="AQ981" s="15"/>
      <c r="AR981" s="15"/>
      <c r="AS981" s="17"/>
      <c r="AT981" s="17"/>
      <c r="AV981" s="15"/>
      <c r="AW981" s="15"/>
      <c r="AX981" s="17"/>
      <c r="AY981" s="17"/>
      <c r="AZ981" s="15"/>
      <c r="BA981" s="15"/>
      <c r="BB981" s="17"/>
      <c r="BC981" s="17"/>
      <c r="BD981" s="15"/>
      <c r="BE981" s="15"/>
      <c r="BF981" s="17"/>
      <c r="BG981" s="17"/>
      <c r="BH981" s="15"/>
      <c r="BI981" s="15"/>
      <c r="BJ981" s="17"/>
      <c r="BK981" s="17"/>
      <c r="BM981" s="15"/>
      <c r="BN981" s="15"/>
      <c r="BO981" s="17"/>
      <c r="BP981" s="17"/>
      <c r="BQ981" s="15"/>
      <c r="BR981" s="15"/>
      <c r="BS981" s="17"/>
    </row>
    <row r="982" spans="4:71" ht="15.6" x14ac:dyDescent="0.3">
      <c r="D982" s="58"/>
      <c r="E982" s="17"/>
      <c r="F982" s="17"/>
      <c r="G982" s="63"/>
      <c r="H982" s="50"/>
      <c r="I982" s="15"/>
      <c r="J982" s="15"/>
      <c r="K982" s="17"/>
      <c r="L982" s="17"/>
      <c r="N982" s="9"/>
      <c r="O982" s="15"/>
      <c r="P982" s="17"/>
      <c r="Q982" s="17"/>
      <c r="R982" s="15"/>
      <c r="S982" s="15"/>
      <c r="T982" s="17"/>
      <c r="U982" s="17"/>
      <c r="V982" s="15"/>
      <c r="W982" s="15"/>
      <c r="X982" s="17"/>
      <c r="Y982" s="17"/>
      <c r="Z982" s="15"/>
      <c r="AA982" s="15"/>
      <c r="AB982" s="17"/>
      <c r="AC982" s="17"/>
      <c r="AE982" s="15"/>
      <c r="AF982" s="15"/>
      <c r="AG982" s="17"/>
      <c r="AH982" s="17"/>
      <c r="AI982" s="15"/>
      <c r="AJ982" s="15"/>
      <c r="AK982" s="17"/>
      <c r="AL982" s="17"/>
      <c r="AM982" s="15"/>
      <c r="AN982" s="15"/>
      <c r="AO982" s="17"/>
      <c r="AP982" s="17"/>
      <c r="AQ982" s="15"/>
      <c r="AR982" s="15"/>
      <c r="AS982" s="17"/>
      <c r="AT982" s="17"/>
      <c r="AV982" s="15"/>
      <c r="AW982" s="15"/>
      <c r="AX982" s="17"/>
      <c r="AY982" s="17"/>
      <c r="AZ982" s="15"/>
      <c r="BA982" s="15"/>
      <c r="BB982" s="17"/>
      <c r="BC982" s="17"/>
      <c r="BD982" s="15"/>
      <c r="BE982" s="15"/>
      <c r="BF982" s="17"/>
      <c r="BG982" s="17"/>
      <c r="BH982" s="15"/>
      <c r="BI982" s="15"/>
      <c r="BJ982" s="17"/>
      <c r="BK982" s="17"/>
      <c r="BM982" s="15"/>
      <c r="BN982" s="15"/>
      <c r="BO982" s="17"/>
      <c r="BP982" s="17"/>
      <c r="BQ982" s="15"/>
      <c r="BR982" s="15"/>
      <c r="BS982" s="17"/>
    </row>
    <row r="983" spans="4:71" ht="15.6" x14ac:dyDescent="0.3">
      <c r="D983" s="58"/>
      <c r="E983" s="17"/>
      <c r="F983" s="17"/>
      <c r="G983" s="63"/>
      <c r="H983" s="50"/>
      <c r="I983" s="15"/>
      <c r="J983" s="15"/>
      <c r="K983" s="17"/>
      <c r="L983" s="17"/>
      <c r="N983" s="9"/>
      <c r="O983" s="15"/>
      <c r="P983" s="17"/>
      <c r="Q983" s="17"/>
      <c r="R983" s="15"/>
      <c r="S983" s="15"/>
      <c r="T983" s="17"/>
      <c r="U983" s="17"/>
      <c r="V983" s="15"/>
      <c r="W983" s="15"/>
      <c r="X983" s="17"/>
      <c r="Y983" s="17"/>
      <c r="Z983" s="15"/>
      <c r="AA983" s="15"/>
      <c r="AB983" s="17"/>
      <c r="AC983" s="17"/>
      <c r="AE983" s="15"/>
      <c r="AF983" s="15"/>
      <c r="AG983" s="17"/>
      <c r="AH983" s="17"/>
      <c r="AI983" s="15"/>
      <c r="AJ983" s="15"/>
      <c r="AK983" s="17"/>
      <c r="AL983" s="17"/>
      <c r="AM983" s="15"/>
      <c r="AN983" s="15"/>
      <c r="AO983" s="17"/>
      <c r="AP983" s="17"/>
      <c r="AQ983" s="15"/>
      <c r="AR983" s="15"/>
      <c r="AS983" s="17"/>
      <c r="AT983" s="17"/>
      <c r="AV983" s="15"/>
      <c r="AW983" s="15"/>
      <c r="AX983" s="17"/>
      <c r="AY983" s="17"/>
      <c r="AZ983" s="15"/>
      <c r="BA983" s="15"/>
      <c r="BB983" s="17"/>
      <c r="BC983" s="17"/>
      <c r="BD983" s="15"/>
      <c r="BE983" s="15"/>
      <c r="BF983" s="17"/>
      <c r="BG983" s="17"/>
      <c r="BH983" s="15"/>
      <c r="BI983" s="15"/>
      <c r="BJ983" s="17"/>
      <c r="BK983" s="17"/>
      <c r="BM983" s="15"/>
      <c r="BN983" s="15"/>
      <c r="BO983" s="17"/>
      <c r="BP983" s="17"/>
      <c r="BQ983" s="15"/>
      <c r="BR983" s="15"/>
      <c r="BS983" s="17"/>
    </row>
    <row r="984" spans="4:71" ht="15.6" x14ac:dyDescent="0.3">
      <c r="D984" s="58"/>
      <c r="E984" s="17"/>
      <c r="F984" s="17"/>
      <c r="G984" s="63"/>
      <c r="H984" s="50"/>
      <c r="I984" s="15"/>
      <c r="J984" s="15"/>
      <c r="K984" s="17"/>
      <c r="L984" s="17"/>
      <c r="N984" s="9"/>
      <c r="O984" s="15"/>
      <c r="P984" s="17"/>
      <c r="Q984" s="17"/>
      <c r="R984" s="15"/>
      <c r="S984" s="15"/>
      <c r="T984" s="17"/>
      <c r="U984" s="17"/>
      <c r="V984" s="15"/>
      <c r="W984" s="15"/>
      <c r="X984" s="17"/>
      <c r="Y984" s="17"/>
      <c r="Z984" s="15"/>
      <c r="AA984" s="15"/>
      <c r="AB984" s="17"/>
      <c r="AC984" s="17"/>
      <c r="AE984" s="15"/>
      <c r="AF984" s="15"/>
      <c r="AG984" s="17"/>
      <c r="AH984" s="17"/>
      <c r="AI984" s="15"/>
      <c r="AJ984" s="15"/>
      <c r="AK984" s="17"/>
      <c r="AL984" s="17"/>
      <c r="AM984" s="15"/>
      <c r="AN984" s="15"/>
      <c r="AO984" s="17"/>
      <c r="AP984" s="17"/>
      <c r="AQ984" s="15"/>
      <c r="AR984" s="15"/>
      <c r="AS984" s="17"/>
      <c r="AT984" s="17"/>
      <c r="AV984" s="15"/>
      <c r="AW984" s="15"/>
      <c r="AX984" s="17"/>
      <c r="AY984" s="17"/>
      <c r="AZ984" s="15"/>
      <c r="BA984" s="15"/>
      <c r="BB984" s="17"/>
      <c r="BC984" s="17"/>
      <c r="BD984" s="15"/>
      <c r="BE984" s="15"/>
      <c r="BF984" s="17"/>
      <c r="BG984" s="17"/>
      <c r="BH984" s="15"/>
      <c r="BI984" s="15"/>
      <c r="BJ984" s="17"/>
      <c r="BK984" s="17"/>
      <c r="BM984" s="15"/>
      <c r="BN984" s="15"/>
      <c r="BO984" s="17"/>
      <c r="BP984" s="17"/>
      <c r="BQ984" s="15"/>
      <c r="BR984" s="15"/>
      <c r="BS984" s="17"/>
    </row>
    <row r="985" spans="4:71" ht="15.6" x14ac:dyDescent="0.3">
      <c r="D985" s="58"/>
      <c r="E985" s="17"/>
      <c r="F985" s="17"/>
      <c r="G985" s="63"/>
      <c r="H985" s="50"/>
      <c r="I985" s="15"/>
      <c r="J985" s="15"/>
      <c r="K985" s="17"/>
      <c r="L985" s="17"/>
      <c r="N985" s="9"/>
      <c r="O985" s="15"/>
      <c r="P985" s="17"/>
      <c r="Q985" s="17"/>
      <c r="R985" s="15"/>
      <c r="S985" s="15"/>
      <c r="T985" s="17"/>
      <c r="U985" s="17"/>
      <c r="V985" s="15"/>
      <c r="W985" s="15"/>
      <c r="X985" s="17"/>
      <c r="Y985" s="17"/>
      <c r="Z985" s="15"/>
      <c r="AA985" s="15"/>
      <c r="AB985" s="17"/>
      <c r="AC985" s="17"/>
      <c r="AE985" s="15"/>
      <c r="AF985" s="15"/>
      <c r="AG985" s="17"/>
      <c r="AH985" s="17"/>
      <c r="AI985" s="15"/>
      <c r="AJ985" s="15"/>
      <c r="AK985" s="17"/>
      <c r="AL985" s="17"/>
      <c r="AM985" s="15"/>
      <c r="AN985" s="15"/>
      <c r="AO985" s="17"/>
      <c r="AP985" s="17"/>
      <c r="AQ985" s="15"/>
      <c r="AR985" s="15"/>
      <c r="AS985" s="17"/>
      <c r="AT985" s="17"/>
      <c r="AV985" s="15"/>
      <c r="AW985" s="15"/>
      <c r="AX985" s="17"/>
      <c r="AY985" s="17"/>
      <c r="AZ985" s="15"/>
      <c r="BA985" s="15"/>
      <c r="BB985" s="17"/>
      <c r="BC985" s="17"/>
      <c r="BD985" s="15"/>
      <c r="BE985" s="15"/>
      <c r="BF985" s="17"/>
      <c r="BG985" s="17"/>
      <c r="BH985" s="15"/>
      <c r="BI985" s="15"/>
      <c r="BJ985" s="17"/>
      <c r="BK985" s="17"/>
      <c r="BM985" s="15"/>
      <c r="BN985" s="15"/>
      <c r="BO985" s="17"/>
      <c r="BP985" s="17"/>
      <c r="BQ985" s="15"/>
      <c r="BR985" s="15"/>
      <c r="BS985" s="17"/>
    </row>
    <row r="986" spans="4:71" ht="15.6" x14ac:dyDescent="0.3">
      <c r="D986" s="58"/>
      <c r="E986" s="17"/>
      <c r="F986" s="17"/>
      <c r="G986" s="63"/>
      <c r="H986" s="50"/>
      <c r="I986" s="15"/>
      <c r="J986" s="15"/>
      <c r="K986" s="17"/>
      <c r="L986" s="17"/>
      <c r="N986" s="9"/>
      <c r="O986" s="15"/>
      <c r="P986" s="17"/>
      <c r="Q986" s="17"/>
      <c r="R986" s="15"/>
      <c r="S986" s="15"/>
      <c r="T986" s="17"/>
      <c r="U986" s="17"/>
      <c r="V986" s="15"/>
      <c r="W986" s="15"/>
      <c r="X986" s="17"/>
      <c r="Y986" s="17"/>
      <c r="Z986" s="15"/>
      <c r="AA986" s="15"/>
      <c r="AB986" s="17"/>
      <c r="AC986" s="17"/>
      <c r="AE986" s="15"/>
      <c r="AF986" s="15"/>
      <c r="AG986" s="17"/>
      <c r="AH986" s="17"/>
      <c r="AI986" s="15"/>
      <c r="AJ986" s="15"/>
      <c r="AK986" s="17"/>
      <c r="AL986" s="17"/>
      <c r="AM986" s="15"/>
      <c r="AN986" s="15"/>
      <c r="AO986" s="17"/>
      <c r="AP986" s="17"/>
      <c r="AQ986" s="15"/>
      <c r="AR986" s="15"/>
      <c r="AS986" s="17"/>
      <c r="AT986" s="17"/>
      <c r="AV986" s="15"/>
      <c r="AW986" s="15"/>
      <c r="AX986" s="17"/>
      <c r="AY986" s="17"/>
      <c r="AZ986" s="15"/>
      <c r="BA986" s="15"/>
      <c r="BB986" s="17"/>
      <c r="BC986" s="17"/>
      <c r="BD986" s="15"/>
      <c r="BE986" s="15"/>
      <c r="BF986" s="17"/>
      <c r="BG986" s="17"/>
      <c r="BH986" s="15"/>
      <c r="BI986" s="15"/>
      <c r="BJ986" s="17"/>
      <c r="BK986" s="17"/>
      <c r="BM986" s="15"/>
      <c r="BN986" s="15"/>
      <c r="BO986" s="17"/>
      <c r="BP986" s="17"/>
      <c r="BQ986" s="15"/>
      <c r="BR986" s="15"/>
      <c r="BS986" s="17"/>
    </row>
    <row r="987" spans="4:71" ht="15.6" x14ac:dyDescent="0.3">
      <c r="D987" s="58"/>
      <c r="E987" s="17"/>
      <c r="F987" s="17"/>
      <c r="G987" s="63"/>
      <c r="H987" s="50"/>
      <c r="I987" s="15"/>
      <c r="J987" s="15"/>
      <c r="K987" s="17"/>
      <c r="L987" s="17"/>
      <c r="N987" s="9"/>
      <c r="O987" s="15"/>
      <c r="P987" s="17"/>
      <c r="Q987" s="17"/>
      <c r="R987" s="15"/>
      <c r="S987" s="15"/>
      <c r="T987" s="17"/>
      <c r="U987" s="17"/>
      <c r="V987" s="15"/>
      <c r="W987" s="15"/>
      <c r="X987" s="17"/>
      <c r="Y987" s="17"/>
      <c r="Z987" s="15"/>
      <c r="AA987" s="15"/>
      <c r="AB987" s="17"/>
      <c r="AC987" s="17"/>
      <c r="AE987" s="15"/>
      <c r="AF987" s="15"/>
      <c r="AG987" s="17"/>
      <c r="AH987" s="17"/>
      <c r="AI987" s="15"/>
      <c r="AJ987" s="15"/>
      <c r="AK987" s="17"/>
      <c r="AL987" s="17"/>
      <c r="AM987" s="15"/>
      <c r="AN987" s="15"/>
      <c r="AO987" s="17"/>
      <c r="AP987" s="17"/>
      <c r="AQ987" s="15"/>
      <c r="AR987" s="15"/>
      <c r="AS987" s="17"/>
      <c r="AT987" s="17"/>
      <c r="AV987" s="15"/>
      <c r="AW987" s="15"/>
      <c r="AX987" s="17"/>
      <c r="AY987" s="17"/>
      <c r="AZ987" s="15"/>
      <c r="BA987" s="15"/>
      <c r="BB987" s="17"/>
      <c r="BC987" s="17"/>
      <c r="BD987" s="15"/>
      <c r="BE987" s="15"/>
      <c r="BF987" s="17"/>
      <c r="BG987" s="17"/>
      <c r="BH987" s="15"/>
      <c r="BI987" s="15"/>
      <c r="BJ987" s="17"/>
      <c r="BK987" s="17"/>
      <c r="BM987" s="15"/>
      <c r="BN987" s="15"/>
      <c r="BO987" s="17"/>
      <c r="BP987" s="17"/>
      <c r="BQ987" s="15"/>
      <c r="BR987" s="15"/>
      <c r="BS987" s="17"/>
    </row>
    <row r="988" spans="4:71" ht="15.6" x14ac:dyDescent="0.3">
      <c r="D988" s="58"/>
      <c r="E988" s="17"/>
      <c r="F988" s="17"/>
      <c r="G988" s="63"/>
      <c r="H988" s="50"/>
      <c r="I988" s="15"/>
      <c r="J988" s="15"/>
      <c r="K988" s="17"/>
      <c r="L988" s="17"/>
      <c r="N988" s="9"/>
      <c r="O988" s="15"/>
      <c r="P988" s="17"/>
      <c r="Q988" s="17"/>
      <c r="R988" s="15"/>
      <c r="S988" s="15"/>
      <c r="T988" s="17"/>
      <c r="U988" s="17"/>
      <c r="V988" s="15"/>
      <c r="W988" s="15"/>
      <c r="X988" s="17"/>
      <c r="Y988" s="17"/>
      <c r="Z988" s="15"/>
      <c r="AA988" s="15"/>
      <c r="AB988" s="17"/>
      <c r="AC988" s="17"/>
      <c r="AE988" s="15"/>
      <c r="AF988" s="15"/>
      <c r="AG988" s="17"/>
      <c r="AH988" s="17"/>
      <c r="AI988" s="15"/>
      <c r="AJ988" s="15"/>
      <c r="AK988" s="17"/>
      <c r="AL988" s="17"/>
      <c r="AM988" s="15"/>
      <c r="AN988" s="15"/>
      <c r="AO988" s="17"/>
      <c r="AP988" s="17"/>
      <c r="AQ988" s="15"/>
      <c r="AR988" s="15"/>
      <c r="AS988" s="17"/>
      <c r="AT988" s="17"/>
      <c r="AV988" s="15"/>
      <c r="AW988" s="15"/>
      <c r="AX988" s="17"/>
      <c r="AY988" s="17"/>
      <c r="AZ988" s="15"/>
      <c r="BA988" s="15"/>
      <c r="BB988" s="17"/>
      <c r="BC988" s="17"/>
      <c r="BD988" s="15"/>
      <c r="BE988" s="15"/>
      <c r="BF988" s="17"/>
      <c r="BG988" s="17"/>
      <c r="BH988" s="15"/>
      <c r="BI988" s="15"/>
      <c r="BJ988" s="17"/>
      <c r="BK988" s="17"/>
      <c r="BM988" s="15"/>
      <c r="BN988" s="15"/>
      <c r="BO988" s="17"/>
      <c r="BP988" s="17"/>
      <c r="BQ988" s="15"/>
      <c r="BR988" s="15"/>
      <c r="BS988" s="17"/>
    </row>
    <row r="989" spans="4:71" ht="15.6" x14ac:dyDescent="0.3">
      <c r="D989" s="58"/>
      <c r="E989" s="17"/>
      <c r="F989" s="17"/>
      <c r="G989" s="63"/>
      <c r="H989" s="50"/>
      <c r="I989" s="15"/>
      <c r="J989" s="15"/>
      <c r="K989" s="17"/>
      <c r="L989" s="17"/>
      <c r="N989" s="9"/>
      <c r="O989" s="15"/>
      <c r="P989" s="17"/>
      <c r="Q989" s="17"/>
      <c r="R989" s="15"/>
      <c r="S989" s="15"/>
      <c r="T989" s="17"/>
      <c r="U989" s="17"/>
      <c r="V989" s="15"/>
      <c r="W989" s="15"/>
      <c r="X989" s="17"/>
      <c r="Y989" s="17"/>
      <c r="Z989" s="15"/>
      <c r="AA989" s="15"/>
      <c r="AB989" s="17"/>
      <c r="AC989" s="17"/>
      <c r="AE989" s="15"/>
      <c r="AF989" s="15"/>
      <c r="AG989" s="17"/>
      <c r="AH989" s="17"/>
      <c r="AI989" s="15"/>
      <c r="AJ989" s="15"/>
      <c r="AK989" s="17"/>
      <c r="AL989" s="17"/>
      <c r="AM989" s="15"/>
      <c r="AN989" s="15"/>
      <c r="AO989" s="17"/>
      <c r="AP989" s="17"/>
      <c r="AQ989" s="15"/>
      <c r="AR989" s="15"/>
      <c r="AS989" s="17"/>
      <c r="AT989" s="17"/>
      <c r="AV989" s="15"/>
      <c r="AW989" s="15"/>
      <c r="AX989" s="17"/>
      <c r="AY989" s="17"/>
      <c r="AZ989" s="15"/>
      <c r="BA989" s="15"/>
      <c r="BB989" s="17"/>
      <c r="BC989" s="17"/>
      <c r="BD989" s="15"/>
      <c r="BE989" s="15"/>
      <c r="BF989" s="17"/>
      <c r="BG989" s="17"/>
      <c r="BH989" s="15"/>
      <c r="BI989" s="15"/>
      <c r="BJ989" s="17"/>
      <c r="BK989" s="17"/>
      <c r="BM989" s="15"/>
      <c r="BN989" s="15"/>
      <c r="BO989" s="17"/>
      <c r="BP989" s="17"/>
      <c r="BQ989" s="15"/>
      <c r="BR989" s="15"/>
      <c r="BS989" s="17"/>
    </row>
    <row r="990" spans="4:71" ht="15.6" x14ac:dyDescent="0.3">
      <c r="D990" s="58"/>
      <c r="E990" s="17"/>
      <c r="F990" s="17"/>
      <c r="G990" s="63"/>
      <c r="H990" s="50"/>
      <c r="I990" s="15"/>
      <c r="J990" s="15"/>
      <c r="K990" s="17"/>
      <c r="L990" s="17"/>
      <c r="N990" s="9"/>
      <c r="O990" s="15"/>
      <c r="P990" s="17"/>
      <c r="Q990" s="17"/>
      <c r="R990" s="15"/>
      <c r="S990" s="15"/>
      <c r="T990" s="17"/>
      <c r="U990" s="17"/>
      <c r="V990" s="15"/>
      <c r="W990" s="15"/>
      <c r="X990" s="17"/>
      <c r="Y990" s="17"/>
      <c r="Z990" s="15"/>
      <c r="AA990" s="15"/>
      <c r="AB990" s="17"/>
      <c r="AC990" s="17"/>
      <c r="AE990" s="15"/>
      <c r="AF990" s="15"/>
      <c r="AG990" s="17"/>
      <c r="AH990" s="17"/>
      <c r="AI990" s="15"/>
      <c r="AJ990" s="15"/>
      <c r="AK990" s="17"/>
      <c r="AL990" s="17"/>
      <c r="AM990" s="15"/>
      <c r="AN990" s="15"/>
      <c r="AO990" s="17"/>
      <c r="AP990" s="17"/>
      <c r="AQ990" s="15"/>
      <c r="AR990" s="15"/>
      <c r="AS990" s="17"/>
      <c r="AT990" s="17"/>
      <c r="AV990" s="15"/>
      <c r="AW990" s="15"/>
      <c r="AX990" s="17"/>
      <c r="AY990" s="17"/>
      <c r="AZ990" s="15"/>
      <c r="BA990" s="15"/>
      <c r="BB990" s="17"/>
      <c r="BC990" s="17"/>
      <c r="BD990" s="15"/>
      <c r="BE990" s="15"/>
      <c r="BF990" s="17"/>
      <c r="BG990" s="17"/>
      <c r="BH990" s="15"/>
      <c r="BI990" s="15"/>
      <c r="BJ990" s="17"/>
      <c r="BK990" s="17"/>
      <c r="BM990" s="15"/>
      <c r="BN990" s="15"/>
      <c r="BO990" s="17"/>
      <c r="BP990" s="17"/>
      <c r="BQ990" s="15"/>
      <c r="BR990" s="15"/>
      <c r="BS990" s="17"/>
    </row>
    <row r="991" spans="4:71" ht="15.6" x14ac:dyDescent="0.3">
      <c r="D991" s="58"/>
      <c r="E991" s="17"/>
      <c r="F991" s="17"/>
      <c r="G991" s="63"/>
      <c r="H991" s="50"/>
      <c r="I991" s="15"/>
      <c r="J991" s="15"/>
      <c r="K991" s="17"/>
      <c r="L991" s="17"/>
      <c r="N991" s="9"/>
      <c r="O991" s="15"/>
      <c r="P991" s="17"/>
      <c r="Q991" s="17"/>
      <c r="R991" s="15"/>
      <c r="S991" s="15"/>
      <c r="T991" s="17"/>
      <c r="U991" s="17"/>
      <c r="V991" s="15"/>
      <c r="W991" s="15"/>
      <c r="X991" s="17"/>
      <c r="Y991" s="17"/>
      <c r="Z991" s="15"/>
      <c r="AA991" s="15"/>
      <c r="AB991" s="17"/>
      <c r="AC991" s="17"/>
      <c r="AE991" s="15"/>
      <c r="AF991" s="15"/>
      <c r="AG991" s="17"/>
      <c r="AH991" s="17"/>
      <c r="AI991" s="15"/>
      <c r="AJ991" s="15"/>
      <c r="AK991" s="17"/>
      <c r="AL991" s="17"/>
      <c r="AM991" s="15"/>
      <c r="AN991" s="15"/>
      <c r="AO991" s="17"/>
      <c r="AP991" s="17"/>
      <c r="AQ991" s="15"/>
      <c r="AR991" s="15"/>
      <c r="AS991" s="17"/>
      <c r="AT991" s="17"/>
      <c r="AV991" s="15"/>
      <c r="AW991" s="15"/>
      <c r="AX991" s="17"/>
      <c r="AY991" s="17"/>
      <c r="AZ991" s="15"/>
      <c r="BA991" s="15"/>
      <c r="BB991" s="17"/>
      <c r="BC991" s="17"/>
      <c r="BD991" s="15"/>
      <c r="BE991" s="15"/>
      <c r="BF991" s="17"/>
      <c r="BG991" s="17"/>
      <c r="BH991" s="15"/>
      <c r="BI991" s="15"/>
      <c r="BJ991" s="17"/>
      <c r="BK991" s="17"/>
      <c r="BM991" s="15"/>
      <c r="BN991" s="15"/>
      <c r="BO991" s="17"/>
      <c r="BP991" s="17"/>
      <c r="BQ991" s="15"/>
      <c r="BR991" s="15"/>
      <c r="BS991" s="17"/>
    </row>
    <row r="992" spans="4:71" ht="15.6" x14ac:dyDescent="0.3">
      <c r="D992" s="58"/>
      <c r="E992" s="17"/>
      <c r="F992" s="17"/>
      <c r="G992" s="63"/>
      <c r="H992" s="50"/>
      <c r="I992" s="15"/>
      <c r="J992" s="15"/>
      <c r="K992" s="17"/>
      <c r="L992" s="17"/>
      <c r="N992" s="9"/>
      <c r="O992" s="15"/>
      <c r="P992" s="17"/>
      <c r="Q992" s="17"/>
      <c r="R992" s="15"/>
      <c r="S992" s="15"/>
      <c r="T992" s="17"/>
      <c r="U992" s="17"/>
      <c r="V992" s="15"/>
      <c r="W992" s="15"/>
      <c r="X992" s="17"/>
      <c r="Y992" s="17"/>
      <c r="Z992" s="15"/>
      <c r="AA992" s="15"/>
      <c r="AB992" s="17"/>
      <c r="AC992" s="17"/>
      <c r="AE992" s="15"/>
      <c r="AF992" s="15"/>
      <c r="AG992" s="17"/>
      <c r="AH992" s="17"/>
      <c r="AI992" s="15"/>
      <c r="AJ992" s="15"/>
      <c r="AK992" s="17"/>
      <c r="AL992" s="17"/>
      <c r="AM992" s="15"/>
      <c r="AN992" s="15"/>
      <c r="AO992" s="17"/>
      <c r="AP992" s="17"/>
      <c r="AQ992" s="15"/>
      <c r="AR992" s="15"/>
      <c r="AS992" s="17"/>
      <c r="AT992" s="17"/>
      <c r="AV992" s="15"/>
      <c r="AW992" s="15"/>
      <c r="AX992" s="17"/>
      <c r="AY992" s="17"/>
      <c r="AZ992" s="15"/>
      <c r="BA992" s="15"/>
      <c r="BB992" s="17"/>
      <c r="BC992" s="17"/>
      <c r="BD992" s="15"/>
      <c r="BE992" s="15"/>
      <c r="BF992" s="17"/>
      <c r="BG992" s="17"/>
      <c r="BH992" s="15"/>
      <c r="BI992" s="15"/>
      <c r="BJ992" s="17"/>
      <c r="BK992" s="17"/>
      <c r="BM992" s="15"/>
      <c r="BN992" s="15"/>
      <c r="BO992" s="17"/>
      <c r="BP992" s="17"/>
      <c r="BQ992" s="15"/>
      <c r="BR992" s="15"/>
      <c r="BS992" s="17"/>
    </row>
    <row r="993" spans="4:71" ht="15.6" x14ac:dyDescent="0.3">
      <c r="D993" s="58"/>
      <c r="E993" s="17"/>
      <c r="F993" s="17"/>
      <c r="G993" s="63"/>
      <c r="H993" s="50"/>
      <c r="I993" s="15"/>
      <c r="J993" s="15"/>
      <c r="K993" s="17"/>
      <c r="L993" s="17"/>
      <c r="N993" s="9"/>
      <c r="O993" s="15"/>
      <c r="P993" s="17"/>
      <c r="Q993" s="17"/>
      <c r="R993" s="15"/>
      <c r="S993" s="15"/>
      <c r="T993" s="17"/>
      <c r="U993" s="17"/>
      <c r="V993" s="15"/>
      <c r="W993" s="15"/>
      <c r="X993" s="17"/>
      <c r="Y993" s="17"/>
      <c r="Z993" s="15"/>
      <c r="AA993" s="15"/>
      <c r="AB993" s="17"/>
      <c r="AC993" s="17"/>
      <c r="AE993" s="15"/>
      <c r="AF993" s="15"/>
      <c r="AG993" s="17"/>
      <c r="AH993" s="17"/>
      <c r="AI993" s="15"/>
      <c r="AJ993" s="15"/>
      <c r="AK993" s="17"/>
      <c r="AL993" s="17"/>
      <c r="AM993" s="15"/>
      <c r="AN993" s="15"/>
      <c r="AO993" s="17"/>
      <c r="AP993" s="17"/>
      <c r="AQ993" s="15"/>
      <c r="AR993" s="15"/>
      <c r="AS993" s="17"/>
      <c r="AT993" s="17"/>
      <c r="AV993" s="15"/>
      <c r="AW993" s="15"/>
      <c r="AX993" s="17"/>
      <c r="AY993" s="17"/>
      <c r="AZ993" s="15"/>
      <c r="BA993" s="15"/>
      <c r="BB993" s="17"/>
      <c r="BC993" s="17"/>
      <c r="BD993" s="15"/>
      <c r="BE993" s="15"/>
      <c r="BF993" s="17"/>
      <c r="BG993" s="17"/>
      <c r="BH993" s="15"/>
      <c r="BI993" s="15"/>
      <c r="BJ993" s="17"/>
      <c r="BK993" s="17"/>
      <c r="BM993" s="15"/>
      <c r="BN993" s="15"/>
      <c r="BO993" s="17"/>
      <c r="BP993" s="17"/>
      <c r="BQ993" s="15"/>
      <c r="BR993" s="15"/>
      <c r="BS993" s="17"/>
    </row>
    <row r="994" spans="4:71" ht="15.6" x14ac:dyDescent="0.3">
      <c r="D994" s="58"/>
      <c r="E994" s="17"/>
      <c r="F994" s="17"/>
      <c r="G994" s="63"/>
      <c r="H994" s="50"/>
      <c r="I994" s="15"/>
      <c r="J994" s="15"/>
      <c r="K994" s="17"/>
      <c r="L994" s="17"/>
      <c r="N994" s="9"/>
      <c r="O994" s="15"/>
      <c r="P994" s="17"/>
      <c r="Q994" s="17"/>
      <c r="R994" s="15"/>
      <c r="S994" s="15"/>
      <c r="T994" s="17"/>
      <c r="U994" s="17"/>
      <c r="V994" s="15"/>
      <c r="W994" s="15"/>
      <c r="X994" s="17"/>
      <c r="Y994" s="17"/>
      <c r="Z994" s="15"/>
      <c r="AA994" s="15"/>
      <c r="AB994" s="17"/>
      <c r="AC994" s="17"/>
      <c r="AE994" s="15"/>
      <c r="AF994" s="15"/>
      <c r="AG994" s="17"/>
      <c r="AH994" s="17"/>
      <c r="AI994" s="15"/>
      <c r="AJ994" s="15"/>
      <c r="AK994" s="17"/>
      <c r="AL994" s="17"/>
      <c r="AM994" s="15"/>
      <c r="AN994" s="15"/>
      <c r="AO994" s="17"/>
      <c r="AP994" s="17"/>
      <c r="AQ994" s="15"/>
      <c r="AR994" s="15"/>
      <c r="AS994" s="17"/>
      <c r="AT994" s="17"/>
      <c r="AV994" s="15"/>
      <c r="AW994" s="15"/>
      <c r="AX994" s="17"/>
      <c r="AY994" s="17"/>
      <c r="AZ994" s="15"/>
      <c r="BA994" s="15"/>
      <c r="BB994" s="17"/>
      <c r="BC994" s="17"/>
      <c r="BD994" s="15"/>
      <c r="BE994" s="15"/>
      <c r="BF994" s="17"/>
      <c r="BG994" s="17"/>
      <c r="BH994" s="15"/>
      <c r="BI994" s="15"/>
      <c r="BJ994" s="17"/>
      <c r="BK994" s="17"/>
      <c r="BM994" s="15"/>
      <c r="BN994" s="15"/>
      <c r="BO994" s="17"/>
      <c r="BP994" s="17"/>
      <c r="BQ994" s="15"/>
      <c r="BR994" s="15"/>
      <c r="BS994" s="17"/>
    </row>
    <row r="995" spans="4:71" ht="15.6" x14ac:dyDescent="0.3">
      <c r="D995" s="58"/>
      <c r="E995" s="17"/>
      <c r="F995" s="17"/>
      <c r="G995" s="63"/>
      <c r="H995" s="50"/>
      <c r="I995" s="15"/>
      <c r="J995" s="15"/>
      <c r="K995" s="17"/>
      <c r="L995" s="17"/>
      <c r="N995" s="9"/>
      <c r="O995" s="15"/>
      <c r="P995" s="17"/>
      <c r="Q995" s="17"/>
      <c r="R995" s="15"/>
      <c r="S995" s="15"/>
      <c r="T995" s="17"/>
      <c r="U995" s="17"/>
      <c r="V995" s="15"/>
      <c r="W995" s="15"/>
      <c r="X995" s="17"/>
      <c r="Y995" s="17"/>
      <c r="Z995" s="15"/>
      <c r="AA995" s="15"/>
      <c r="AB995" s="17"/>
      <c r="AC995" s="17"/>
      <c r="AE995" s="15"/>
      <c r="AF995" s="15"/>
      <c r="AG995" s="17"/>
      <c r="AH995" s="17"/>
      <c r="AI995" s="15"/>
      <c r="AJ995" s="15"/>
      <c r="AK995" s="17"/>
      <c r="AL995" s="17"/>
      <c r="AM995" s="15"/>
      <c r="AN995" s="15"/>
      <c r="AO995" s="17"/>
      <c r="AP995" s="17"/>
      <c r="AQ995" s="15"/>
      <c r="AR995" s="15"/>
      <c r="AS995" s="17"/>
      <c r="AT995" s="17"/>
      <c r="AV995" s="15"/>
      <c r="AW995" s="15"/>
      <c r="AX995" s="17"/>
      <c r="AY995" s="17"/>
      <c r="AZ995" s="15"/>
      <c r="BA995" s="15"/>
      <c r="BB995" s="17"/>
      <c r="BC995" s="17"/>
      <c r="BD995" s="15"/>
      <c r="BE995" s="15"/>
      <c r="BF995" s="17"/>
      <c r="BG995" s="17"/>
      <c r="BH995" s="15"/>
      <c r="BI995" s="15"/>
      <c r="BJ995" s="17"/>
      <c r="BK995" s="17"/>
      <c r="BM995" s="15"/>
      <c r="BN995" s="15"/>
      <c r="BO995" s="17"/>
      <c r="BP995" s="17"/>
      <c r="BQ995" s="15"/>
      <c r="BR995" s="15"/>
      <c r="BS995" s="17"/>
    </row>
    <row r="996" spans="4:71" ht="15.6" x14ac:dyDescent="0.3">
      <c r="D996" s="58"/>
      <c r="E996" s="17"/>
      <c r="F996" s="17"/>
      <c r="G996" s="63"/>
      <c r="H996" s="50"/>
      <c r="I996" s="15"/>
      <c r="J996" s="15"/>
      <c r="K996" s="17"/>
      <c r="L996" s="17"/>
      <c r="N996" s="9"/>
      <c r="O996" s="15"/>
      <c r="P996" s="17"/>
      <c r="Q996" s="17"/>
      <c r="R996" s="15"/>
      <c r="S996" s="15"/>
      <c r="T996" s="17"/>
      <c r="U996" s="17"/>
      <c r="V996" s="15"/>
      <c r="W996" s="15"/>
      <c r="X996" s="17"/>
      <c r="Y996" s="17"/>
      <c r="Z996" s="15"/>
      <c r="AA996" s="15"/>
      <c r="AB996" s="17"/>
      <c r="AC996" s="17"/>
      <c r="AE996" s="15"/>
      <c r="AF996" s="15"/>
      <c r="AG996" s="17"/>
      <c r="AH996" s="17"/>
      <c r="AI996" s="15"/>
      <c r="AJ996" s="15"/>
      <c r="AK996" s="17"/>
      <c r="AL996" s="17"/>
      <c r="AM996" s="15"/>
      <c r="AN996" s="15"/>
      <c r="AO996" s="17"/>
      <c r="AP996" s="17"/>
      <c r="AQ996" s="15"/>
      <c r="AR996" s="15"/>
      <c r="AS996" s="17"/>
      <c r="AT996" s="17"/>
      <c r="AV996" s="15"/>
      <c r="AW996" s="15"/>
      <c r="AX996" s="17"/>
      <c r="AY996" s="17"/>
      <c r="AZ996" s="15"/>
      <c r="BA996" s="15"/>
      <c r="BB996" s="17"/>
      <c r="BC996" s="17"/>
      <c r="BD996" s="15"/>
      <c r="BE996" s="15"/>
      <c r="BF996" s="17"/>
      <c r="BG996" s="17"/>
      <c r="BH996" s="15"/>
      <c r="BI996" s="15"/>
      <c r="BJ996" s="17"/>
      <c r="BK996" s="17"/>
      <c r="BM996" s="15"/>
      <c r="BN996" s="15"/>
      <c r="BO996" s="17"/>
      <c r="BP996" s="17"/>
      <c r="BQ996" s="15"/>
      <c r="BR996" s="15"/>
      <c r="BS996" s="17"/>
    </row>
    <row r="997" spans="4:71" ht="15.6" x14ac:dyDescent="0.3">
      <c r="D997" s="58"/>
      <c r="E997" s="17"/>
      <c r="F997" s="17"/>
      <c r="G997" s="63"/>
      <c r="H997" s="50"/>
      <c r="I997" s="15"/>
      <c r="J997" s="15"/>
      <c r="K997" s="17"/>
      <c r="L997" s="17"/>
      <c r="N997" s="9"/>
      <c r="O997" s="15"/>
      <c r="P997" s="17"/>
      <c r="Q997" s="17"/>
      <c r="R997" s="15"/>
      <c r="S997" s="15"/>
      <c r="T997" s="17"/>
      <c r="U997" s="17"/>
      <c r="V997" s="15"/>
      <c r="W997" s="15"/>
      <c r="X997" s="17"/>
      <c r="Y997" s="17"/>
      <c r="Z997" s="15"/>
      <c r="AA997" s="15"/>
      <c r="AB997" s="17"/>
      <c r="AC997" s="17"/>
      <c r="AE997" s="15"/>
      <c r="AF997" s="15"/>
      <c r="AG997" s="17"/>
      <c r="AH997" s="17"/>
      <c r="AI997" s="15"/>
      <c r="AJ997" s="15"/>
      <c r="AK997" s="17"/>
      <c r="AL997" s="17"/>
      <c r="AM997" s="15"/>
      <c r="AN997" s="15"/>
      <c r="AO997" s="17"/>
      <c r="AP997" s="17"/>
      <c r="AQ997" s="15"/>
      <c r="AR997" s="15"/>
      <c r="AS997" s="17"/>
      <c r="AT997" s="17"/>
      <c r="AV997" s="15"/>
      <c r="AW997" s="15"/>
      <c r="AX997" s="17"/>
      <c r="AY997" s="17"/>
      <c r="AZ997" s="15"/>
      <c r="BA997" s="15"/>
      <c r="BB997" s="17"/>
      <c r="BC997" s="17"/>
      <c r="BD997" s="15"/>
      <c r="BE997" s="15"/>
      <c r="BF997" s="17"/>
      <c r="BG997" s="17"/>
      <c r="BH997" s="15"/>
      <c r="BI997" s="15"/>
      <c r="BJ997" s="17"/>
      <c r="BK997" s="17"/>
      <c r="BM997" s="15"/>
      <c r="BN997" s="15"/>
      <c r="BO997" s="17"/>
      <c r="BP997" s="17"/>
      <c r="BQ997" s="15"/>
      <c r="BR997" s="15"/>
      <c r="BS997" s="17"/>
    </row>
    <row r="998" spans="4:71" ht="15.6" x14ac:dyDescent="0.3">
      <c r="D998" s="58"/>
      <c r="E998" s="17"/>
      <c r="F998" s="17"/>
      <c r="G998" s="63"/>
      <c r="H998" s="50"/>
      <c r="I998" s="15"/>
      <c r="J998" s="15"/>
      <c r="K998" s="17"/>
      <c r="L998" s="17"/>
      <c r="N998" s="9"/>
      <c r="O998" s="15"/>
      <c r="P998" s="17"/>
      <c r="Q998" s="17"/>
      <c r="R998" s="15"/>
      <c r="S998" s="15"/>
      <c r="T998" s="17"/>
      <c r="U998" s="17"/>
      <c r="V998" s="15"/>
      <c r="W998" s="15"/>
      <c r="X998" s="17"/>
      <c r="Y998" s="17"/>
      <c r="Z998" s="15"/>
      <c r="AA998" s="15"/>
      <c r="AB998" s="17"/>
      <c r="AC998" s="17"/>
      <c r="AE998" s="15"/>
      <c r="AF998" s="15"/>
      <c r="AG998" s="17"/>
      <c r="AH998" s="17"/>
      <c r="AI998" s="15"/>
      <c r="AJ998" s="15"/>
      <c r="AK998" s="17"/>
      <c r="AL998" s="17"/>
      <c r="AM998" s="15"/>
      <c r="AN998" s="15"/>
      <c r="AO998" s="17"/>
      <c r="AP998" s="17"/>
      <c r="AQ998" s="15"/>
      <c r="AR998" s="15"/>
      <c r="AS998" s="17"/>
      <c r="AT998" s="17"/>
      <c r="AV998" s="15"/>
      <c r="AW998" s="15"/>
      <c r="AX998" s="17"/>
      <c r="AY998" s="17"/>
      <c r="AZ998" s="15"/>
      <c r="BA998" s="15"/>
      <c r="BB998" s="17"/>
      <c r="BC998" s="17"/>
      <c r="BD998" s="15"/>
      <c r="BE998" s="15"/>
      <c r="BF998" s="17"/>
      <c r="BG998" s="17"/>
      <c r="BH998" s="15"/>
      <c r="BI998" s="15"/>
      <c r="BJ998" s="17"/>
      <c r="BK998" s="17"/>
      <c r="BM998" s="15"/>
      <c r="BN998" s="15"/>
      <c r="BO998" s="17"/>
      <c r="BP998" s="17"/>
      <c r="BQ998" s="15"/>
      <c r="BR998" s="15"/>
      <c r="BS998" s="17"/>
    </row>
    <row r="999" spans="4:71" ht="15.6" x14ac:dyDescent="0.3">
      <c r="D999" s="58"/>
      <c r="E999" s="17"/>
      <c r="F999" s="17"/>
      <c r="G999" s="63"/>
      <c r="H999" s="50"/>
      <c r="I999" s="15"/>
      <c r="J999" s="15"/>
      <c r="K999" s="17"/>
      <c r="L999" s="17"/>
      <c r="N999" s="9"/>
      <c r="O999" s="15"/>
      <c r="P999" s="17"/>
      <c r="Q999" s="17"/>
      <c r="R999" s="15"/>
      <c r="S999" s="15"/>
      <c r="T999" s="17"/>
      <c r="U999" s="17"/>
      <c r="V999" s="15"/>
      <c r="W999" s="15"/>
      <c r="X999" s="17"/>
      <c r="Y999" s="17"/>
      <c r="Z999" s="15"/>
      <c r="AA999" s="15"/>
      <c r="AB999" s="17"/>
      <c r="AC999" s="17"/>
      <c r="AE999" s="15"/>
      <c r="AF999" s="15"/>
      <c r="AG999" s="17"/>
      <c r="AH999" s="17"/>
      <c r="AI999" s="15"/>
      <c r="AJ999" s="15"/>
      <c r="AK999" s="17"/>
      <c r="AL999" s="17"/>
      <c r="AM999" s="15"/>
      <c r="AN999" s="15"/>
      <c r="AO999" s="17"/>
      <c r="AP999" s="17"/>
      <c r="AQ999" s="15"/>
      <c r="AR999" s="15"/>
      <c r="AS999" s="17"/>
      <c r="AT999" s="17"/>
      <c r="AV999" s="15"/>
      <c r="AW999" s="15"/>
      <c r="AX999" s="17"/>
      <c r="AY999" s="17"/>
      <c r="AZ999" s="15"/>
      <c r="BA999" s="15"/>
      <c r="BB999" s="17"/>
      <c r="BC999" s="17"/>
      <c r="BD999" s="15"/>
      <c r="BE999" s="15"/>
      <c r="BF999" s="17"/>
      <c r="BG999" s="17"/>
      <c r="BH999" s="15"/>
      <c r="BI999" s="15"/>
      <c r="BJ999" s="17"/>
      <c r="BK999" s="17"/>
      <c r="BM999" s="15"/>
      <c r="BN999" s="15"/>
      <c r="BO999" s="17"/>
      <c r="BP999" s="17"/>
      <c r="BQ999" s="15"/>
      <c r="BR999" s="15"/>
      <c r="BS999" s="17"/>
    </row>
    <row r="1000" spans="4:71" ht="15.6" x14ac:dyDescent="0.3">
      <c r="D1000" s="58"/>
      <c r="E1000" s="17"/>
      <c r="F1000" s="17"/>
      <c r="G1000" s="63"/>
      <c r="H1000" s="50"/>
      <c r="I1000" s="15"/>
      <c r="J1000" s="15"/>
      <c r="K1000" s="17"/>
      <c r="L1000" s="17"/>
      <c r="N1000" s="9"/>
      <c r="O1000" s="15"/>
      <c r="P1000" s="17"/>
      <c r="Q1000" s="17"/>
      <c r="R1000" s="15"/>
      <c r="S1000" s="15"/>
      <c r="T1000" s="17"/>
      <c r="U1000" s="17"/>
      <c r="V1000" s="15"/>
      <c r="W1000" s="15"/>
      <c r="X1000" s="17"/>
      <c r="Y1000" s="17"/>
      <c r="Z1000" s="15"/>
      <c r="AA1000" s="15"/>
      <c r="AB1000" s="17"/>
      <c r="AC1000" s="17"/>
      <c r="AE1000" s="15"/>
      <c r="AF1000" s="15"/>
      <c r="AG1000" s="17"/>
      <c r="AH1000" s="17"/>
      <c r="AI1000" s="15"/>
      <c r="AJ1000" s="15"/>
      <c r="AK1000" s="17"/>
      <c r="AL1000" s="17"/>
      <c r="AM1000" s="15"/>
      <c r="AN1000" s="15"/>
      <c r="AO1000" s="17"/>
      <c r="AP1000" s="17"/>
      <c r="AQ1000" s="15"/>
      <c r="AR1000" s="15"/>
      <c r="AS1000" s="17"/>
      <c r="AT1000" s="17"/>
      <c r="AV1000" s="15"/>
      <c r="AW1000" s="15"/>
      <c r="AX1000" s="17"/>
      <c r="AY1000" s="17"/>
      <c r="AZ1000" s="15"/>
      <c r="BA1000" s="15"/>
      <c r="BB1000" s="17"/>
      <c r="BC1000" s="17"/>
      <c r="BD1000" s="15"/>
      <c r="BE1000" s="15"/>
      <c r="BF1000" s="17"/>
      <c r="BG1000" s="17"/>
      <c r="BH1000" s="15"/>
      <c r="BI1000" s="15"/>
      <c r="BJ1000" s="17"/>
      <c r="BK1000" s="17"/>
      <c r="BM1000" s="15"/>
      <c r="BN1000" s="15"/>
      <c r="BO1000" s="17"/>
      <c r="BP1000" s="17"/>
      <c r="BQ1000" s="15"/>
      <c r="BR1000" s="15"/>
      <c r="BS1000" s="17"/>
    </row>
    <row r="1001" spans="4:71" ht="15.6" x14ac:dyDescent="0.3">
      <c r="D1001" s="58"/>
      <c r="E1001" s="17"/>
      <c r="F1001" s="17"/>
      <c r="G1001" s="63"/>
      <c r="H1001" s="50"/>
      <c r="I1001" s="15"/>
      <c r="J1001" s="15"/>
      <c r="K1001" s="17"/>
      <c r="L1001" s="17"/>
      <c r="N1001" s="9"/>
      <c r="O1001" s="15"/>
      <c r="P1001" s="17"/>
      <c r="Q1001" s="17"/>
      <c r="R1001" s="15"/>
      <c r="S1001" s="15"/>
      <c r="T1001" s="17"/>
      <c r="U1001" s="17"/>
      <c r="V1001" s="15"/>
      <c r="W1001" s="15"/>
      <c r="X1001" s="17"/>
      <c r="Y1001" s="17"/>
      <c r="Z1001" s="15"/>
      <c r="AA1001" s="15"/>
      <c r="AB1001" s="17"/>
      <c r="AC1001" s="17"/>
      <c r="AE1001" s="15"/>
      <c r="AF1001" s="15"/>
      <c r="AG1001" s="17"/>
      <c r="AH1001" s="17"/>
      <c r="AI1001" s="15"/>
      <c r="AJ1001" s="15"/>
      <c r="AK1001" s="17"/>
      <c r="AL1001" s="17"/>
      <c r="AM1001" s="15"/>
      <c r="AN1001" s="15"/>
      <c r="AO1001" s="17"/>
      <c r="AP1001" s="17"/>
      <c r="AQ1001" s="15"/>
      <c r="AR1001" s="15"/>
      <c r="AS1001" s="17"/>
      <c r="AT1001" s="17"/>
      <c r="AV1001" s="15"/>
      <c r="AW1001" s="15"/>
      <c r="AX1001" s="17"/>
      <c r="AY1001" s="17"/>
      <c r="AZ1001" s="15"/>
      <c r="BA1001" s="15"/>
      <c r="BB1001" s="17"/>
      <c r="BC1001" s="17"/>
      <c r="BD1001" s="15"/>
      <c r="BE1001" s="15"/>
      <c r="BF1001" s="17"/>
      <c r="BG1001" s="17"/>
      <c r="BH1001" s="15"/>
      <c r="BI1001" s="15"/>
      <c r="BJ1001" s="17"/>
      <c r="BK1001" s="17"/>
      <c r="BM1001" s="15"/>
      <c r="BN1001" s="15"/>
      <c r="BO1001" s="17"/>
      <c r="BP1001" s="17"/>
      <c r="BQ1001" s="15"/>
      <c r="BR1001" s="15"/>
      <c r="BS1001" s="17"/>
    </row>
    <row r="1002" spans="4:71" ht="15.6" x14ac:dyDescent="0.3">
      <c r="D1002" s="58"/>
      <c r="E1002" s="17"/>
      <c r="F1002" s="17"/>
      <c r="G1002" s="63"/>
      <c r="H1002" s="50"/>
      <c r="I1002" s="15"/>
      <c r="J1002" s="15"/>
      <c r="K1002" s="17"/>
      <c r="L1002" s="17"/>
      <c r="N1002" s="9"/>
      <c r="O1002" s="15"/>
      <c r="P1002" s="17"/>
      <c r="Q1002" s="17"/>
      <c r="R1002" s="15"/>
      <c r="S1002" s="15"/>
      <c r="T1002" s="17"/>
      <c r="U1002" s="17"/>
      <c r="V1002" s="15"/>
      <c r="W1002" s="15"/>
      <c r="X1002" s="17"/>
      <c r="Y1002" s="17"/>
      <c r="Z1002" s="15"/>
      <c r="AA1002" s="15"/>
      <c r="AB1002" s="17"/>
      <c r="AC1002" s="17"/>
      <c r="AE1002" s="15"/>
      <c r="AF1002" s="15"/>
      <c r="AG1002" s="17"/>
      <c r="AH1002" s="17"/>
      <c r="AI1002" s="15"/>
      <c r="AJ1002" s="15"/>
      <c r="AK1002" s="17"/>
      <c r="AL1002" s="17"/>
      <c r="AM1002" s="15"/>
      <c r="AN1002" s="15"/>
      <c r="AO1002" s="17"/>
      <c r="AP1002" s="17"/>
      <c r="AQ1002" s="15"/>
      <c r="AR1002" s="15"/>
      <c r="AS1002" s="17"/>
      <c r="AT1002" s="17"/>
      <c r="AV1002" s="15"/>
      <c r="AW1002" s="15"/>
      <c r="AX1002" s="17"/>
      <c r="AY1002" s="17"/>
      <c r="AZ1002" s="15"/>
      <c r="BA1002" s="15"/>
      <c r="BB1002" s="17"/>
      <c r="BC1002" s="17"/>
      <c r="BD1002" s="15"/>
      <c r="BE1002" s="15"/>
      <c r="BF1002" s="17"/>
      <c r="BG1002" s="17"/>
      <c r="BH1002" s="15"/>
      <c r="BI1002" s="15"/>
      <c r="BJ1002" s="17"/>
      <c r="BK1002" s="17"/>
      <c r="BM1002" s="15"/>
      <c r="BN1002" s="15"/>
      <c r="BO1002" s="17"/>
      <c r="BP1002" s="17"/>
      <c r="BQ1002" s="15"/>
      <c r="BR1002" s="15"/>
      <c r="BS1002" s="17"/>
    </row>
    <row r="1003" spans="4:71" ht="15.6" x14ac:dyDescent="0.3">
      <c r="D1003" s="58"/>
      <c r="E1003" s="17"/>
      <c r="F1003" s="17"/>
      <c r="G1003" s="63"/>
      <c r="H1003" s="50"/>
      <c r="I1003" s="15"/>
      <c r="J1003" s="15"/>
      <c r="K1003" s="17"/>
      <c r="L1003" s="17"/>
      <c r="N1003" s="9"/>
      <c r="O1003" s="15"/>
      <c r="P1003" s="17"/>
      <c r="Q1003" s="17"/>
      <c r="R1003" s="15"/>
      <c r="S1003" s="15"/>
      <c r="T1003" s="17"/>
      <c r="U1003" s="17"/>
      <c r="V1003" s="15"/>
      <c r="W1003" s="15"/>
      <c r="X1003" s="17"/>
      <c r="Y1003" s="17"/>
      <c r="Z1003" s="15"/>
      <c r="AA1003" s="15"/>
      <c r="AB1003" s="17"/>
      <c r="AC1003" s="17"/>
      <c r="AE1003" s="15"/>
      <c r="AF1003" s="15"/>
      <c r="AG1003" s="17"/>
      <c r="AH1003" s="17"/>
      <c r="AI1003" s="15"/>
      <c r="AJ1003" s="15"/>
      <c r="AK1003" s="17"/>
      <c r="AL1003" s="17"/>
      <c r="AM1003" s="15"/>
      <c r="AN1003" s="15"/>
      <c r="AO1003" s="17"/>
      <c r="AP1003" s="17"/>
      <c r="AQ1003" s="15"/>
      <c r="AR1003" s="15"/>
      <c r="AS1003" s="17"/>
      <c r="AT1003" s="17"/>
      <c r="AV1003" s="15"/>
      <c r="AW1003" s="15"/>
      <c r="AX1003" s="17"/>
      <c r="AY1003" s="17"/>
      <c r="AZ1003" s="15"/>
      <c r="BA1003" s="15"/>
      <c r="BB1003" s="17"/>
      <c r="BC1003" s="17"/>
      <c r="BD1003" s="15"/>
      <c r="BE1003" s="15"/>
      <c r="BF1003" s="17"/>
      <c r="BG1003" s="17"/>
      <c r="BH1003" s="15"/>
      <c r="BI1003" s="15"/>
      <c r="BJ1003" s="17"/>
      <c r="BK1003" s="17"/>
      <c r="BM1003" s="15"/>
      <c r="BN1003" s="15"/>
      <c r="BO1003" s="17"/>
      <c r="BP1003" s="17"/>
      <c r="BQ1003" s="15"/>
      <c r="BR1003" s="15"/>
      <c r="BS1003" s="17"/>
    </row>
    <row r="1004" spans="4:71" ht="15.6" x14ac:dyDescent="0.3">
      <c r="D1004" s="58"/>
      <c r="E1004" s="17"/>
      <c r="F1004" s="17"/>
      <c r="G1004" s="63"/>
      <c r="H1004" s="50"/>
      <c r="I1004" s="15"/>
      <c r="J1004" s="15"/>
      <c r="K1004" s="17"/>
      <c r="L1004" s="17"/>
      <c r="N1004" s="9"/>
      <c r="O1004" s="15"/>
      <c r="P1004" s="17"/>
      <c r="Q1004" s="17"/>
      <c r="R1004" s="15"/>
      <c r="S1004" s="15"/>
      <c r="T1004" s="17"/>
      <c r="U1004" s="17"/>
      <c r="V1004" s="15"/>
      <c r="W1004" s="15"/>
      <c r="X1004" s="17"/>
      <c r="Y1004" s="17"/>
      <c r="Z1004" s="15"/>
      <c r="AA1004" s="15"/>
      <c r="AB1004" s="17"/>
      <c r="AC1004" s="17"/>
      <c r="AE1004" s="15"/>
      <c r="AF1004" s="15"/>
      <c r="AG1004" s="17"/>
      <c r="AH1004" s="17"/>
      <c r="AI1004" s="15"/>
      <c r="AJ1004" s="15"/>
      <c r="AK1004" s="17"/>
      <c r="AL1004" s="17"/>
      <c r="AM1004" s="15"/>
      <c r="AN1004" s="15"/>
      <c r="AO1004" s="17"/>
      <c r="AP1004" s="17"/>
      <c r="AQ1004" s="15"/>
      <c r="AR1004" s="15"/>
      <c r="AS1004" s="17"/>
      <c r="AT1004" s="17"/>
      <c r="AV1004" s="15"/>
      <c r="AW1004" s="15"/>
      <c r="AX1004" s="17"/>
      <c r="AY1004" s="17"/>
      <c r="AZ1004" s="15"/>
      <c r="BA1004" s="15"/>
      <c r="BB1004" s="17"/>
      <c r="BC1004" s="17"/>
      <c r="BD1004" s="15"/>
      <c r="BE1004" s="15"/>
      <c r="BF1004" s="17"/>
      <c r="BG1004" s="17"/>
      <c r="BH1004" s="15"/>
      <c r="BI1004" s="15"/>
      <c r="BJ1004" s="17"/>
      <c r="BK1004" s="17"/>
      <c r="BM1004" s="15"/>
      <c r="BN1004" s="15"/>
      <c r="BO1004" s="17"/>
      <c r="BP1004" s="17"/>
      <c r="BQ1004" s="15"/>
      <c r="BR1004" s="15"/>
      <c r="BS1004" s="17"/>
    </row>
    <row r="1005" spans="4:71" ht="15.6" x14ac:dyDescent="0.3">
      <c r="D1005" s="58"/>
      <c r="E1005" s="17"/>
      <c r="F1005" s="17"/>
      <c r="G1005" s="63"/>
      <c r="H1005" s="50"/>
      <c r="I1005" s="15"/>
      <c r="J1005" s="15"/>
      <c r="K1005" s="17"/>
      <c r="L1005" s="17"/>
      <c r="N1005" s="9"/>
      <c r="O1005" s="15"/>
      <c r="P1005" s="17"/>
      <c r="Q1005" s="17"/>
      <c r="R1005" s="15"/>
      <c r="S1005" s="15"/>
      <c r="T1005" s="17"/>
      <c r="U1005" s="17"/>
      <c r="V1005" s="15"/>
      <c r="W1005" s="15"/>
      <c r="X1005" s="17"/>
      <c r="Y1005" s="17"/>
      <c r="Z1005" s="15"/>
      <c r="AA1005" s="15"/>
      <c r="AB1005" s="17"/>
      <c r="AC1005" s="17"/>
      <c r="AE1005" s="15"/>
      <c r="AF1005" s="15"/>
      <c r="AG1005" s="17"/>
      <c r="AH1005" s="17"/>
      <c r="AI1005" s="15"/>
      <c r="AJ1005" s="15"/>
      <c r="AK1005" s="17"/>
      <c r="AL1005" s="17"/>
      <c r="AM1005" s="15"/>
      <c r="AN1005" s="15"/>
      <c r="AO1005" s="17"/>
      <c r="AP1005" s="17"/>
      <c r="AQ1005" s="15"/>
      <c r="AR1005" s="15"/>
      <c r="AS1005" s="17"/>
      <c r="AT1005" s="17"/>
      <c r="AV1005" s="15"/>
      <c r="AW1005" s="15"/>
      <c r="AX1005" s="17"/>
      <c r="AY1005" s="17"/>
      <c r="AZ1005" s="15"/>
      <c r="BA1005" s="15"/>
      <c r="BB1005" s="17"/>
      <c r="BC1005" s="17"/>
      <c r="BD1005" s="15"/>
      <c r="BE1005" s="15"/>
      <c r="BF1005" s="17"/>
      <c r="BG1005" s="17"/>
      <c r="BH1005" s="15"/>
      <c r="BI1005" s="15"/>
      <c r="BJ1005" s="17"/>
      <c r="BK1005" s="17"/>
      <c r="BM1005" s="15"/>
      <c r="BN1005" s="15"/>
      <c r="BO1005" s="17"/>
      <c r="BP1005" s="17"/>
      <c r="BQ1005" s="15"/>
      <c r="BR1005" s="15"/>
      <c r="BS1005" s="17"/>
    </row>
    <row r="1006" spans="4:71" ht="15.6" x14ac:dyDescent="0.3">
      <c r="D1006" s="58"/>
      <c r="E1006" s="17"/>
      <c r="F1006" s="17"/>
      <c r="G1006" s="63"/>
      <c r="H1006" s="50"/>
      <c r="I1006" s="15"/>
      <c r="J1006" s="15"/>
      <c r="K1006" s="17"/>
      <c r="L1006" s="17"/>
      <c r="N1006" s="9"/>
      <c r="O1006" s="15"/>
      <c r="P1006" s="17"/>
      <c r="Q1006" s="17"/>
      <c r="R1006" s="15"/>
      <c r="S1006" s="15"/>
      <c r="T1006" s="17"/>
      <c r="U1006" s="17"/>
      <c r="V1006" s="15"/>
      <c r="W1006" s="15"/>
      <c r="X1006" s="17"/>
      <c r="Y1006" s="17"/>
      <c r="Z1006" s="15"/>
      <c r="AA1006" s="15"/>
      <c r="AB1006" s="17"/>
      <c r="AC1006" s="17"/>
      <c r="AE1006" s="15"/>
      <c r="AF1006" s="15"/>
      <c r="AG1006" s="17"/>
      <c r="AH1006" s="17"/>
      <c r="AI1006" s="15"/>
      <c r="AJ1006" s="15"/>
      <c r="AK1006" s="17"/>
      <c r="AL1006" s="17"/>
      <c r="AM1006" s="15"/>
      <c r="AN1006" s="15"/>
      <c r="AO1006" s="17"/>
      <c r="AP1006" s="17"/>
      <c r="AQ1006" s="15"/>
      <c r="AR1006" s="15"/>
      <c r="AS1006" s="17"/>
      <c r="AT1006" s="17"/>
      <c r="AV1006" s="15"/>
      <c r="AW1006" s="15"/>
      <c r="AX1006" s="17"/>
      <c r="AY1006" s="17"/>
      <c r="AZ1006" s="15"/>
      <c r="BA1006" s="15"/>
      <c r="BB1006" s="17"/>
      <c r="BC1006" s="17"/>
      <c r="BD1006" s="15"/>
      <c r="BE1006" s="15"/>
      <c r="BF1006" s="17"/>
      <c r="BG1006" s="17"/>
      <c r="BH1006" s="15"/>
      <c r="BI1006" s="15"/>
      <c r="BJ1006" s="17"/>
      <c r="BK1006" s="17"/>
      <c r="BM1006" s="15"/>
      <c r="BN1006" s="15"/>
      <c r="BO1006" s="17"/>
      <c r="BP1006" s="17"/>
      <c r="BQ1006" s="15"/>
      <c r="BR1006" s="15"/>
      <c r="BS1006" s="17"/>
    </row>
    <row r="1007" spans="4:71" ht="15.6" x14ac:dyDescent="0.3">
      <c r="D1007" s="58"/>
      <c r="E1007" s="17"/>
      <c r="F1007" s="17"/>
      <c r="G1007" s="63"/>
      <c r="H1007" s="50"/>
      <c r="I1007" s="15"/>
      <c r="J1007" s="15"/>
      <c r="K1007" s="17"/>
      <c r="L1007" s="17"/>
      <c r="N1007" s="9"/>
      <c r="O1007" s="15"/>
      <c r="P1007" s="17"/>
      <c r="Q1007" s="17"/>
      <c r="R1007" s="15"/>
      <c r="S1007" s="15"/>
      <c r="T1007" s="17"/>
      <c r="U1007" s="17"/>
      <c r="V1007" s="15"/>
      <c r="W1007" s="15"/>
      <c r="X1007" s="17"/>
      <c r="Y1007" s="17"/>
      <c r="Z1007" s="15"/>
      <c r="AA1007" s="15"/>
      <c r="AB1007" s="17"/>
      <c r="AC1007" s="17"/>
      <c r="AE1007" s="15"/>
      <c r="AF1007" s="15"/>
      <c r="AG1007" s="17"/>
      <c r="AH1007" s="17"/>
      <c r="AI1007" s="15"/>
      <c r="AJ1007" s="15"/>
      <c r="AK1007" s="17"/>
      <c r="AL1007" s="17"/>
      <c r="AM1007" s="15"/>
      <c r="AN1007" s="15"/>
      <c r="AO1007" s="17"/>
      <c r="AP1007" s="17"/>
      <c r="AQ1007" s="15"/>
      <c r="AR1007" s="15"/>
      <c r="AS1007" s="17"/>
      <c r="AT1007" s="17"/>
      <c r="AV1007" s="15"/>
      <c r="AW1007" s="15"/>
      <c r="AX1007" s="17"/>
      <c r="AY1007" s="17"/>
      <c r="AZ1007" s="15"/>
      <c r="BA1007" s="15"/>
      <c r="BB1007" s="17"/>
      <c r="BC1007" s="17"/>
      <c r="BD1007" s="15"/>
      <c r="BE1007" s="15"/>
      <c r="BF1007" s="17"/>
      <c r="BG1007" s="17"/>
      <c r="BH1007" s="15"/>
      <c r="BI1007" s="15"/>
      <c r="BJ1007" s="17"/>
      <c r="BK1007" s="17"/>
      <c r="BM1007" s="15"/>
      <c r="BN1007" s="15"/>
      <c r="BO1007" s="17"/>
      <c r="BP1007" s="17"/>
      <c r="BQ1007" s="15"/>
      <c r="BR1007" s="15"/>
      <c r="BS1007" s="17"/>
    </row>
    <row r="1008" spans="4:71" ht="15.6" x14ac:dyDescent="0.3">
      <c r="D1008" s="58"/>
      <c r="E1008" s="17"/>
      <c r="F1008" s="17"/>
      <c r="G1008" s="63"/>
      <c r="H1008" s="50"/>
      <c r="I1008" s="15"/>
      <c r="J1008" s="15"/>
      <c r="K1008" s="17"/>
      <c r="L1008" s="17"/>
      <c r="N1008" s="9"/>
      <c r="O1008" s="15"/>
      <c r="P1008" s="17"/>
      <c r="Q1008" s="17"/>
      <c r="R1008" s="15"/>
      <c r="S1008" s="15"/>
      <c r="T1008" s="17"/>
      <c r="U1008" s="17"/>
      <c r="V1008" s="15"/>
      <c r="W1008" s="15"/>
      <c r="X1008" s="17"/>
      <c r="Y1008" s="17"/>
      <c r="Z1008" s="15"/>
      <c r="AA1008" s="15"/>
      <c r="AB1008" s="17"/>
      <c r="AC1008" s="17"/>
      <c r="AE1008" s="15"/>
      <c r="AF1008" s="15"/>
      <c r="AG1008" s="17"/>
      <c r="AH1008" s="17"/>
      <c r="AI1008" s="15"/>
      <c r="AJ1008" s="15"/>
      <c r="AK1008" s="17"/>
      <c r="AL1008" s="17"/>
      <c r="AM1008" s="15"/>
      <c r="AN1008" s="15"/>
      <c r="AO1008" s="17"/>
      <c r="AP1008" s="17"/>
      <c r="AQ1008" s="15"/>
      <c r="AR1008" s="15"/>
      <c r="AS1008" s="17"/>
      <c r="AT1008" s="17"/>
      <c r="AV1008" s="15"/>
      <c r="AW1008" s="15"/>
      <c r="AX1008" s="17"/>
      <c r="AY1008" s="17"/>
      <c r="AZ1008" s="15"/>
      <c r="BA1008" s="15"/>
      <c r="BB1008" s="17"/>
      <c r="BC1008" s="17"/>
      <c r="BD1008" s="15"/>
      <c r="BE1008" s="15"/>
      <c r="BF1008" s="17"/>
      <c r="BG1008" s="17"/>
      <c r="BH1008" s="15"/>
      <c r="BI1008" s="15"/>
      <c r="BJ1008" s="17"/>
      <c r="BK1008" s="17"/>
      <c r="BM1008" s="15"/>
      <c r="BN1008" s="15"/>
      <c r="BO1008" s="17"/>
      <c r="BP1008" s="17"/>
      <c r="BQ1008" s="15"/>
      <c r="BR1008" s="15"/>
      <c r="BS1008" s="17"/>
    </row>
    <row r="1009" spans="4:71" ht="15.6" x14ac:dyDescent="0.3">
      <c r="D1009" s="58"/>
      <c r="E1009" s="17"/>
      <c r="F1009" s="17"/>
      <c r="G1009" s="63"/>
      <c r="H1009" s="50"/>
      <c r="I1009" s="15"/>
      <c r="J1009" s="15"/>
      <c r="K1009" s="17"/>
      <c r="L1009" s="17"/>
      <c r="N1009" s="9"/>
      <c r="O1009" s="15"/>
      <c r="P1009" s="17"/>
      <c r="Q1009" s="17"/>
      <c r="R1009" s="15"/>
      <c r="S1009" s="15"/>
      <c r="T1009" s="17"/>
      <c r="U1009" s="17"/>
      <c r="V1009" s="15"/>
      <c r="W1009" s="15"/>
      <c r="X1009" s="17"/>
      <c r="Y1009" s="17"/>
      <c r="Z1009" s="15"/>
      <c r="AA1009" s="15"/>
      <c r="AB1009" s="17"/>
      <c r="AC1009" s="17"/>
      <c r="AE1009" s="15"/>
      <c r="AF1009" s="15"/>
      <c r="AG1009" s="17"/>
      <c r="AH1009" s="17"/>
      <c r="AI1009" s="15"/>
      <c r="AJ1009" s="15"/>
      <c r="AK1009" s="17"/>
      <c r="AL1009" s="17"/>
      <c r="AM1009" s="15"/>
      <c r="AN1009" s="15"/>
      <c r="AO1009" s="17"/>
      <c r="AP1009" s="17"/>
      <c r="AQ1009" s="15"/>
      <c r="AR1009" s="15"/>
      <c r="AS1009" s="17"/>
      <c r="AT1009" s="17"/>
      <c r="AV1009" s="15"/>
      <c r="AW1009" s="15"/>
      <c r="AX1009" s="17"/>
      <c r="AY1009" s="17"/>
      <c r="AZ1009" s="15"/>
      <c r="BA1009" s="15"/>
      <c r="BB1009" s="17"/>
      <c r="BC1009" s="17"/>
      <c r="BD1009" s="15"/>
      <c r="BE1009" s="15"/>
      <c r="BF1009" s="17"/>
      <c r="BG1009" s="17"/>
      <c r="BH1009" s="15"/>
      <c r="BI1009" s="15"/>
      <c r="BJ1009" s="17"/>
      <c r="BK1009" s="17"/>
      <c r="BM1009" s="15"/>
      <c r="BN1009" s="15"/>
      <c r="BO1009" s="17"/>
      <c r="BP1009" s="17"/>
      <c r="BQ1009" s="15"/>
      <c r="BR1009" s="15"/>
      <c r="BS1009" s="17"/>
    </row>
    <row r="1010" spans="4:71" ht="15.6" x14ac:dyDescent="0.3">
      <c r="D1010" s="58"/>
      <c r="E1010" s="17"/>
      <c r="F1010" s="17"/>
      <c r="G1010" s="63"/>
      <c r="H1010" s="50"/>
      <c r="I1010" s="15"/>
      <c r="J1010" s="15"/>
      <c r="K1010" s="17"/>
      <c r="L1010" s="17"/>
      <c r="N1010" s="9"/>
      <c r="O1010" s="15"/>
      <c r="P1010" s="17"/>
      <c r="Q1010" s="17"/>
      <c r="R1010" s="15"/>
      <c r="S1010" s="15"/>
      <c r="T1010" s="17"/>
      <c r="U1010" s="17"/>
      <c r="V1010" s="15"/>
      <c r="W1010" s="15"/>
      <c r="X1010" s="17"/>
      <c r="Y1010" s="17"/>
      <c r="Z1010" s="15"/>
      <c r="AA1010" s="15"/>
      <c r="AB1010" s="17"/>
      <c r="AC1010" s="17"/>
      <c r="AE1010" s="15"/>
      <c r="AF1010" s="15"/>
      <c r="AG1010" s="17"/>
      <c r="AH1010" s="17"/>
      <c r="AI1010" s="15"/>
      <c r="AJ1010" s="15"/>
      <c r="AK1010" s="17"/>
      <c r="AL1010" s="17"/>
      <c r="AM1010" s="15"/>
      <c r="AN1010" s="15"/>
      <c r="AO1010" s="17"/>
      <c r="AP1010" s="17"/>
      <c r="AQ1010" s="15"/>
      <c r="AR1010" s="15"/>
      <c r="AS1010" s="17"/>
      <c r="AT1010" s="17"/>
      <c r="AV1010" s="15"/>
      <c r="AW1010" s="15"/>
      <c r="AX1010" s="17"/>
      <c r="AY1010" s="17"/>
      <c r="AZ1010" s="15"/>
      <c r="BA1010" s="15"/>
      <c r="BB1010" s="17"/>
      <c r="BC1010" s="17"/>
      <c r="BD1010" s="15"/>
      <c r="BE1010" s="15"/>
      <c r="BF1010" s="17"/>
      <c r="BG1010" s="17"/>
      <c r="BH1010" s="15"/>
      <c r="BI1010" s="15"/>
      <c r="BJ1010" s="17"/>
      <c r="BK1010" s="17"/>
      <c r="BM1010" s="15"/>
      <c r="BN1010" s="15"/>
      <c r="BO1010" s="17"/>
      <c r="BP1010" s="17"/>
      <c r="BQ1010" s="15"/>
      <c r="BR1010" s="15"/>
      <c r="BS1010" s="17"/>
    </row>
    <row r="1011" spans="4:71" ht="15.6" x14ac:dyDescent="0.3">
      <c r="D1011" s="58"/>
      <c r="E1011" s="17"/>
      <c r="F1011" s="17"/>
      <c r="G1011" s="63"/>
      <c r="H1011" s="50"/>
      <c r="I1011" s="15"/>
      <c r="J1011" s="15"/>
      <c r="K1011" s="17"/>
      <c r="L1011" s="17"/>
      <c r="N1011" s="9"/>
      <c r="O1011" s="15"/>
      <c r="P1011" s="17"/>
      <c r="Q1011" s="17"/>
      <c r="R1011" s="15"/>
      <c r="S1011" s="15"/>
      <c r="T1011" s="17"/>
      <c r="U1011" s="17"/>
      <c r="V1011" s="15"/>
      <c r="W1011" s="15"/>
      <c r="X1011" s="17"/>
      <c r="Y1011" s="17"/>
      <c r="Z1011" s="15"/>
      <c r="AA1011" s="15"/>
      <c r="AB1011" s="17"/>
      <c r="AC1011" s="17"/>
      <c r="AE1011" s="15"/>
      <c r="AF1011" s="15"/>
      <c r="AG1011" s="17"/>
      <c r="AH1011" s="17"/>
      <c r="AI1011" s="15"/>
      <c r="AJ1011" s="15"/>
      <c r="AK1011" s="17"/>
      <c r="AL1011" s="17"/>
      <c r="AM1011" s="15"/>
      <c r="AN1011" s="15"/>
      <c r="AO1011" s="17"/>
      <c r="AP1011" s="17"/>
      <c r="AQ1011" s="15"/>
      <c r="AR1011" s="15"/>
      <c r="AS1011" s="17"/>
      <c r="AT1011" s="17"/>
      <c r="AV1011" s="15"/>
      <c r="AW1011" s="15"/>
      <c r="AX1011" s="17"/>
      <c r="AY1011" s="17"/>
      <c r="AZ1011" s="15"/>
      <c r="BA1011" s="15"/>
      <c r="BB1011" s="17"/>
      <c r="BC1011" s="17"/>
      <c r="BD1011" s="15"/>
      <c r="BE1011" s="15"/>
      <c r="BF1011" s="17"/>
      <c r="BG1011" s="17"/>
      <c r="BH1011" s="15"/>
      <c r="BI1011" s="15"/>
      <c r="BJ1011" s="17"/>
      <c r="BK1011" s="17"/>
      <c r="BM1011" s="15"/>
      <c r="BN1011" s="15"/>
      <c r="BO1011" s="17"/>
      <c r="BP1011" s="17"/>
      <c r="BQ1011" s="15"/>
      <c r="BR1011" s="15"/>
      <c r="BS1011" s="17"/>
    </row>
    <row r="1012" spans="4:71" ht="15.6" x14ac:dyDescent="0.3">
      <c r="D1012" s="58"/>
      <c r="E1012" s="17"/>
      <c r="F1012" s="17"/>
      <c r="G1012" s="63"/>
      <c r="H1012" s="50"/>
      <c r="I1012" s="15"/>
      <c r="J1012" s="15"/>
      <c r="K1012" s="17"/>
      <c r="L1012" s="17"/>
      <c r="N1012" s="9"/>
      <c r="O1012" s="15"/>
      <c r="P1012" s="17"/>
      <c r="Q1012" s="17"/>
      <c r="R1012" s="15"/>
      <c r="S1012" s="15"/>
      <c r="T1012" s="17"/>
      <c r="U1012" s="17"/>
      <c r="V1012" s="15"/>
      <c r="W1012" s="15"/>
      <c r="X1012" s="17"/>
      <c r="Y1012" s="17"/>
      <c r="Z1012" s="15"/>
      <c r="AA1012" s="15"/>
      <c r="AB1012" s="17"/>
      <c r="AC1012" s="17"/>
      <c r="AE1012" s="15"/>
      <c r="AF1012" s="15"/>
      <c r="AG1012" s="17"/>
      <c r="AH1012" s="17"/>
      <c r="AI1012" s="15"/>
      <c r="AJ1012" s="15"/>
      <c r="AK1012" s="17"/>
      <c r="AL1012" s="17"/>
      <c r="AM1012" s="15"/>
      <c r="AN1012" s="15"/>
      <c r="AO1012" s="17"/>
      <c r="AP1012" s="17"/>
      <c r="AQ1012" s="15"/>
      <c r="AR1012" s="15"/>
      <c r="AS1012" s="17"/>
      <c r="AT1012" s="17"/>
      <c r="AV1012" s="15"/>
      <c r="AW1012" s="15"/>
      <c r="AX1012" s="17"/>
      <c r="AY1012" s="17"/>
      <c r="AZ1012" s="15"/>
      <c r="BA1012" s="15"/>
      <c r="BB1012" s="17"/>
      <c r="BC1012" s="17"/>
      <c r="BD1012" s="15"/>
      <c r="BE1012" s="15"/>
      <c r="BF1012" s="17"/>
      <c r="BG1012" s="17"/>
      <c r="BH1012" s="15"/>
      <c r="BI1012" s="15"/>
      <c r="BJ1012" s="17"/>
      <c r="BK1012" s="17"/>
      <c r="BM1012" s="15"/>
      <c r="BN1012" s="15"/>
      <c r="BO1012" s="17"/>
      <c r="BP1012" s="17"/>
      <c r="BQ1012" s="15"/>
      <c r="BR1012" s="15"/>
      <c r="BS1012" s="17"/>
    </row>
    <row r="1013" spans="4:71" ht="15.6" x14ac:dyDescent="0.3">
      <c r="D1013" s="58"/>
      <c r="E1013" s="17"/>
      <c r="F1013" s="17"/>
      <c r="G1013" s="63"/>
      <c r="H1013" s="50"/>
      <c r="I1013" s="15"/>
      <c r="J1013" s="15"/>
      <c r="K1013" s="17"/>
      <c r="L1013" s="17"/>
      <c r="N1013" s="9"/>
      <c r="O1013" s="15"/>
      <c r="P1013" s="17"/>
      <c r="Q1013" s="17"/>
      <c r="R1013" s="15"/>
      <c r="S1013" s="15"/>
      <c r="T1013" s="17"/>
      <c r="U1013" s="17"/>
      <c r="V1013" s="15"/>
      <c r="W1013" s="15"/>
      <c r="X1013" s="17"/>
      <c r="Y1013" s="17"/>
      <c r="Z1013" s="15"/>
      <c r="AA1013" s="15"/>
      <c r="AB1013" s="17"/>
      <c r="AC1013" s="17"/>
      <c r="AE1013" s="15"/>
      <c r="AF1013" s="15"/>
      <c r="AG1013" s="17"/>
      <c r="AH1013" s="17"/>
      <c r="AI1013" s="15"/>
      <c r="AJ1013" s="15"/>
      <c r="AK1013" s="17"/>
      <c r="AL1013" s="17"/>
      <c r="AM1013" s="15"/>
      <c r="AN1013" s="15"/>
      <c r="AO1013" s="17"/>
      <c r="AP1013" s="17"/>
      <c r="AQ1013" s="15"/>
      <c r="AR1013" s="15"/>
      <c r="AS1013" s="17"/>
      <c r="AT1013" s="17"/>
      <c r="AV1013" s="15"/>
      <c r="AW1013" s="15"/>
      <c r="AX1013" s="17"/>
      <c r="AY1013" s="17"/>
      <c r="AZ1013" s="15"/>
      <c r="BA1013" s="15"/>
      <c r="BB1013" s="17"/>
      <c r="BC1013" s="17"/>
      <c r="BD1013" s="15"/>
      <c r="BE1013" s="15"/>
      <c r="BF1013" s="17"/>
      <c r="BG1013" s="17"/>
      <c r="BH1013" s="15"/>
      <c r="BI1013" s="15"/>
      <c r="BJ1013" s="17"/>
      <c r="BK1013" s="17"/>
      <c r="BM1013" s="15"/>
      <c r="BN1013" s="15"/>
      <c r="BO1013" s="17"/>
      <c r="BP1013" s="17"/>
      <c r="BQ1013" s="15"/>
      <c r="BR1013" s="15"/>
      <c r="BS1013" s="17"/>
    </row>
    <row r="1014" spans="4:71" ht="15.6" x14ac:dyDescent="0.3">
      <c r="D1014" s="58"/>
      <c r="E1014" s="17"/>
      <c r="F1014" s="17"/>
      <c r="G1014" s="63"/>
      <c r="H1014" s="50"/>
      <c r="I1014" s="15"/>
      <c r="J1014" s="15"/>
      <c r="K1014" s="17"/>
      <c r="L1014" s="17"/>
      <c r="N1014" s="9"/>
      <c r="O1014" s="15"/>
      <c r="P1014" s="17"/>
      <c r="Q1014" s="17"/>
      <c r="R1014" s="15"/>
      <c r="S1014" s="15"/>
      <c r="T1014" s="17"/>
      <c r="U1014" s="17"/>
      <c r="V1014" s="15"/>
      <c r="W1014" s="15"/>
      <c r="X1014" s="17"/>
      <c r="Y1014" s="17"/>
      <c r="Z1014" s="15"/>
      <c r="AA1014" s="15"/>
      <c r="AB1014" s="17"/>
      <c r="AC1014" s="17"/>
      <c r="AE1014" s="15"/>
      <c r="AF1014" s="15"/>
      <c r="AG1014" s="17"/>
      <c r="AH1014" s="17"/>
      <c r="AI1014" s="15"/>
      <c r="AJ1014" s="15"/>
      <c r="AK1014" s="17"/>
      <c r="AL1014" s="17"/>
      <c r="AM1014" s="15"/>
      <c r="AN1014" s="15"/>
      <c r="AO1014" s="17"/>
      <c r="AP1014" s="17"/>
      <c r="AQ1014" s="15"/>
      <c r="AR1014" s="15"/>
      <c r="AS1014" s="17"/>
      <c r="AT1014" s="17"/>
      <c r="AV1014" s="15"/>
      <c r="AW1014" s="15"/>
      <c r="AX1014" s="17"/>
      <c r="AY1014" s="17"/>
      <c r="AZ1014" s="15"/>
      <c r="BA1014" s="15"/>
      <c r="BB1014" s="17"/>
      <c r="BC1014" s="17"/>
      <c r="BD1014" s="15"/>
      <c r="BE1014" s="15"/>
      <c r="BF1014" s="17"/>
      <c r="BG1014" s="17"/>
      <c r="BH1014" s="15"/>
      <c r="BI1014" s="15"/>
      <c r="BJ1014" s="17"/>
      <c r="BK1014" s="17"/>
      <c r="BM1014" s="15"/>
      <c r="BN1014" s="15"/>
      <c r="BO1014" s="17"/>
      <c r="BP1014" s="17"/>
      <c r="BQ1014" s="15"/>
      <c r="BR1014" s="15"/>
      <c r="BS1014" s="17"/>
    </row>
    <row r="1015" spans="4:71" ht="15.6" x14ac:dyDescent="0.3">
      <c r="D1015" s="58"/>
      <c r="E1015" s="17"/>
      <c r="F1015" s="17"/>
      <c r="G1015" s="63"/>
      <c r="H1015" s="50"/>
      <c r="I1015" s="15"/>
      <c r="J1015" s="15"/>
      <c r="K1015" s="17"/>
      <c r="L1015" s="17"/>
      <c r="N1015" s="9"/>
      <c r="O1015" s="15"/>
      <c r="P1015" s="17"/>
      <c r="Q1015" s="17"/>
      <c r="R1015" s="15"/>
      <c r="S1015" s="15"/>
      <c r="T1015" s="17"/>
      <c r="U1015" s="17"/>
      <c r="V1015" s="15"/>
      <c r="W1015" s="15"/>
      <c r="X1015" s="17"/>
      <c r="Y1015" s="17"/>
      <c r="Z1015" s="15"/>
      <c r="AA1015" s="15"/>
      <c r="AB1015" s="17"/>
      <c r="AC1015" s="17"/>
      <c r="AE1015" s="15"/>
      <c r="AF1015" s="15"/>
      <c r="AG1015" s="17"/>
      <c r="AH1015" s="17"/>
      <c r="AI1015" s="15"/>
      <c r="AJ1015" s="15"/>
      <c r="AK1015" s="17"/>
      <c r="AL1015" s="17"/>
      <c r="AM1015" s="15"/>
      <c r="AN1015" s="15"/>
      <c r="AO1015" s="17"/>
      <c r="AP1015" s="17"/>
      <c r="AQ1015" s="15"/>
      <c r="AR1015" s="15"/>
      <c r="AS1015" s="17"/>
      <c r="AT1015" s="17"/>
      <c r="AV1015" s="15"/>
      <c r="AW1015" s="15"/>
      <c r="AX1015" s="17"/>
      <c r="AY1015" s="17"/>
      <c r="AZ1015" s="15"/>
      <c r="BA1015" s="15"/>
      <c r="BB1015" s="17"/>
      <c r="BC1015" s="17"/>
      <c r="BD1015" s="15"/>
      <c r="BE1015" s="15"/>
      <c r="BF1015" s="17"/>
      <c r="BG1015" s="17"/>
      <c r="BH1015" s="15"/>
      <c r="BI1015" s="15"/>
      <c r="BJ1015" s="17"/>
      <c r="BK1015" s="17"/>
      <c r="BM1015" s="15"/>
      <c r="BN1015" s="15"/>
      <c r="BO1015" s="17"/>
      <c r="BP1015" s="17"/>
      <c r="BQ1015" s="15"/>
      <c r="BR1015" s="15"/>
      <c r="BS1015" s="17"/>
    </row>
    <row r="1016" spans="4:71" ht="15.6" x14ac:dyDescent="0.3">
      <c r="D1016" s="58"/>
      <c r="E1016" s="17"/>
      <c r="F1016" s="17"/>
      <c r="G1016" s="63"/>
      <c r="H1016" s="50"/>
      <c r="I1016" s="15"/>
      <c r="J1016" s="15"/>
      <c r="K1016" s="17"/>
      <c r="L1016" s="17"/>
      <c r="N1016" s="9"/>
      <c r="O1016" s="15"/>
      <c r="P1016" s="17"/>
      <c r="Q1016" s="17"/>
      <c r="R1016" s="15"/>
      <c r="S1016" s="15"/>
      <c r="T1016" s="17"/>
      <c r="U1016" s="17"/>
      <c r="V1016" s="15"/>
      <c r="W1016" s="15"/>
      <c r="X1016" s="17"/>
      <c r="Y1016" s="17"/>
      <c r="Z1016" s="15"/>
      <c r="AA1016" s="15"/>
      <c r="AB1016" s="17"/>
      <c r="AC1016" s="17"/>
      <c r="AE1016" s="15"/>
      <c r="AF1016" s="15"/>
      <c r="AG1016" s="17"/>
      <c r="AH1016" s="17"/>
      <c r="AI1016" s="15"/>
      <c r="AJ1016" s="15"/>
      <c r="AK1016" s="17"/>
      <c r="AL1016" s="17"/>
      <c r="AM1016" s="15"/>
      <c r="AN1016" s="15"/>
      <c r="AO1016" s="17"/>
      <c r="AP1016" s="17"/>
      <c r="AQ1016" s="15"/>
      <c r="AR1016" s="15"/>
      <c r="AS1016" s="17"/>
      <c r="AT1016" s="17"/>
      <c r="AV1016" s="15"/>
      <c r="AW1016" s="15"/>
      <c r="AX1016" s="17"/>
      <c r="AY1016" s="17"/>
      <c r="AZ1016" s="15"/>
      <c r="BA1016" s="15"/>
      <c r="BB1016" s="17"/>
      <c r="BC1016" s="17"/>
      <c r="BD1016" s="15"/>
      <c r="BE1016" s="15"/>
      <c r="BF1016" s="17"/>
      <c r="BG1016" s="17"/>
      <c r="BH1016" s="15"/>
      <c r="BI1016" s="15"/>
      <c r="BJ1016" s="17"/>
      <c r="BK1016" s="17"/>
      <c r="BM1016" s="15"/>
      <c r="BN1016" s="15"/>
      <c r="BO1016" s="17"/>
      <c r="BP1016" s="17"/>
      <c r="BQ1016" s="15"/>
      <c r="BR1016" s="15"/>
      <c r="BS1016" s="17"/>
    </row>
    <row r="1017" spans="4:71" ht="15.6" x14ac:dyDescent="0.3">
      <c r="D1017" s="58"/>
      <c r="E1017" s="17"/>
      <c r="F1017" s="17"/>
      <c r="G1017" s="63"/>
      <c r="H1017" s="50"/>
      <c r="I1017" s="15"/>
      <c r="J1017" s="15"/>
      <c r="K1017" s="17"/>
      <c r="L1017" s="17"/>
      <c r="N1017" s="9"/>
      <c r="O1017" s="15"/>
      <c r="P1017" s="17"/>
      <c r="Q1017" s="17"/>
      <c r="R1017" s="15"/>
      <c r="S1017" s="15"/>
      <c r="T1017" s="17"/>
      <c r="U1017" s="17"/>
      <c r="V1017" s="15"/>
      <c r="W1017" s="15"/>
      <c r="X1017" s="17"/>
      <c r="Y1017" s="17"/>
      <c r="Z1017" s="15"/>
      <c r="AA1017" s="15"/>
      <c r="AB1017" s="17"/>
      <c r="AC1017" s="17"/>
      <c r="AE1017" s="15"/>
      <c r="AF1017" s="15"/>
      <c r="AG1017" s="17"/>
      <c r="AH1017" s="17"/>
      <c r="AI1017" s="15"/>
      <c r="AJ1017" s="15"/>
      <c r="AK1017" s="17"/>
      <c r="AL1017" s="17"/>
      <c r="AM1017" s="15"/>
      <c r="AN1017" s="15"/>
      <c r="AO1017" s="17"/>
      <c r="AP1017" s="17"/>
      <c r="AQ1017" s="15"/>
      <c r="AR1017" s="15"/>
      <c r="AS1017" s="17"/>
      <c r="AT1017" s="17"/>
      <c r="AV1017" s="15"/>
      <c r="AW1017" s="15"/>
      <c r="AX1017" s="17"/>
      <c r="AY1017" s="17"/>
      <c r="AZ1017" s="15"/>
      <c r="BA1017" s="15"/>
      <c r="BB1017" s="17"/>
      <c r="BC1017" s="17"/>
      <c r="BD1017" s="15"/>
      <c r="BE1017" s="15"/>
      <c r="BF1017" s="17"/>
      <c r="BG1017" s="17"/>
      <c r="BH1017" s="15"/>
      <c r="BI1017" s="15"/>
      <c r="BJ1017" s="17"/>
      <c r="BK1017" s="17"/>
      <c r="BM1017" s="15"/>
      <c r="BN1017" s="15"/>
      <c r="BO1017" s="17"/>
      <c r="BP1017" s="17"/>
      <c r="BQ1017" s="15"/>
      <c r="BR1017" s="15"/>
      <c r="BS1017" s="17"/>
    </row>
    <row r="1018" spans="4:71" ht="15.6" x14ac:dyDescent="0.3">
      <c r="D1018" s="58"/>
      <c r="E1018" s="17"/>
      <c r="F1018" s="17"/>
      <c r="G1018" s="63"/>
      <c r="H1018" s="50"/>
      <c r="I1018" s="15"/>
      <c r="J1018" s="15"/>
      <c r="K1018" s="17"/>
      <c r="L1018" s="17"/>
      <c r="N1018" s="9"/>
      <c r="O1018" s="15"/>
      <c r="P1018" s="17"/>
      <c r="Q1018" s="17"/>
      <c r="R1018" s="15"/>
      <c r="S1018" s="15"/>
      <c r="T1018" s="17"/>
      <c r="U1018" s="17"/>
      <c r="V1018" s="15"/>
      <c r="W1018" s="15"/>
      <c r="X1018" s="17"/>
      <c r="Y1018" s="17"/>
      <c r="Z1018" s="15"/>
      <c r="AA1018" s="15"/>
      <c r="AB1018" s="17"/>
      <c r="AC1018" s="17"/>
      <c r="AE1018" s="15"/>
      <c r="AF1018" s="15"/>
      <c r="AG1018" s="17"/>
      <c r="AH1018" s="17"/>
      <c r="AI1018" s="15"/>
      <c r="AJ1018" s="15"/>
      <c r="AK1018" s="17"/>
      <c r="AL1018" s="17"/>
      <c r="AM1018" s="15"/>
      <c r="AN1018" s="15"/>
      <c r="AO1018" s="17"/>
      <c r="AP1018" s="17"/>
      <c r="AQ1018" s="15"/>
      <c r="AR1018" s="15"/>
      <c r="AS1018" s="17"/>
      <c r="AT1018" s="17"/>
      <c r="AV1018" s="15"/>
      <c r="AW1018" s="15"/>
      <c r="AX1018" s="17"/>
      <c r="AY1018" s="17"/>
      <c r="AZ1018" s="15"/>
      <c r="BA1018" s="15"/>
      <c r="BB1018" s="17"/>
      <c r="BC1018" s="17"/>
      <c r="BD1018" s="15"/>
      <c r="BE1018" s="15"/>
      <c r="BF1018" s="17"/>
      <c r="BG1018" s="17"/>
      <c r="BH1018" s="15"/>
      <c r="BI1018" s="15"/>
      <c r="BJ1018" s="17"/>
      <c r="BK1018" s="17"/>
      <c r="BM1018" s="15"/>
      <c r="BN1018" s="15"/>
      <c r="BO1018" s="17"/>
      <c r="BP1018" s="17"/>
      <c r="BQ1018" s="15"/>
      <c r="BR1018" s="15"/>
      <c r="BS1018" s="17"/>
    </row>
    <row r="1019" spans="4:71" ht="15.6" x14ac:dyDescent="0.3">
      <c r="D1019" s="58"/>
      <c r="E1019" s="17"/>
      <c r="F1019" s="17"/>
      <c r="G1019" s="63"/>
      <c r="H1019" s="50"/>
      <c r="I1019" s="15"/>
      <c r="J1019" s="15"/>
      <c r="K1019" s="17"/>
      <c r="L1019" s="17"/>
      <c r="N1019" s="9"/>
      <c r="O1019" s="15"/>
      <c r="P1019" s="17"/>
      <c r="Q1019" s="17"/>
      <c r="R1019" s="15"/>
      <c r="S1019" s="15"/>
      <c r="T1019" s="17"/>
      <c r="U1019" s="17"/>
      <c r="V1019" s="15"/>
      <c r="W1019" s="15"/>
      <c r="X1019" s="17"/>
      <c r="Y1019" s="17"/>
      <c r="Z1019" s="15"/>
      <c r="AA1019" s="15"/>
      <c r="AB1019" s="17"/>
      <c r="AC1019" s="17"/>
      <c r="AE1019" s="15"/>
      <c r="AF1019" s="15"/>
      <c r="AG1019" s="17"/>
      <c r="AH1019" s="17"/>
      <c r="AI1019" s="15"/>
      <c r="AJ1019" s="15"/>
      <c r="AK1019" s="17"/>
      <c r="AL1019" s="17"/>
      <c r="AM1019" s="15"/>
      <c r="AN1019" s="15"/>
      <c r="AO1019" s="17"/>
      <c r="AP1019" s="17"/>
      <c r="AQ1019" s="15"/>
      <c r="AR1019" s="15"/>
      <c r="AS1019" s="17"/>
      <c r="AT1019" s="17"/>
      <c r="AV1019" s="15"/>
      <c r="AW1019" s="15"/>
      <c r="AX1019" s="17"/>
      <c r="AY1019" s="17"/>
      <c r="AZ1019" s="15"/>
      <c r="BA1019" s="15"/>
      <c r="BB1019" s="17"/>
      <c r="BC1019" s="17"/>
      <c r="BD1019" s="15"/>
      <c r="BE1019" s="15"/>
      <c r="BF1019" s="17"/>
      <c r="BG1019" s="17"/>
      <c r="BH1019" s="15"/>
      <c r="BI1019" s="15"/>
      <c r="BJ1019" s="17"/>
      <c r="BK1019" s="17"/>
      <c r="BM1019" s="15"/>
      <c r="BN1019" s="15"/>
      <c r="BO1019" s="17"/>
      <c r="BP1019" s="17"/>
      <c r="BQ1019" s="15"/>
      <c r="BR1019" s="15"/>
      <c r="BS1019" s="17"/>
    </row>
    <row r="1020" spans="4:71" ht="15.6" x14ac:dyDescent="0.3">
      <c r="D1020" s="58"/>
      <c r="E1020" s="17"/>
      <c r="F1020" s="17"/>
      <c r="G1020" s="63"/>
      <c r="H1020" s="50"/>
      <c r="I1020" s="15"/>
      <c r="J1020" s="15"/>
      <c r="K1020" s="17"/>
      <c r="L1020" s="17"/>
      <c r="N1020" s="9"/>
      <c r="O1020" s="15"/>
      <c r="P1020" s="17"/>
      <c r="Q1020" s="17"/>
      <c r="R1020" s="15"/>
      <c r="S1020" s="15"/>
      <c r="T1020" s="17"/>
      <c r="U1020" s="17"/>
      <c r="V1020" s="15"/>
      <c r="W1020" s="15"/>
      <c r="X1020" s="17"/>
      <c r="Y1020" s="17"/>
      <c r="Z1020" s="15"/>
      <c r="AA1020" s="15"/>
      <c r="AB1020" s="17"/>
      <c r="AC1020" s="17"/>
      <c r="AE1020" s="15"/>
      <c r="AF1020" s="15"/>
      <c r="AG1020" s="17"/>
      <c r="AH1020" s="17"/>
      <c r="AI1020" s="15"/>
      <c r="AJ1020" s="15"/>
      <c r="AK1020" s="17"/>
      <c r="AL1020" s="17"/>
      <c r="AM1020" s="15"/>
      <c r="AN1020" s="15"/>
      <c r="AO1020" s="17"/>
      <c r="AP1020" s="17"/>
      <c r="AQ1020" s="15"/>
      <c r="AR1020" s="15"/>
      <c r="AS1020" s="17"/>
      <c r="AT1020" s="17"/>
      <c r="AV1020" s="15"/>
      <c r="AW1020" s="15"/>
      <c r="AX1020" s="17"/>
      <c r="AY1020" s="17"/>
      <c r="AZ1020" s="15"/>
      <c r="BA1020" s="15"/>
      <c r="BB1020" s="17"/>
      <c r="BC1020" s="17"/>
      <c r="BD1020" s="15"/>
      <c r="BE1020" s="15"/>
      <c r="BF1020" s="17"/>
      <c r="BG1020" s="17"/>
      <c r="BH1020" s="15"/>
      <c r="BI1020" s="15"/>
      <c r="BJ1020" s="17"/>
      <c r="BK1020" s="17"/>
      <c r="BM1020" s="15"/>
      <c r="BN1020" s="15"/>
      <c r="BO1020" s="17"/>
      <c r="BP1020" s="17"/>
      <c r="BQ1020" s="15"/>
      <c r="BR1020" s="15"/>
      <c r="BS1020" s="17"/>
    </row>
    <row r="1021" spans="4:71" ht="15.6" x14ac:dyDescent="0.3">
      <c r="D1021" s="58"/>
      <c r="E1021" s="17"/>
      <c r="F1021" s="17"/>
      <c r="G1021" s="63"/>
      <c r="H1021" s="50"/>
      <c r="I1021" s="15"/>
      <c r="J1021" s="15"/>
      <c r="K1021" s="17"/>
      <c r="L1021" s="17"/>
      <c r="N1021" s="9"/>
      <c r="O1021" s="15"/>
      <c r="P1021" s="17"/>
      <c r="Q1021" s="17"/>
      <c r="R1021" s="15"/>
      <c r="S1021" s="15"/>
      <c r="T1021" s="17"/>
      <c r="U1021" s="17"/>
      <c r="V1021" s="15"/>
      <c r="W1021" s="15"/>
      <c r="X1021" s="17"/>
      <c r="Y1021" s="17"/>
      <c r="Z1021" s="15"/>
      <c r="AA1021" s="15"/>
      <c r="AB1021" s="17"/>
      <c r="AC1021" s="17"/>
      <c r="AE1021" s="15"/>
      <c r="AF1021" s="15"/>
      <c r="AG1021" s="17"/>
      <c r="AH1021" s="17"/>
      <c r="AI1021" s="15"/>
      <c r="AJ1021" s="15"/>
      <c r="AK1021" s="17"/>
      <c r="AL1021" s="17"/>
      <c r="AM1021" s="15"/>
      <c r="AN1021" s="15"/>
      <c r="AO1021" s="17"/>
      <c r="AP1021" s="17"/>
      <c r="AQ1021" s="15"/>
      <c r="AR1021" s="15"/>
      <c r="AS1021" s="17"/>
      <c r="AT1021" s="17"/>
      <c r="AV1021" s="15"/>
      <c r="AW1021" s="15"/>
      <c r="AX1021" s="17"/>
      <c r="AY1021" s="17"/>
      <c r="AZ1021" s="15"/>
      <c r="BA1021" s="15"/>
      <c r="BB1021" s="17"/>
      <c r="BC1021" s="17"/>
      <c r="BD1021" s="15"/>
      <c r="BE1021" s="15"/>
      <c r="BF1021" s="17"/>
      <c r="BG1021" s="17"/>
      <c r="BH1021" s="15"/>
      <c r="BI1021" s="15"/>
      <c r="BJ1021" s="17"/>
      <c r="BK1021" s="17"/>
      <c r="BM1021" s="15"/>
      <c r="BN1021" s="15"/>
      <c r="BO1021" s="17"/>
      <c r="BP1021" s="17"/>
      <c r="BQ1021" s="15"/>
      <c r="BR1021" s="15"/>
      <c r="BS1021" s="17"/>
    </row>
    <row r="1022" spans="4:71" ht="15.6" x14ac:dyDescent="0.3">
      <c r="D1022" s="58"/>
      <c r="E1022" s="17"/>
      <c r="F1022" s="17"/>
      <c r="G1022" s="63"/>
      <c r="H1022" s="50"/>
      <c r="I1022" s="15"/>
      <c r="J1022" s="15"/>
      <c r="K1022" s="17"/>
      <c r="L1022" s="17"/>
      <c r="N1022" s="9"/>
      <c r="O1022" s="15"/>
      <c r="P1022" s="17"/>
      <c r="Q1022" s="17"/>
      <c r="R1022" s="15"/>
      <c r="S1022" s="15"/>
      <c r="T1022" s="17"/>
      <c r="U1022" s="17"/>
      <c r="V1022" s="15"/>
      <c r="W1022" s="15"/>
      <c r="X1022" s="17"/>
      <c r="Y1022" s="17"/>
      <c r="Z1022" s="15"/>
      <c r="AA1022" s="15"/>
      <c r="AB1022" s="17"/>
      <c r="AC1022" s="17"/>
      <c r="AE1022" s="15"/>
      <c r="AF1022" s="15"/>
      <c r="AG1022" s="17"/>
      <c r="AH1022" s="17"/>
      <c r="AI1022" s="15"/>
      <c r="AJ1022" s="15"/>
      <c r="AK1022" s="17"/>
      <c r="AL1022" s="17"/>
      <c r="AM1022" s="15"/>
      <c r="AN1022" s="15"/>
      <c r="AO1022" s="17"/>
      <c r="AP1022" s="17"/>
      <c r="AQ1022" s="15"/>
      <c r="AR1022" s="15"/>
      <c r="AS1022" s="17"/>
      <c r="AT1022" s="17"/>
      <c r="AV1022" s="15"/>
      <c r="AW1022" s="15"/>
      <c r="AX1022" s="17"/>
      <c r="AY1022" s="17"/>
      <c r="AZ1022" s="15"/>
      <c r="BA1022" s="15"/>
      <c r="BB1022" s="17"/>
      <c r="BC1022" s="17"/>
      <c r="BD1022" s="15"/>
      <c r="BE1022" s="15"/>
      <c r="BF1022" s="17"/>
      <c r="BG1022" s="17"/>
      <c r="BH1022" s="15"/>
      <c r="BI1022" s="15"/>
      <c r="BJ1022" s="17"/>
      <c r="BK1022" s="17"/>
      <c r="BM1022" s="15"/>
      <c r="BN1022" s="15"/>
      <c r="BO1022" s="17"/>
      <c r="BP1022" s="17"/>
      <c r="BQ1022" s="15"/>
      <c r="BR1022" s="15"/>
      <c r="BS1022" s="17"/>
    </row>
    <row r="1023" spans="4:71" ht="15.6" x14ac:dyDescent="0.3">
      <c r="D1023" s="58"/>
      <c r="E1023" s="17"/>
      <c r="F1023" s="17"/>
      <c r="G1023" s="63"/>
      <c r="H1023" s="50"/>
      <c r="I1023" s="15"/>
      <c r="J1023" s="15"/>
      <c r="K1023" s="17"/>
      <c r="L1023" s="17"/>
      <c r="N1023" s="9"/>
      <c r="O1023" s="15"/>
      <c r="P1023" s="17"/>
      <c r="Q1023" s="17"/>
      <c r="R1023" s="15"/>
      <c r="S1023" s="15"/>
      <c r="T1023" s="17"/>
      <c r="U1023" s="17"/>
      <c r="V1023" s="15"/>
      <c r="W1023" s="15"/>
      <c r="X1023" s="17"/>
      <c r="Y1023" s="17"/>
      <c r="Z1023" s="15"/>
      <c r="AA1023" s="15"/>
      <c r="AB1023" s="17"/>
      <c r="AC1023" s="17"/>
      <c r="AE1023" s="15"/>
      <c r="AF1023" s="15"/>
      <c r="AG1023" s="17"/>
      <c r="AH1023" s="17"/>
      <c r="AI1023" s="15"/>
      <c r="AJ1023" s="15"/>
      <c r="AK1023" s="17"/>
      <c r="AL1023" s="17"/>
      <c r="AM1023" s="15"/>
      <c r="AN1023" s="15"/>
      <c r="AO1023" s="17"/>
      <c r="AP1023" s="17"/>
      <c r="AQ1023" s="15"/>
      <c r="AR1023" s="15"/>
      <c r="AS1023" s="17"/>
      <c r="AT1023" s="17"/>
      <c r="AV1023" s="15"/>
      <c r="AW1023" s="15"/>
      <c r="AX1023" s="17"/>
      <c r="AY1023" s="17"/>
      <c r="AZ1023" s="15"/>
      <c r="BA1023" s="15"/>
      <c r="BB1023" s="17"/>
      <c r="BC1023" s="17"/>
      <c r="BD1023" s="15"/>
      <c r="BE1023" s="15"/>
      <c r="BF1023" s="17"/>
      <c r="BG1023" s="17"/>
      <c r="BH1023" s="15"/>
      <c r="BI1023" s="15"/>
      <c r="BJ1023" s="17"/>
      <c r="BK1023" s="17"/>
      <c r="BM1023" s="15"/>
      <c r="BN1023" s="15"/>
      <c r="BO1023" s="17"/>
      <c r="BP1023" s="17"/>
      <c r="BQ1023" s="15"/>
      <c r="BR1023" s="15"/>
      <c r="BS1023" s="17"/>
    </row>
    <row r="1024" spans="4:71" ht="15.6" x14ac:dyDescent="0.3">
      <c r="D1024" s="58"/>
      <c r="E1024" s="17"/>
      <c r="F1024" s="17"/>
      <c r="G1024" s="63"/>
      <c r="H1024" s="50"/>
      <c r="I1024" s="15"/>
      <c r="J1024" s="15"/>
      <c r="K1024" s="17"/>
      <c r="L1024" s="17"/>
      <c r="N1024" s="9"/>
      <c r="O1024" s="15"/>
      <c r="P1024" s="17"/>
      <c r="Q1024" s="17"/>
      <c r="R1024" s="15"/>
      <c r="S1024" s="15"/>
      <c r="T1024" s="17"/>
      <c r="U1024" s="17"/>
      <c r="V1024" s="15"/>
      <c r="W1024" s="15"/>
      <c r="X1024" s="17"/>
      <c r="Y1024" s="17"/>
      <c r="Z1024" s="15"/>
      <c r="AA1024" s="15"/>
      <c r="AB1024" s="17"/>
      <c r="AC1024" s="17"/>
      <c r="AE1024" s="15"/>
      <c r="AF1024" s="15"/>
      <c r="AG1024" s="17"/>
      <c r="AH1024" s="17"/>
      <c r="AI1024" s="15"/>
      <c r="AJ1024" s="15"/>
      <c r="AK1024" s="17"/>
      <c r="AL1024" s="17"/>
      <c r="AM1024" s="15"/>
      <c r="AN1024" s="15"/>
      <c r="AO1024" s="17"/>
      <c r="AP1024" s="17"/>
      <c r="AQ1024" s="15"/>
      <c r="AR1024" s="15"/>
      <c r="AS1024" s="17"/>
      <c r="AT1024" s="17"/>
      <c r="AV1024" s="15"/>
      <c r="AW1024" s="15"/>
      <c r="AX1024" s="17"/>
      <c r="AY1024" s="17"/>
      <c r="AZ1024" s="15"/>
      <c r="BA1024" s="15"/>
      <c r="BB1024" s="17"/>
      <c r="BC1024" s="17"/>
      <c r="BD1024" s="15"/>
      <c r="BE1024" s="15"/>
      <c r="BF1024" s="17"/>
      <c r="BG1024" s="17"/>
      <c r="BH1024" s="15"/>
      <c r="BI1024" s="15"/>
      <c r="BJ1024" s="17"/>
      <c r="BK1024" s="17"/>
      <c r="BM1024" s="15"/>
      <c r="BN1024" s="15"/>
      <c r="BO1024" s="17"/>
      <c r="BP1024" s="17"/>
      <c r="BQ1024" s="15"/>
      <c r="BR1024" s="15"/>
      <c r="BS1024" s="17"/>
    </row>
    <row r="1025" spans="4:71" ht="15.6" x14ac:dyDescent="0.3">
      <c r="D1025" s="58"/>
      <c r="E1025" s="17"/>
      <c r="F1025" s="17"/>
      <c r="G1025" s="63"/>
      <c r="H1025" s="50"/>
      <c r="I1025" s="15"/>
      <c r="J1025" s="15"/>
      <c r="K1025" s="17"/>
      <c r="L1025" s="17"/>
      <c r="N1025" s="9"/>
      <c r="O1025" s="15"/>
      <c r="P1025" s="17"/>
      <c r="Q1025" s="17"/>
      <c r="R1025" s="15"/>
      <c r="S1025" s="15"/>
      <c r="T1025" s="17"/>
      <c r="U1025" s="17"/>
      <c r="V1025" s="15"/>
      <c r="W1025" s="15"/>
      <c r="X1025" s="17"/>
      <c r="Y1025" s="17"/>
      <c r="Z1025" s="15"/>
      <c r="AA1025" s="15"/>
      <c r="AB1025" s="17"/>
      <c r="AC1025" s="17"/>
      <c r="AE1025" s="15"/>
      <c r="AF1025" s="15"/>
      <c r="AG1025" s="17"/>
      <c r="AH1025" s="17"/>
      <c r="AI1025" s="15"/>
      <c r="AJ1025" s="15"/>
      <c r="AK1025" s="17"/>
      <c r="AL1025" s="17"/>
      <c r="AM1025" s="15"/>
      <c r="AN1025" s="15"/>
      <c r="AO1025" s="17"/>
      <c r="AP1025" s="17"/>
      <c r="AQ1025" s="15"/>
      <c r="AR1025" s="15"/>
      <c r="AS1025" s="17"/>
      <c r="AT1025" s="17"/>
      <c r="AV1025" s="15"/>
      <c r="AW1025" s="15"/>
      <c r="AX1025" s="17"/>
      <c r="AY1025" s="17"/>
      <c r="AZ1025" s="15"/>
      <c r="BA1025" s="15"/>
      <c r="BB1025" s="17"/>
      <c r="BC1025" s="17"/>
      <c r="BD1025" s="15"/>
      <c r="BE1025" s="15"/>
      <c r="BF1025" s="17"/>
      <c r="BG1025" s="17"/>
      <c r="BH1025" s="15"/>
      <c r="BI1025" s="15"/>
      <c r="BJ1025" s="17"/>
      <c r="BK1025" s="17"/>
      <c r="BM1025" s="15"/>
      <c r="BN1025" s="15"/>
      <c r="BO1025" s="17"/>
      <c r="BP1025" s="17"/>
      <c r="BQ1025" s="15"/>
      <c r="BR1025" s="15"/>
      <c r="BS1025" s="17"/>
    </row>
    <row r="1026" spans="4:71" ht="15.6" x14ac:dyDescent="0.3">
      <c r="D1026" s="58"/>
      <c r="E1026" s="17"/>
      <c r="F1026" s="17"/>
      <c r="G1026" s="63"/>
      <c r="H1026" s="50"/>
      <c r="I1026" s="15"/>
      <c r="J1026" s="15"/>
      <c r="K1026" s="17"/>
      <c r="L1026" s="17"/>
      <c r="N1026" s="9"/>
      <c r="O1026" s="15"/>
      <c r="P1026" s="17"/>
      <c r="Q1026" s="17"/>
      <c r="R1026" s="15"/>
      <c r="S1026" s="15"/>
      <c r="T1026" s="17"/>
      <c r="U1026" s="17"/>
      <c r="V1026" s="15"/>
      <c r="W1026" s="15"/>
      <c r="X1026" s="17"/>
      <c r="Y1026" s="17"/>
      <c r="Z1026" s="15"/>
      <c r="AA1026" s="15"/>
      <c r="AB1026" s="17"/>
      <c r="AC1026" s="17"/>
      <c r="AE1026" s="15"/>
      <c r="AF1026" s="15"/>
      <c r="AG1026" s="17"/>
      <c r="AH1026" s="17"/>
      <c r="AI1026" s="15"/>
      <c r="AJ1026" s="15"/>
      <c r="AK1026" s="17"/>
      <c r="AL1026" s="17"/>
      <c r="AM1026" s="15"/>
      <c r="AN1026" s="15"/>
      <c r="AO1026" s="17"/>
      <c r="AP1026" s="17"/>
      <c r="AQ1026" s="15"/>
      <c r="AR1026" s="15"/>
      <c r="AS1026" s="17"/>
      <c r="AT1026" s="17"/>
      <c r="AV1026" s="15"/>
      <c r="AW1026" s="15"/>
      <c r="AX1026" s="17"/>
      <c r="AY1026" s="17"/>
      <c r="AZ1026" s="15"/>
      <c r="BA1026" s="15"/>
      <c r="BB1026" s="17"/>
      <c r="BC1026" s="17"/>
      <c r="BD1026" s="15"/>
      <c r="BE1026" s="15"/>
      <c r="BF1026" s="17"/>
      <c r="BG1026" s="17"/>
      <c r="BH1026" s="15"/>
      <c r="BI1026" s="15"/>
      <c r="BJ1026" s="17"/>
      <c r="BK1026" s="17"/>
      <c r="BM1026" s="15"/>
      <c r="BN1026" s="15"/>
      <c r="BO1026" s="17"/>
      <c r="BP1026" s="17"/>
      <c r="BQ1026" s="15"/>
      <c r="BR1026" s="15"/>
      <c r="BS1026" s="17"/>
    </row>
    <row r="1027" spans="4:71" ht="15.6" x14ac:dyDescent="0.3">
      <c r="D1027" s="58"/>
      <c r="E1027" s="17"/>
      <c r="F1027" s="17"/>
      <c r="G1027" s="63"/>
      <c r="H1027" s="50"/>
      <c r="I1027" s="15"/>
      <c r="J1027" s="15"/>
      <c r="K1027" s="17"/>
      <c r="L1027" s="17"/>
      <c r="N1027" s="9"/>
      <c r="O1027" s="15"/>
      <c r="P1027" s="17"/>
      <c r="Q1027" s="17"/>
      <c r="R1027" s="15"/>
      <c r="S1027" s="15"/>
      <c r="T1027" s="17"/>
      <c r="U1027" s="17"/>
      <c r="V1027" s="15"/>
      <c r="W1027" s="15"/>
      <c r="X1027" s="17"/>
      <c r="Y1027" s="17"/>
      <c r="Z1027" s="15"/>
      <c r="AA1027" s="15"/>
      <c r="AB1027" s="17"/>
      <c r="AC1027" s="17"/>
      <c r="AE1027" s="15"/>
      <c r="AF1027" s="15"/>
      <c r="AG1027" s="17"/>
      <c r="AH1027" s="17"/>
      <c r="AI1027" s="15"/>
      <c r="AJ1027" s="15"/>
      <c r="AK1027" s="17"/>
      <c r="AL1027" s="17"/>
      <c r="AM1027" s="15"/>
      <c r="AN1027" s="15"/>
      <c r="AO1027" s="17"/>
      <c r="AP1027" s="17"/>
      <c r="AQ1027" s="15"/>
      <c r="AR1027" s="15"/>
      <c r="AS1027" s="17"/>
      <c r="AT1027" s="17"/>
      <c r="AV1027" s="15"/>
      <c r="AW1027" s="15"/>
      <c r="AX1027" s="17"/>
      <c r="AY1027" s="17"/>
      <c r="AZ1027" s="15"/>
      <c r="BA1027" s="15"/>
      <c r="BB1027" s="17"/>
      <c r="BC1027" s="17"/>
      <c r="BD1027" s="15"/>
      <c r="BE1027" s="15"/>
      <c r="BF1027" s="17"/>
      <c r="BG1027" s="17"/>
      <c r="BH1027" s="15"/>
      <c r="BI1027" s="15"/>
      <c r="BJ1027" s="17"/>
      <c r="BK1027" s="17"/>
      <c r="BM1027" s="15"/>
      <c r="BN1027" s="15"/>
      <c r="BO1027" s="17"/>
      <c r="BP1027" s="17"/>
      <c r="BQ1027" s="15"/>
      <c r="BR1027" s="15"/>
      <c r="BS1027" s="17"/>
    </row>
    <row r="1028" spans="4:71" ht="15.6" x14ac:dyDescent="0.3">
      <c r="D1028" s="58"/>
      <c r="E1028" s="17"/>
      <c r="F1028" s="17"/>
      <c r="G1028" s="63"/>
      <c r="H1028" s="50"/>
      <c r="I1028" s="15"/>
      <c r="J1028" s="15"/>
      <c r="K1028" s="17"/>
      <c r="L1028" s="17"/>
      <c r="N1028" s="9"/>
      <c r="O1028" s="15"/>
      <c r="P1028" s="17"/>
      <c r="Q1028" s="17"/>
      <c r="R1028" s="15"/>
      <c r="S1028" s="15"/>
      <c r="T1028" s="17"/>
      <c r="U1028" s="17"/>
      <c r="V1028" s="15"/>
      <c r="W1028" s="15"/>
      <c r="X1028" s="17"/>
      <c r="Y1028" s="17"/>
      <c r="Z1028" s="15"/>
      <c r="AA1028" s="15"/>
      <c r="AB1028" s="17"/>
      <c r="AC1028" s="17"/>
      <c r="AE1028" s="15"/>
      <c r="AF1028" s="15"/>
      <c r="AG1028" s="17"/>
      <c r="AH1028" s="17"/>
      <c r="AI1028" s="15"/>
      <c r="AJ1028" s="15"/>
      <c r="AK1028" s="17"/>
      <c r="AL1028" s="17"/>
      <c r="AM1028" s="15"/>
      <c r="AN1028" s="15"/>
      <c r="AO1028" s="17"/>
      <c r="AP1028" s="17"/>
      <c r="AQ1028" s="15"/>
      <c r="AR1028" s="15"/>
      <c r="AS1028" s="17"/>
      <c r="AT1028" s="17"/>
      <c r="AV1028" s="15"/>
      <c r="AW1028" s="15"/>
      <c r="AX1028" s="17"/>
      <c r="AY1028" s="17"/>
      <c r="AZ1028" s="15"/>
      <c r="BA1028" s="15"/>
      <c r="BB1028" s="17"/>
      <c r="BC1028" s="17"/>
      <c r="BD1028" s="15"/>
      <c r="BE1028" s="15"/>
      <c r="BF1028" s="17"/>
      <c r="BG1028" s="17"/>
      <c r="BH1028" s="15"/>
      <c r="BI1028" s="15"/>
      <c r="BJ1028" s="17"/>
      <c r="BK1028" s="17"/>
      <c r="BM1028" s="15"/>
      <c r="BN1028" s="15"/>
      <c r="BO1028" s="17"/>
      <c r="BP1028" s="17"/>
      <c r="BQ1028" s="15"/>
      <c r="BR1028" s="15"/>
      <c r="BS1028" s="17"/>
    </row>
    <row r="1029" spans="4:71" ht="15.6" x14ac:dyDescent="0.3">
      <c r="D1029" s="58"/>
      <c r="E1029" s="17"/>
      <c r="F1029" s="17"/>
      <c r="G1029" s="63"/>
      <c r="H1029" s="50"/>
      <c r="I1029" s="15"/>
      <c r="J1029" s="15"/>
      <c r="K1029" s="17"/>
      <c r="L1029" s="17"/>
      <c r="N1029" s="9"/>
      <c r="O1029" s="15"/>
      <c r="P1029" s="17"/>
      <c r="Q1029" s="17"/>
      <c r="R1029" s="15"/>
      <c r="S1029" s="15"/>
      <c r="T1029" s="17"/>
      <c r="U1029" s="17"/>
      <c r="V1029" s="15"/>
      <c r="W1029" s="15"/>
      <c r="X1029" s="17"/>
      <c r="Y1029" s="17"/>
      <c r="Z1029" s="15"/>
      <c r="AA1029" s="15"/>
      <c r="AB1029" s="17"/>
      <c r="AC1029" s="17"/>
      <c r="AE1029" s="15"/>
      <c r="AF1029" s="15"/>
      <c r="AG1029" s="17"/>
      <c r="AH1029" s="17"/>
      <c r="AI1029" s="15"/>
      <c r="AJ1029" s="15"/>
      <c r="AK1029" s="17"/>
      <c r="AL1029" s="17"/>
      <c r="AM1029" s="15"/>
      <c r="AN1029" s="15"/>
      <c r="AO1029" s="17"/>
      <c r="AP1029" s="17"/>
      <c r="AQ1029" s="15"/>
      <c r="AR1029" s="15"/>
      <c r="AS1029" s="17"/>
      <c r="AT1029" s="17"/>
      <c r="AV1029" s="15"/>
      <c r="AW1029" s="15"/>
      <c r="AX1029" s="17"/>
      <c r="AY1029" s="17"/>
      <c r="AZ1029" s="15"/>
      <c r="BA1029" s="15"/>
      <c r="BB1029" s="17"/>
      <c r="BC1029" s="17"/>
      <c r="BD1029" s="15"/>
      <c r="BE1029" s="15"/>
      <c r="BF1029" s="17"/>
      <c r="BG1029" s="17"/>
      <c r="BH1029" s="15"/>
      <c r="BI1029" s="15"/>
      <c r="BJ1029" s="17"/>
      <c r="BK1029" s="17"/>
      <c r="BM1029" s="15"/>
      <c r="BN1029" s="15"/>
      <c r="BO1029" s="17"/>
      <c r="BP1029" s="17"/>
      <c r="BQ1029" s="15"/>
      <c r="BR1029" s="15"/>
      <c r="BS1029" s="17"/>
    </row>
    <row r="1030" spans="4:71" ht="15.6" x14ac:dyDescent="0.3">
      <c r="D1030" s="58"/>
      <c r="E1030" s="17"/>
      <c r="F1030" s="17"/>
      <c r="G1030" s="63"/>
      <c r="H1030" s="50"/>
      <c r="I1030" s="15"/>
      <c r="J1030" s="15"/>
      <c r="K1030" s="17"/>
      <c r="L1030" s="17"/>
      <c r="N1030" s="9"/>
      <c r="O1030" s="15"/>
      <c r="P1030" s="17"/>
      <c r="Q1030" s="17"/>
      <c r="R1030" s="15"/>
      <c r="S1030" s="15"/>
      <c r="T1030" s="17"/>
      <c r="U1030" s="17"/>
      <c r="V1030" s="15"/>
      <c r="W1030" s="15"/>
      <c r="X1030" s="17"/>
      <c r="Y1030" s="17"/>
      <c r="Z1030" s="15"/>
      <c r="AA1030" s="15"/>
      <c r="AB1030" s="17"/>
      <c r="AC1030" s="17"/>
      <c r="AE1030" s="15"/>
      <c r="AF1030" s="15"/>
      <c r="AG1030" s="17"/>
      <c r="AH1030" s="17"/>
      <c r="AI1030" s="15"/>
      <c r="AJ1030" s="15"/>
      <c r="AK1030" s="17"/>
      <c r="AL1030" s="17"/>
      <c r="AM1030" s="15"/>
      <c r="AN1030" s="15"/>
      <c r="AO1030" s="17"/>
      <c r="AP1030" s="17"/>
      <c r="AQ1030" s="15"/>
      <c r="AR1030" s="15"/>
      <c r="AS1030" s="17"/>
      <c r="AT1030" s="17"/>
      <c r="AV1030" s="15"/>
      <c r="AW1030" s="15"/>
      <c r="AX1030" s="17"/>
      <c r="AY1030" s="17"/>
      <c r="AZ1030" s="15"/>
      <c r="BA1030" s="15"/>
      <c r="BB1030" s="17"/>
      <c r="BC1030" s="17"/>
      <c r="BD1030" s="15"/>
      <c r="BE1030" s="15"/>
      <c r="BF1030" s="17"/>
      <c r="BG1030" s="17"/>
      <c r="BH1030" s="15"/>
      <c r="BI1030" s="15"/>
      <c r="BJ1030" s="17"/>
      <c r="BK1030" s="17"/>
      <c r="BM1030" s="15"/>
      <c r="BN1030" s="15"/>
      <c r="BO1030" s="17"/>
      <c r="BP1030" s="17"/>
      <c r="BQ1030" s="15"/>
      <c r="BR1030" s="15"/>
      <c r="BS1030" s="17"/>
    </row>
    <row r="1031" spans="4:71" ht="15.6" x14ac:dyDescent="0.3">
      <c r="D1031" s="58"/>
      <c r="E1031" s="17"/>
      <c r="F1031" s="17"/>
      <c r="G1031" s="63"/>
      <c r="H1031" s="50"/>
      <c r="I1031" s="15"/>
      <c r="J1031" s="15"/>
      <c r="K1031" s="17"/>
      <c r="L1031" s="17"/>
      <c r="N1031" s="9"/>
      <c r="O1031" s="15"/>
      <c r="P1031" s="17"/>
      <c r="Q1031" s="17"/>
      <c r="R1031" s="15"/>
      <c r="S1031" s="15"/>
      <c r="T1031" s="17"/>
      <c r="U1031" s="17"/>
      <c r="V1031" s="15"/>
      <c r="W1031" s="15"/>
      <c r="X1031" s="17"/>
      <c r="Y1031" s="17"/>
      <c r="Z1031" s="15"/>
      <c r="AA1031" s="15"/>
      <c r="AB1031" s="17"/>
      <c r="AC1031" s="17"/>
      <c r="AE1031" s="15"/>
      <c r="AF1031" s="15"/>
      <c r="AG1031" s="17"/>
      <c r="AH1031" s="17"/>
      <c r="AI1031" s="15"/>
      <c r="AJ1031" s="15"/>
      <c r="AK1031" s="17"/>
      <c r="AL1031" s="17"/>
      <c r="AM1031" s="15"/>
      <c r="AN1031" s="15"/>
      <c r="AO1031" s="17"/>
      <c r="AP1031" s="17"/>
      <c r="AQ1031" s="15"/>
      <c r="AR1031" s="15"/>
      <c r="AS1031" s="17"/>
      <c r="AT1031" s="17"/>
      <c r="AV1031" s="15"/>
      <c r="AW1031" s="15"/>
      <c r="AX1031" s="17"/>
      <c r="AY1031" s="17"/>
      <c r="AZ1031" s="15"/>
      <c r="BA1031" s="15"/>
      <c r="BB1031" s="17"/>
      <c r="BC1031" s="17"/>
      <c r="BD1031" s="15"/>
      <c r="BE1031" s="15"/>
      <c r="BF1031" s="17"/>
      <c r="BG1031" s="17"/>
      <c r="BH1031" s="15"/>
      <c r="BI1031" s="15"/>
      <c r="BJ1031" s="17"/>
      <c r="BK1031" s="17"/>
      <c r="BM1031" s="15"/>
      <c r="BN1031" s="15"/>
      <c r="BO1031" s="17"/>
      <c r="BP1031" s="17"/>
      <c r="BQ1031" s="15"/>
      <c r="BR1031" s="15"/>
      <c r="BS1031" s="17"/>
    </row>
    <row r="1032" spans="4:71" ht="15.6" x14ac:dyDescent="0.3">
      <c r="D1032" s="58"/>
      <c r="E1032" s="17"/>
      <c r="F1032" s="17"/>
      <c r="G1032" s="63"/>
      <c r="H1032" s="50"/>
      <c r="I1032" s="15"/>
      <c r="J1032" s="15"/>
      <c r="K1032" s="17"/>
      <c r="L1032" s="17"/>
      <c r="N1032" s="9"/>
      <c r="O1032" s="15"/>
      <c r="P1032" s="17"/>
      <c r="Q1032" s="17"/>
      <c r="R1032" s="15"/>
      <c r="S1032" s="15"/>
      <c r="T1032" s="17"/>
      <c r="U1032" s="17"/>
      <c r="V1032" s="15"/>
      <c r="W1032" s="15"/>
      <c r="X1032" s="17"/>
      <c r="Y1032" s="17"/>
      <c r="Z1032" s="15"/>
      <c r="AA1032" s="15"/>
      <c r="AB1032" s="17"/>
      <c r="AC1032" s="17"/>
      <c r="AE1032" s="15"/>
      <c r="AF1032" s="15"/>
      <c r="AG1032" s="17"/>
      <c r="AH1032" s="17"/>
      <c r="AI1032" s="15"/>
      <c r="AJ1032" s="15"/>
      <c r="AK1032" s="17"/>
      <c r="AL1032" s="17"/>
      <c r="AM1032" s="15"/>
      <c r="AN1032" s="15"/>
      <c r="AO1032" s="17"/>
      <c r="AP1032" s="17"/>
      <c r="AQ1032" s="15"/>
      <c r="AR1032" s="15"/>
      <c r="AS1032" s="17"/>
      <c r="AT1032" s="17"/>
      <c r="AV1032" s="15"/>
      <c r="AW1032" s="15"/>
      <c r="AX1032" s="17"/>
      <c r="AY1032" s="17"/>
      <c r="AZ1032" s="15"/>
      <c r="BA1032" s="15"/>
      <c r="BB1032" s="17"/>
      <c r="BC1032" s="17"/>
      <c r="BD1032" s="15"/>
      <c r="BE1032" s="15"/>
      <c r="BF1032" s="17"/>
      <c r="BG1032" s="17"/>
      <c r="BH1032" s="15"/>
      <c r="BI1032" s="15"/>
      <c r="BJ1032" s="17"/>
      <c r="BK1032" s="17"/>
      <c r="BM1032" s="15"/>
      <c r="BN1032" s="15"/>
      <c r="BO1032" s="17"/>
      <c r="BP1032" s="17"/>
      <c r="BQ1032" s="15"/>
      <c r="BR1032" s="15"/>
      <c r="BS1032" s="17"/>
    </row>
    <row r="1033" spans="4:71" ht="15.6" x14ac:dyDescent="0.3">
      <c r="D1033" s="58"/>
      <c r="E1033" s="17"/>
      <c r="F1033" s="17"/>
      <c r="G1033" s="63"/>
      <c r="H1033" s="50"/>
      <c r="I1033" s="15"/>
      <c r="J1033" s="15"/>
      <c r="K1033" s="17"/>
      <c r="L1033" s="17"/>
      <c r="N1033" s="9"/>
      <c r="O1033" s="15"/>
      <c r="P1033" s="17"/>
      <c r="Q1033" s="17"/>
      <c r="R1033" s="15"/>
      <c r="S1033" s="15"/>
      <c r="T1033" s="17"/>
      <c r="U1033" s="17"/>
      <c r="V1033" s="15"/>
      <c r="W1033" s="15"/>
      <c r="X1033" s="17"/>
      <c r="Y1033" s="17"/>
      <c r="Z1033" s="15"/>
      <c r="AA1033" s="15"/>
      <c r="AB1033" s="17"/>
      <c r="AC1033" s="17"/>
      <c r="AE1033" s="15"/>
      <c r="AF1033" s="15"/>
      <c r="AG1033" s="17"/>
      <c r="AH1033" s="17"/>
      <c r="AI1033" s="15"/>
      <c r="AJ1033" s="15"/>
      <c r="AK1033" s="17"/>
      <c r="AL1033" s="17"/>
      <c r="AM1033" s="15"/>
      <c r="AN1033" s="15"/>
      <c r="AO1033" s="17"/>
      <c r="AP1033" s="17"/>
      <c r="AQ1033" s="15"/>
      <c r="AR1033" s="15"/>
      <c r="AS1033" s="17"/>
      <c r="AT1033" s="17"/>
      <c r="AV1033" s="15"/>
      <c r="AW1033" s="15"/>
      <c r="AX1033" s="17"/>
      <c r="AY1033" s="17"/>
      <c r="AZ1033" s="15"/>
      <c r="BA1033" s="15"/>
      <c r="BB1033" s="17"/>
      <c r="BC1033" s="17"/>
      <c r="BD1033" s="15"/>
      <c r="BE1033" s="15"/>
      <c r="BF1033" s="17"/>
      <c r="BG1033" s="17"/>
      <c r="BH1033" s="15"/>
      <c r="BI1033" s="15"/>
      <c r="BJ1033" s="17"/>
      <c r="BK1033" s="17"/>
      <c r="BM1033" s="15"/>
      <c r="BN1033" s="15"/>
      <c r="BO1033" s="17"/>
      <c r="BP1033" s="17"/>
      <c r="BQ1033" s="15"/>
      <c r="BR1033" s="15"/>
      <c r="BS1033" s="17"/>
    </row>
    <row r="1034" spans="4:71" ht="15.6" x14ac:dyDescent="0.3">
      <c r="D1034" s="58"/>
      <c r="E1034" s="17"/>
      <c r="F1034" s="17"/>
      <c r="G1034" s="63"/>
      <c r="H1034" s="50"/>
      <c r="I1034" s="15"/>
      <c r="J1034" s="15"/>
      <c r="K1034" s="17"/>
      <c r="L1034" s="17"/>
      <c r="N1034" s="9"/>
      <c r="O1034" s="15"/>
      <c r="P1034" s="17"/>
      <c r="Q1034" s="17"/>
      <c r="R1034" s="15"/>
      <c r="S1034" s="15"/>
      <c r="T1034" s="17"/>
      <c r="U1034" s="17"/>
      <c r="V1034" s="15"/>
      <c r="W1034" s="15"/>
      <c r="X1034" s="17"/>
      <c r="Y1034" s="17"/>
      <c r="Z1034" s="15"/>
      <c r="AA1034" s="15"/>
      <c r="AB1034" s="17"/>
      <c r="AC1034" s="17"/>
      <c r="AE1034" s="15"/>
      <c r="AF1034" s="15"/>
      <c r="AG1034" s="17"/>
      <c r="AH1034" s="17"/>
      <c r="AI1034" s="15"/>
      <c r="AJ1034" s="15"/>
      <c r="AK1034" s="17"/>
      <c r="AL1034" s="17"/>
      <c r="AM1034" s="15"/>
      <c r="AN1034" s="15"/>
      <c r="AO1034" s="17"/>
      <c r="AP1034" s="17"/>
      <c r="AQ1034" s="15"/>
      <c r="AR1034" s="15"/>
      <c r="AS1034" s="17"/>
      <c r="AT1034" s="17"/>
      <c r="AV1034" s="15"/>
      <c r="AW1034" s="15"/>
      <c r="AX1034" s="17"/>
      <c r="AY1034" s="17"/>
      <c r="AZ1034" s="15"/>
      <c r="BA1034" s="15"/>
      <c r="BB1034" s="17"/>
      <c r="BC1034" s="17"/>
      <c r="BD1034" s="15"/>
      <c r="BE1034" s="15"/>
      <c r="BF1034" s="17"/>
      <c r="BG1034" s="17"/>
      <c r="BH1034" s="15"/>
      <c r="BI1034" s="15"/>
      <c r="BJ1034" s="17"/>
      <c r="BK1034" s="17"/>
      <c r="BM1034" s="15"/>
      <c r="BN1034" s="15"/>
      <c r="BO1034" s="17"/>
      <c r="BP1034" s="17"/>
      <c r="BQ1034" s="15"/>
      <c r="BR1034" s="15"/>
      <c r="BS1034" s="17"/>
    </row>
    <row r="1035" spans="4:71" ht="15.6" x14ac:dyDescent="0.3">
      <c r="D1035" s="58"/>
      <c r="E1035" s="17"/>
      <c r="F1035" s="17"/>
      <c r="G1035" s="63"/>
      <c r="H1035" s="50"/>
      <c r="I1035" s="15"/>
      <c r="J1035" s="15"/>
      <c r="K1035" s="17"/>
      <c r="L1035" s="17"/>
      <c r="N1035" s="9"/>
      <c r="O1035" s="15"/>
      <c r="P1035" s="17"/>
      <c r="Q1035" s="17"/>
      <c r="R1035" s="15"/>
      <c r="S1035" s="15"/>
      <c r="T1035" s="17"/>
      <c r="U1035" s="17"/>
      <c r="V1035" s="15"/>
      <c r="W1035" s="15"/>
      <c r="X1035" s="17"/>
      <c r="Y1035" s="17"/>
      <c r="Z1035" s="15"/>
      <c r="AA1035" s="15"/>
      <c r="AB1035" s="17"/>
      <c r="AC1035" s="17"/>
      <c r="AE1035" s="15"/>
      <c r="AF1035" s="15"/>
      <c r="AG1035" s="17"/>
      <c r="AH1035" s="17"/>
      <c r="AI1035" s="15"/>
      <c r="AJ1035" s="15"/>
      <c r="AK1035" s="17"/>
      <c r="AL1035" s="17"/>
      <c r="AM1035" s="15"/>
      <c r="AN1035" s="15"/>
      <c r="AO1035" s="17"/>
      <c r="AP1035" s="17"/>
      <c r="AQ1035" s="15"/>
      <c r="AR1035" s="15"/>
      <c r="AS1035" s="17"/>
      <c r="AT1035" s="17"/>
      <c r="AV1035" s="15"/>
      <c r="AW1035" s="15"/>
      <c r="AX1035" s="17"/>
      <c r="AY1035" s="17"/>
      <c r="AZ1035" s="15"/>
      <c r="BA1035" s="15"/>
      <c r="BB1035" s="17"/>
      <c r="BC1035" s="17"/>
      <c r="BD1035" s="15"/>
      <c r="BE1035" s="15"/>
      <c r="BF1035" s="17"/>
      <c r="BG1035" s="17"/>
      <c r="BH1035" s="15"/>
      <c r="BI1035" s="15"/>
      <c r="BJ1035" s="17"/>
      <c r="BK1035" s="17"/>
      <c r="BM1035" s="15"/>
      <c r="BN1035" s="15"/>
      <c r="BO1035" s="17"/>
      <c r="BP1035" s="17"/>
      <c r="BQ1035" s="15"/>
      <c r="BR1035" s="15"/>
      <c r="BS1035" s="17"/>
    </row>
    <row r="1036" spans="4:71" ht="15.6" x14ac:dyDescent="0.3">
      <c r="D1036" s="58"/>
      <c r="E1036" s="17"/>
      <c r="F1036" s="17"/>
      <c r="G1036" s="63"/>
      <c r="H1036" s="50"/>
      <c r="I1036" s="15"/>
      <c r="J1036" s="15"/>
      <c r="K1036" s="17"/>
      <c r="L1036" s="17"/>
      <c r="N1036" s="9"/>
      <c r="O1036" s="15"/>
      <c r="P1036" s="17"/>
      <c r="Q1036" s="17"/>
      <c r="R1036" s="15"/>
      <c r="S1036" s="15"/>
      <c r="T1036" s="17"/>
      <c r="U1036" s="17"/>
      <c r="V1036" s="15"/>
      <c r="W1036" s="15"/>
      <c r="X1036" s="17"/>
      <c r="Y1036" s="17"/>
      <c r="Z1036" s="15"/>
      <c r="AA1036" s="15"/>
      <c r="AB1036" s="17"/>
      <c r="AC1036" s="17"/>
      <c r="AE1036" s="15"/>
      <c r="AF1036" s="15"/>
      <c r="AG1036" s="17"/>
      <c r="AH1036" s="17"/>
      <c r="AI1036" s="15"/>
      <c r="AJ1036" s="15"/>
      <c r="AK1036" s="17"/>
      <c r="AL1036" s="17"/>
      <c r="AM1036" s="15"/>
      <c r="AN1036" s="15"/>
      <c r="AO1036" s="17"/>
      <c r="AP1036" s="17"/>
      <c r="AQ1036" s="15"/>
      <c r="AR1036" s="15"/>
      <c r="AS1036" s="17"/>
      <c r="AT1036" s="17"/>
      <c r="AV1036" s="15"/>
      <c r="AW1036" s="15"/>
      <c r="AX1036" s="17"/>
      <c r="AY1036" s="17"/>
      <c r="AZ1036" s="15"/>
      <c r="BA1036" s="15"/>
      <c r="BB1036" s="17"/>
      <c r="BC1036" s="17"/>
      <c r="BD1036" s="15"/>
      <c r="BE1036" s="15"/>
      <c r="BF1036" s="17"/>
      <c r="BG1036" s="17"/>
      <c r="BH1036" s="15"/>
      <c r="BI1036" s="15"/>
      <c r="BJ1036" s="17"/>
      <c r="BK1036" s="17"/>
      <c r="BM1036" s="15"/>
      <c r="BN1036" s="15"/>
      <c r="BO1036" s="17"/>
      <c r="BP1036" s="17"/>
      <c r="BQ1036" s="15"/>
      <c r="BR1036" s="15"/>
      <c r="BS1036" s="17"/>
    </row>
    <row r="1037" spans="4:71" ht="15.6" x14ac:dyDescent="0.3">
      <c r="D1037" s="58"/>
      <c r="E1037" s="17"/>
      <c r="F1037" s="17"/>
      <c r="G1037" s="63"/>
      <c r="H1037" s="50"/>
      <c r="I1037" s="15"/>
      <c r="J1037" s="15"/>
      <c r="K1037" s="17"/>
      <c r="L1037" s="17"/>
      <c r="N1037" s="9"/>
      <c r="O1037" s="15"/>
      <c r="P1037" s="17"/>
      <c r="Q1037" s="17"/>
      <c r="R1037" s="15"/>
      <c r="S1037" s="15"/>
      <c r="T1037" s="17"/>
      <c r="U1037" s="17"/>
      <c r="V1037" s="15"/>
      <c r="W1037" s="15"/>
      <c r="X1037" s="17"/>
      <c r="Y1037" s="17"/>
      <c r="Z1037" s="15"/>
      <c r="AA1037" s="15"/>
      <c r="AB1037" s="17"/>
      <c r="AC1037" s="17"/>
      <c r="AE1037" s="15"/>
      <c r="AF1037" s="15"/>
      <c r="AG1037" s="17"/>
      <c r="AH1037" s="17"/>
      <c r="AI1037" s="15"/>
      <c r="AJ1037" s="15"/>
      <c r="AK1037" s="17"/>
      <c r="AL1037" s="17"/>
      <c r="AM1037" s="15"/>
      <c r="AN1037" s="15"/>
      <c r="AO1037" s="17"/>
      <c r="AP1037" s="17"/>
      <c r="AQ1037" s="15"/>
      <c r="AR1037" s="15"/>
      <c r="AS1037" s="17"/>
      <c r="AT1037" s="17"/>
      <c r="AV1037" s="15"/>
      <c r="AW1037" s="15"/>
      <c r="AX1037" s="17"/>
      <c r="AY1037" s="17"/>
      <c r="AZ1037" s="15"/>
      <c r="BA1037" s="15"/>
      <c r="BB1037" s="17"/>
      <c r="BC1037" s="17"/>
      <c r="BD1037" s="15"/>
      <c r="BE1037" s="15"/>
      <c r="BF1037" s="17"/>
      <c r="BG1037" s="17"/>
      <c r="BH1037" s="15"/>
      <c r="BI1037" s="15"/>
      <c r="BJ1037" s="17"/>
      <c r="BK1037" s="17"/>
      <c r="BM1037" s="15"/>
      <c r="BN1037" s="15"/>
      <c r="BO1037" s="17"/>
      <c r="BP1037" s="17"/>
      <c r="BQ1037" s="15"/>
      <c r="BR1037" s="15"/>
      <c r="BS1037" s="17"/>
    </row>
    <row r="1038" spans="4:71" ht="15.6" x14ac:dyDescent="0.3">
      <c r="D1038" s="58"/>
      <c r="E1038" s="17"/>
      <c r="F1038" s="17"/>
      <c r="G1038" s="63"/>
      <c r="H1038" s="50"/>
      <c r="I1038" s="15"/>
      <c r="J1038" s="15"/>
      <c r="K1038" s="17"/>
      <c r="L1038" s="17"/>
      <c r="N1038" s="9"/>
      <c r="O1038" s="15"/>
      <c r="P1038" s="17"/>
      <c r="Q1038" s="17"/>
      <c r="R1038" s="15"/>
      <c r="S1038" s="15"/>
      <c r="T1038" s="17"/>
      <c r="U1038" s="17"/>
      <c r="V1038" s="15"/>
      <c r="W1038" s="15"/>
      <c r="X1038" s="17"/>
      <c r="Y1038" s="17"/>
      <c r="Z1038" s="15"/>
      <c r="AA1038" s="15"/>
      <c r="AB1038" s="17"/>
      <c r="AC1038" s="17"/>
      <c r="AE1038" s="15"/>
      <c r="AF1038" s="15"/>
      <c r="AG1038" s="17"/>
      <c r="AH1038" s="17"/>
      <c r="AI1038" s="15"/>
      <c r="AJ1038" s="15"/>
      <c r="AK1038" s="17"/>
      <c r="AL1038" s="17"/>
      <c r="AM1038" s="15"/>
      <c r="AN1038" s="15"/>
      <c r="AO1038" s="17"/>
      <c r="AP1038" s="17"/>
      <c r="AQ1038" s="15"/>
      <c r="AR1038" s="15"/>
      <c r="AS1038" s="17"/>
      <c r="AT1038" s="17"/>
      <c r="AV1038" s="15"/>
      <c r="AW1038" s="15"/>
      <c r="AX1038" s="17"/>
      <c r="AY1038" s="17"/>
      <c r="AZ1038" s="15"/>
      <c r="BA1038" s="15"/>
      <c r="BB1038" s="17"/>
      <c r="BC1038" s="17"/>
      <c r="BD1038" s="15"/>
      <c r="BE1038" s="15"/>
      <c r="BF1038" s="17"/>
      <c r="BG1038" s="17"/>
      <c r="BH1038" s="15"/>
      <c r="BI1038" s="15"/>
      <c r="BJ1038" s="17"/>
      <c r="BK1038" s="17"/>
      <c r="BM1038" s="15"/>
      <c r="BN1038" s="15"/>
      <c r="BO1038" s="17"/>
      <c r="BP1038" s="17"/>
      <c r="BQ1038" s="15"/>
      <c r="BR1038" s="15"/>
      <c r="BS1038" s="17"/>
    </row>
    <row r="1039" spans="4:71" ht="15.6" x14ac:dyDescent="0.3">
      <c r="D1039" s="58"/>
      <c r="E1039" s="17"/>
      <c r="F1039" s="17"/>
      <c r="G1039" s="63"/>
      <c r="H1039" s="50"/>
      <c r="I1039" s="15"/>
      <c r="J1039" s="15"/>
      <c r="K1039" s="17"/>
      <c r="L1039" s="17"/>
      <c r="N1039" s="9"/>
      <c r="O1039" s="15"/>
      <c r="P1039" s="17"/>
      <c r="Q1039" s="17"/>
      <c r="R1039" s="15"/>
      <c r="S1039" s="15"/>
      <c r="T1039" s="17"/>
      <c r="U1039" s="17"/>
      <c r="V1039" s="15"/>
      <c r="W1039" s="15"/>
      <c r="X1039" s="17"/>
      <c r="Y1039" s="17"/>
      <c r="Z1039" s="15"/>
      <c r="AA1039" s="15"/>
      <c r="AB1039" s="17"/>
      <c r="AC1039" s="17"/>
      <c r="AE1039" s="15"/>
      <c r="AF1039" s="15"/>
      <c r="AG1039" s="17"/>
      <c r="AH1039" s="17"/>
      <c r="AI1039" s="15"/>
      <c r="AJ1039" s="15"/>
      <c r="AK1039" s="17"/>
      <c r="AL1039" s="17"/>
      <c r="AM1039" s="15"/>
      <c r="AN1039" s="15"/>
      <c r="AO1039" s="17"/>
      <c r="AP1039" s="17"/>
      <c r="AQ1039" s="15"/>
      <c r="AR1039" s="15"/>
      <c r="AS1039" s="17"/>
      <c r="AT1039" s="17"/>
      <c r="AV1039" s="15"/>
      <c r="AW1039" s="15"/>
      <c r="AX1039" s="17"/>
      <c r="AY1039" s="17"/>
      <c r="AZ1039" s="15"/>
      <c r="BA1039" s="15"/>
      <c r="BB1039" s="17"/>
      <c r="BC1039" s="17"/>
      <c r="BD1039" s="15"/>
      <c r="BE1039" s="15"/>
      <c r="BF1039" s="17"/>
      <c r="BG1039" s="17"/>
      <c r="BH1039" s="15"/>
      <c r="BI1039" s="15"/>
      <c r="BJ1039" s="17"/>
      <c r="BK1039" s="17"/>
      <c r="BM1039" s="15"/>
      <c r="BN1039" s="15"/>
      <c r="BO1039" s="17"/>
      <c r="BP1039" s="17"/>
      <c r="BQ1039" s="15"/>
      <c r="BR1039" s="15"/>
      <c r="BS1039" s="17"/>
    </row>
    <row r="1040" spans="4:71" ht="15.6" x14ac:dyDescent="0.3">
      <c r="D1040" s="58"/>
      <c r="E1040" s="17"/>
      <c r="F1040" s="17"/>
      <c r="G1040" s="63"/>
      <c r="H1040" s="50"/>
      <c r="I1040" s="15"/>
      <c r="J1040" s="15"/>
      <c r="K1040" s="17"/>
      <c r="L1040" s="17"/>
      <c r="N1040" s="9"/>
      <c r="O1040" s="15"/>
      <c r="P1040" s="17"/>
      <c r="Q1040" s="17"/>
      <c r="R1040" s="15"/>
      <c r="S1040" s="15"/>
      <c r="T1040" s="17"/>
      <c r="U1040" s="17"/>
      <c r="V1040" s="15"/>
      <c r="W1040" s="15"/>
      <c r="X1040" s="17"/>
      <c r="Y1040" s="17"/>
      <c r="Z1040" s="15"/>
      <c r="AA1040" s="15"/>
      <c r="AB1040" s="17"/>
      <c r="AC1040" s="17"/>
      <c r="AE1040" s="15"/>
      <c r="AF1040" s="15"/>
      <c r="AG1040" s="17"/>
      <c r="AH1040" s="17"/>
      <c r="AI1040" s="15"/>
      <c r="AJ1040" s="15"/>
      <c r="AK1040" s="17"/>
      <c r="AL1040" s="17"/>
      <c r="AM1040" s="15"/>
      <c r="AN1040" s="15"/>
      <c r="AO1040" s="17"/>
      <c r="AP1040" s="17"/>
      <c r="AQ1040" s="15"/>
      <c r="AR1040" s="15"/>
      <c r="AS1040" s="17"/>
      <c r="AT1040" s="17"/>
      <c r="AV1040" s="15"/>
      <c r="AW1040" s="15"/>
      <c r="AX1040" s="17"/>
      <c r="AY1040" s="17"/>
      <c r="AZ1040" s="15"/>
      <c r="BA1040" s="15"/>
      <c r="BB1040" s="17"/>
      <c r="BC1040" s="17"/>
      <c r="BD1040" s="15"/>
      <c r="BE1040" s="15"/>
      <c r="BF1040" s="17"/>
      <c r="BG1040" s="17"/>
      <c r="BH1040" s="15"/>
      <c r="BI1040" s="15"/>
      <c r="BJ1040" s="17"/>
      <c r="BK1040" s="17"/>
      <c r="BM1040" s="15"/>
      <c r="BN1040" s="15"/>
      <c r="BO1040" s="17"/>
      <c r="BP1040" s="17"/>
      <c r="BQ1040" s="15"/>
      <c r="BR1040" s="15"/>
      <c r="BS1040" s="17"/>
    </row>
    <row r="1041" spans="4:71" ht="15.6" x14ac:dyDescent="0.3">
      <c r="D1041" s="58"/>
      <c r="E1041" s="17"/>
      <c r="F1041" s="17"/>
      <c r="G1041" s="63"/>
      <c r="H1041" s="50"/>
      <c r="I1041" s="15"/>
      <c r="J1041" s="15"/>
      <c r="K1041" s="17"/>
      <c r="L1041" s="17"/>
      <c r="N1041" s="9"/>
      <c r="O1041" s="15"/>
      <c r="P1041" s="17"/>
      <c r="Q1041" s="17"/>
      <c r="R1041" s="15"/>
      <c r="S1041" s="15"/>
      <c r="T1041" s="17"/>
      <c r="U1041" s="17"/>
      <c r="V1041" s="15"/>
      <c r="W1041" s="15"/>
      <c r="X1041" s="17"/>
      <c r="Y1041" s="17"/>
      <c r="Z1041" s="15"/>
      <c r="AA1041" s="15"/>
      <c r="AB1041" s="17"/>
      <c r="AC1041" s="17"/>
      <c r="AE1041" s="15"/>
      <c r="AF1041" s="15"/>
      <c r="AG1041" s="17"/>
      <c r="AH1041" s="17"/>
      <c r="AI1041" s="15"/>
      <c r="AJ1041" s="15"/>
      <c r="AK1041" s="17"/>
      <c r="AL1041" s="17"/>
      <c r="AM1041" s="15"/>
      <c r="AN1041" s="15"/>
      <c r="AO1041" s="17"/>
      <c r="AP1041" s="17"/>
      <c r="AQ1041" s="15"/>
      <c r="AR1041" s="15"/>
      <c r="AS1041" s="17"/>
      <c r="AT1041" s="17"/>
      <c r="AV1041" s="15"/>
      <c r="AW1041" s="15"/>
      <c r="AX1041" s="17"/>
      <c r="AY1041" s="17"/>
      <c r="AZ1041" s="15"/>
      <c r="BA1041" s="15"/>
      <c r="BB1041" s="17"/>
      <c r="BC1041" s="17"/>
      <c r="BD1041" s="15"/>
      <c r="BE1041" s="15"/>
      <c r="BF1041" s="17"/>
      <c r="BG1041" s="17"/>
      <c r="BH1041" s="15"/>
      <c r="BI1041" s="15"/>
      <c r="BJ1041" s="17"/>
      <c r="BK1041" s="17"/>
      <c r="BM1041" s="15"/>
      <c r="BN1041" s="15"/>
      <c r="BO1041" s="17"/>
      <c r="BP1041" s="17"/>
      <c r="BQ1041" s="15"/>
      <c r="BR1041" s="15"/>
      <c r="BS1041" s="17"/>
    </row>
    <row r="1042" spans="4:71" ht="15.6" x14ac:dyDescent="0.3">
      <c r="D1042" s="58"/>
      <c r="E1042" s="17"/>
      <c r="F1042" s="17"/>
      <c r="G1042" s="63"/>
      <c r="H1042" s="50"/>
      <c r="I1042" s="15"/>
      <c r="J1042" s="15"/>
      <c r="K1042" s="17"/>
      <c r="L1042" s="17"/>
      <c r="N1042" s="9"/>
      <c r="O1042" s="15"/>
      <c r="P1042" s="17"/>
      <c r="Q1042" s="17"/>
      <c r="R1042" s="15"/>
      <c r="S1042" s="15"/>
      <c r="T1042" s="17"/>
      <c r="U1042" s="17"/>
      <c r="V1042" s="15"/>
      <c r="W1042" s="15"/>
      <c r="X1042" s="17"/>
      <c r="Y1042" s="17"/>
      <c r="Z1042" s="15"/>
      <c r="AA1042" s="15"/>
      <c r="AB1042" s="17"/>
      <c r="AC1042" s="17"/>
      <c r="AE1042" s="15"/>
      <c r="AF1042" s="15"/>
      <c r="AG1042" s="17"/>
      <c r="AH1042" s="17"/>
      <c r="AI1042" s="15"/>
      <c r="AJ1042" s="15"/>
      <c r="AK1042" s="17"/>
      <c r="AL1042" s="17"/>
      <c r="AM1042" s="15"/>
      <c r="AN1042" s="15"/>
      <c r="AO1042" s="17"/>
      <c r="AP1042" s="17"/>
      <c r="AQ1042" s="15"/>
      <c r="AR1042" s="15"/>
      <c r="AS1042" s="17"/>
      <c r="AT1042" s="17"/>
      <c r="AV1042" s="15"/>
      <c r="AW1042" s="15"/>
      <c r="AX1042" s="17"/>
      <c r="AY1042" s="17"/>
      <c r="AZ1042" s="15"/>
      <c r="BA1042" s="15"/>
      <c r="BB1042" s="17"/>
      <c r="BC1042" s="17"/>
      <c r="BD1042" s="15"/>
      <c r="BE1042" s="15"/>
      <c r="BF1042" s="17"/>
      <c r="BG1042" s="17"/>
      <c r="BH1042" s="15"/>
      <c r="BI1042" s="15"/>
      <c r="BJ1042" s="17"/>
      <c r="BK1042" s="17"/>
      <c r="BM1042" s="15"/>
      <c r="BN1042" s="15"/>
      <c r="BO1042" s="17"/>
      <c r="BP1042" s="17"/>
      <c r="BQ1042" s="15"/>
      <c r="BR1042" s="15"/>
      <c r="BS1042" s="17"/>
    </row>
    <row r="1043" spans="4:71" ht="15.6" x14ac:dyDescent="0.3">
      <c r="D1043" s="58"/>
      <c r="E1043" s="17"/>
      <c r="F1043" s="17"/>
      <c r="G1043" s="63"/>
      <c r="H1043" s="50"/>
      <c r="I1043" s="15"/>
      <c r="J1043" s="15"/>
      <c r="K1043" s="17"/>
      <c r="L1043" s="17"/>
      <c r="N1043" s="9"/>
      <c r="O1043" s="15"/>
      <c r="P1043" s="17"/>
      <c r="Q1043" s="17"/>
      <c r="R1043" s="15"/>
      <c r="S1043" s="15"/>
      <c r="T1043" s="17"/>
      <c r="U1043" s="17"/>
      <c r="V1043" s="15"/>
      <c r="W1043" s="15"/>
      <c r="X1043" s="17"/>
      <c r="Y1043" s="17"/>
      <c r="Z1043" s="15"/>
      <c r="AA1043" s="15"/>
      <c r="AB1043" s="17"/>
      <c r="AC1043" s="17"/>
      <c r="AE1043" s="15"/>
      <c r="AF1043" s="15"/>
      <c r="AG1043" s="17"/>
      <c r="AH1043" s="17"/>
      <c r="AI1043" s="15"/>
      <c r="AJ1043" s="15"/>
      <c r="AK1043" s="17"/>
      <c r="AL1043" s="17"/>
      <c r="AM1043" s="15"/>
      <c r="AN1043" s="15"/>
      <c r="AO1043" s="17"/>
      <c r="AP1043" s="17"/>
      <c r="AQ1043" s="15"/>
      <c r="AR1043" s="15"/>
      <c r="AS1043" s="17"/>
      <c r="AT1043" s="17"/>
      <c r="AV1043" s="15"/>
      <c r="AW1043" s="15"/>
      <c r="AX1043" s="17"/>
      <c r="AY1043" s="17"/>
      <c r="AZ1043" s="15"/>
      <c r="BA1043" s="15"/>
      <c r="BB1043" s="17"/>
      <c r="BC1043" s="17"/>
      <c r="BD1043" s="15"/>
      <c r="BE1043" s="15"/>
      <c r="BF1043" s="17"/>
      <c r="BG1043" s="17"/>
      <c r="BH1043" s="15"/>
      <c r="BI1043" s="15"/>
      <c r="BJ1043" s="17"/>
      <c r="BK1043" s="17"/>
      <c r="BM1043" s="15"/>
      <c r="BN1043" s="15"/>
      <c r="BO1043" s="17"/>
      <c r="BP1043" s="17"/>
      <c r="BQ1043" s="15"/>
      <c r="BR1043" s="15"/>
      <c r="BS1043" s="17"/>
    </row>
    <row r="1044" spans="4:71" ht="15.6" x14ac:dyDescent="0.3">
      <c r="D1044" s="58"/>
      <c r="E1044" s="17"/>
      <c r="F1044" s="17"/>
      <c r="G1044" s="63"/>
      <c r="H1044" s="50"/>
      <c r="I1044" s="15"/>
      <c r="J1044" s="15"/>
      <c r="K1044" s="17"/>
      <c r="L1044" s="17"/>
      <c r="N1044" s="9"/>
      <c r="O1044" s="15"/>
      <c r="P1044" s="17"/>
      <c r="Q1044" s="17"/>
      <c r="R1044" s="15"/>
      <c r="S1044" s="15"/>
      <c r="T1044" s="17"/>
      <c r="U1044" s="17"/>
      <c r="V1044" s="15"/>
      <c r="W1044" s="15"/>
      <c r="X1044" s="17"/>
      <c r="Y1044" s="17"/>
      <c r="Z1044" s="15"/>
      <c r="AA1044" s="15"/>
      <c r="AB1044" s="17"/>
      <c r="AC1044" s="17"/>
      <c r="AE1044" s="15"/>
      <c r="AF1044" s="15"/>
      <c r="AG1044" s="17"/>
      <c r="AH1044" s="17"/>
      <c r="AI1044" s="15"/>
      <c r="AJ1044" s="15"/>
      <c r="AK1044" s="17"/>
      <c r="AL1044" s="17"/>
      <c r="AM1044" s="15"/>
      <c r="AN1044" s="15"/>
      <c r="AO1044" s="17"/>
      <c r="AP1044" s="17"/>
      <c r="AQ1044" s="15"/>
      <c r="AR1044" s="15"/>
      <c r="AS1044" s="17"/>
      <c r="AT1044" s="17"/>
      <c r="AV1044" s="15"/>
      <c r="AW1044" s="15"/>
      <c r="AX1044" s="17"/>
      <c r="AY1044" s="17"/>
      <c r="AZ1044" s="15"/>
      <c r="BA1044" s="15"/>
      <c r="BB1044" s="17"/>
      <c r="BC1044" s="17"/>
      <c r="BD1044" s="15"/>
      <c r="BE1044" s="15"/>
      <c r="BF1044" s="17"/>
      <c r="BG1044" s="17"/>
      <c r="BH1044" s="15"/>
      <c r="BI1044" s="15"/>
      <c r="BJ1044" s="17"/>
      <c r="BK1044" s="17"/>
      <c r="BM1044" s="15"/>
      <c r="BN1044" s="15"/>
      <c r="BO1044" s="17"/>
      <c r="BP1044" s="17"/>
      <c r="BQ1044" s="15"/>
      <c r="BR1044" s="15"/>
      <c r="BS1044" s="17"/>
    </row>
    <row r="1045" spans="4:71" ht="15.6" x14ac:dyDescent="0.3">
      <c r="D1045" s="58"/>
      <c r="E1045" s="17"/>
      <c r="F1045" s="17"/>
      <c r="G1045" s="63"/>
      <c r="H1045" s="50"/>
      <c r="I1045" s="15"/>
      <c r="J1045" s="15"/>
      <c r="K1045" s="17"/>
      <c r="L1045" s="17"/>
      <c r="N1045" s="9"/>
      <c r="O1045" s="15"/>
      <c r="P1045" s="17"/>
      <c r="Q1045" s="17"/>
      <c r="R1045" s="15"/>
      <c r="S1045" s="15"/>
      <c r="T1045" s="17"/>
      <c r="U1045" s="17"/>
      <c r="V1045" s="15"/>
      <c r="W1045" s="15"/>
      <c r="X1045" s="17"/>
      <c r="Y1045" s="17"/>
      <c r="Z1045" s="15"/>
      <c r="AA1045" s="15"/>
      <c r="AB1045" s="17"/>
      <c r="AC1045" s="17"/>
      <c r="AE1045" s="15"/>
      <c r="AF1045" s="15"/>
      <c r="AG1045" s="17"/>
      <c r="AH1045" s="17"/>
      <c r="AI1045" s="15"/>
      <c r="AJ1045" s="15"/>
      <c r="AK1045" s="17"/>
      <c r="AL1045" s="17"/>
      <c r="AM1045" s="15"/>
      <c r="AN1045" s="15"/>
      <c r="AO1045" s="17"/>
      <c r="AP1045" s="17"/>
      <c r="AQ1045" s="15"/>
      <c r="AR1045" s="15"/>
      <c r="AS1045" s="17"/>
      <c r="AT1045" s="17"/>
      <c r="AV1045" s="15"/>
      <c r="AW1045" s="15"/>
      <c r="AX1045" s="17"/>
      <c r="AY1045" s="17"/>
      <c r="AZ1045" s="15"/>
      <c r="BA1045" s="15"/>
      <c r="BB1045" s="17"/>
      <c r="BC1045" s="17"/>
      <c r="BD1045" s="15"/>
      <c r="BE1045" s="15"/>
      <c r="BF1045" s="17"/>
      <c r="BG1045" s="17"/>
      <c r="BH1045" s="15"/>
      <c r="BI1045" s="15"/>
      <c r="BJ1045" s="17"/>
      <c r="BK1045" s="17"/>
      <c r="BM1045" s="15"/>
      <c r="BN1045" s="15"/>
      <c r="BO1045" s="17"/>
      <c r="BP1045" s="17"/>
      <c r="BQ1045" s="15"/>
      <c r="BR1045" s="15"/>
      <c r="BS1045" s="17"/>
    </row>
    <row r="1046" spans="4:71" ht="15.6" x14ac:dyDescent="0.3">
      <c r="D1046" s="58"/>
      <c r="E1046" s="17"/>
      <c r="F1046" s="17"/>
      <c r="G1046" s="63"/>
      <c r="H1046" s="50"/>
      <c r="I1046" s="15"/>
      <c r="J1046" s="15"/>
      <c r="K1046" s="17"/>
      <c r="L1046" s="17"/>
      <c r="N1046" s="9"/>
      <c r="O1046" s="15"/>
      <c r="P1046" s="17"/>
      <c r="Q1046" s="17"/>
      <c r="R1046" s="15"/>
      <c r="S1046" s="15"/>
      <c r="T1046" s="17"/>
      <c r="U1046" s="17"/>
      <c r="V1046" s="15"/>
      <c r="W1046" s="15"/>
      <c r="X1046" s="17"/>
      <c r="Y1046" s="17"/>
      <c r="Z1046" s="15"/>
      <c r="AA1046" s="15"/>
      <c r="AB1046" s="17"/>
      <c r="AC1046" s="17"/>
      <c r="AE1046" s="15"/>
      <c r="AF1046" s="15"/>
      <c r="AG1046" s="17"/>
      <c r="AH1046" s="17"/>
      <c r="AI1046" s="15"/>
      <c r="AJ1046" s="15"/>
      <c r="AK1046" s="17"/>
      <c r="AL1046" s="17"/>
      <c r="AM1046" s="15"/>
      <c r="AN1046" s="15"/>
      <c r="AO1046" s="17"/>
      <c r="AP1046" s="17"/>
      <c r="AQ1046" s="15"/>
      <c r="AR1046" s="15"/>
      <c r="AS1046" s="17"/>
      <c r="AT1046" s="17"/>
      <c r="AV1046" s="15"/>
      <c r="AW1046" s="15"/>
      <c r="AX1046" s="17"/>
      <c r="AY1046" s="17"/>
      <c r="AZ1046" s="15"/>
      <c r="BA1046" s="15"/>
      <c r="BB1046" s="17"/>
      <c r="BC1046" s="17"/>
      <c r="BD1046" s="15"/>
      <c r="BE1046" s="15"/>
      <c r="BF1046" s="17"/>
      <c r="BG1046" s="17"/>
      <c r="BH1046" s="15"/>
      <c r="BI1046" s="15"/>
      <c r="BJ1046" s="17"/>
      <c r="BK1046" s="17"/>
      <c r="BM1046" s="15"/>
      <c r="BN1046" s="15"/>
      <c r="BO1046" s="17"/>
      <c r="BP1046" s="17"/>
      <c r="BQ1046" s="15"/>
      <c r="BR1046" s="15"/>
      <c r="BS1046" s="17"/>
    </row>
    <row r="1047" spans="4:71" ht="15.6" x14ac:dyDescent="0.3">
      <c r="D1047" s="58"/>
      <c r="E1047" s="17"/>
      <c r="F1047" s="17"/>
      <c r="G1047" s="63"/>
      <c r="H1047" s="50"/>
      <c r="I1047" s="15"/>
      <c r="J1047" s="15"/>
      <c r="K1047" s="17"/>
      <c r="L1047" s="17"/>
      <c r="N1047" s="9"/>
      <c r="O1047" s="15"/>
      <c r="P1047" s="17"/>
      <c r="Q1047" s="17"/>
      <c r="R1047" s="15"/>
      <c r="S1047" s="15"/>
      <c r="T1047" s="17"/>
      <c r="U1047" s="17"/>
      <c r="V1047" s="15"/>
      <c r="W1047" s="15"/>
      <c r="X1047" s="17"/>
      <c r="Y1047" s="17"/>
      <c r="Z1047" s="15"/>
      <c r="AA1047" s="15"/>
      <c r="AB1047" s="17"/>
      <c r="AC1047" s="17"/>
      <c r="AE1047" s="15"/>
      <c r="AF1047" s="15"/>
      <c r="AG1047" s="17"/>
      <c r="AH1047" s="17"/>
      <c r="AI1047" s="15"/>
      <c r="AJ1047" s="15"/>
      <c r="AK1047" s="17"/>
      <c r="AL1047" s="17"/>
      <c r="AM1047" s="15"/>
      <c r="AN1047" s="15"/>
      <c r="AO1047" s="17"/>
      <c r="AP1047" s="17"/>
      <c r="AQ1047" s="15"/>
      <c r="AR1047" s="15"/>
      <c r="AS1047" s="17"/>
      <c r="AT1047" s="17"/>
      <c r="AV1047" s="15"/>
      <c r="AW1047" s="15"/>
      <c r="AX1047" s="17"/>
      <c r="AY1047" s="17"/>
      <c r="AZ1047" s="15"/>
      <c r="BA1047" s="15"/>
      <c r="BB1047" s="17"/>
      <c r="BC1047" s="17"/>
      <c r="BD1047" s="15"/>
      <c r="BE1047" s="15"/>
      <c r="BF1047" s="17"/>
      <c r="BG1047" s="17"/>
      <c r="BH1047" s="15"/>
      <c r="BI1047" s="15"/>
      <c r="BJ1047" s="17"/>
      <c r="BK1047" s="17"/>
      <c r="BM1047" s="15"/>
      <c r="BN1047" s="15"/>
      <c r="BO1047" s="17"/>
      <c r="BP1047" s="17"/>
      <c r="BQ1047" s="15"/>
      <c r="BR1047" s="15"/>
      <c r="BS1047" s="17"/>
    </row>
    <row r="1048" spans="4:71" ht="15.6" x14ac:dyDescent="0.3">
      <c r="D1048" s="58"/>
      <c r="E1048" s="17"/>
      <c r="F1048" s="17"/>
      <c r="G1048" s="63"/>
      <c r="H1048" s="50"/>
      <c r="I1048" s="15"/>
      <c r="J1048" s="15"/>
      <c r="K1048" s="17"/>
      <c r="L1048" s="17"/>
      <c r="N1048" s="9"/>
      <c r="O1048" s="15"/>
      <c r="P1048" s="17"/>
      <c r="Q1048" s="17"/>
      <c r="R1048" s="15"/>
      <c r="S1048" s="15"/>
      <c r="T1048" s="17"/>
      <c r="U1048" s="17"/>
      <c r="V1048" s="15"/>
      <c r="W1048" s="15"/>
      <c r="X1048" s="17"/>
      <c r="Y1048" s="17"/>
      <c r="Z1048" s="15"/>
      <c r="AA1048" s="15"/>
      <c r="AB1048" s="17"/>
      <c r="AC1048" s="17"/>
      <c r="AE1048" s="15"/>
      <c r="AF1048" s="15"/>
      <c r="AG1048" s="17"/>
      <c r="AH1048" s="17"/>
      <c r="AI1048" s="15"/>
      <c r="AJ1048" s="15"/>
      <c r="AK1048" s="17"/>
      <c r="AL1048" s="17"/>
      <c r="AM1048" s="15"/>
      <c r="AN1048" s="15"/>
      <c r="AO1048" s="17"/>
      <c r="AP1048" s="17"/>
      <c r="AQ1048" s="15"/>
      <c r="AR1048" s="15"/>
      <c r="AS1048" s="17"/>
      <c r="AT1048" s="17"/>
      <c r="AV1048" s="15"/>
      <c r="AW1048" s="15"/>
      <c r="AX1048" s="17"/>
      <c r="AY1048" s="17"/>
      <c r="AZ1048" s="15"/>
      <c r="BA1048" s="15"/>
      <c r="BB1048" s="17"/>
      <c r="BC1048" s="17"/>
      <c r="BD1048" s="15"/>
      <c r="BE1048" s="15"/>
      <c r="BF1048" s="17"/>
      <c r="BG1048" s="17"/>
      <c r="BH1048" s="15"/>
      <c r="BI1048" s="15"/>
      <c r="BJ1048" s="17"/>
      <c r="BK1048" s="17"/>
      <c r="BM1048" s="15"/>
      <c r="BN1048" s="15"/>
      <c r="BO1048" s="17"/>
      <c r="BP1048" s="17"/>
      <c r="BQ1048" s="15"/>
      <c r="BR1048" s="15"/>
      <c r="BS1048" s="17"/>
    </row>
    <row r="1049" spans="4:71" ht="15.6" x14ac:dyDescent="0.3">
      <c r="D1049" s="58"/>
      <c r="E1049" s="17"/>
      <c r="F1049" s="17"/>
      <c r="G1049" s="63"/>
      <c r="H1049" s="50"/>
      <c r="I1049" s="15"/>
      <c r="J1049" s="15"/>
      <c r="K1049" s="17"/>
      <c r="L1049" s="17"/>
      <c r="N1049" s="9"/>
      <c r="O1049" s="15"/>
      <c r="P1049" s="17"/>
      <c r="Q1049" s="17"/>
      <c r="R1049" s="15"/>
      <c r="S1049" s="15"/>
      <c r="T1049" s="17"/>
      <c r="U1049" s="17"/>
      <c r="V1049" s="15"/>
      <c r="W1049" s="15"/>
      <c r="X1049" s="17"/>
      <c r="Y1049" s="17"/>
      <c r="Z1049" s="15"/>
      <c r="AA1049" s="15"/>
      <c r="AB1049" s="17"/>
      <c r="AC1049" s="17"/>
      <c r="AE1049" s="15"/>
      <c r="AF1049" s="15"/>
      <c r="AG1049" s="17"/>
      <c r="AH1049" s="17"/>
      <c r="AI1049" s="15"/>
      <c r="AJ1049" s="15"/>
      <c r="AK1049" s="17"/>
      <c r="AL1049" s="17"/>
      <c r="AM1049" s="15"/>
      <c r="AN1049" s="15"/>
      <c r="AO1049" s="17"/>
      <c r="AP1049" s="17"/>
      <c r="AQ1049" s="15"/>
      <c r="AR1049" s="15"/>
      <c r="AS1049" s="17"/>
      <c r="AT1049" s="17"/>
      <c r="AV1049" s="15"/>
      <c r="AW1049" s="15"/>
      <c r="AX1049" s="17"/>
      <c r="AY1049" s="17"/>
      <c r="AZ1049" s="15"/>
      <c r="BA1049" s="15"/>
      <c r="BB1049" s="17"/>
      <c r="BC1049" s="17"/>
      <c r="BD1049" s="15"/>
      <c r="BE1049" s="15"/>
      <c r="BF1049" s="17"/>
      <c r="BG1049" s="17"/>
      <c r="BH1049" s="15"/>
      <c r="BI1049" s="15"/>
      <c r="BJ1049" s="17"/>
      <c r="BK1049" s="17"/>
      <c r="BM1049" s="15"/>
      <c r="BN1049" s="15"/>
      <c r="BO1049" s="17"/>
      <c r="BP1049" s="17"/>
      <c r="BQ1049" s="15"/>
      <c r="BR1049" s="15"/>
      <c r="BS1049" s="17"/>
    </row>
    <row r="1050" spans="4:71" ht="15.6" x14ac:dyDescent="0.3">
      <c r="D1050" s="58"/>
      <c r="E1050" s="17"/>
      <c r="F1050" s="17"/>
      <c r="G1050" s="63"/>
      <c r="H1050" s="50"/>
      <c r="I1050" s="15"/>
      <c r="J1050" s="15"/>
      <c r="K1050" s="17"/>
      <c r="L1050" s="17"/>
      <c r="N1050" s="9"/>
      <c r="O1050" s="15"/>
      <c r="P1050" s="17"/>
      <c r="Q1050" s="17"/>
      <c r="R1050" s="15"/>
      <c r="S1050" s="15"/>
      <c r="T1050" s="17"/>
      <c r="U1050" s="17"/>
      <c r="V1050" s="15"/>
      <c r="W1050" s="15"/>
      <c r="X1050" s="17"/>
      <c r="Y1050" s="17"/>
      <c r="Z1050" s="15"/>
      <c r="AA1050" s="15"/>
      <c r="AB1050" s="17"/>
      <c r="AC1050" s="17"/>
      <c r="AE1050" s="15"/>
      <c r="AF1050" s="15"/>
      <c r="AG1050" s="17"/>
      <c r="AH1050" s="17"/>
      <c r="AI1050" s="15"/>
      <c r="AJ1050" s="15"/>
      <c r="AK1050" s="17"/>
      <c r="AL1050" s="17"/>
      <c r="AM1050" s="15"/>
      <c r="AN1050" s="15"/>
      <c r="AO1050" s="17"/>
      <c r="AP1050" s="17"/>
      <c r="AQ1050" s="15"/>
      <c r="AR1050" s="15"/>
      <c r="AS1050" s="17"/>
      <c r="AT1050" s="17"/>
      <c r="AV1050" s="15"/>
      <c r="AW1050" s="15"/>
      <c r="AX1050" s="17"/>
      <c r="AY1050" s="17"/>
      <c r="AZ1050" s="15"/>
      <c r="BA1050" s="15"/>
      <c r="BB1050" s="17"/>
      <c r="BC1050" s="17"/>
      <c r="BD1050" s="15"/>
      <c r="BE1050" s="15"/>
      <c r="BF1050" s="17"/>
      <c r="BG1050" s="17"/>
      <c r="BH1050" s="15"/>
      <c r="BI1050" s="15"/>
      <c r="BJ1050" s="17"/>
      <c r="BK1050" s="17"/>
      <c r="BM1050" s="15"/>
      <c r="BN1050" s="15"/>
      <c r="BO1050" s="17"/>
      <c r="BP1050" s="17"/>
      <c r="BQ1050" s="15"/>
      <c r="BR1050" s="15"/>
      <c r="BS1050" s="17"/>
    </row>
    <row r="1051" spans="4:71" ht="15.6" x14ac:dyDescent="0.3">
      <c r="D1051" s="58"/>
      <c r="E1051" s="17"/>
      <c r="F1051" s="17"/>
      <c r="G1051" s="63"/>
      <c r="H1051" s="50"/>
      <c r="I1051" s="15"/>
      <c r="J1051" s="15"/>
      <c r="K1051" s="17"/>
      <c r="L1051" s="17"/>
      <c r="N1051" s="9"/>
      <c r="O1051" s="15"/>
      <c r="P1051" s="17"/>
      <c r="Q1051" s="17"/>
      <c r="R1051" s="15"/>
      <c r="S1051" s="15"/>
      <c r="T1051" s="17"/>
      <c r="U1051" s="17"/>
      <c r="V1051" s="15"/>
      <c r="W1051" s="15"/>
      <c r="X1051" s="17"/>
      <c r="Y1051" s="17"/>
      <c r="Z1051" s="15"/>
      <c r="AA1051" s="15"/>
      <c r="AB1051" s="17"/>
      <c r="AC1051" s="17"/>
      <c r="AE1051" s="15"/>
      <c r="AF1051" s="15"/>
      <c r="AG1051" s="17"/>
      <c r="AH1051" s="17"/>
      <c r="AI1051" s="15"/>
      <c r="AJ1051" s="15"/>
      <c r="AK1051" s="17"/>
      <c r="AL1051" s="17"/>
      <c r="AM1051" s="15"/>
      <c r="AN1051" s="15"/>
      <c r="AO1051" s="17"/>
      <c r="AP1051" s="17"/>
      <c r="AQ1051" s="15"/>
      <c r="AR1051" s="15"/>
      <c r="AS1051" s="17"/>
      <c r="AT1051" s="17"/>
      <c r="AV1051" s="15"/>
      <c r="AW1051" s="15"/>
      <c r="AX1051" s="17"/>
      <c r="AY1051" s="17"/>
      <c r="AZ1051" s="15"/>
      <c r="BA1051" s="15"/>
      <c r="BB1051" s="17"/>
      <c r="BC1051" s="17"/>
      <c r="BD1051" s="15"/>
      <c r="BE1051" s="15"/>
      <c r="BF1051" s="17"/>
      <c r="BG1051" s="17"/>
      <c r="BH1051" s="15"/>
      <c r="BI1051" s="15"/>
      <c r="BJ1051" s="17"/>
      <c r="BK1051" s="17"/>
      <c r="BM1051" s="15"/>
      <c r="BN1051" s="15"/>
      <c r="BO1051" s="17"/>
      <c r="BP1051" s="17"/>
      <c r="BQ1051" s="15"/>
      <c r="BR1051" s="15"/>
      <c r="BS1051" s="17"/>
    </row>
    <row r="1052" spans="4:71" ht="15.6" x14ac:dyDescent="0.3">
      <c r="D1052" s="58"/>
      <c r="E1052" s="17"/>
      <c r="F1052" s="17"/>
      <c r="G1052" s="63"/>
      <c r="H1052" s="50"/>
      <c r="I1052" s="15"/>
      <c r="J1052" s="15"/>
      <c r="K1052" s="17"/>
      <c r="L1052" s="17"/>
      <c r="N1052" s="9"/>
      <c r="O1052" s="15"/>
      <c r="P1052" s="17"/>
      <c r="Q1052" s="17"/>
      <c r="R1052" s="15"/>
      <c r="S1052" s="15"/>
      <c r="T1052" s="17"/>
      <c r="U1052" s="17"/>
      <c r="V1052" s="15"/>
      <c r="W1052" s="15"/>
      <c r="X1052" s="17"/>
      <c r="Y1052" s="17"/>
      <c r="Z1052" s="15"/>
      <c r="AA1052" s="15"/>
      <c r="AB1052" s="17"/>
      <c r="AC1052" s="17"/>
      <c r="AE1052" s="15"/>
      <c r="AF1052" s="15"/>
      <c r="AG1052" s="17"/>
      <c r="AH1052" s="17"/>
      <c r="AI1052" s="15"/>
      <c r="AJ1052" s="15"/>
      <c r="AK1052" s="17"/>
      <c r="AL1052" s="17"/>
      <c r="AM1052" s="15"/>
      <c r="AN1052" s="15"/>
      <c r="AO1052" s="17"/>
      <c r="AP1052" s="17"/>
      <c r="AQ1052" s="15"/>
      <c r="AR1052" s="15"/>
      <c r="AS1052" s="17"/>
      <c r="AT1052" s="17"/>
      <c r="AV1052" s="15"/>
      <c r="AW1052" s="15"/>
      <c r="AX1052" s="17"/>
      <c r="AY1052" s="17"/>
      <c r="AZ1052" s="15"/>
      <c r="BA1052" s="15"/>
      <c r="BB1052" s="17"/>
      <c r="BC1052" s="17"/>
      <c r="BD1052" s="15"/>
      <c r="BE1052" s="15"/>
      <c r="BF1052" s="17"/>
      <c r="BG1052" s="17"/>
      <c r="BH1052" s="15"/>
      <c r="BI1052" s="15"/>
      <c r="BJ1052" s="17"/>
      <c r="BK1052" s="17"/>
      <c r="BM1052" s="15"/>
      <c r="BN1052" s="15"/>
      <c r="BO1052" s="17"/>
      <c r="BP1052" s="17"/>
      <c r="BQ1052" s="15"/>
      <c r="BR1052" s="15"/>
      <c r="BS1052" s="17"/>
    </row>
    <row r="1053" spans="4:71" ht="15.6" x14ac:dyDescent="0.3">
      <c r="D1053" s="58"/>
      <c r="E1053" s="17"/>
      <c r="F1053" s="17"/>
      <c r="G1053" s="63"/>
      <c r="H1053" s="50"/>
      <c r="I1053" s="15"/>
      <c r="J1053" s="15"/>
      <c r="K1053" s="17"/>
      <c r="L1053" s="17"/>
      <c r="N1053" s="9"/>
      <c r="O1053" s="15"/>
      <c r="P1053" s="17"/>
      <c r="Q1053" s="17"/>
      <c r="R1053" s="15"/>
      <c r="S1053" s="15"/>
      <c r="T1053" s="17"/>
      <c r="U1053" s="17"/>
      <c r="V1053" s="15"/>
      <c r="W1053" s="15"/>
      <c r="X1053" s="17"/>
      <c r="Y1053" s="17"/>
      <c r="Z1053" s="15"/>
      <c r="AA1053" s="15"/>
      <c r="AB1053" s="17"/>
      <c r="AC1053" s="17"/>
      <c r="AE1053" s="15"/>
      <c r="AF1053" s="15"/>
      <c r="AG1053" s="17"/>
      <c r="AH1053" s="17"/>
      <c r="AI1053" s="15"/>
      <c r="AJ1053" s="15"/>
      <c r="AK1053" s="17"/>
      <c r="AL1053" s="17"/>
      <c r="AM1053" s="15"/>
      <c r="AN1053" s="15"/>
      <c r="AO1053" s="17"/>
      <c r="AP1053" s="17"/>
      <c r="AQ1053" s="15"/>
      <c r="AR1053" s="15"/>
      <c r="AS1053" s="17"/>
      <c r="AT1053" s="17"/>
      <c r="AV1053" s="15"/>
      <c r="AW1053" s="15"/>
      <c r="AX1053" s="17"/>
      <c r="AY1053" s="17"/>
      <c r="AZ1053" s="15"/>
      <c r="BA1053" s="15"/>
      <c r="BB1053" s="17"/>
      <c r="BC1053" s="17"/>
      <c r="BD1053" s="15"/>
      <c r="BE1053" s="15"/>
      <c r="BF1053" s="17"/>
      <c r="BG1053" s="17"/>
      <c r="BH1053" s="15"/>
      <c r="BI1053" s="15"/>
      <c r="BJ1053" s="17"/>
      <c r="BK1053" s="17"/>
      <c r="BM1053" s="15"/>
      <c r="BN1053" s="15"/>
      <c r="BO1053" s="17"/>
      <c r="BP1053" s="17"/>
      <c r="BQ1053" s="15"/>
      <c r="BR1053" s="15"/>
      <c r="BS1053" s="17"/>
    </row>
    <row r="1054" spans="4:71" ht="15.6" x14ac:dyDescent="0.3">
      <c r="D1054" s="58"/>
      <c r="E1054" s="17"/>
      <c r="F1054" s="17"/>
      <c r="G1054" s="63"/>
      <c r="H1054" s="50"/>
      <c r="I1054" s="15"/>
      <c r="J1054" s="15"/>
      <c r="K1054" s="17"/>
      <c r="L1054" s="17"/>
      <c r="N1054" s="9"/>
      <c r="O1054" s="15"/>
      <c r="P1054" s="17"/>
      <c r="Q1054" s="17"/>
      <c r="R1054" s="15"/>
      <c r="S1054" s="15"/>
      <c r="T1054" s="17"/>
      <c r="U1054" s="17"/>
      <c r="V1054" s="15"/>
      <c r="W1054" s="15"/>
      <c r="X1054" s="17"/>
      <c r="Y1054" s="17"/>
      <c r="Z1054" s="15"/>
      <c r="AA1054" s="15"/>
      <c r="AB1054" s="17"/>
      <c r="AC1054" s="17"/>
      <c r="AE1054" s="15"/>
      <c r="AF1054" s="15"/>
      <c r="AG1054" s="17"/>
      <c r="AH1054" s="17"/>
      <c r="AI1054" s="15"/>
      <c r="AJ1054" s="15"/>
      <c r="AK1054" s="17"/>
      <c r="AL1054" s="17"/>
      <c r="AM1054" s="15"/>
      <c r="AN1054" s="15"/>
      <c r="AO1054" s="17"/>
      <c r="AP1054" s="17"/>
      <c r="AQ1054" s="15"/>
      <c r="AR1054" s="15"/>
      <c r="AS1054" s="17"/>
      <c r="AT1054" s="17"/>
      <c r="AV1054" s="15"/>
      <c r="AW1054" s="15"/>
      <c r="AX1054" s="17"/>
      <c r="AY1054" s="17"/>
      <c r="AZ1054" s="15"/>
      <c r="BA1054" s="15"/>
      <c r="BB1054" s="17"/>
      <c r="BC1054" s="17"/>
      <c r="BD1054" s="15"/>
      <c r="BE1054" s="15"/>
      <c r="BF1054" s="17"/>
      <c r="BG1054" s="17"/>
      <c r="BH1054" s="15"/>
      <c r="BI1054" s="15"/>
      <c r="BJ1054" s="17"/>
      <c r="BK1054" s="17"/>
      <c r="BM1054" s="15"/>
      <c r="BN1054" s="15"/>
      <c r="BO1054" s="17"/>
      <c r="BP1054" s="17"/>
      <c r="BQ1054" s="15"/>
      <c r="BR1054" s="15"/>
      <c r="BS1054" s="17"/>
    </row>
    <row r="1055" spans="4:71" ht="15.6" x14ac:dyDescent="0.3">
      <c r="D1055" s="58"/>
      <c r="E1055" s="17"/>
      <c r="F1055" s="17"/>
      <c r="G1055" s="63"/>
      <c r="H1055" s="50"/>
      <c r="I1055" s="15"/>
      <c r="J1055" s="15"/>
      <c r="K1055" s="17"/>
      <c r="L1055" s="17"/>
      <c r="N1055" s="9"/>
      <c r="O1055" s="15"/>
      <c r="P1055" s="17"/>
      <c r="Q1055" s="17"/>
      <c r="R1055" s="15"/>
      <c r="S1055" s="15"/>
      <c r="T1055" s="17"/>
      <c r="U1055" s="17"/>
      <c r="V1055" s="15"/>
      <c r="W1055" s="15"/>
      <c r="X1055" s="17"/>
      <c r="Y1055" s="17"/>
      <c r="Z1055" s="15"/>
      <c r="AA1055" s="15"/>
      <c r="AB1055" s="17"/>
      <c r="AC1055" s="17"/>
      <c r="AE1055" s="15"/>
      <c r="AF1055" s="15"/>
      <c r="AG1055" s="17"/>
      <c r="AH1055" s="17"/>
      <c r="AI1055" s="15"/>
      <c r="AJ1055" s="15"/>
      <c r="AK1055" s="17"/>
      <c r="AL1055" s="17"/>
      <c r="AM1055" s="15"/>
      <c r="AN1055" s="15"/>
      <c r="AO1055" s="17"/>
      <c r="AP1055" s="17"/>
      <c r="AQ1055" s="15"/>
      <c r="AR1055" s="15"/>
      <c r="AS1055" s="17"/>
      <c r="AT1055" s="17"/>
      <c r="AV1055" s="15"/>
      <c r="AW1055" s="15"/>
      <c r="AX1055" s="17"/>
      <c r="AY1055" s="17"/>
      <c r="AZ1055" s="15"/>
      <c r="BA1055" s="15"/>
      <c r="BB1055" s="17"/>
      <c r="BC1055" s="17"/>
      <c r="BD1055" s="15"/>
      <c r="BE1055" s="15"/>
      <c r="BF1055" s="17"/>
      <c r="BG1055" s="17"/>
      <c r="BH1055" s="15"/>
      <c r="BI1055" s="15"/>
      <c r="BJ1055" s="17"/>
      <c r="BK1055" s="17"/>
      <c r="BM1055" s="15"/>
      <c r="BN1055" s="15"/>
      <c r="BO1055" s="17"/>
      <c r="BP1055" s="17"/>
      <c r="BQ1055" s="15"/>
      <c r="BR1055" s="15"/>
      <c r="BS1055" s="17"/>
    </row>
    <row r="1056" spans="4:71" ht="15.6" x14ac:dyDescent="0.3">
      <c r="D1056" s="58"/>
      <c r="E1056" s="17"/>
      <c r="F1056" s="17"/>
      <c r="G1056" s="63"/>
      <c r="H1056" s="50"/>
      <c r="I1056" s="15"/>
      <c r="J1056" s="15"/>
      <c r="K1056" s="17"/>
      <c r="L1056" s="17"/>
      <c r="N1056" s="9"/>
      <c r="O1056" s="15"/>
      <c r="P1056" s="17"/>
      <c r="Q1056" s="17"/>
      <c r="R1056" s="15"/>
      <c r="S1056" s="15"/>
      <c r="T1056" s="17"/>
      <c r="U1056" s="17"/>
      <c r="V1056" s="15"/>
      <c r="W1056" s="15"/>
      <c r="X1056" s="17"/>
      <c r="Y1056" s="17"/>
      <c r="Z1056" s="15"/>
      <c r="AA1056" s="15"/>
      <c r="AB1056" s="17"/>
      <c r="AC1056" s="17"/>
      <c r="AE1056" s="15"/>
      <c r="AF1056" s="15"/>
      <c r="AG1056" s="17"/>
      <c r="AH1056" s="17"/>
      <c r="AI1056" s="15"/>
      <c r="AJ1056" s="15"/>
      <c r="AK1056" s="17"/>
      <c r="AL1056" s="17"/>
      <c r="AM1056" s="15"/>
      <c r="AN1056" s="15"/>
      <c r="AO1056" s="17"/>
      <c r="AP1056" s="17"/>
      <c r="AQ1056" s="15"/>
      <c r="AR1056" s="15"/>
      <c r="AS1056" s="17"/>
      <c r="AT1056" s="17"/>
      <c r="AV1056" s="15"/>
      <c r="AW1056" s="15"/>
      <c r="AX1056" s="17"/>
      <c r="AY1056" s="17"/>
      <c r="AZ1056" s="15"/>
      <c r="BA1056" s="15"/>
      <c r="BB1056" s="17"/>
      <c r="BC1056" s="17"/>
      <c r="BD1056" s="15"/>
      <c r="BE1056" s="15"/>
      <c r="BF1056" s="17"/>
      <c r="BG1056" s="17"/>
      <c r="BH1056" s="15"/>
      <c r="BI1056" s="15"/>
      <c r="BJ1056" s="17"/>
      <c r="BK1056" s="17"/>
      <c r="BM1056" s="15"/>
      <c r="BN1056" s="15"/>
      <c r="BO1056" s="17"/>
      <c r="BP1056" s="17"/>
      <c r="BQ1056" s="15"/>
      <c r="BR1056" s="15"/>
      <c r="BS1056" s="17"/>
    </row>
    <row r="1057" spans="4:71" ht="15.6" x14ac:dyDescent="0.3">
      <c r="D1057" s="58"/>
      <c r="E1057" s="17"/>
      <c r="F1057" s="17"/>
      <c r="G1057" s="63"/>
      <c r="H1057" s="50"/>
      <c r="I1057" s="15"/>
      <c r="J1057" s="15"/>
      <c r="K1057" s="17"/>
      <c r="L1057" s="17"/>
      <c r="N1057" s="9"/>
      <c r="O1057" s="15"/>
      <c r="P1057" s="17"/>
      <c r="Q1057" s="17"/>
      <c r="R1057" s="15"/>
      <c r="S1057" s="15"/>
      <c r="T1057" s="17"/>
      <c r="U1057" s="17"/>
      <c r="V1057" s="15"/>
      <c r="W1057" s="15"/>
      <c r="X1057" s="17"/>
      <c r="Y1057" s="17"/>
      <c r="Z1057" s="15"/>
      <c r="AA1057" s="15"/>
      <c r="AB1057" s="17"/>
      <c r="AC1057" s="17"/>
      <c r="AE1057" s="15"/>
      <c r="AF1057" s="15"/>
      <c r="AG1057" s="17"/>
      <c r="AH1057" s="17"/>
      <c r="AI1057" s="15"/>
      <c r="AJ1057" s="15"/>
      <c r="AK1057" s="17"/>
      <c r="AL1057" s="17"/>
      <c r="AM1057" s="15"/>
      <c r="AN1057" s="15"/>
      <c r="AO1057" s="17"/>
      <c r="AP1057" s="17"/>
      <c r="AQ1057" s="15"/>
      <c r="AR1057" s="15"/>
      <c r="AS1057" s="17"/>
      <c r="AT1057" s="17"/>
      <c r="AV1057" s="15"/>
      <c r="AW1057" s="15"/>
      <c r="AX1057" s="17"/>
      <c r="AY1057" s="17"/>
      <c r="AZ1057" s="15"/>
      <c r="BA1057" s="15"/>
      <c r="BB1057" s="17"/>
      <c r="BC1057" s="17"/>
      <c r="BD1057" s="15"/>
      <c r="BE1057" s="15"/>
      <c r="BF1057" s="17"/>
      <c r="BG1057" s="17"/>
      <c r="BH1057" s="15"/>
      <c r="BI1057" s="15"/>
      <c r="BJ1057" s="17"/>
      <c r="BK1057" s="17"/>
      <c r="BM1057" s="15"/>
      <c r="BN1057" s="15"/>
      <c r="BO1057" s="17"/>
      <c r="BP1057" s="17"/>
      <c r="BQ1057" s="15"/>
      <c r="BR1057" s="15"/>
      <c r="BS1057" s="17"/>
    </row>
    <row r="1058" spans="4:71" ht="15.6" x14ac:dyDescent="0.3">
      <c r="D1058" s="58"/>
      <c r="E1058" s="17"/>
      <c r="F1058" s="17"/>
      <c r="G1058" s="63"/>
      <c r="H1058" s="50"/>
      <c r="I1058" s="15"/>
      <c r="J1058" s="15"/>
      <c r="K1058" s="17"/>
      <c r="L1058" s="17"/>
      <c r="N1058" s="9"/>
      <c r="O1058" s="15"/>
      <c r="P1058" s="17"/>
      <c r="Q1058" s="17"/>
      <c r="R1058" s="15"/>
      <c r="S1058" s="15"/>
      <c r="T1058" s="17"/>
      <c r="U1058" s="17"/>
      <c r="V1058" s="15"/>
      <c r="W1058" s="15"/>
      <c r="X1058" s="17"/>
      <c r="Y1058" s="17"/>
      <c r="Z1058" s="15"/>
      <c r="AA1058" s="15"/>
      <c r="AB1058" s="17"/>
      <c r="AC1058" s="17"/>
      <c r="AE1058" s="15"/>
      <c r="AF1058" s="15"/>
      <c r="AG1058" s="17"/>
      <c r="AH1058" s="17"/>
      <c r="AI1058" s="15"/>
      <c r="AJ1058" s="15"/>
      <c r="AK1058" s="17"/>
      <c r="AL1058" s="17"/>
      <c r="AM1058" s="15"/>
      <c r="AN1058" s="15"/>
      <c r="AO1058" s="17"/>
      <c r="AP1058" s="17"/>
      <c r="AQ1058" s="15"/>
      <c r="AR1058" s="15"/>
      <c r="AS1058" s="17"/>
      <c r="AT1058" s="17"/>
      <c r="AV1058" s="15"/>
      <c r="AW1058" s="15"/>
      <c r="AX1058" s="17"/>
      <c r="AY1058" s="17"/>
      <c r="AZ1058" s="15"/>
      <c r="BA1058" s="15"/>
      <c r="BB1058" s="17"/>
      <c r="BC1058" s="17"/>
      <c r="BD1058" s="15"/>
      <c r="BE1058" s="15"/>
      <c r="BF1058" s="17"/>
      <c r="BG1058" s="17"/>
      <c r="BH1058" s="15"/>
      <c r="BI1058" s="15"/>
      <c r="BJ1058" s="17"/>
      <c r="BK1058" s="17"/>
      <c r="BM1058" s="15"/>
      <c r="BN1058" s="15"/>
      <c r="BO1058" s="17"/>
      <c r="BP1058" s="17"/>
      <c r="BQ1058" s="15"/>
      <c r="BR1058" s="15"/>
      <c r="BS1058" s="17"/>
    </row>
    <row r="1059" spans="4:71" ht="15.6" x14ac:dyDescent="0.3">
      <c r="D1059" s="58"/>
      <c r="E1059" s="17"/>
      <c r="F1059" s="17"/>
      <c r="G1059" s="63"/>
      <c r="H1059" s="50"/>
      <c r="I1059" s="15"/>
      <c r="J1059" s="15"/>
      <c r="K1059" s="17"/>
      <c r="L1059" s="17"/>
      <c r="N1059" s="9"/>
      <c r="O1059" s="15"/>
      <c r="P1059" s="17"/>
      <c r="Q1059" s="17"/>
      <c r="R1059" s="15"/>
      <c r="S1059" s="15"/>
      <c r="T1059" s="17"/>
      <c r="U1059" s="17"/>
      <c r="V1059" s="15"/>
      <c r="W1059" s="15"/>
      <c r="X1059" s="17"/>
      <c r="Y1059" s="17"/>
      <c r="Z1059" s="15"/>
      <c r="AA1059" s="15"/>
      <c r="AB1059" s="17"/>
      <c r="AC1059" s="17"/>
      <c r="AE1059" s="15"/>
      <c r="AF1059" s="15"/>
      <c r="AG1059" s="17"/>
      <c r="AH1059" s="17"/>
      <c r="AI1059" s="15"/>
      <c r="AJ1059" s="15"/>
      <c r="AK1059" s="17"/>
      <c r="AL1059" s="17"/>
      <c r="AM1059" s="15"/>
      <c r="AN1059" s="15"/>
      <c r="AO1059" s="17"/>
      <c r="AP1059" s="17"/>
      <c r="AQ1059" s="15"/>
      <c r="AR1059" s="15"/>
      <c r="AS1059" s="17"/>
      <c r="AT1059" s="17"/>
      <c r="AV1059" s="15"/>
      <c r="AW1059" s="15"/>
      <c r="AX1059" s="17"/>
      <c r="AY1059" s="17"/>
      <c r="AZ1059" s="15"/>
      <c r="BA1059" s="15"/>
      <c r="BB1059" s="17"/>
      <c r="BC1059" s="17"/>
      <c r="BD1059" s="15"/>
      <c r="BE1059" s="15"/>
      <c r="BF1059" s="17"/>
      <c r="BG1059" s="17"/>
      <c r="BH1059" s="15"/>
      <c r="BI1059" s="15"/>
      <c r="BJ1059" s="17"/>
      <c r="BK1059" s="17"/>
      <c r="BM1059" s="15"/>
      <c r="BN1059" s="15"/>
      <c r="BO1059" s="17"/>
      <c r="BP1059" s="17"/>
      <c r="BQ1059" s="15"/>
      <c r="BR1059" s="15"/>
      <c r="BS1059" s="17"/>
    </row>
    <row r="1060" spans="4:71" ht="15.6" x14ac:dyDescent="0.3">
      <c r="D1060" s="58"/>
      <c r="E1060" s="17"/>
      <c r="F1060" s="17"/>
      <c r="G1060" s="63"/>
      <c r="H1060" s="50"/>
      <c r="I1060" s="15"/>
      <c r="J1060" s="15"/>
      <c r="K1060" s="17"/>
      <c r="L1060" s="17"/>
      <c r="N1060" s="9"/>
      <c r="O1060" s="15"/>
      <c r="P1060" s="17"/>
      <c r="Q1060" s="17"/>
      <c r="R1060" s="15"/>
      <c r="S1060" s="15"/>
      <c r="T1060" s="17"/>
      <c r="U1060" s="17"/>
      <c r="V1060" s="15"/>
      <c r="W1060" s="15"/>
      <c r="X1060" s="17"/>
      <c r="Y1060" s="17"/>
      <c r="Z1060" s="15"/>
      <c r="AA1060" s="15"/>
      <c r="AB1060" s="17"/>
      <c r="AC1060" s="17"/>
      <c r="AE1060" s="15"/>
      <c r="AF1060" s="15"/>
      <c r="AG1060" s="17"/>
      <c r="AH1060" s="17"/>
      <c r="AI1060" s="15"/>
      <c r="AJ1060" s="15"/>
      <c r="AK1060" s="17"/>
      <c r="AL1060" s="17"/>
      <c r="AM1060" s="15"/>
      <c r="AN1060" s="15"/>
      <c r="AO1060" s="17"/>
      <c r="AP1060" s="17"/>
      <c r="AQ1060" s="15"/>
      <c r="AR1060" s="15"/>
      <c r="AS1060" s="17"/>
      <c r="AT1060" s="17"/>
      <c r="AV1060" s="15"/>
      <c r="AW1060" s="15"/>
      <c r="AX1060" s="17"/>
      <c r="AY1060" s="17"/>
      <c r="AZ1060" s="15"/>
      <c r="BA1060" s="15"/>
      <c r="BB1060" s="17"/>
      <c r="BC1060" s="17"/>
      <c r="BD1060" s="15"/>
      <c r="BE1060" s="15"/>
      <c r="BF1060" s="17"/>
      <c r="BG1060" s="17"/>
      <c r="BH1060" s="15"/>
      <c r="BI1060" s="15"/>
      <c r="BJ1060" s="17"/>
      <c r="BK1060" s="17"/>
      <c r="BM1060" s="15"/>
      <c r="BN1060" s="15"/>
      <c r="BO1060" s="17"/>
      <c r="BP1060" s="17"/>
      <c r="BQ1060" s="15"/>
      <c r="BR1060" s="15"/>
      <c r="BS1060" s="17"/>
    </row>
    <row r="1061" spans="4:71" ht="15.6" x14ac:dyDescent="0.3">
      <c r="D1061" s="58"/>
      <c r="E1061" s="17"/>
      <c r="F1061" s="17"/>
      <c r="G1061" s="63"/>
      <c r="H1061" s="50"/>
      <c r="I1061" s="15"/>
      <c r="J1061" s="15"/>
      <c r="K1061" s="17"/>
      <c r="L1061" s="17"/>
      <c r="N1061" s="9"/>
      <c r="O1061" s="15"/>
      <c r="P1061" s="17"/>
      <c r="Q1061" s="17"/>
      <c r="R1061" s="15"/>
      <c r="S1061" s="15"/>
      <c r="T1061" s="17"/>
      <c r="U1061" s="17"/>
      <c r="V1061" s="15"/>
      <c r="W1061" s="15"/>
      <c r="X1061" s="17"/>
      <c r="Y1061" s="17"/>
      <c r="Z1061" s="15"/>
      <c r="AA1061" s="15"/>
      <c r="AB1061" s="17"/>
      <c r="AC1061" s="17"/>
      <c r="AE1061" s="15"/>
      <c r="AF1061" s="15"/>
      <c r="AG1061" s="17"/>
      <c r="AH1061" s="17"/>
      <c r="AI1061" s="15"/>
      <c r="AJ1061" s="15"/>
      <c r="AK1061" s="17"/>
      <c r="AL1061" s="17"/>
      <c r="AM1061" s="15"/>
      <c r="AN1061" s="15"/>
      <c r="AO1061" s="17"/>
      <c r="AP1061" s="17"/>
      <c r="AQ1061" s="15"/>
      <c r="AR1061" s="15"/>
      <c r="AS1061" s="17"/>
      <c r="AT1061" s="17"/>
      <c r="AV1061" s="15"/>
      <c r="AW1061" s="15"/>
      <c r="AX1061" s="17"/>
      <c r="AY1061" s="17"/>
      <c r="AZ1061" s="15"/>
      <c r="BA1061" s="15"/>
      <c r="BB1061" s="17"/>
      <c r="BC1061" s="17"/>
      <c r="BD1061" s="15"/>
      <c r="BE1061" s="15"/>
      <c r="BF1061" s="17"/>
      <c r="BG1061" s="17"/>
      <c r="BH1061" s="15"/>
      <c r="BI1061" s="15"/>
      <c r="BJ1061" s="17"/>
      <c r="BK1061" s="17"/>
      <c r="BM1061" s="15"/>
      <c r="BN1061" s="15"/>
      <c r="BO1061" s="17"/>
      <c r="BP1061" s="17"/>
      <c r="BQ1061" s="15"/>
      <c r="BR1061" s="15"/>
      <c r="BS1061" s="17"/>
    </row>
    <row r="1062" spans="4:71" ht="15.6" x14ac:dyDescent="0.3">
      <c r="D1062" s="58"/>
      <c r="E1062" s="17"/>
      <c r="F1062" s="17"/>
      <c r="G1062" s="63"/>
      <c r="H1062" s="50"/>
      <c r="I1062" s="15"/>
      <c r="J1062" s="15"/>
      <c r="K1062" s="17"/>
      <c r="L1062" s="17"/>
      <c r="N1062" s="9"/>
      <c r="O1062" s="15"/>
      <c r="P1062" s="17"/>
      <c r="Q1062" s="17"/>
      <c r="R1062" s="15"/>
      <c r="S1062" s="15"/>
      <c r="T1062" s="17"/>
      <c r="U1062" s="17"/>
      <c r="V1062" s="15"/>
      <c r="W1062" s="15"/>
      <c r="X1062" s="17"/>
      <c r="Y1062" s="17"/>
      <c r="Z1062" s="15"/>
      <c r="AA1062" s="15"/>
      <c r="AB1062" s="17"/>
      <c r="AC1062" s="17"/>
      <c r="AE1062" s="15"/>
      <c r="AF1062" s="15"/>
      <c r="AG1062" s="17"/>
      <c r="AH1062" s="17"/>
      <c r="AI1062" s="15"/>
      <c r="AJ1062" s="15"/>
      <c r="AK1062" s="17"/>
      <c r="AL1062" s="17"/>
      <c r="AM1062" s="15"/>
      <c r="AN1062" s="15"/>
      <c r="AO1062" s="17"/>
      <c r="AP1062" s="17"/>
      <c r="AQ1062" s="15"/>
      <c r="AR1062" s="15"/>
      <c r="AS1062" s="17"/>
      <c r="AT1062" s="17"/>
      <c r="AV1062" s="15"/>
      <c r="AW1062" s="15"/>
      <c r="AX1062" s="17"/>
      <c r="AY1062" s="17"/>
      <c r="AZ1062" s="15"/>
      <c r="BA1062" s="15"/>
      <c r="BB1062" s="17"/>
      <c r="BC1062" s="17"/>
      <c r="BD1062" s="15"/>
      <c r="BE1062" s="15"/>
      <c r="BF1062" s="17"/>
      <c r="BG1062" s="17"/>
      <c r="BH1062" s="15"/>
      <c r="BI1062" s="15"/>
      <c r="BJ1062" s="17"/>
      <c r="BK1062" s="17"/>
      <c r="BM1062" s="15"/>
      <c r="BN1062" s="15"/>
      <c r="BO1062" s="17"/>
      <c r="BP1062" s="17"/>
      <c r="BQ1062" s="15"/>
      <c r="BR1062" s="15"/>
      <c r="BS1062" s="17"/>
    </row>
    <row r="1063" spans="4:71" ht="15.6" x14ac:dyDescent="0.3">
      <c r="D1063" s="58"/>
      <c r="E1063" s="17"/>
      <c r="F1063" s="17"/>
      <c r="G1063" s="63"/>
      <c r="H1063" s="50"/>
      <c r="I1063" s="15"/>
      <c r="J1063" s="15"/>
      <c r="K1063" s="17"/>
      <c r="L1063" s="17"/>
      <c r="N1063" s="9"/>
      <c r="O1063" s="15"/>
      <c r="P1063" s="17"/>
      <c r="Q1063" s="17"/>
      <c r="R1063" s="15"/>
      <c r="S1063" s="15"/>
      <c r="T1063" s="17"/>
      <c r="U1063" s="17"/>
      <c r="V1063" s="15"/>
      <c r="W1063" s="15"/>
      <c r="X1063" s="17"/>
      <c r="Y1063" s="17"/>
      <c r="Z1063" s="15"/>
      <c r="AA1063" s="15"/>
      <c r="AB1063" s="17"/>
      <c r="AC1063" s="17"/>
      <c r="AE1063" s="15"/>
      <c r="AF1063" s="15"/>
      <c r="AG1063" s="17"/>
      <c r="AH1063" s="17"/>
      <c r="AI1063" s="15"/>
      <c r="AJ1063" s="15"/>
      <c r="AK1063" s="17"/>
      <c r="AL1063" s="17"/>
      <c r="AM1063" s="15"/>
      <c r="AN1063" s="15"/>
      <c r="AO1063" s="17"/>
      <c r="AP1063" s="17"/>
      <c r="AQ1063" s="15"/>
      <c r="AR1063" s="15"/>
      <c r="AS1063" s="17"/>
      <c r="AT1063" s="17"/>
      <c r="AV1063" s="15"/>
      <c r="AW1063" s="15"/>
      <c r="AX1063" s="17"/>
      <c r="AY1063" s="17"/>
      <c r="AZ1063" s="15"/>
      <c r="BA1063" s="15"/>
      <c r="BB1063" s="17"/>
      <c r="BC1063" s="17"/>
      <c r="BD1063" s="15"/>
      <c r="BE1063" s="15"/>
      <c r="BF1063" s="17"/>
      <c r="BG1063" s="17"/>
      <c r="BH1063" s="15"/>
      <c r="BI1063" s="15"/>
      <c r="BJ1063" s="17"/>
      <c r="BK1063" s="17"/>
      <c r="BM1063" s="15"/>
      <c r="BN1063" s="15"/>
      <c r="BO1063" s="17"/>
      <c r="BP1063" s="17"/>
      <c r="BQ1063" s="15"/>
      <c r="BR1063" s="15"/>
      <c r="BS1063" s="17"/>
    </row>
    <row r="1064" spans="4:71" ht="15.6" x14ac:dyDescent="0.3">
      <c r="D1064" s="58"/>
      <c r="E1064" s="17"/>
      <c r="F1064" s="17"/>
      <c r="G1064" s="63"/>
      <c r="H1064" s="50"/>
      <c r="I1064" s="15"/>
      <c r="J1064" s="15"/>
      <c r="K1064" s="17"/>
      <c r="L1064" s="17"/>
      <c r="N1064" s="9"/>
      <c r="O1064" s="15"/>
      <c r="P1064" s="17"/>
      <c r="Q1064" s="17"/>
      <c r="R1064" s="15"/>
      <c r="S1064" s="15"/>
      <c r="T1064" s="17"/>
      <c r="U1064" s="17"/>
      <c r="V1064" s="15"/>
      <c r="W1064" s="15"/>
      <c r="X1064" s="17"/>
      <c r="Y1064" s="17"/>
      <c r="Z1064" s="15"/>
      <c r="AA1064" s="15"/>
      <c r="AB1064" s="17"/>
      <c r="AC1064" s="17"/>
      <c r="AE1064" s="15"/>
      <c r="AF1064" s="15"/>
      <c r="AG1064" s="17"/>
      <c r="AH1064" s="17"/>
      <c r="AI1064" s="15"/>
      <c r="AJ1064" s="15"/>
      <c r="AK1064" s="17"/>
      <c r="AL1064" s="17"/>
      <c r="AM1064" s="15"/>
      <c r="AN1064" s="15"/>
      <c r="AO1064" s="17"/>
      <c r="AP1064" s="17"/>
      <c r="AQ1064" s="15"/>
      <c r="AR1064" s="15"/>
      <c r="AS1064" s="17"/>
      <c r="AT1064" s="17"/>
      <c r="AV1064" s="15"/>
      <c r="AW1064" s="15"/>
      <c r="AX1064" s="17"/>
      <c r="AY1064" s="17"/>
      <c r="AZ1064" s="15"/>
      <c r="BA1064" s="15"/>
      <c r="BB1064" s="17"/>
      <c r="BC1064" s="17"/>
      <c r="BD1064" s="15"/>
      <c r="BE1064" s="15"/>
      <c r="BF1064" s="17"/>
      <c r="BG1064" s="17"/>
      <c r="BH1064" s="15"/>
      <c r="BI1064" s="15"/>
      <c r="BJ1064" s="17"/>
      <c r="BK1064" s="17"/>
      <c r="BM1064" s="15"/>
      <c r="BN1064" s="15"/>
      <c r="BO1064" s="17"/>
      <c r="BP1064" s="17"/>
      <c r="BQ1064" s="15"/>
      <c r="BR1064" s="15"/>
      <c r="BS1064" s="17"/>
    </row>
    <row r="1065" spans="4:71" ht="15.6" x14ac:dyDescent="0.3">
      <c r="D1065" s="58"/>
      <c r="E1065" s="17"/>
      <c r="F1065" s="17"/>
      <c r="G1065" s="63"/>
      <c r="H1065" s="50"/>
      <c r="I1065" s="15"/>
      <c r="J1065" s="15"/>
      <c r="K1065" s="17"/>
      <c r="L1065" s="17"/>
      <c r="N1065" s="9"/>
      <c r="O1065" s="15"/>
      <c r="P1065" s="17"/>
      <c r="Q1065" s="17"/>
      <c r="R1065" s="15"/>
      <c r="S1065" s="15"/>
      <c r="T1065" s="17"/>
      <c r="U1065" s="17"/>
      <c r="V1065" s="15"/>
      <c r="W1065" s="15"/>
      <c r="X1065" s="17"/>
      <c r="Y1065" s="17"/>
      <c r="Z1065" s="15"/>
      <c r="AA1065" s="15"/>
      <c r="AB1065" s="17"/>
      <c r="AC1065" s="17"/>
      <c r="AE1065" s="15"/>
      <c r="AF1065" s="15"/>
      <c r="AG1065" s="17"/>
      <c r="AH1065" s="17"/>
      <c r="AI1065" s="15"/>
      <c r="AJ1065" s="15"/>
      <c r="AK1065" s="17"/>
      <c r="AL1065" s="17"/>
      <c r="AM1065" s="15"/>
      <c r="AN1065" s="15"/>
      <c r="AO1065" s="17"/>
      <c r="AP1065" s="17"/>
      <c r="AQ1065" s="15"/>
      <c r="AR1065" s="15"/>
      <c r="AS1065" s="17"/>
      <c r="AT1065" s="17"/>
      <c r="AV1065" s="15"/>
      <c r="AW1065" s="15"/>
      <c r="AX1065" s="17"/>
      <c r="AY1065" s="17"/>
      <c r="AZ1065" s="15"/>
      <c r="BA1065" s="15"/>
      <c r="BB1065" s="17"/>
      <c r="BC1065" s="17"/>
      <c r="BD1065" s="15"/>
      <c r="BE1065" s="15"/>
      <c r="BF1065" s="17"/>
      <c r="BG1065" s="17"/>
      <c r="BH1065" s="15"/>
      <c r="BI1065" s="15"/>
      <c r="BJ1065" s="17"/>
      <c r="BK1065" s="17"/>
      <c r="BM1065" s="15"/>
      <c r="BN1065" s="15"/>
      <c r="BO1065" s="17"/>
      <c r="BP1065" s="17"/>
      <c r="BQ1065" s="15"/>
      <c r="BR1065" s="15"/>
      <c r="BS1065" s="17"/>
    </row>
    <row r="1066" spans="4:71" ht="15.6" x14ac:dyDescent="0.3">
      <c r="D1066" s="58"/>
      <c r="E1066" s="17"/>
      <c r="F1066" s="17"/>
      <c r="G1066" s="63"/>
      <c r="H1066" s="50"/>
      <c r="I1066" s="15"/>
      <c r="J1066" s="15"/>
      <c r="K1066" s="17"/>
      <c r="L1066" s="17"/>
      <c r="N1066" s="9"/>
      <c r="O1066" s="15"/>
      <c r="P1066" s="17"/>
      <c r="Q1066" s="17"/>
      <c r="R1066" s="15"/>
      <c r="S1066" s="15"/>
      <c r="T1066" s="17"/>
      <c r="U1066" s="17"/>
      <c r="V1066" s="15"/>
      <c r="W1066" s="15"/>
      <c r="X1066" s="17"/>
      <c r="Y1066" s="17"/>
      <c r="Z1066" s="15"/>
      <c r="AA1066" s="15"/>
      <c r="AB1066" s="17"/>
      <c r="AC1066" s="17"/>
      <c r="AE1066" s="15"/>
      <c r="AF1066" s="15"/>
      <c r="AG1066" s="17"/>
      <c r="AH1066" s="17"/>
      <c r="AI1066" s="15"/>
      <c r="AJ1066" s="15"/>
      <c r="AK1066" s="17"/>
      <c r="AL1066" s="17"/>
      <c r="AM1066" s="15"/>
      <c r="AN1066" s="15"/>
      <c r="AO1066" s="17"/>
      <c r="AP1066" s="17"/>
      <c r="AQ1066" s="15"/>
      <c r="AR1066" s="15"/>
      <c r="AS1066" s="17"/>
      <c r="AT1066" s="17"/>
      <c r="AV1066" s="15"/>
      <c r="AW1066" s="15"/>
      <c r="AX1066" s="17"/>
      <c r="AY1066" s="17"/>
      <c r="AZ1066" s="15"/>
      <c r="BA1066" s="15"/>
      <c r="BB1066" s="17"/>
      <c r="BC1066" s="17"/>
      <c r="BD1066" s="15"/>
      <c r="BE1066" s="15"/>
      <c r="BF1066" s="17"/>
      <c r="BG1066" s="17"/>
      <c r="BH1066" s="15"/>
      <c r="BI1066" s="15"/>
      <c r="BJ1066" s="17"/>
      <c r="BK1066" s="17"/>
      <c r="BM1066" s="15"/>
      <c r="BN1066" s="15"/>
      <c r="BO1066" s="17"/>
      <c r="BP1066" s="17"/>
      <c r="BQ1066" s="15"/>
      <c r="BR1066" s="15"/>
      <c r="BS1066" s="17"/>
    </row>
    <row r="1067" spans="4:71" ht="15.6" x14ac:dyDescent="0.3">
      <c r="D1067" s="58"/>
      <c r="E1067" s="17"/>
      <c r="F1067" s="17"/>
      <c r="G1067" s="63"/>
      <c r="H1067" s="50"/>
      <c r="I1067" s="15"/>
      <c r="J1067" s="15"/>
      <c r="K1067" s="17"/>
      <c r="L1067" s="17"/>
      <c r="N1067" s="9"/>
      <c r="O1067" s="15"/>
      <c r="P1067" s="17"/>
      <c r="Q1067" s="17"/>
      <c r="R1067" s="15"/>
      <c r="S1067" s="15"/>
      <c r="T1067" s="17"/>
      <c r="U1067" s="17"/>
      <c r="V1067" s="15"/>
      <c r="W1067" s="15"/>
      <c r="X1067" s="17"/>
      <c r="Y1067" s="17"/>
      <c r="Z1067" s="15"/>
      <c r="AA1067" s="15"/>
      <c r="AB1067" s="17"/>
      <c r="AC1067" s="17"/>
      <c r="AE1067" s="15"/>
      <c r="AF1067" s="15"/>
      <c r="AG1067" s="17"/>
      <c r="AH1067" s="17"/>
      <c r="AI1067" s="15"/>
      <c r="AJ1067" s="15"/>
      <c r="AK1067" s="17"/>
      <c r="AL1067" s="17"/>
      <c r="AM1067" s="15"/>
      <c r="AN1067" s="15"/>
      <c r="AO1067" s="17"/>
      <c r="AP1067" s="17"/>
      <c r="AQ1067" s="15"/>
      <c r="AR1067" s="15"/>
      <c r="AS1067" s="17"/>
      <c r="AT1067" s="17"/>
      <c r="AV1067" s="15"/>
      <c r="AW1067" s="15"/>
      <c r="AX1067" s="17"/>
      <c r="AY1067" s="17"/>
      <c r="AZ1067" s="15"/>
      <c r="BA1067" s="15"/>
      <c r="BB1067" s="17"/>
      <c r="BC1067" s="17"/>
      <c r="BD1067" s="15"/>
      <c r="BE1067" s="15"/>
      <c r="BF1067" s="17"/>
      <c r="BG1067" s="17"/>
      <c r="BH1067" s="15"/>
      <c r="BI1067" s="15"/>
      <c r="BJ1067" s="17"/>
      <c r="BK1067" s="17"/>
      <c r="BM1067" s="15"/>
      <c r="BN1067" s="15"/>
      <c r="BO1067" s="17"/>
      <c r="BP1067" s="17"/>
      <c r="BQ1067" s="15"/>
      <c r="BR1067" s="15"/>
      <c r="BS1067" s="17"/>
    </row>
    <row r="1068" spans="4:71" ht="15.6" x14ac:dyDescent="0.3">
      <c r="D1068" s="58"/>
      <c r="E1068" s="17"/>
      <c r="F1068" s="17"/>
      <c r="G1068" s="63"/>
      <c r="H1068" s="50"/>
      <c r="I1068" s="15"/>
      <c r="J1068" s="15"/>
      <c r="K1068" s="17"/>
      <c r="L1068" s="17"/>
      <c r="N1068" s="9"/>
      <c r="O1068" s="15"/>
      <c r="P1068" s="17"/>
      <c r="Q1068" s="17"/>
      <c r="R1068" s="15"/>
      <c r="S1068" s="15"/>
      <c r="T1068" s="17"/>
      <c r="U1068" s="17"/>
      <c r="V1068" s="15"/>
      <c r="W1068" s="15"/>
      <c r="X1068" s="17"/>
      <c r="Y1068" s="17"/>
      <c r="Z1068" s="15"/>
      <c r="AA1068" s="15"/>
      <c r="AB1068" s="17"/>
      <c r="AC1068" s="17"/>
      <c r="AE1068" s="15"/>
      <c r="AF1068" s="15"/>
      <c r="AG1068" s="17"/>
      <c r="AH1068" s="17"/>
      <c r="AI1068" s="15"/>
      <c r="AJ1068" s="15"/>
      <c r="AK1068" s="17"/>
      <c r="AL1068" s="17"/>
      <c r="AM1068" s="15"/>
      <c r="AN1068" s="15"/>
      <c r="AO1068" s="17"/>
      <c r="AP1068" s="17"/>
      <c r="AQ1068" s="15"/>
      <c r="AR1068" s="15"/>
      <c r="AS1068" s="17"/>
      <c r="AT1068" s="17"/>
      <c r="AV1068" s="15"/>
      <c r="AW1068" s="15"/>
      <c r="AX1068" s="17"/>
      <c r="AY1068" s="17"/>
      <c r="AZ1068" s="15"/>
      <c r="BA1068" s="15"/>
      <c r="BB1068" s="17"/>
      <c r="BC1068" s="17"/>
      <c r="BD1068" s="15"/>
      <c r="BE1068" s="15"/>
      <c r="BF1068" s="17"/>
      <c r="BG1068" s="17"/>
      <c r="BH1068" s="15"/>
      <c r="BI1068" s="15"/>
      <c r="BJ1068" s="17"/>
      <c r="BK1068" s="17"/>
      <c r="BM1068" s="15"/>
      <c r="BN1068" s="15"/>
      <c r="BO1068" s="17"/>
      <c r="BP1068" s="17"/>
      <c r="BQ1068" s="15"/>
      <c r="BR1068" s="15"/>
      <c r="BS1068" s="17"/>
    </row>
    <row r="1069" spans="4:71" ht="15.6" x14ac:dyDescent="0.3">
      <c r="D1069" s="58"/>
      <c r="E1069" s="17"/>
      <c r="F1069" s="17"/>
      <c r="G1069" s="63"/>
      <c r="H1069" s="50"/>
      <c r="I1069" s="15"/>
      <c r="J1069" s="15"/>
      <c r="K1069" s="17"/>
      <c r="L1069" s="17"/>
      <c r="N1069" s="9"/>
      <c r="O1069" s="15"/>
      <c r="P1069" s="17"/>
      <c r="Q1069" s="17"/>
      <c r="R1069" s="15"/>
      <c r="S1069" s="15"/>
      <c r="T1069" s="17"/>
      <c r="U1069" s="17"/>
      <c r="V1069" s="15"/>
      <c r="W1069" s="15"/>
      <c r="X1069" s="17"/>
      <c r="Y1069" s="17"/>
      <c r="Z1069" s="15"/>
      <c r="AA1069" s="15"/>
      <c r="AB1069" s="17"/>
      <c r="AC1069" s="17"/>
      <c r="AE1069" s="15"/>
      <c r="AF1069" s="15"/>
      <c r="AG1069" s="17"/>
      <c r="AH1069" s="17"/>
      <c r="AI1069" s="15"/>
      <c r="AJ1069" s="15"/>
      <c r="AK1069" s="17"/>
      <c r="AL1069" s="17"/>
      <c r="AM1069" s="15"/>
      <c r="AN1069" s="15"/>
      <c r="AO1069" s="17"/>
      <c r="AP1069" s="17"/>
      <c r="AQ1069" s="15"/>
      <c r="AR1069" s="15"/>
      <c r="AS1069" s="17"/>
      <c r="AT1069" s="17"/>
      <c r="AV1069" s="15"/>
      <c r="AW1069" s="15"/>
      <c r="AX1069" s="17"/>
      <c r="AY1069" s="17"/>
      <c r="AZ1069" s="15"/>
      <c r="BA1069" s="15"/>
      <c r="BB1069" s="17"/>
      <c r="BC1069" s="17"/>
      <c r="BD1069" s="15"/>
      <c r="BE1069" s="15"/>
      <c r="BF1069" s="17"/>
      <c r="BG1069" s="17"/>
      <c r="BH1069" s="15"/>
      <c r="BI1069" s="15"/>
      <c r="BJ1069" s="17"/>
      <c r="BK1069" s="17"/>
      <c r="BM1069" s="15"/>
      <c r="BN1069" s="15"/>
      <c r="BO1069" s="17"/>
      <c r="BP1069" s="17"/>
      <c r="BQ1069" s="15"/>
      <c r="BR1069" s="15"/>
      <c r="BS1069" s="17"/>
    </row>
    <row r="1070" spans="4:71" ht="15.6" x14ac:dyDescent="0.3">
      <c r="D1070" s="58"/>
      <c r="E1070" s="17"/>
      <c r="F1070" s="17"/>
      <c r="G1070" s="63"/>
      <c r="H1070" s="50"/>
      <c r="I1070" s="15"/>
      <c r="J1070" s="15"/>
      <c r="K1070" s="17"/>
      <c r="L1070" s="17"/>
      <c r="N1070" s="9"/>
      <c r="O1070" s="15"/>
      <c r="P1070" s="17"/>
      <c r="Q1070" s="17"/>
      <c r="R1070" s="15"/>
      <c r="S1070" s="15"/>
      <c r="T1070" s="17"/>
      <c r="U1070" s="17"/>
      <c r="V1070" s="15"/>
      <c r="W1070" s="15"/>
      <c r="X1070" s="17"/>
      <c r="Y1070" s="17"/>
      <c r="Z1070" s="15"/>
      <c r="AA1070" s="15"/>
      <c r="AB1070" s="17"/>
      <c r="AC1070" s="17"/>
      <c r="AE1070" s="15"/>
      <c r="AF1070" s="15"/>
      <c r="AG1070" s="17"/>
      <c r="AH1070" s="17"/>
      <c r="AI1070" s="15"/>
      <c r="AJ1070" s="15"/>
      <c r="AK1070" s="17"/>
      <c r="AL1070" s="17"/>
      <c r="AM1070" s="15"/>
      <c r="AN1070" s="15"/>
      <c r="AO1070" s="17"/>
      <c r="AP1070" s="17"/>
      <c r="AQ1070" s="15"/>
      <c r="AR1070" s="15"/>
      <c r="AS1070" s="17"/>
      <c r="AT1070" s="17"/>
      <c r="AV1070" s="15"/>
      <c r="AW1070" s="15"/>
      <c r="AX1070" s="17"/>
      <c r="AY1070" s="17"/>
      <c r="AZ1070" s="15"/>
      <c r="BA1070" s="15"/>
      <c r="BB1070" s="17"/>
      <c r="BC1070" s="17"/>
      <c r="BD1070" s="15"/>
      <c r="BE1070" s="15"/>
      <c r="BF1070" s="17"/>
      <c r="BG1070" s="17"/>
      <c r="BH1070" s="15"/>
      <c r="BI1070" s="15"/>
      <c r="BJ1070" s="17"/>
      <c r="BK1070" s="17"/>
      <c r="BM1070" s="15"/>
      <c r="BN1070" s="15"/>
      <c r="BO1070" s="17"/>
      <c r="BP1070" s="17"/>
      <c r="BQ1070" s="15"/>
      <c r="BR1070" s="15"/>
      <c r="BS1070" s="17"/>
    </row>
    <row r="1071" spans="4:71" ht="15.6" x14ac:dyDescent="0.3">
      <c r="D1071" s="58"/>
      <c r="E1071" s="17"/>
      <c r="F1071" s="17"/>
      <c r="G1071" s="63"/>
      <c r="H1071" s="50"/>
      <c r="I1071" s="15"/>
      <c r="J1071" s="15"/>
      <c r="K1071" s="17"/>
      <c r="L1071" s="17"/>
      <c r="N1071" s="9"/>
      <c r="O1071" s="15"/>
      <c r="P1071" s="17"/>
      <c r="Q1071" s="17"/>
      <c r="R1071" s="15"/>
      <c r="S1071" s="15"/>
      <c r="T1071" s="17"/>
      <c r="U1071" s="17"/>
      <c r="V1071" s="15"/>
      <c r="W1071" s="15"/>
      <c r="X1071" s="17"/>
      <c r="Y1071" s="17"/>
      <c r="Z1071" s="15"/>
      <c r="AA1071" s="15"/>
      <c r="AB1071" s="17"/>
      <c r="AC1071" s="17"/>
      <c r="AE1071" s="15"/>
      <c r="AF1071" s="15"/>
      <c r="AG1071" s="17"/>
      <c r="AH1071" s="17"/>
      <c r="AI1071" s="15"/>
      <c r="AJ1071" s="15"/>
      <c r="AK1071" s="17"/>
      <c r="AL1071" s="17"/>
      <c r="AM1071" s="15"/>
      <c r="AN1071" s="15"/>
      <c r="AO1071" s="17"/>
      <c r="AP1071" s="17"/>
      <c r="AQ1071" s="15"/>
      <c r="AR1071" s="15"/>
      <c r="AS1071" s="17"/>
      <c r="AT1071" s="17"/>
      <c r="AV1071" s="15"/>
      <c r="AW1071" s="15"/>
      <c r="AX1071" s="17"/>
      <c r="AY1071" s="17"/>
      <c r="AZ1071" s="15"/>
      <c r="BA1071" s="15"/>
      <c r="BB1071" s="17"/>
      <c r="BC1071" s="17"/>
      <c r="BD1071" s="15"/>
      <c r="BE1071" s="15"/>
      <c r="BF1071" s="17"/>
      <c r="BG1071" s="17"/>
      <c r="BH1071" s="15"/>
      <c r="BI1071" s="15"/>
      <c r="BJ1071" s="17"/>
      <c r="BK1071" s="17"/>
      <c r="BM1071" s="15"/>
      <c r="BN1071" s="15"/>
      <c r="BO1071" s="17"/>
      <c r="BP1071" s="17"/>
      <c r="BQ1071" s="15"/>
      <c r="BR1071" s="15"/>
      <c r="BS1071" s="17"/>
    </row>
    <row r="1072" spans="4:71" ht="15.6" x14ac:dyDescent="0.3">
      <c r="D1072" s="58"/>
      <c r="E1072" s="17"/>
      <c r="F1072" s="17"/>
      <c r="G1072" s="63"/>
      <c r="H1072" s="50"/>
      <c r="I1072" s="15"/>
      <c r="J1072" s="15"/>
      <c r="K1072" s="17"/>
      <c r="L1072" s="17"/>
      <c r="N1072" s="9"/>
      <c r="O1072" s="15"/>
      <c r="P1072" s="17"/>
      <c r="Q1072" s="17"/>
      <c r="R1072" s="15"/>
      <c r="S1072" s="15"/>
      <c r="T1072" s="17"/>
      <c r="U1072" s="17"/>
      <c r="V1072" s="15"/>
      <c r="W1072" s="15"/>
      <c r="X1072" s="17"/>
      <c r="Y1072" s="17"/>
      <c r="Z1072" s="15"/>
      <c r="AA1072" s="15"/>
      <c r="AB1072" s="17"/>
      <c r="AC1072" s="17"/>
      <c r="AE1072" s="15"/>
      <c r="AF1072" s="15"/>
      <c r="AG1072" s="17"/>
      <c r="AH1072" s="17"/>
      <c r="AI1072" s="15"/>
      <c r="AJ1072" s="15"/>
      <c r="AK1072" s="17"/>
      <c r="AL1072" s="17"/>
      <c r="AM1072" s="15"/>
      <c r="AN1072" s="15"/>
      <c r="AO1072" s="17"/>
      <c r="AP1072" s="17"/>
      <c r="AQ1072" s="15"/>
      <c r="AR1072" s="15"/>
      <c r="AS1072" s="17"/>
      <c r="AT1072" s="17"/>
      <c r="AV1072" s="15"/>
      <c r="AW1072" s="15"/>
      <c r="AX1072" s="17"/>
      <c r="AY1072" s="17"/>
      <c r="AZ1072" s="15"/>
      <c r="BA1072" s="15"/>
      <c r="BB1072" s="17"/>
      <c r="BC1072" s="17"/>
      <c r="BD1072" s="15"/>
      <c r="BE1072" s="15"/>
      <c r="BF1072" s="17"/>
      <c r="BG1072" s="17"/>
      <c r="BH1072" s="15"/>
      <c r="BI1072" s="15"/>
      <c r="BJ1072" s="17"/>
      <c r="BK1072" s="17"/>
      <c r="BM1072" s="15"/>
      <c r="BN1072" s="15"/>
      <c r="BO1072" s="17"/>
      <c r="BP1072" s="17"/>
      <c r="BQ1072" s="15"/>
      <c r="BR1072" s="15"/>
      <c r="BS1072" s="17"/>
    </row>
    <row r="1073" spans="4:71" ht="15.6" x14ac:dyDescent="0.3">
      <c r="D1073" s="58"/>
      <c r="E1073" s="17"/>
      <c r="F1073" s="17"/>
      <c r="G1073" s="63"/>
      <c r="H1073" s="50"/>
      <c r="I1073" s="15"/>
      <c r="J1073" s="15"/>
      <c r="K1073" s="17"/>
      <c r="L1073" s="17"/>
      <c r="N1073" s="9"/>
      <c r="O1073" s="15"/>
      <c r="P1073" s="17"/>
      <c r="Q1073" s="17"/>
      <c r="R1073" s="15"/>
      <c r="S1073" s="15"/>
      <c r="T1073" s="17"/>
      <c r="U1073" s="17"/>
      <c r="V1073" s="15"/>
      <c r="W1073" s="15"/>
      <c r="X1073" s="17"/>
      <c r="Y1073" s="17"/>
      <c r="Z1073" s="15"/>
      <c r="AA1073" s="15"/>
      <c r="AB1073" s="17"/>
      <c r="AC1073" s="17"/>
      <c r="AE1073" s="15"/>
      <c r="AF1073" s="15"/>
      <c r="AG1073" s="17"/>
      <c r="AH1073" s="17"/>
      <c r="AI1073" s="15"/>
      <c r="AJ1073" s="15"/>
      <c r="AK1073" s="17"/>
      <c r="AL1073" s="17"/>
      <c r="AM1073" s="15"/>
      <c r="AN1073" s="15"/>
      <c r="AO1073" s="17"/>
      <c r="AP1073" s="17"/>
      <c r="AQ1073" s="15"/>
      <c r="AR1073" s="15"/>
      <c r="AS1073" s="17"/>
      <c r="AT1073" s="17"/>
      <c r="AV1073" s="15"/>
      <c r="AW1073" s="15"/>
      <c r="AX1073" s="17"/>
      <c r="AY1073" s="17"/>
      <c r="AZ1073" s="15"/>
      <c r="BA1073" s="15"/>
      <c r="BB1073" s="17"/>
      <c r="BC1073" s="17"/>
      <c r="BD1073" s="15"/>
      <c r="BE1073" s="15"/>
      <c r="BF1073" s="17"/>
      <c r="BG1073" s="17"/>
      <c r="BH1073" s="15"/>
      <c r="BI1073" s="15"/>
      <c r="BJ1073" s="17"/>
      <c r="BK1073" s="17"/>
      <c r="BM1073" s="15"/>
      <c r="BN1073" s="15"/>
      <c r="BO1073" s="17"/>
      <c r="BP1073" s="17"/>
      <c r="BQ1073" s="15"/>
      <c r="BR1073" s="15"/>
      <c r="BS1073" s="17"/>
    </row>
    <row r="1074" spans="4:71" ht="15.6" x14ac:dyDescent="0.3">
      <c r="D1074" s="58"/>
      <c r="E1074" s="17"/>
      <c r="F1074" s="17"/>
      <c r="G1074" s="63"/>
      <c r="H1074" s="50"/>
      <c r="I1074" s="15"/>
      <c r="J1074" s="15"/>
      <c r="K1074" s="17"/>
      <c r="L1074" s="17"/>
      <c r="N1074" s="9"/>
      <c r="O1074" s="15"/>
      <c r="P1074" s="17"/>
      <c r="Q1074" s="17"/>
      <c r="R1074" s="15"/>
      <c r="S1074" s="15"/>
      <c r="T1074" s="17"/>
      <c r="U1074" s="17"/>
      <c r="V1074" s="15"/>
      <c r="W1074" s="15"/>
      <c r="X1074" s="17"/>
      <c r="Y1074" s="17"/>
      <c r="Z1074" s="15"/>
      <c r="AA1074" s="15"/>
      <c r="AB1074" s="17"/>
      <c r="AC1074" s="17"/>
      <c r="AE1074" s="15"/>
      <c r="AF1074" s="15"/>
      <c r="AG1074" s="17"/>
      <c r="AH1074" s="17"/>
      <c r="AI1074" s="15"/>
      <c r="AJ1074" s="15"/>
      <c r="AK1074" s="17"/>
      <c r="AL1074" s="17"/>
      <c r="AM1074" s="15"/>
      <c r="AN1074" s="15"/>
      <c r="AO1074" s="17"/>
      <c r="AP1074" s="17"/>
      <c r="AQ1074" s="15"/>
      <c r="AR1074" s="15"/>
      <c r="AS1074" s="17"/>
      <c r="AT1074" s="17"/>
      <c r="AV1074" s="15"/>
      <c r="AW1074" s="15"/>
      <c r="AX1074" s="17"/>
      <c r="AY1074" s="17"/>
      <c r="AZ1074" s="15"/>
      <c r="BA1074" s="15"/>
      <c r="BB1074" s="17"/>
      <c r="BC1074" s="17"/>
      <c r="BD1074" s="15"/>
      <c r="BE1074" s="15"/>
      <c r="BF1074" s="17"/>
      <c r="BG1074" s="17"/>
      <c r="BH1074" s="15"/>
      <c r="BI1074" s="15"/>
      <c r="BJ1074" s="17"/>
      <c r="BK1074" s="17"/>
      <c r="BM1074" s="15"/>
      <c r="BN1074" s="15"/>
      <c r="BO1074" s="17"/>
      <c r="BP1074" s="17"/>
      <c r="BQ1074" s="15"/>
      <c r="BR1074" s="15"/>
      <c r="BS1074" s="17"/>
    </row>
    <row r="1075" spans="4:71" ht="15.6" x14ac:dyDescent="0.3">
      <c r="D1075" s="58"/>
      <c r="E1075" s="17"/>
      <c r="F1075" s="17"/>
      <c r="G1075" s="63"/>
      <c r="H1075" s="50"/>
      <c r="I1075" s="15"/>
      <c r="J1075" s="15"/>
      <c r="K1075" s="17"/>
      <c r="L1075" s="17"/>
      <c r="N1075" s="9"/>
      <c r="O1075" s="15"/>
      <c r="P1075" s="17"/>
      <c r="Q1075" s="17"/>
      <c r="R1075" s="15"/>
      <c r="S1075" s="15"/>
      <c r="T1075" s="17"/>
      <c r="U1075" s="17"/>
      <c r="V1075" s="15"/>
      <c r="W1075" s="15"/>
      <c r="X1075" s="17"/>
      <c r="Y1075" s="17"/>
      <c r="Z1075" s="15"/>
      <c r="AA1075" s="15"/>
      <c r="AB1075" s="17"/>
      <c r="AC1075" s="17"/>
      <c r="AE1075" s="15"/>
      <c r="AF1075" s="15"/>
      <c r="AG1075" s="17"/>
      <c r="AH1075" s="17"/>
      <c r="AI1075" s="15"/>
      <c r="AJ1075" s="15"/>
      <c r="AK1075" s="17"/>
      <c r="AL1075" s="17"/>
      <c r="AM1075" s="15"/>
      <c r="AN1075" s="15"/>
      <c r="AO1075" s="17"/>
      <c r="AP1075" s="17"/>
      <c r="AQ1075" s="15"/>
      <c r="AR1075" s="15"/>
      <c r="AS1075" s="17"/>
      <c r="AT1075" s="17"/>
      <c r="AV1075" s="15"/>
      <c r="AW1075" s="15"/>
      <c r="AX1075" s="17"/>
      <c r="AY1075" s="17"/>
      <c r="AZ1075" s="15"/>
      <c r="BA1075" s="15"/>
      <c r="BB1075" s="17"/>
      <c r="BC1075" s="17"/>
      <c r="BD1075" s="15"/>
      <c r="BE1075" s="15"/>
      <c r="BF1075" s="17"/>
      <c r="BG1075" s="17"/>
      <c r="BH1075" s="15"/>
      <c r="BI1075" s="15"/>
      <c r="BJ1075" s="17"/>
      <c r="BK1075" s="17"/>
      <c r="BM1075" s="15"/>
      <c r="BN1075" s="15"/>
      <c r="BO1075" s="17"/>
      <c r="BP1075" s="17"/>
      <c r="BQ1075" s="15"/>
      <c r="BR1075" s="15"/>
      <c r="BS1075" s="17"/>
    </row>
    <row r="1076" spans="4:71" ht="15.6" x14ac:dyDescent="0.3">
      <c r="D1076" s="58"/>
      <c r="E1076" s="17"/>
      <c r="F1076" s="17"/>
      <c r="G1076" s="63"/>
      <c r="H1076" s="50"/>
      <c r="I1076" s="15"/>
      <c r="J1076" s="15"/>
      <c r="K1076" s="17"/>
      <c r="L1076" s="17"/>
      <c r="N1076" s="9"/>
      <c r="O1076" s="15"/>
      <c r="P1076" s="17"/>
      <c r="Q1076" s="17"/>
      <c r="R1076" s="15"/>
      <c r="S1076" s="15"/>
      <c r="T1076" s="17"/>
      <c r="U1076" s="17"/>
      <c r="V1076" s="15"/>
      <c r="W1076" s="15"/>
      <c r="X1076" s="17"/>
      <c r="Y1076" s="17"/>
      <c r="Z1076" s="15"/>
      <c r="AA1076" s="15"/>
      <c r="AB1076" s="17"/>
      <c r="AC1076" s="17"/>
      <c r="AE1076" s="15"/>
      <c r="AF1076" s="15"/>
      <c r="AG1076" s="17"/>
      <c r="AH1076" s="17"/>
      <c r="AI1076" s="15"/>
      <c r="AJ1076" s="15"/>
      <c r="AK1076" s="17"/>
      <c r="AL1076" s="17"/>
      <c r="AM1076" s="15"/>
      <c r="AN1076" s="15"/>
      <c r="AO1076" s="17"/>
      <c r="AP1076" s="17"/>
      <c r="AQ1076" s="15"/>
      <c r="AR1076" s="15"/>
      <c r="AS1076" s="17"/>
      <c r="AT1076" s="17"/>
      <c r="AV1076" s="15"/>
      <c r="AW1076" s="15"/>
      <c r="AX1076" s="17"/>
      <c r="AY1076" s="17"/>
      <c r="AZ1076" s="15"/>
      <c r="BA1076" s="15"/>
      <c r="BB1076" s="17"/>
      <c r="BC1076" s="17"/>
      <c r="BD1076" s="15"/>
      <c r="BE1076" s="15"/>
      <c r="BF1076" s="17"/>
      <c r="BG1076" s="17"/>
      <c r="BH1076" s="15"/>
      <c r="BI1076" s="15"/>
      <c r="BJ1076" s="17"/>
      <c r="BK1076" s="17"/>
      <c r="BM1076" s="15"/>
      <c r="BN1076" s="15"/>
      <c r="BO1076" s="17"/>
      <c r="BP1076" s="17"/>
      <c r="BQ1076" s="15"/>
      <c r="BR1076" s="15"/>
      <c r="BS1076" s="17"/>
    </row>
    <row r="1077" spans="4:71" ht="15.6" x14ac:dyDescent="0.3">
      <c r="D1077" s="58"/>
      <c r="E1077" s="17"/>
      <c r="F1077" s="17"/>
      <c r="G1077" s="63"/>
      <c r="H1077" s="50"/>
      <c r="I1077" s="15"/>
      <c r="J1077" s="15"/>
      <c r="K1077" s="17"/>
      <c r="L1077" s="17"/>
      <c r="N1077" s="9"/>
      <c r="O1077" s="15"/>
      <c r="P1077" s="17"/>
      <c r="Q1077" s="17"/>
      <c r="R1077" s="15"/>
      <c r="S1077" s="15"/>
      <c r="T1077" s="17"/>
      <c r="U1077" s="17"/>
      <c r="V1077" s="15"/>
      <c r="W1077" s="15"/>
      <c r="X1077" s="17"/>
      <c r="Y1077" s="17"/>
      <c r="Z1077" s="15"/>
      <c r="AA1077" s="15"/>
      <c r="AB1077" s="17"/>
      <c r="AC1077" s="17"/>
      <c r="AE1077" s="15"/>
      <c r="AF1077" s="15"/>
      <c r="AG1077" s="17"/>
      <c r="AH1077" s="17"/>
      <c r="AI1077" s="15"/>
      <c r="AJ1077" s="15"/>
      <c r="AK1077" s="17"/>
      <c r="AL1077" s="17"/>
      <c r="AM1077" s="15"/>
      <c r="AN1077" s="15"/>
      <c r="AO1077" s="17"/>
      <c r="AP1077" s="17"/>
      <c r="AQ1077" s="15"/>
      <c r="AR1077" s="15"/>
      <c r="AS1077" s="17"/>
      <c r="AT1077" s="17"/>
      <c r="AV1077" s="15"/>
      <c r="AW1077" s="15"/>
      <c r="AX1077" s="17"/>
      <c r="AY1077" s="17"/>
      <c r="AZ1077" s="15"/>
      <c r="BA1077" s="15"/>
      <c r="BB1077" s="17"/>
      <c r="BC1077" s="17"/>
      <c r="BD1077" s="15"/>
      <c r="BE1077" s="15"/>
      <c r="BF1077" s="17"/>
      <c r="BG1077" s="17"/>
      <c r="BH1077" s="15"/>
      <c r="BI1077" s="15"/>
      <c r="BJ1077" s="17"/>
      <c r="BK1077" s="17"/>
      <c r="BM1077" s="15"/>
      <c r="BN1077" s="15"/>
      <c r="BO1077" s="17"/>
      <c r="BP1077" s="17"/>
      <c r="BQ1077" s="15"/>
      <c r="BR1077" s="15"/>
      <c r="BS1077" s="17"/>
    </row>
    <row r="1078" spans="4:71" ht="15.6" x14ac:dyDescent="0.3">
      <c r="D1078" s="58"/>
      <c r="E1078" s="17"/>
      <c r="F1078" s="17"/>
      <c r="G1078" s="63"/>
      <c r="H1078" s="50"/>
      <c r="I1078" s="15"/>
      <c r="J1078" s="15"/>
      <c r="K1078" s="17"/>
      <c r="L1078" s="17"/>
      <c r="N1078" s="9"/>
      <c r="O1078" s="15"/>
      <c r="P1078" s="17"/>
      <c r="Q1078" s="17"/>
      <c r="R1078" s="15"/>
      <c r="S1078" s="15"/>
      <c r="T1078" s="17"/>
      <c r="U1078" s="17"/>
      <c r="V1078" s="15"/>
      <c r="W1078" s="15"/>
      <c r="X1078" s="17"/>
      <c r="Y1078" s="17"/>
      <c r="Z1078" s="15"/>
      <c r="AA1078" s="15"/>
      <c r="AB1078" s="17"/>
      <c r="AC1078" s="17"/>
      <c r="AE1078" s="15"/>
      <c r="AF1078" s="15"/>
      <c r="AG1078" s="17"/>
      <c r="AH1078" s="17"/>
      <c r="AI1078" s="15"/>
      <c r="AJ1078" s="15"/>
      <c r="AK1078" s="17"/>
      <c r="AL1078" s="17"/>
      <c r="AM1078" s="15"/>
      <c r="AN1078" s="15"/>
      <c r="AO1078" s="17"/>
      <c r="AP1078" s="17"/>
      <c r="AQ1078" s="15"/>
      <c r="AR1078" s="15"/>
      <c r="AS1078" s="17"/>
      <c r="AT1078" s="17"/>
      <c r="AV1078" s="15"/>
      <c r="AW1078" s="15"/>
      <c r="AX1078" s="17"/>
      <c r="AY1078" s="17"/>
      <c r="AZ1078" s="15"/>
      <c r="BA1078" s="15"/>
      <c r="BB1078" s="17"/>
      <c r="BC1078" s="17"/>
      <c r="BD1078" s="15"/>
      <c r="BE1078" s="15"/>
      <c r="BF1078" s="17"/>
      <c r="BG1078" s="17"/>
      <c r="BH1078" s="15"/>
      <c r="BI1078" s="15"/>
      <c r="BJ1078" s="17"/>
      <c r="BK1078" s="17"/>
      <c r="BM1078" s="15"/>
      <c r="BN1078" s="15"/>
      <c r="BO1078" s="17"/>
      <c r="BP1078" s="17"/>
      <c r="BQ1078" s="15"/>
      <c r="BR1078" s="15"/>
      <c r="BS1078" s="17"/>
    </row>
    <row r="1079" spans="4:71" ht="15.6" x14ac:dyDescent="0.3">
      <c r="D1079" s="58"/>
      <c r="E1079" s="17"/>
      <c r="F1079" s="17"/>
      <c r="G1079" s="63"/>
      <c r="H1079" s="50"/>
      <c r="I1079" s="15"/>
      <c r="J1079" s="15"/>
      <c r="K1079" s="17"/>
      <c r="L1079" s="17"/>
      <c r="N1079" s="9"/>
      <c r="O1079" s="15"/>
      <c r="P1079" s="17"/>
      <c r="Q1079" s="17"/>
      <c r="R1079" s="15"/>
      <c r="S1079" s="15"/>
      <c r="T1079" s="17"/>
      <c r="U1079" s="17"/>
      <c r="V1079" s="15"/>
      <c r="W1079" s="15"/>
      <c r="X1079" s="17"/>
      <c r="Y1079" s="17"/>
      <c r="Z1079" s="15"/>
      <c r="AA1079" s="15"/>
      <c r="AB1079" s="17"/>
      <c r="AC1079" s="17"/>
      <c r="AE1079" s="15"/>
      <c r="AF1079" s="15"/>
      <c r="AG1079" s="17"/>
      <c r="AH1079" s="17"/>
      <c r="AI1079" s="15"/>
      <c r="AJ1079" s="15"/>
      <c r="AK1079" s="17"/>
      <c r="AL1079" s="17"/>
      <c r="AM1079" s="15"/>
      <c r="AN1079" s="15"/>
      <c r="AO1079" s="17"/>
      <c r="AP1079" s="17"/>
      <c r="AQ1079" s="15"/>
      <c r="AR1079" s="15"/>
      <c r="AS1079" s="17"/>
      <c r="AT1079" s="17"/>
      <c r="AV1079" s="15"/>
      <c r="AW1079" s="15"/>
      <c r="AX1079" s="17"/>
      <c r="AY1079" s="17"/>
      <c r="AZ1079" s="15"/>
      <c r="BA1079" s="15"/>
      <c r="BB1079" s="17"/>
      <c r="BC1079" s="17"/>
      <c r="BD1079" s="15"/>
      <c r="BE1079" s="15"/>
      <c r="BF1079" s="17"/>
      <c r="BG1079" s="17"/>
      <c r="BH1079" s="15"/>
      <c r="BI1079" s="15"/>
      <c r="BJ1079" s="17"/>
      <c r="BK1079" s="17"/>
      <c r="BM1079" s="15"/>
      <c r="BN1079" s="15"/>
      <c r="BO1079" s="17"/>
      <c r="BP1079" s="17"/>
      <c r="BQ1079" s="15"/>
      <c r="BR1079" s="15"/>
      <c r="BS1079" s="17"/>
    </row>
    <row r="1080" spans="4:71" ht="15.6" x14ac:dyDescent="0.3">
      <c r="D1080" s="58"/>
      <c r="E1080" s="17"/>
      <c r="F1080" s="17"/>
      <c r="G1080" s="63"/>
      <c r="H1080" s="50"/>
      <c r="I1080" s="15"/>
      <c r="J1080" s="15"/>
      <c r="K1080" s="17"/>
      <c r="L1080" s="17"/>
      <c r="N1080" s="9"/>
      <c r="O1080" s="15"/>
      <c r="P1080" s="17"/>
      <c r="Q1080" s="17"/>
      <c r="R1080" s="15"/>
      <c r="S1080" s="15"/>
      <c r="T1080" s="17"/>
      <c r="U1080" s="17"/>
      <c r="V1080" s="15"/>
      <c r="W1080" s="15"/>
      <c r="X1080" s="17"/>
      <c r="Y1080" s="17"/>
      <c r="Z1080" s="15"/>
      <c r="AA1080" s="15"/>
      <c r="AB1080" s="17"/>
      <c r="AC1080" s="17"/>
      <c r="AE1080" s="15"/>
      <c r="AF1080" s="15"/>
      <c r="AG1080" s="17"/>
      <c r="AH1080" s="17"/>
      <c r="AI1080" s="15"/>
      <c r="AJ1080" s="15"/>
      <c r="AK1080" s="17"/>
      <c r="AL1080" s="17"/>
      <c r="AM1080" s="15"/>
      <c r="AN1080" s="15"/>
      <c r="AO1080" s="17"/>
      <c r="AP1080" s="17"/>
      <c r="AQ1080" s="15"/>
      <c r="AR1080" s="15"/>
      <c r="AS1080" s="17"/>
      <c r="AT1080" s="17"/>
      <c r="AV1080" s="15"/>
      <c r="AW1080" s="15"/>
      <c r="AX1080" s="17"/>
      <c r="AY1080" s="17"/>
      <c r="AZ1080" s="15"/>
      <c r="BA1080" s="15"/>
      <c r="BB1080" s="17"/>
      <c r="BC1080" s="17"/>
      <c r="BD1080" s="15"/>
      <c r="BE1080" s="15"/>
      <c r="BF1080" s="17"/>
      <c r="BG1080" s="17"/>
      <c r="BH1080" s="15"/>
      <c r="BI1080" s="15"/>
      <c r="BJ1080" s="17"/>
      <c r="BK1080" s="17"/>
      <c r="BM1080" s="15"/>
      <c r="BN1080" s="15"/>
      <c r="BO1080" s="17"/>
      <c r="BP1080" s="17"/>
      <c r="BQ1080" s="15"/>
      <c r="BR1080" s="15"/>
      <c r="BS1080" s="17"/>
    </row>
    <row r="1081" spans="4:71" ht="15.6" x14ac:dyDescent="0.3">
      <c r="D1081" s="58"/>
      <c r="E1081" s="17"/>
      <c r="F1081" s="17"/>
      <c r="G1081" s="63"/>
      <c r="H1081" s="50"/>
      <c r="I1081" s="15"/>
      <c r="J1081" s="15"/>
      <c r="K1081" s="17"/>
      <c r="L1081" s="17"/>
      <c r="N1081" s="9"/>
      <c r="O1081" s="15"/>
      <c r="P1081" s="17"/>
      <c r="Q1081" s="17"/>
      <c r="R1081" s="15"/>
      <c r="S1081" s="15"/>
      <c r="T1081" s="17"/>
      <c r="U1081" s="17"/>
      <c r="V1081" s="15"/>
      <c r="W1081" s="15"/>
      <c r="X1081" s="17"/>
      <c r="Y1081" s="17"/>
      <c r="Z1081" s="15"/>
      <c r="AA1081" s="15"/>
      <c r="AB1081" s="17"/>
      <c r="AC1081" s="17"/>
      <c r="AE1081" s="15"/>
      <c r="AF1081" s="15"/>
      <c r="AG1081" s="17"/>
      <c r="AH1081" s="17"/>
      <c r="AI1081" s="15"/>
      <c r="AJ1081" s="15"/>
      <c r="AK1081" s="17"/>
      <c r="AL1081" s="17"/>
      <c r="AM1081" s="15"/>
      <c r="AN1081" s="15"/>
      <c r="AO1081" s="17"/>
      <c r="AP1081" s="17"/>
      <c r="AQ1081" s="15"/>
      <c r="AR1081" s="15"/>
      <c r="AS1081" s="17"/>
      <c r="AT1081" s="17"/>
      <c r="AV1081" s="15"/>
      <c r="AW1081" s="15"/>
      <c r="AX1081" s="17"/>
      <c r="AY1081" s="17"/>
      <c r="AZ1081" s="15"/>
      <c r="BA1081" s="15"/>
      <c r="BB1081" s="17"/>
      <c r="BC1081" s="17"/>
      <c r="BD1081" s="15"/>
      <c r="BE1081" s="15"/>
      <c r="BF1081" s="17"/>
      <c r="BG1081" s="17"/>
      <c r="BH1081" s="15"/>
      <c r="BI1081" s="15"/>
      <c r="BJ1081" s="17"/>
      <c r="BK1081" s="17"/>
      <c r="BM1081" s="15"/>
      <c r="BN1081" s="15"/>
      <c r="BO1081" s="17"/>
      <c r="BP1081" s="17"/>
      <c r="BQ1081" s="15"/>
      <c r="BR1081" s="15"/>
      <c r="BS1081" s="17"/>
    </row>
    <row r="1082" spans="4:71" ht="15.6" x14ac:dyDescent="0.3">
      <c r="D1082" s="58"/>
      <c r="E1082" s="17"/>
      <c r="F1082" s="17"/>
      <c r="G1082" s="63"/>
      <c r="H1082" s="50"/>
      <c r="I1082" s="15"/>
      <c r="J1082" s="15"/>
      <c r="K1082" s="17"/>
      <c r="L1082" s="17"/>
      <c r="N1082" s="9"/>
      <c r="O1082" s="15"/>
      <c r="P1082" s="17"/>
      <c r="Q1082" s="17"/>
      <c r="R1082" s="15"/>
      <c r="S1082" s="15"/>
      <c r="T1082" s="17"/>
      <c r="U1082" s="17"/>
      <c r="V1082" s="15"/>
      <c r="W1082" s="15"/>
      <c r="X1082" s="17"/>
      <c r="Y1082" s="17"/>
      <c r="Z1082" s="15"/>
      <c r="AA1082" s="15"/>
      <c r="AB1082" s="17"/>
      <c r="AC1082" s="17"/>
      <c r="AE1082" s="15"/>
      <c r="AF1082" s="15"/>
      <c r="AG1082" s="17"/>
      <c r="AH1082" s="17"/>
      <c r="AI1082" s="15"/>
      <c r="AJ1082" s="15"/>
      <c r="AK1082" s="17"/>
      <c r="AL1082" s="17"/>
      <c r="AM1082" s="15"/>
      <c r="AN1082" s="15"/>
      <c r="AO1082" s="17"/>
      <c r="AP1082" s="17"/>
      <c r="AQ1082" s="15"/>
      <c r="AR1082" s="15"/>
      <c r="AS1082" s="17"/>
      <c r="AT1082" s="17"/>
      <c r="AV1082" s="15"/>
      <c r="AW1082" s="15"/>
      <c r="AX1082" s="17"/>
      <c r="AY1082" s="17"/>
      <c r="AZ1082" s="15"/>
      <c r="BA1082" s="15"/>
      <c r="BB1082" s="17"/>
      <c r="BC1082" s="17"/>
      <c r="BD1082" s="15"/>
      <c r="BE1082" s="15"/>
      <c r="BF1082" s="17"/>
      <c r="BG1082" s="17"/>
      <c r="BH1082" s="15"/>
      <c r="BI1082" s="15"/>
      <c r="BJ1082" s="17"/>
      <c r="BK1082" s="17"/>
      <c r="BM1082" s="15"/>
      <c r="BN1082" s="15"/>
      <c r="BO1082" s="17"/>
      <c r="BP1082" s="17"/>
      <c r="BQ1082" s="15"/>
      <c r="BR1082" s="15"/>
      <c r="BS1082" s="17"/>
    </row>
    <row r="1083" spans="4:71" ht="15.6" x14ac:dyDescent="0.3">
      <c r="D1083" s="58"/>
      <c r="E1083" s="17"/>
      <c r="F1083" s="17"/>
      <c r="G1083" s="63"/>
      <c r="H1083" s="50"/>
      <c r="I1083" s="15"/>
      <c r="J1083" s="15"/>
      <c r="K1083" s="17"/>
      <c r="L1083" s="17"/>
      <c r="N1083" s="9"/>
      <c r="O1083" s="15"/>
      <c r="P1083" s="17"/>
      <c r="Q1083" s="17"/>
      <c r="R1083" s="15"/>
      <c r="S1083" s="15"/>
      <c r="T1083" s="17"/>
      <c r="U1083" s="17"/>
      <c r="V1083" s="15"/>
      <c r="W1083" s="15"/>
      <c r="X1083" s="17"/>
      <c r="Y1083" s="17"/>
      <c r="Z1083" s="15"/>
      <c r="AA1083" s="15"/>
      <c r="AB1083" s="17"/>
      <c r="AC1083" s="17"/>
      <c r="AE1083" s="15"/>
      <c r="AF1083" s="15"/>
      <c r="AG1083" s="17"/>
      <c r="AH1083" s="17"/>
      <c r="AI1083" s="15"/>
      <c r="AJ1083" s="15"/>
      <c r="AK1083" s="17"/>
      <c r="AL1083" s="17"/>
      <c r="AM1083" s="15"/>
      <c r="AN1083" s="15"/>
      <c r="AO1083" s="17"/>
      <c r="AP1083" s="17"/>
      <c r="AQ1083" s="15"/>
      <c r="AR1083" s="15"/>
      <c r="AS1083" s="17"/>
      <c r="AT1083" s="17"/>
      <c r="AV1083" s="15"/>
      <c r="AW1083" s="15"/>
      <c r="AX1083" s="17"/>
      <c r="AY1083" s="17"/>
      <c r="AZ1083" s="15"/>
      <c r="BA1083" s="15"/>
      <c r="BB1083" s="17"/>
      <c r="BC1083" s="17"/>
      <c r="BD1083" s="15"/>
      <c r="BE1083" s="15"/>
      <c r="BF1083" s="17"/>
      <c r="BG1083" s="17"/>
      <c r="BH1083" s="15"/>
      <c r="BI1083" s="15"/>
      <c r="BJ1083" s="17"/>
      <c r="BK1083" s="17"/>
      <c r="BM1083" s="15"/>
      <c r="BN1083" s="15"/>
      <c r="BO1083" s="17"/>
      <c r="BP1083" s="17"/>
      <c r="BQ1083" s="15"/>
      <c r="BR1083" s="15"/>
      <c r="BS1083" s="17"/>
    </row>
    <row r="1084" spans="4:71" ht="15.6" x14ac:dyDescent="0.3">
      <c r="D1084" s="58"/>
      <c r="E1084" s="17"/>
      <c r="F1084" s="17"/>
      <c r="G1084" s="63"/>
      <c r="H1084" s="50"/>
      <c r="I1084" s="15"/>
      <c r="J1084" s="15"/>
      <c r="K1084" s="17"/>
      <c r="L1084" s="17"/>
      <c r="N1084" s="9"/>
      <c r="O1084" s="15"/>
      <c r="P1084" s="17"/>
      <c r="Q1084" s="17"/>
      <c r="R1084" s="15"/>
      <c r="S1084" s="15"/>
      <c r="T1084" s="17"/>
      <c r="U1084" s="17"/>
      <c r="V1084" s="15"/>
      <c r="W1084" s="15"/>
      <c r="X1084" s="17"/>
      <c r="Y1084" s="17"/>
      <c r="Z1084" s="15"/>
      <c r="AA1084" s="15"/>
      <c r="AB1084" s="17"/>
      <c r="AC1084" s="17"/>
      <c r="AE1084" s="15"/>
      <c r="AF1084" s="15"/>
      <c r="AG1084" s="17"/>
      <c r="AH1084" s="17"/>
      <c r="AI1084" s="15"/>
      <c r="AJ1084" s="15"/>
      <c r="AK1084" s="17"/>
      <c r="AL1084" s="17"/>
      <c r="AM1084" s="15"/>
      <c r="AN1084" s="15"/>
      <c r="AO1084" s="17"/>
      <c r="AP1084" s="17"/>
      <c r="AQ1084" s="15"/>
      <c r="AR1084" s="15"/>
      <c r="AS1084" s="17"/>
      <c r="AT1084" s="17"/>
      <c r="AV1084" s="15"/>
      <c r="AW1084" s="15"/>
      <c r="AX1084" s="17"/>
      <c r="AY1084" s="17"/>
      <c r="AZ1084" s="15"/>
      <c r="BA1084" s="15"/>
      <c r="BB1084" s="17"/>
      <c r="BC1084" s="17"/>
      <c r="BD1084" s="15"/>
      <c r="BE1084" s="15"/>
      <c r="BF1084" s="17"/>
      <c r="BG1084" s="17"/>
      <c r="BH1084" s="15"/>
      <c r="BI1084" s="15"/>
      <c r="BJ1084" s="17"/>
      <c r="BK1084" s="17"/>
      <c r="BM1084" s="15"/>
      <c r="BN1084" s="15"/>
      <c r="BO1084" s="17"/>
      <c r="BP1084" s="17"/>
      <c r="BQ1084" s="15"/>
      <c r="BR1084" s="15"/>
      <c r="BS1084" s="17"/>
    </row>
    <row r="1085" spans="4:71" ht="15.6" x14ac:dyDescent="0.3">
      <c r="D1085" s="58"/>
      <c r="E1085" s="17"/>
      <c r="F1085" s="17"/>
      <c r="G1085" s="63"/>
      <c r="H1085" s="50"/>
      <c r="I1085" s="15"/>
      <c r="J1085" s="15"/>
      <c r="K1085" s="17"/>
      <c r="L1085" s="17"/>
      <c r="N1085" s="9"/>
      <c r="O1085" s="15"/>
      <c r="P1085" s="17"/>
      <c r="Q1085" s="17"/>
      <c r="R1085" s="15"/>
      <c r="S1085" s="15"/>
      <c r="T1085" s="17"/>
      <c r="U1085" s="17"/>
      <c r="V1085" s="15"/>
      <c r="W1085" s="15"/>
      <c r="X1085" s="17"/>
      <c r="Y1085" s="17"/>
      <c r="Z1085" s="15"/>
      <c r="AA1085" s="15"/>
      <c r="AB1085" s="17"/>
      <c r="AC1085" s="17"/>
      <c r="AE1085" s="15"/>
      <c r="AF1085" s="15"/>
      <c r="AG1085" s="17"/>
      <c r="AH1085" s="17"/>
      <c r="AI1085" s="15"/>
      <c r="AJ1085" s="15"/>
      <c r="AK1085" s="17"/>
      <c r="AL1085" s="17"/>
      <c r="AM1085" s="15"/>
      <c r="AN1085" s="15"/>
      <c r="AO1085" s="17"/>
      <c r="AP1085" s="17"/>
      <c r="AQ1085" s="15"/>
      <c r="AR1085" s="15"/>
      <c r="AS1085" s="17"/>
      <c r="AT1085" s="17"/>
      <c r="AV1085" s="15"/>
      <c r="AW1085" s="15"/>
      <c r="AX1085" s="17"/>
      <c r="AY1085" s="17"/>
      <c r="AZ1085" s="15"/>
      <c r="BA1085" s="15"/>
      <c r="BB1085" s="17"/>
      <c r="BC1085" s="17"/>
      <c r="BD1085" s="15"/>
      <c r="BE1085" s="15"/>
      <c r="BF1085" s="17"/>
      <c r="BG1085" s="17"/>
      <c r="BH1085" s="15"/>
      <c r="BI1085" s="15"/>
      <c r="BJ1085" s="17"/>
      <c r="BK1085" s="17"/>
      <c r="BM1085" s="15"/>
      <c r="BN1085" s="15"/>
      <c r="BO1085" s="17"/>
      <c r="BP1085" s="17"/>
      <c r="BQ1085" s="15"/>
      <c r="BR1085" s="15"/>
      <c r="BS1085" s="17"/>
    </row>
    <row r="1086" spans="4:71" ht="15.6" x14ac:dyDescent="0.3">
      <c r="D1086" s="58"/>
      <c r="E1086" s="17"/>
      <c r="F1086" s="17"/>
      <c r="G1086" s="63"/>
      <c r="H1086" s="50"/>
      <c r="I1086" s="15"/>
      <c r="J1086" s="15"/>
      <c r="K1086" s="17"/>
      <c r="L1086" s="17"/>
      <c r="N1086" s="9"/>
      <c r="O1086" s="15"/>
      <c r="P1086" s="17"/>
      <c r="Q1086" s="17"/>
      <c r="R1086" s="15"/>
      <c r="S1086" s="15"/>
      <c r="T1086" s="17"/>
      <c r="U1086" s="17"/>
      <c r="V1086" s="15"/>
      <c r="W1086" s="15"/>
      <c r="X1086" s="17"/>
      <c r="Y1086" s="17"/>
      <c r="Z1086" s="15"/>
      <c r="AA1086" s="15"/>
      <c r="AB1086" s="17"/>
      <c r="AC1086" s="17"/>
      <c r="AE1086" s="15"/>
      <c r="AF1086" s="15"/>
      <c r="AG1086" s="17"/>
      <c r="AH1086" s="17"/>
      <c r="AI1086" s="15"/>
      <c r="AJ1086" s="15"/>
      <c r="AK1086" s="17"/>
      <c r="AL1086" s="17"/>
      <c r="AM1086" s="15"/>
      <c r="AN1086" s="15"/>
      <c r="AO1086" s="17"/>
      <c r="AP1086" s="17"/>
      <c r="AQ1086" s="15"/>
      <c r="AR1086" s="15"/>
      <c r="AS1086" s="17"/>
      <c r="AT1086" s="17"/>
      <c r="AV1086" s="15"/>
      <c r="AW1086" s="15"/>
      <c r="AX1086" s="17"/>
      <c r="AY1086" s="17"/>
      <c r="AZ1086" s="15"/>
      <c r="BA1086" s="15"/>
      <c r="BB1086" s="17"/>
      <c r="BC1086" s="17"/>
      <c r="BD1086" s="15"/>
      <c r="BE1086" s="15"/>
      <c r="BF1086" s="17"/>
      <c r="BG1086" s="17"/>
      <c r="BH1086" s="15"/>
      <c r="BI1086" s="15"/>
      <c r="BJ1086" s="17"/>
      <c r="BK1086" s="17"/>
      <c r="BM1086" s="15"/>
      <c r="BN1086" s="15"/>
      <c r="BO1086" s="17"/>
      <c r="BP1086" s="17"/>
      <c r="BQ1086" s="15"/>
      <c r="BR1086" s="15"/>
      <c r="BS1086" s="17"/>
    </row>
    <row r="1087" spans="4:71" ht="15.6" x14ac:dyDescent="0.3">
      <c r="D1087" s="58"/>
      <c r="E1087" s="17"/>
      <c r="F1087" s="17"/>
      <c r="G1087" s="63"/>
      <c r="H1087" s="50"/>
      <c r="I1087" s="15"/>
      <c r="J1087" s="15"/>
      <c r="K1087" s="17"/>
      <c r="L1087" s="17"/>
      <c r="N1087" s="9"/>
      <c r="O1087" s="15"/>
      <c r="P1087" s="17"/>
      <c r="Q1087" s="17"/>
      <c r="R1087" s="15"/>
      <c r="S1087" s="15"/>
      <c r="T1087" s="17"/>
      <c r="U1087" s="17"/>
      <c r="V1087" s="15"/>
      <c r="W1087" s="15"/>
      <c r="X1087" s="17"/>
      <c r="Y1087" s="17"/>
      <c r="Z1087" s="15"/>
      <c r="AA1087" s="15"/>
      <c r="AB1087" s="17"/>
      <c r="AC1087" s="17"/>
      <c r="AE1087" s="15"/>
      <c r="AF1087" s="15"/>
      <c r="AG1087" s="17"/>
      <c r="AH1087" s="17"/>
      <c r="AI1087" s="15"/>
      <c r="AJ1087" s="15"/>
      <c r="AK1087" s="17"/>
      <c r="AL1087" s="17"/>
      <c r="AM1087" s="15"/>
      <c r="AN1087" s="15"/>
      <c r="AO1087" s="17"/>
      <c r="AP1087" s="17"/>
      <c r="AQ1087" s="15"/>
      <c r="AR1087" s="15"/>
      <c r="AS1087" s="17"/>
      <c r="AT1087" s="17"/>
      <c r="AV1087" s="15"/>
      <c r="AW1087" s="15"/>
      <c r="AX1087" s="17"/>
      <c r="AY1087" s="17"/>
      <c r="AZ1087" s="15"/>
      <c r="BA1087" s="15"/>
      <c r="BB1087" s="17"/>
      <c r="BC1087" s="17"/>
      <c r="BD1087" s="15"/>
      <c r="BE1087" s="15"/>
      <c r="BF1087" s="17"/>
      <c r="BG1087" s="17"/>
      <c r="BH1087" s="15"/>
      <c r="BI1087" s="15"/>
      <c r="BJ1087" s="17"/>
      <c r="BK1087" s="17"/>
      <c r="BM1087" s="15"/>
      <c r="BN1087" s="15"/>
      <c r="BO1087" s="17"/>
      <c r="BP1087" s="17"/>
      <c r="BQ1087" s="15"/>
      <c r="BR1087" s="15"/>
      <c r="BS1087" s="17"/>
    </row>
    <row r="1088" spans="4:71" ht="15.6" x14ac:dyDescent="0.3">
      <c r="D1088" s="58"/>
      <c r="E1088" s="17"/>
      <c r="F1088" s="17"/>
      <c r="G1088" s="63"/>
      <c r="H1088" s="50"/>
      <c r="I1088" s="15"/>
      <c r="J1088" s="15"/>
      <c r="K1088" s="17"/>
      <c r="L1088" s="17"/>
      <c r="N1088" s="9"/>
      <c r="O1088" s="15"/>
      <c r="P1088" s="17"/>
      <c r="Q1088" s="17"/>
      <c r="R1088" s="15"/>
      <c r="S1088" s="15"/>
      <c r="T1088" s="17"/>
      <c r="U1088" s="17"/>
      <c r="V1088" s="15"/>
      <c r="W1088" s="15"/>
      <c r="X1088" s="17"/>
      <c r="Y1088" s="17"/>
      <c r="Z1088" s="15"/>
      <c r="AA1088" s="15"/>
      <c r="AB1088" s="17"/>
      <c r="AC1088" s="17"/>
      <c r="AE1088" s="15"/>
      <c r="AF1088" s="15"/>
      <c r="AG1088" s="17"/>
      <c r="AH1088" s="17"/>
      <c r="AI1088" s="15"/>
      <c r="AJ1088" s="15"/>
      <c r="AK1088" s="17"/>
      <c r="AL1088" s="17"/>
      <c r="AM1088" s="15"/>
      <c r="AN1088" s="15"/>
      <c r="AO1088" s="17"/>
      <c r="AP1088" s="17"/>
      <c r="AQ1088" s="15"/>
      <c r="AR1088" s="15"/>
      <c r="AS1088" s="17"/>
      <c r="AT1088" s="17"/>
      <c r="AV1088" s="15"/>
      <c r="AW1088" s="15"/>
      <c r="AX1088" s="17"/>
      <c r="AY1088" s="17"/>
      <c r="AZ1088" s="15"/>
      <c r="BA1088" s="15"/>
      <c r="BB1088" s="17"/>
      <c r="BC1088" s="17"/>
      <c r="BD1088" s="15"/>
      <c r="BE1088" s="15"/>
      <c r="BF1088" s="17"/>
      <c r="BG1088" s="17"/>
      <c r="BH1088" s="15"/>
      <c r="BI1088" s="15"/>
      <c r="BJ1088" s="17"/>
      <c r="BK1088" s="17"/>
      <c r="BM1088" s="15"/>
      <c r="BN1088" s="15"/>
      <c r="BO1088" s="17"/>
      <c r="BP1088" s="17"/>
      <c r="BQ1088" s="15"/>
      <c r="BR1088" s="15"/>
      <c r="BS1088" s="17"/>
    </row>
    <row r="1089" spans="3:71" ht="15.6" x14ac:dyDescent="0.3">
      <c r="D1089" s="58"/>
      <c r="E1089" s="17"/>
      <c r="F1089" s="17"/>
      <c r="G1089" s="63"/>
      <c r="H1089" s="50"/>
      <c r="I1089" s="15"/>
      <c r="J1089" s="15"/>
      <c r="K1089" s="17"/>
      <c r="L1089" s="17"/>
      <c r="N1089" s="9"/>
      <c r="O1089" s="15"/>
      <c r="P1089" s="17"/>
      <c r="Q1089" s="17"/>
      <c r="R1089" s="15"/>
      <c r="S1089" s="15"/>
      <c r="T1089" s="17"/>
      <c r="U1089" s="17"/>
      <c r="V1089" s="15"/>
      <c r="W1089" s="15"/>
      <c r="X1089" s="17"/>
      <c r="Y1089" s="17"/>
      <c r="Z1089" s="15"/>
      <c r="AA1089" s="15"/>
      <c r="AB1089" s="17"/>
      <c r="AC1089" s="17"/>
      <c r="AE1089" s="15"/>
      <c r="AF1089" s="15"/>
      <c r="AG1089" s="17"/>
      <c r="AH1089" s="17"/>
      <c r="AI1089" s="15"/>
      <c r="AJ1089" s="15"/>
      <c r="AK1089" s="17"/>
      <c r="AL1089" s="17"/>
      <c r="AM1089" s="15"/>
      <c r="AN1089" s="15"/>
      <c r="AO1089" s="17"/>
      <c r="AP1089" s="17"/>
      <c r="AQ1089" s="15"/>
      <c r="AR1089" s="15"/>
      <c r="AS1089" s="17"/>
      <c r="AT1089" s="17"/>
      <c r="AV1089" s="15"/>
      <c r="AW1089" s="15"/>
      <c r="AX1089" s="17"/>
      <c r="AY1089" s="17"/>
      <c r="AZ1089" s="15"/>
      <c r="BA1089" s="15"/>
      <c r="BB1089" s="17"/>
      <c r="BC1089" s="17"/>
      <c r="BD1089" s="15"/>
      <c r="BE1089" s="15"/>
      <c r="BF1089" s="17"/>
      <c r="BG1089" s="17"/>
      <c r="BH1089" s="15"/>
      <c r="BI1089" s="15"/>
      <c r="BJ1089" s="17"/>
      <c r="BK1089" s="17"/>
      <c r="BM1089" s="15"/>
      <c r="BN1089" s="15"/>
      <c r="BO1089" s="17"/>
      <c r="BP1089" s="17"/>
      <c r="BQ1089" s="15"/>
      <c r="BR1089" s="15"/>
      <c r="BS1089" s="17"/>
    </row>
    <row r="1090" spans="3:71" ht="15.6" x14ac:dyDescent="0.3">
      <c r="D1090" s="58"/>
      <c r="E1090" s="17"/>
      <c r="F1090" s="17"/>
      <c r="G1090" s="63"/>
      <c r="H1090" s="50"/>
      <c r="I1090" s="15"/>
      <c r="J1090" s="15"/>
      <c r="K1090" s="17"/>
      <c r="L1090" s="17"/>
      <c r="N1090" s="9"/>
      <c r="O1090" s="15"/>
      <c r="P1090" s="17"/>
      <c r="Q1090" s="17"/>
      <c r="R1090" s="15"/>
      <c r="S1090" s="15"/>
      <c r="T1090" s="17"/>
      <c r="U1090" s="17"/>
      <c r="V1090" s="15"/>
      <c r="W1090" s="15"/>
      <c r="X1090" s="17"/>
      <c r="Y1090" s="17"/>
      <c r="Z1090" s="15"/>
      <c r="AA1090" s="15"/>
      <c r="AB1090" s="17"/>
      <c r="AC1090" s="17"/>
      <c r="AE1090" s="15"/>
      <c r="AF1090" s="15"/>
      <c r="AG1090" s="17"/>
      <c r="AH1090" s="17"/>
      <c r="AI1090" s="15"/>
      <c r="AJ1090" s="15"/>
      <c r="AK1090" s="17"/>
      <c r="AL1090" s="17"/>
      <c r="AM1090" s="15"/>
      <c r="AN1090" s="15"/>
      <c r="AO1090" s="17"/>
      <c r="AP1090" s="17"/>
      <c r="AQ1090" s="15"/>
      <c r="AR1090" s="15"/>
      <c r="AS1090" s="17"/>
      <c r="AT1090" s="17"/>
      <c r="AV1090" s="15"/>
      <c r="AW1090" s="15"/>
      <c r="AX1090" s="17"/>
      <c r="AY1090" s="17"/>
      <c r="AZ1090" s="15"/>
      <c r="BA1090" s="15"/>
      <c r="BB1090" s="17"/>
      <c r="BC1090" s="17"/>
      <c r="BD1090" s="15"/>
      <c r="BE1090" s="15"/>
      <c r="BF1090" s="17"/>
      <c r="BG1090" s="17"/>
      <c r="BH1090" s="15"/>
      <c r="BI1090" s="15"/>
      <c r="BJ1090" s="17"/>
      <c r="BK1090" s="17"/>
      <c r="BM1090" s="15"/>
      <c r="BN1090" s="15"/>
      <c r="BO1090" s="17"/>
      <c r="BP1090" s="17"/>
      <c r="BQ1090" s="15"/>
      <c r="BR1090" s="15"/>
      <c r="BS1090" s="17"/>
    </row>
    <row r="1091" spans="3:71" ht="15.6" x14ac:dyDescent="0.3">
      <c r="D1091" s="58"/>
      <c r="E1091" s="17"/>
      <c r="F1091" s="17"/>
      <c r="G1091" s="63"/>
      <c r="H1091" s="50"/>
      <c r="I1091" s="15"/>
      <c r="J1091" s="15"/>
      <c r="K1091" s="17"/>
      <c r="L1091" s="17"/>
      <c r="N1091" s="9"/>
      <c r="O1091" s="15"/>
      <c r="P1091" s="17"/>
      <c r="Q1091" s="17"/>
      <c r="R1091" s="15"/>
      <c r="S1091" s="15"/>
      <c r="T1091" s="17"/>
      <c r="U1091" s="17"/>
      <c r="V1091" s="15"/>
      <c r="W1091" s="15"/>
      <c r="X1091" s="17"/>
      <c r="Y1091" s="17"/>
      <c r="Z1091" s="15"/>
      <c r="AA1091" s="15"/>
      <c r="AB1091" s="17"/>
      <c r="AC1091" s="17"/>
      <c r="AE1091" s="15"/>
      <c r="AF1091" s="15"/>
      <c r="AG1091" s="17"/>
      <c r="AH1091" s="17"/>
      <c r="AI1091" s="15"/>
      <c r="AJ1091" s="15"/>
      <c r="AK1091" s="17"/>
      <c r="AL1091" s="17"/>
      <c r="AM1091" s="15"/>
      <c r="AN1091" s="15"/>
      <c r="AO1091" s="17"/>
      <c r="AP1091" s="17"/>
      <c r="AQ1091" s="15"/>
      <c r="AR1091" s="15"/>
      <c r="AS1091" s="17"/>
      <c r="AT1091" s="17"/>
      <c r="AV1091" s="15"/>
      <c r="AW1091" s="15"/>
      <c r="AX1091" s="17"/>
      <c r="AY1091" s="17"/>
      <c r="AZ1091" s="15"/>
      <c r="BA1091" s="15"/>
      <c r="BB1091" s="17"/>
      <c r="BC1091" s="17"/>
      <c r="BD1091" s="15"/>
      <c r="BE1091" s="15"/>
      <c r="BF1091" s="17"/>
      <c r="BG1091" s="17"/>
      <c r="BH1091" s="15"/>
      <c r="BI1091" s="15"/>
      <c r="BJ1091" s="17"/>
      <c r="BK1091" s="17"/>
      <c r="BM1091" s="15"/>
      <c r="BN1091" s="15"/>
      <c r="BO1091" s="17"/>
      <c r="BP1091" s="17"/>
      <c r="BQ1091" s="15"/>
      <c r="BR1091" s="15"/>
      <c r="BS1091" s="17"/>
    </row>
    <row r="1092" spans="3:71" ht="15.6" x14ac:dyDescent="0.3">
      <c r="D1092" s="58"/>
      <c r="E1092" s="17"/>
      <c r="F1092" s="17"/>
      <c r="G1092" s="63"/>
      <c r="H1092" s="50"/>
      <c r="I1092" s="15"/>
      <c r="J1092" s="15"/>
      <c r="K1092" s="17"/>
      <c r="L1092" s="17"/>
      <c r="N1092" s="9"/>
      <c r="O1092" s="15"/>
      <c r="P1092" s="17"/>
      <c r="Q1092" s="17"/>
      <c r="R1092" s="15"/>
      <c r="S1092" s="15"/>
      <c r="T1092" s="17"/>
      <c r="U1092" s="17"/>
      <c r="V1092" s="15"/>
      <c r="W1092" s="15"/>
      <c r="X1092" s="17"/>
      <c r="Y1092" s="17"/>
      <c r="Z1092" s="15"/>
      <c r="AA1092" s="15"/>
      <c r="AB1092" s="17"/>
      <c r="AC1092" s="17"/>
      <c r="AE1092" s="15"/>
      <c r="AF1092" s="15"/>
      <c r="AG1092" s="17"/>
      <c r="AH1092" s="17"/>
      <c r="AI1092" s="15"/>
      <c r="AJ1092" s="15"/>
      <c r="AK1092" s="17"/>
      <c r="AL1092" s="17"/>
      <c r="AM1092" s="15"/>
      <c r="AN1092" s="15"/>
      <c r="AO1092" s="17"/>
      <c r="AP1092" s="17"/>
      <c r="AQ1092" s="15"/>
      <c r="AR1092" s="15"/>
      <c r="AS1092" s="17"/>
      <c r="AT1092" s="17"/>
      <c r="AV1092" s="15"/>
      <c r="AW1092" s="15"/>
      <c r="AX1092" s="17"/>
      <c r="AY1092" s="17"/>
      <c r="AZ1092" s="15"/>
      <c r="BA1092" s="15"/>
      <c r="BB1092" s="17"/>
      <c r="BC1092" s="17"/>
      <c r="BD1092" s="15"/>
      <c r="BE1092" s="15"/>
      <c r="BF1092" s="17"/>
      <c r="BG1092" s="17"/>
      <c r="BH1092" s="15"/>
      <c r="BI1092" s="15"/>
      <c r="BJ1092" s="17"/>
      <c r="BK1092" s="17"/>
      <c r="BM1092" s="15"/>
      <c r="BN1092" s="15"/>
      <c r="BO1092" s="17"/>
      <c r="BP1092" s="17"/>
      <c r="BQ1092" s="15"/>
      <c r="BR1092" s="15"/>
      <c r="BS1092" s="17"/>
    </row>
    <row r="1093" spans="3:71" ht="15.6" x14ac:dyDescent="0.3">
      <c r="D1093" s="58"/>
      <c r="E1093" s="17"/>
      <c r="F1093" s="17"/>
      <c r="G1093" s="63"/>
      <c r="H1093" s="50"/>
      <c r="I1093" s="15"/>
      <c r="J1093" s="15"/>
      <c r="K1093" s="17"/>
      <c r="L1093" s="17"/>
      <c r="N1093" s="9"/>
      <c r="O1093" s="15"/>
      <c r="P1093" s="17"/>
      <c r="Q1093" s="17"/>
      <c r="R1093" s="15"/>
      <c r="S1093" s="15"/>
      <c r="T1093" s="17"/>
      <c r="U1093" s="17"/>
      <c r="V1093" s="15"/>
      <c r="W1093" s="15"/>
      <c r="X1093" s="17"/>
      <c r="Y1093" s="17"/>
      <c r="Z1093" s="15"/>
      <c r="AA1093" s="15"/>
      <c r="AB1093" s="17"/>
      <c r="AC1093" s="17"/>
      <c r="AE1093" s="15"/>
      <c r="AF1093" s="15"/>
      <c r="AG1093" s="17"/>
      <c r="AH1093" s="17"/>
      <c r="AI1093" s="15"/>
      <c r="AJ1093" s="15"/>
      <c r="AK1093" s="17"/>
      <c r="AL1093" s="17"/>
      <c r="AM1093" s="15"/>
      <c r="AN1093" s="15"/>
      <c r="AO1093" s="17"/>
      <c r="AP1093" s="17"/>
      <c r="AQ1093" s="15"/>
      <c r="AR1093" s="15"/>
      <c r="AS1093" s="17"/>
      <c r="AT1093" s="17"/>
      <c r="AV1093" s="15"/>
      <c r="AW1093" s="15"/>
      <c r="AX1093" s="17"/>
      <c r="AY1093" s="17"/>
      <c r="AZ1093" s="15"/>
      <c r="BA1093" s="15"/>
      <c r="BB1093" s="17"/>
      <c r="BC1093" s="17"/>
      <c r="BD1093" s="15"/>
      <c r="BE1093" s="15"/>
      <c r="BF1093" s="17"/>
      <c r="BG1093" s="17"/>
      <c r="BH1093" s="15"/>
      <c r="BI1093" s="15"/>
      <c r="BJ1093" s="17"/>
      <c r="BK1093" s="17"/>
      <c r="BM1093" s="15"/>
      <c r="BN1093" s="15"/>
      <c r="BO1093" s="17"/>
      <c r="BP1093" s="17"/>
      <c r="BQ1093" s="15"/>
      <c r="BR1093" s="15"/>
      <c r="BS1093" s="17"/>
    </row>
    <row r="1094" spans="3:71" ht="15.6" x14ac:dyDescent="0.3">
      <c r="D1094" s="58"/>
      <c r="E1094" s="17"/>
      <c r="F1094" s="17"/>
      <c r="G1094" s="63"/>
      <c r="H1094" s="50"/>
      <c r="I1094" s="15"/>
      <c r="J1094" s="15"/>
      <c r="K1094" s="17"/>
      <c r="L1094" s="17"/>
      <c r="N1094" s="9"/>
      <c r="O1094" s="15"/>
      <c r="P1094" s="17"/>
      <c r="Q1094" s="17"/>
      <c r="R1094" s="15"/>
      <c r="S1094" s="15"/>
      <c r="T1094" s="17"/>
      <c r="U1094" s="17"/>
      <c r="V1094" s="15"/>
      <c r="W1094" s="15"/>
      <c r="X1094" s="17"/>
      <c r="Y1094" s="17"/>
      <c r="Z1094" s="15"/>
      <c r="AA1094" s="15"/>
      <c r="AB1094" s="17"/>
      <c r="AC1094" s="17"/>
      <c r="AE1094" s="15"/>
      <c r="AF1094" s="15"/>
      <c r="AG1094" s="17"/>
      <c r="AH1094" s="17"/>
      <c r="AI1094" s="15"/>
      <c r="AJ1094" s="15"/>
      <c r="AK1094" s="17"/>
      <c r="AL1094" s="17"/>
      <c r="AM1094" s="15"/>
      <c r="AN1094" s="15"/>
      <c r="AO1094" s="17"/>
      <c r="AP1094" s="17"/>
      <c r="AQ1094" s="15"/>
      <c r="AR1094" s="15"/>
      <c r="AS1094" s="17"/>
      <c r="AT1094" s="17"/>
      <c r="AV1094" s="15"/>
      <c r="AW1094" s="15"/>
      <c r="AX1094" s="17"/>
      <c r="AY1094" s="17"/>
      <c r="AZ1094" s="15"/>
      <c r="BA1094" s="15"/>
      <c r="BB1094" s="17"/>
      <c r="BC1094" s="17"/>
      <c r="BD1094" s="15"/>
      <c r="BE1094" s="15"/>
      <c r="BF1094" s="17"/>
      <c r="BG1094" s="17"/>
      <c r="BH1094" s="15"/>
      <c r="BI1094" s="15"/>
      <c r="BJ1094" s="17"/>
      <c r="BK1094" s="17"/>
      <c r="BM1094" s="15"/>
      <c r="BN1094" s="15"/>
      <c r="BO1094" s="17"/>
      <c r="BP1094" s="17"/>
      <c r="BQ1094" s="15"/>
      <c r="BR1094" s="15"/>
      <c r="BS1094" s="17"/>
    </row>
    <row r="1095" spans="3:71" ht="15.6" x14ac:dyDescent="0.3">
      <c r="D1095" s="58"/>
      <c r="E1095" s="17"/>
      <c r="F1095" s="17"/>
      <c r="G1095" s="63"/>
      <c r="H1095" s="50"/>
      <c r="I1095" s="15"/>
      <c r="J1095" s="15"/>
      <c r="K1095" s="17"/>
      <c r="L1095" s="17"/>
      <c r="N1095" s="9"/>
      <c r="O1095" s="15"/>
      <c r="P1095" s="17"/>
      <c r="Q1095" s="17"/>
      <c r="R1095" s="15"/>
      <c r="S1095" s="15"/>
      <c r="T1095" s="17"/>
      <c r="U1095" s="17"/>
      <c r="V1095" s="15"/>
      <c r="W1095" s="15"/>
      <c r="X1095" s="17"/>
      <c r="Y1095" s="17"/>
      <c r="Z1095" s="15"/>
      <c r="AA1095" s="15"/>
      <c r="AB1095" s="17"/>
      <c r="AC1095" s="17"/>
      <c r="AE1095" s="15"/>
      <c r="AF1095" s="15"/>
      <c r="AG1095" s="17"/>
      <c r="AH1095" s="17"/>
      <c r="AI1095" s="15"/>
      <c r="AJ1095" s="15"/>
      <c r="AK1095" s="17"/>
      <c r="AL1095" s="17"/>
      <c r="AM1095" s="15"/>
      <c r="AN1095" s="15"/>
      <c r="AO1095" s="17"/>
      <c r="AP1095" s="17"/>
      <c r="AQ1095" s="15"/>
      <c r="AR1095" s="15"/>
      <c r="AS1095" s="17"/>
      <c r="AT1095" s="17"/>
      <c r="AV1095" s="15"/>
      <c r="AW1095" s="15"/>
      <c r="AX1095" s="17"/>
      <c r="AY1095" s="17"/>
      <c r="AZ1095" s="15"/>
      <c r="BA1095" s="15"/>
      <c r="BB1095" s="17"/>
      <c r="BC1095" s="17"/>
      <c r="BD1095" s="15"/>
      <c r="BE1095" s="15"/>
      <c r="BF1095" s="17"/>
      <c r="BG1095" s="17"/>
      <c r="BH1095" s="15"/>
      <c r="BI1095" s="15"/>
      <c r="BJ1095" s="17"/>
      <c r="BK1095" s="17"/>
      <c r="BM1095" s="15"/>
      <c r="BN1095" s="15"/>
      <c r="BO1095" s="17"/>
      <c r="BP1095" s="17"/>
      <c r="BQ1095" s="15"/>
      <c r="BR1095" s="15"/>
      <c r="BS1095" s="17"/>
    </row>
    <row r="1096" spans="3:71" ht="15.6" x14ac:dyDescent="0.3">
      <c r="D1096" s="58"/>
      <c r="E1096" s="17"/>
      <c r="F1096" s="17"/>
      <c r="G1096" s="63"/>
      <c r="H1096" s="50"/>
      <c r="I1096" s="15"/>
      <c r="J1096" s="15"/>
      <c r="K1096" s="17"/>
      <c r="L1096" s="17"/>
      <c r="N1096" s="9"/>
      <c r="O1096" s="15"/>
      <c r="P1096" s="17"/>
      <c r="Q1096" s="17"/>
      <c r="R1096" s="15"/>
      <c r="S1096" s="15"/>
      <c r="T1096" s="17"/>
      <c r="U1096" s="17"/>
      <c r="V1096" s="15"/>
      <c r="W1096" s="15"/>
      <c r="X1096" s="17"/>
      <c r="Y1096" s="17"/>
      <c r="Z1096" s="15"/>
      <c r="AA1096" s="15"/>
      <c r="AB1096" s="17"/>
      <c r="AC1096" s="17"/>
      <c r="AE1096" s="15"/>
      <c r="AF1096" s="15"/>
      <c r="AG1096" s="17"/>
      <c r="AH1096" s="17"/>
      <c r="AI1096" s="15"/>
      <c r="AJ1096" s="15"/>
      <c r="AK1096" s="17"/>
      <c r="AL1096" s="17"/>
      <c r="AM1096" s="15"/>
      <c r="AN1096" s="15"/>
      <c r="AO1096" s="17"/>
      <c r="AP1096" s="17"/>
      <c r="AQ1096" s="15"/>
      <c r="AR1096" s="15"/>
      <c r="AS1096" s="17"/>
      <c r="AT1096" s="17"/>
      <c r="AV1096" s="15"/>
      <c r="AW1096" s="15"/>
      <c r="AX1096" s="17"/>
      <c r="AY1096" s="17"/>
      <c r="AZ1096" s="15"/>
      <c r="BA1096" s="15"/>
      <c r="BB1096" s="17"/>
      <c r="BC1096" s="17"/>
      <c r="BD1096" s="15"/>
      <c r="BE1096" s="15"/>
      <c r="BF1096" s="17"/>
      <c r="BG1096" s="17"/>
      <c r="BH1096" s="15"/>
      <c r="BI1096" s="15"/>
      <c r="BJ1096" s="17"/>
      <c r="BK1096" s="17"/>
      <c r="BM1096" s="15"/>
      <c r="BN1096" s="15"/>
      <c r="BO1096" s="17"/>
      <c r="BP1096" s="17"/>
      <c r="BQ1096" s="15"/>
      <c r="BR1096" s="15"/>
      <c r="BS1096" s="17"/>
    </row>
    <row r="1097" spans="3:71" ht="15.6" x14ac:dyDescent="0.3">
      <c r="D1097" s="58"/>
      <c r="E1097" s="17"/>
      <c r="F1097" s="17"/>
      <c r="G1097" s="63"/>
      <c r="H1097" s="50"/>
      <c r="I1097" s="15"/>
      <c r="J1097" s="15"/>
      <c r="K1097" s="17"/>
      <c r="L1097" s="17"/>
      <c r="N1097" s="9"/>
      <c r="O1097" s="15"/>
      <c r="P1097" s="17"/>
      <c r="Q1097" s="17"/>
      <c r="R1097" s="15"/>
      <c r="S1097" s="15"/>
      <c r="T1097" s="17"/>
      <c r="U1097" s="17"/>
      <c r="V1097" s="15"/>
      <c r="W1097" s="15"/>
      <c r="X1097" s="17"/>
      <c r="Y1097" s="17"/>
      <c r="Z1097" s="15"/>
      <c r="AA1097" s="15"/>
      <c r="AB1097" s="17"/>
      <c r="AC1097" s="17"/>
      <c r="AE1097" s="15"/>
      <c r="AF1097" s="15"/>
      <c r="AG1097" s="17"/>
      <c r="AH1097" s="17"/>
      <c r="AI1097" s="15"/>
      <c r="AJ1097" s="15"/>
      <c r="AK1097" s="17"/>
      <c r="AL1097" s="17"/>
      <c r="AM1097" s="15"/>
      <c r="AN1097" s="15"/>
      <c r="AO1097" s="17"/>
      <c r="AP1097" s="17"/>
      <c r="AQ1097" s="15"/>
      <c r="AR1097" s="15"/>
      <c r="AS1097" s="17"/>
      <c r="AT1097" s="17"/>
      <c r="AV1097" s="15"/>
      <c r="AW1097" s="15"/>
      <c r="AX1097" s="17"/>
      <c r="AY1097" s="17"/>
      <c r="AZ1097" s="15"/>
      <c r="BA1097" s="15"/>
      <c r="BB1097" s="17"/>
      <c r="BC1097" s="17"/>
      <c r="BD1097" s="15"/>
      <c r="BE1097" s="15"/>
      <c r="BF1097" s="17"/>
      <c r="BG1097" s="17"/>
      <c r="BH1097" s="15"/>
      <c r="BI1097" s="15"/>
      <c r="BJ1097" s="17"/>
      <c r="BK1097" s="17"/>
      <c r="BM1097" s="15"/>
      <c r="BN1097" s="15"/>
      <c r="BO1097" s="17"/>
      <c r="BP1097" s="17"/>
      <c r="BQ1097" s="15"/>
      <c r="BR1097" s="15"/>
      <c r="BS1097" s="17"/>
    </row>
    <row r="1098" spans="3:71" ht="15.6" x14ac:dyDescent="0.3">
      <c r="D1098" s="58"/>
      <c r="E1098" s="17"/>
      <c r="F1098" s="17"/>
      <c r="G1098" s="63"/>
      <c r="H1098" s="50"/>
      <c r="I1098" s="15"/>
      <c r="J1098" s="15"/>
      <c r="K1098" s="17"/>
      <c r="L1098" s="17"/>
      <c r="N1098" s="9"/>
      <c r="O1098" s="15"/>
      <c r="P1098" s="17"/>
      <c r="Q1098" s="17"/>
      <c r="R1098" s="15"/>
      <c r="S1098" s="15"/>
      <c r="T1098" s="17"/>
      <c r="U1098" s="17"/>
      <c r="V1098" s="15"/>
      <c r="W1098" s="15"/>
      <c r="X1098" s="17"/>
      <c r="Y1098" s="17"/>
      <c r="Z1098" s="15"/>
      <c r="AA1098" s="15"/>
      <c r="AB1098" s="17"/>
      <c r="AC1098" s="17"/>
      <c r="AE1098" s="15"/>
      <c r="AF1098" s="15"/>
      <c r="AG1098" s="17"/>
      <c r="AH1098" s="17"/>
      <c r="AI1098" s="15"/>
      <c r="AJ1098" s="15"/>
      <c r="AK1098" s="17"/>
      <c r="AL1098" s="17"/>
      <c r="AM1098" s="15"/>
      <c r="AN1098" s="15"/>
      <c r="AO1098" s="17"/>
      <c r="AP1098" s="17"/>
      <c r="AQ1098" s="15"/>
      <c r="AR1098" s="15"/>
      <c r="AS1098" s="17"/>
      <c r="AT1098" s="17"/>
      <c r="AV1098" s="15"/>
      <c r="AW1098" s="15"/>
      <c r="AX1098" s="17"/>
      <c r="AY1098" s="17"/>
      <c r="AZ1098" s="15"/>
      <c r="BA1098" s="15"/>
      <c r="BB1098" s="17"/>
      <c r="BC1098" s="17"/>
      <c r="BD1098" s="15"/>
      <c r="BE1098" s="15"/>
      <c r="BF1098" s="17"/>
      <c r="BG1098" s="17"/>
      <c r="BH1098" s="15"/>
      <c r="BI1098" s="15"/>
      <c r="BJ1098" s="17"/>
      <c r="BK1098" s="17"/>
      <c r="BM1098" s="15"/>
      <c r="BN1098" s="15"/>
      <c r="BO1098" s="17"/>
      <c r="BP1098" s="17"/>
      <c r="BQ1098" s="15"/>
      <c r="BR1098" s="15"/>
      <c r="BS1098" s="17"/>
    </row>
    <row r="1099" spans="3:71" ht="15.6" x14ac:dyDescent="0.3">
      <c r="D1099" s="58"/>
      <c r="E1099" s="17"/>
      <c r="F1099" s="17"/>
      <c r="G1099" s="63"/>
      <c r="H1099" s="50"/>
      <c r="I1099" s="15"/>
      <c r="J1099" s="15"/>
      <c r="K1099" s="17"/>
      <c r="L1099" s="17"/>
      <c r="N1099" s="9"/>
      <c r="O1099" s="15"/>
      <c r="P1099" s="17"/>
      <c r="Q1099" s="17"/>
      <c r="R1099" s="15"/>
      <c r="S1099" s="15"/>
      <c r="T1099" s="17"/>
      <c r="U1099" s="17"/>
      <c r="V1099" s="15"/>
      <c r="W1099" s="15"/>
      <c r="X1099" s="17"/>
      <c r="Y1099" s="17"/>
      <c r="Z1099" s="15"/>
      <c r="AA1099" s="15"/>
      <c r="AB1099" s="17"/>
      <c r="AC1099" s="17"/>
      <c r="AE1099" s="15"/>
      <c r="AF1099" s="15"/>
      <c r="AG1099" s="17"/>
      <c r="AH1099" s="17"/>
      <c r="AI1099" s="15"/>
      <c r="AJ1099" s="15"/>
      <c r="AK1099" s="17"/>
      <c r="AL1099" s="17"/>
      <c r="AM1099" s="15"/>
      <c r="AN1099" s="15"/>
      <c r="AO1099" s="17"/>
      <c r="AP1099" s="17"/>
      <c r="AQ1099" s="15"/>
      <c r="AR1099" s="15"/>
      <c r="AS1099" s="17"/>
      <c r="AT1099" s="17"/>
      <c r="AV1099" s="15"/>
      <c r="AW1099" s="15"/>
      <c r="AX1099" s="17"/>
      <c r="AY1099" s="17"/>
      <c r="AZ1099" s="15"/>
      <c r="BA1099" s="15"/>
      <c r="BB1099" s="17"/>
      <c r="BC1099" s="17"/>
      <c r="BD1099" s="15"/>
      <c r="BE1099" s="15"/>
      <c r="BF1099" s="17"/>
      <c r="BG1099" s="17"/>
      <c r="BH1099" s="15"/>
      <c r="BI1099" s="15"/>
      <c r="BJ1099" s="17"/>
      <c r="BK1099" s="17"/>
      <c r="BM1099" s="15"/>
      <c r="BN1099" s="15"/>
      <c r="BO1099" s="17"/>
      <c r="BP1099" s="17"/>
      <c r="BQ1099" s="15"/>
      <c r="BR1099" s="15"/>
      <c r="BS1099" s="17"/>
    </row>
    <row r="1100" spans="3:71" ht="15.6" x14ac:dyDescent="0.3">
      <c r="C1100" s="57"/>
      <c r="D1100" s="58"/>
      <c r="E1100" s="28"/>
      <c r="F1100" s="17"/>
      <c r="G1100" s="50"/>
      <c r="H1100" s="63"/>
      <c r="I1100" s="15"/>
      <c r="J1100" s="15"/>
      <c r="K1100" s="17"/>
      <c r="L1100" s="17"/>
      <c r="N1100" s="9"/>
      <c r="O1100" s="15"/>
      <c r="P1100" s="17"/>
      <c r="Q1100" s="17"/>
      <c r="R1100" s="15"/>
      <c r="S1100" s="15"/>
      <c r="T1100" s="17"/>
      <c r="U1100" s="17"/>
      <c r="V1100" s="15"/>
      <c r="W1100" s="15"/>
      <c r="X1100" s="17"/>
      <c r="Y1100" s="17"/>
      <c r="Z1100" s="15"/>
      <c r="AA1100" s="15"/>
      <c r="AB1100" s="17"/>
      <c r="AC1100" s="17"/>
      <c r="AE1100" s="15"/>
      <c r="AF1100" s="15"/>
      <c r="AG1100" s="17"/>
      <c r="AH1100" s="17"/>
      <c r="AI1100" s="15"/>
      <c r="AJ1100" s="15"/>
      <c r="AK1100" s="17"/>
      <c r="AL1100" s="17"/>
      <c r="AM1100" s="15"/>
      <c r="AN1100" s="15"/>
      <c r="AO1100" s="17"/>
      <c r="AP1100" s="17"/>
      <c r="AQ1100" s="15"/>
      <c r="AR1100" s="15"/>
      <c r="AS1100" s="17"/>
      <c r="AT1100" s="17"/>
      <c r="AV1100" s="15"/>
      <c r="AW1100" s="15"/>
      <c r="AX1100" s="17"/>
      <c r="AY1100" s="17"/>
      <c r="AZ1100" s="15"/>
      <c r="BA1100" s="15"/>
      <c r="BB1100" s="17"/>
      <c r="BC1100" s="17"/>
      <c r="BD1100" s="15"/>
      <c r="BE1100" s="15"/>
      <c r="BF1100" s="17"/>
      <c r="BG1100" s="17"/>
      <c r="BH1100" s="15"/>
      <c r="BI1100" s="15"/>
      <c r="BJ1100" s="17"/>
      <c r="BK1100" s="17"/>
      <c r="BM1100" s="15"/>
      <c r="BN1100" s="15"/>
      <c r="BO1100" s="17"/>
      <c r="BP1100" s="17"/>
      <c r="BQ1100" s="15"/>
      <c r="BR1100" s="15"/>
      <c r="BS1100" s="17"/>
    </row>
    <row r="1101" spans="3:71" ht="15.6" x14ac:dyDescent="0.3">
      <c r="C1101" s="57"/>
      <c r="D1101" s="58"/>
      <c r="E1101" s="28"/>
      <c r="F1101" s="17"/>
      <c r="G1101" s="50"/>
      <c r="H1101" s="63"/>
      <c r="I1101" s="15"/>
      <c r="J1101" s="15"/>
      <c r="K1101" s="17"/>
      <c r="L1101" s="17"/>
      <c r="N1101" s="9"/>
      <c r="O1101" s="15"/>
      <c r="P1101" s="17"/>
      <c r="Q1101" s="17"/>
      <c r="R1101" s="15"/>
      <c r="S1101" s="15"/>
      <c r="T1101" s="17"/>
      <c r="U1101" s="17"/>
      <c r="V1101" s="15"/>
      <c r="W1101" s="15"/>
      <c r="X1101" s="17"/>
      <c r="Y1101" s="17"/>
      <c r="Z1101" s="15"/>
      <c r="AA1101" s="15"/>
      <c r="AB1101" s="17"/>
      <c r="AC1101" s="17"/>
      <c r="AE1101" s="15"/>
      <c r="AF1101" s="15"/>
      <c r="AG1101" s="17"/>
      <c r="AH1101" s="17"/>
      <c r="AI1101" s="15"/>
      <c r="AJ1101" s="15"/>
      <c r="AK1101" s="17"/>
      <c r="AL1101" s="17"/>
      <c r="AM1101" s="15"/>
      <c r="AN1101" s="15"/>
      <c r="AO1101" s="17"/>
      <c r="AP1101" s="17"/>
      <c r="AQ1101" s="15"/>
      <c r="AR1101" s="15"/>
      <c r="AS1101" s="17"/>
      <c r="AT1101" s="17"/>
      <c r="AV1101" s="15"/>
      <c r="AW1101" s="15"/>
      <c r="AX1101" s="17"/>
      <c r="AY1101" s="17"/>
      <c r="AZ1101" s="15"/>
      <c r="BA1101" s="15"/>
      <c r="BB1101" s="17"/>
      <c r="BC1101" s="17"/>
      <c r="BD1101" s="15"/>
      <c r="BE1101" s="15"/>
      <c r="BF1101" s="17"/>
      <c r="BG1101" s="17"/>
      <c r="BH1101" s="15"/>
      <c r="BI1101" s="15"/>
      <c r="BJ1101" s="17"/>
      <c r="BK1101" s="17"/>
      <c r="BM1101" s="15"/>
      <c r="BN1101" s="15"/>
      <c r="BO1101" s="17"/>
      <c r="BP1101" s="17"/>
      <c r="BQ1101" s="15"/>
      <c r="BR1101" s="15"/>
      <c r="BS1101" s="17"/>
    </row>
    <row r="1102" spans="3:71" ht="15.6" x14ac:dyDescent="0.3">
      <c r="C1102" s="57"/>
      <c r="D1102" s="58"/>
      <c r="E1102" s="28"/>
      <c r="F1102" s="17"/>
      <c r="G1102" s="50"/>
      <c r="H1102" s="63"/>
      <c r="I1102" s="15"/>
      <c r="J1102" s="15"/>
      <c r="K1102" s="17"/>
      <c r="L1102" s="17"/>
      <c r="N1102" s="9"/>
      <c r="O1102" s="15"/>
      <c r="P1102" s="17"/>
      <c r="Q1102" s="17"/>
      <c r="R1102" s="15"/>
      <c r="S1102" s="15"/>
      <c r="T1102" s="17"/>
      <c r="U1102" s="17"/>
      <c r="V1102" s="15"/>
      <c r="W1102" s="15"/>
      <c r="X1102" s="17"/>
      <c r="Y1102" s="17"/>
      <c r="Z1102" s="15"/>
      <c r="AA1102" s="15"/>
      <c r="AB1102" s="17"/>
      <c r="AC1102" s="17"/>
      <c r="AE1102" s="15"/>
      <c r="AF1102" s="15"/>
      <c r="AG1102" s="17"/>
      <c r="AH1102" s="17"/>
      <c r="AI1102" s="15"/>
      <c r="AJ1102" s="15"/>
      <c r="AK1102" s="17"/>
      <c r="AL1102" s="17"/>
      <c r="AM1102" s="15"/>
      <c r="AN1102" s="15"/>
      <c r="AO1102" s="17"/>
      <c r="AP1102" s="17"/>
      <c r="AQ1102" s="15"/>
      <c r="AR1102" s="15"/>
      <c r="AS1102" s="17"/>
      <c r="AT1102" s="17"/>
      <c r="AV1102" s="15"/>
      <c r="AW1102" s="15"/>
      <c r="AX1102" s="17"/>
      <c r="AY1102" s="17"/>
      <c r="AZ1102" s="15"/>
      <c r="BA1102" s="15"/>
      <c r="BB1102" s="17"/>
      <c r="BC1102" s="17"/>
      <c r="BD1102" s="15"/>
      <c r="BE1102" s="15"/>
      <c r="BF1102" s="17"/>
      <c r="BG1102" s="17"/>
      <c r="BH1102" s="15"/>
      <c r="BI1102" s="15"/>
      <c r="BJ1102" s="17"/>
      <c r="BK1102" s="17"/>
      <c r="BM1102" s="15"/>
      <c r="BN1102" s="15"/>
      <c r="BO1102" s="17"/>
      <c r="BP1102" s="17"/>
      <c r="BQ1102" s="15"/>
      <c r="BR1102" s="15"/>
      <c r="BS1102" s="17"/>
    </row>
    <row r="1103" spans="3:71" ht="15.6" x14ac:dyDescent="0.3">
      <c r="C1103" s="57"/>
      <c r="D1103" s="58"/>
      <c r="E1103" s="28"/>
      <c r="F1103" s="17"/>
      <c r="G1103" s="50"/>
      <c r="H1103" s="63"/>
      <c r="I1103" s="15"/>
      <c r="J1103" s="15"/>
      <c r="K1103" s="17"/>
      <c r="L1103" s="17"/>
      <c r="N1103" s="9"/>
      <c r="O1103" s="15"/>
      <c r="P1103" s="17"/>
      <c r="Q1103" s="17"/>
      <c r="R1103" s="15"/>
      <c r="S1103" s="15"/>
      <c r="T1103" s="17"/>
      <c r="U1103" s="17"/>
      <c r="V1103" s="15"/>
      <c r="W1103" s="15"/>
      <c r="X1103" s="17"/>
      <c r="Y1103" s="17"/>
      <c r="Z1103" s="15"/>
      <c r="AA1103" s="15"/>
      <c r="AB1103" s="17"/>
      <c r="AC1103" s="17"/>
      <c r="AE1103" s="15"/>
      <c r="AF1103" s="15"/>
      <c r="AG1103" s="17"/>
      <c r="AH1103" s="17"/>
      <c r="AI1103" s="15"/>
      <c r="AJ1103" s="15"/>
      <c r="AK1103" s="17"/>
      <c r="AL1103" s="17"/>
      <c r="AM1103" s="15"/>
      <c r="AN1103" s="15"/>
      <c r="AO1103" s="17"/>
      <c r="AP1103" s="17"/>
      <c r="AQ1103" s="15"/>
      <c r="AR1103" s="15"/>
      <c r="AS1103" s="17"/>
      <c r="AT1103" s="17"/>
      <c r="AV1103" s="15"/>
      <c r="AW1103" s="15"/>
      <c r="AX1103" s="17"/>
      <c r="AY1103" s="17"/>
      <c r="AZ1103" s="15"/>
      <c r="BA1103" s="15"/>
      <c r="BB1103" s="17"/>
      <c r="BC1103" s="17"/>
      <c r="BD1103" s="15"/>
      <c r="BE1103" s="15"/>
      <c r="BF1103" s="17"/>
      <c r="BG1103" s="17"/>
      <c r="BH1103" s="15"/>
      <c r="BI1103" s="15"/>
      <c r="BJ1103" s="17"/>
      <c r="BK1103" s="17"/>
      <c r="BM1103" s="15"/>
      <c r="BN1103" s="15"/>
      <c r="BO1103" s="17"/>
      <c r="BP1103" s="17"/>
      <c r="BQ1103" s="15"/>
      <c r="BR1103" s="15"/>
      <c r="BS1103" s="17"/>
    </row>
    <row r="1104" spans="3:71" ht="15.6" x14ac:dyDescent="0.3">
      <c r="C1104" s="57"/>
      <c r="D1104" s="58"/>
      <c r="E1104" s="28"/>
      <c r="F1104" s="17"/>
      <c r="G1104" s="50"/>
      <c r="H1104" s="63"/>
      <c r="I1104" s="15"/>
      <c r="J1104" s="15"/>
      <c r="K1104" s="17"/>
      <c r="L1104" s="17"/>
      <c r="N1104" s="9"/>
      <c r="O1104" s="15"/>
      <c r="P1104" s="17"/>
      <c r="Q1104" s="17"/>
      <c r="R1104" s="15"/>
      <c r="S1104" s="15"/>
      <c r="T1104" s="17"/>
      <c r="U1104" s="17"/>
      <c r="V1104" s="15"/>
      <c r="W1104" s="15"/>
      <c r="X1104" s="17"/>
      <c r="Y1104" s="17"/>
      <c r="Z1104" s="15"/>
      <c r="AA1104" s="15"/>
      <c r="AB1104" s="17"/>
      <c r="AC1104" s="17"/>
      <c r="AE1104" s="15"/>
      <c r="AF1104" s="15"/>
      <c r="AG1104" s="17"/>
      <c r="AH1104" s="17"/>
      <c r="AI1104" s="15"/>
      <c r="AJ1104" s="15"/>
      <c r="AK1104" s="17"/>
      <c r="AL1104" s="17"/>
      <c r="AM1104" s="15"/>
      <c r="AN1104" s="15"/>
      <c r="AO1104" s="17"/>
      <c r="AP1104" s="17"/>
      <c r="AQ1104" s="15"/>
      <c r="AR1104" s="15"/>
      <c r="AS1104" s="17"/>
      <c r="AT1104" s="17"/>
      <c r="AV1104" s="15"/>
      <c r="AW1104" s="15"/>
      <c r="AX1104" s="17"/>
      <c r="AY1104" s="17"/>
      <c r="AZ1104" s="15"/>
      <c r="BA1104" s="15"/>
      <c r="BB1104" s="17"/>
      <c r="BC1104" s="17"/>
      <c r="BD1104" s="15"/>
      <c r="BE1104" s="15"/>
      <c r="BF1104" s="17"/>
      <c r="BG1104" s="17"/>
      <c r="BH1104" s="15"/>
      <c r="BI1104" s="15"/>
      <c r="BJ1104" s="17"/>
      <c r="BK1104" s="17"/>
      <c r="BM1104" s="15"/>
      <c r="BN1104" s="15"/>
      <c r="BO1104" s="17"/>
      <c r="BP1104" s="17"/>
      <c r="BQ1104" s="15"/>
      <c r="BR1104" s="15"/>
      <c r="BS1104" s="17"/>
    </row>
    <row r="1105" spans="3:71" ht="15.6" x14ac:dyDescent="0.3">
      <c r="C1105" s="57"/>
      <c r="D1105" s="58"/>
      <c r="E1105" s="28"/>
      <c r="F1105" s="17"/>
      <c r="G1105" s="50"/>
      <c r="H1105" s="63"/>
      <c r="I1105" s="15"/>
      <c r="J1105" s="15"/>
      <c r="K1105" s="17"/>
      <c r="L1105" s="17"/>
      <c r="N1105" s="9"/>
      <c r="O1105" s="15"/>
      <c r="P1105" s="17"/>
      <c r="Q1105" s="17"/>
      <c r="R1105" s="15"/>
      <c r="S1105" s="15"/>
      <c r="T1105" s="17"/>
      <c r="U1105" s="17"/>
      <c r="V1105" s="15"/>
      <c r="W1105" s="15"/>
      <c r="X1105" s="17"/>
      <c r="Y1105" s="17"/>
      <c r="Z1105" s="15"/>
      <c r="AA1105" s="15"/>
      <c r="AB1105" s="17"/>
      <c r="AC1105" s="17"/>
      <c r="AE1105" s="15"/>
      <c r="AF1105" s="15"/>
      <c r="AG1105" s="17"/>
      <c r="AH1105" s="17"/>
      <c r="AI1105" s="15"/>
      <c r="AJ1105" s="15"/>
      <c r="AK1105" s="17"/>
      <c r="AL1105" s="17"/>
      <c r="AM1105" s="15"/>
      <c r="AN1105" s="15"/>
      <c r="AO1105" s="17"/>
      <c r="AP1105" s="17"/>
      <c r="AQ1105" s="15"/>
      <c r="AR1105" s="15"/>
      <c r="AS1105" s="17"/>
      <c r="AT1105" s="17"/>
      <c r="AV1105" s="15"/>
      <c r="AW1105" s="15"/>
      <c r="AX1105" s="17"/>
      <c r="AY1105" s="17"/>
      <c r="AZ1105" s="15"/>
      <c r="BA1105" s="15"/>
      <c r="BB1105" s="17"/>
      <c r="BC1105" s="17"/>
      <c r="BD1105" s="15"/>
      <c r="BE1105" s="15"/>
      <c r="BF1105" s="17"/>
      <c r="BG1105" s="17"/>
      <c r="BH1105" s="15"/>
      <c r="BI1105" s="15"/>
      <c r="BJ1105" s="17"/>
      <c r="BK1105" s="17"/>
      <c r="BM1105" s="15"/>
      <c r="BN1105" s="15"/>
      <c r="BO1105" s="17"/>
      <c r="BP1105" s="17"/>
      <c r="BQ1105" s="15"/>
      <c r="BR1105" s="15"/>
      <c r="BS1105" s="17"/>
    </row>
    <row r="1106" spans="3:71" ht="15.6" x14ac:dyDescent="0.3">
      <c r="C1106" s="57"/>
      <c r="D1106" s="58"/>
      <c r="E1106" s="28"/>
      <c r="F1106" s="17"/>
      <c r="G1106" s="50"/>
      <c r="H1106" s="63"/>
      <c r="I1106" s="15"/>
      <c r="J1106" s="15"/>
      <c r="K1106" s="17"/>
      <c r="L1106" s="17"/>
      <c r="N1106" s="9"/>
      <c r="O1106" s="15"/>
      <c r="P1106" s="17"/>
      <c r="Q1106" s="17"/>
      <c r="R1106" s="15"/>
      <c r="S1106" s="15"/>
      <c r="T1106" s="17"/>
      <c r="U1106" s="17"/>
      <c r="V1106" s="15"/>
      <c r="W1106" s="15"/>
      <c r="X1106" s="17"/>
      <c r="Y1106" s="17"/>
      <c r="Z1106" s="15"/>
      <c r="AA1106" s="15"/>
      <c r="AB1106" s="17"/>
      <c r="AC1106" s="17"/>
      <c r="AE1106" s="15"/>
      <c r="AF1106" s="15"/>
      <c r="AG1106" s="17"/>
      <c r="AH1106" s="17"/>
      <c r="AI1106" s="15"/>
      <c r="AJ1106" s="15"/>
      <c r="AK1106" s="17"/>
      <c r="AL1106" s="17"/>
      <c r="AM1106" s="15"/>
      <c r="AN1106" s="15"/>
      <c r="AO1106" s="17"/>
      <c r="AP1106" s="17"/>
      <c r="AQ1106" s="15"/>
      <c r="AR1106" s="15"/>
      <c r="AS1106" s="17"/>
      <c r="AT1106" s="17"/>
      <c r="AV1106" s="15"/>
      <c r="AW1106" s="15"/>
      <c r="AX1106" s="17"/>
      <c r="AY1106" s="17"/>
      <c r="AZ1106" s="15"/>
      <c r="BA1106" s="15"/>
      <c r="BB1106" s="17"/>
      <c r="BC1106" s="17"/>
      <c r="BD1106" s="15"/>
      <c r="BE1106" s="15"/>
      <c r="BF1106" s="17"/>
      <c r="BG1106" s="17"/>
      <c r="BH1106" s="15"/>
      <c r="BI1106" s="15"/>
      <c r="BJ1106" s="17"/>
      <c r="BK1106" s="17"/>
      <c r="BM1106" s="15"/>
      <c r="BN1106" s="15"/>
      <c r="BO1106" s="17"/>
      <c r="BP1106" s="17"/>
      <c r="BQ1106" s="15"/>
      <c r="BR1106" s="15"/>
      <c r="BS1106" s="17"/>
    </row>
    <row r="1107" spans="3:71" ht="15.6" x14ac:dyDescent="0.3">
      <c r="C1107" s="57"/>
      <c r="D1107" s="58"/>
      <c r="E1107" s="28"/>
      <c r="F1107" s="17"/>
      <c r="G1107" s="50"/>
      <c r="H1107" s="63"/>
      <c r="I1107" s="15"/>
      <c r="J1107" s="15"/>
      <c r="K1107" s="17"/>
      <c r="L1107" s="17"/>
      <c r="N1107" s="9"/>
      <c r="O1107" s="15"/>
      <c r="P1107" s="17"/>
      <c r="Q1107" s="17"/>
      <c r="R1107" s="15"/>
      <c r="S1107" s="15"/>
      <c r="T1107" s="17"/>
      <c r="U1107" s="17"/>
      <c r="V1107" s="15"/>
      <c r="W1107" s="15"/>
      <c r="X1107" s="17"/>
      <c r="Y1107" s="17"/>
      <c r="Z1107" s="15"/>
      <c r="AA1107" s="15"/>
      <c r="AB1107" s="17"/>
      <c r="AC1107" s="17"/>
      <c r="AE1107" s="15"/>
      <c r="AF1107" s="15"/>
      <c r="AG1107" s="17"/>
      <c r="AH1107" s="17"/>
      <c r="AI1107" s="15"/>
      <c r="AJ1107" s="15"/>
      <c r="AK1107" s="17"/>
      <c r="AL1107" s="17"/>
      <c r="AM1107" s="15"/>
      <c r="AN1107" s="15"/>
      <c r="AO1107" s="17"/>
      <c r="AP1107" s="17"/>
      <c r="AQ1107" s="15"/>
      <c r="AR1107" s="15"/>
      <c r="AS1107" s="17"/>
      <c r="AT1107" s="17"/>
      <c r="AV1107" s="15"/>
      <c r="AW1107" s="15"/>
      <c r="AX1107" s="17"/>
      <c r="AY1107" s="17"/>
      <c r="AZ1107" s="15"/>
      <c r="BA1107" s="15"/>
      <c r="BB1107" s="17"/>
      <c r="BC1107" s="17"/>
      <c r="BD1107" s="15"/>
      <c r="BE1107" s="15"/>
      <c r="BF1107" s="17"/>
      <c r="BG1107" s="17"/>
      <c r="BH1107" s="15"/>
      <c r="BI1107" s="15"/>
      <c r="BJ1107" s="17"/>
      <c r="BK1107" s="17"/>
      <c r="BM1107" s="15"/>
      <c r="BN1107" s="15"/>
      <c r="BO1107" s="17"/>
      <c r="BP1107" s="17"/>
      <c r="BQ1107" s="15"/>
      <c r="BR1107" s="15"/>
      <c r="BS1107" s="17"/>
    </row>
    <row r="1108" spans="3:71" ht="15.6" x14ac:dyDescent="0.3">
      <c r="C1108" s="57"/>
      <c r="D1108" s="58"/>
      <c r="E1108" s="28"/>
      <c r="F1108" s="17"/>
      <c r="G1108" s="50"/>
      <c r="H1108" s="63"/>
      <c r="I1108" s="15"/>
      <c r="J1108" s="15"/>
      <c r="K1108" s="17"/>
      <c r="L1108" s="17"/>
      <c r="N1108" s="9"/>
      <c r="O1108" s="15"/>
      <c r="P1108" s="17"/>
      <c r="Q1108" s="17"/>
      <c r="R1108" s="15"/>
      <c r="S1108" s="15"/>
      <c r="T1108" s="17"/>
      <c r="U1108" s="17"/>
      <c r="V1108" s="15"/>
      <c r="W1108" s="15"/>
      <c r="X1108" s="17"/>
      <c r="Y1108" s="17"/>
      <c r="Z1108" s="15"/>
      <c r="AA1108" s="15"/>
      <c r="AB1108" s="17"/>
      <c r="AC1108" s="17"/>
      <c r="AE1108" s="15"/>
      <c r="AF1108" s="15"/>
      <c r="AG1108" s="17"/>
      <c r="AH1108" s="17"/>
      <c r="AI1108" s="15"/>
      <c r="AJ1108" s="15"/>
      <c r="AK1108" s="17"/>
      <c r="AL1108" s="17"/>
      <c r="AM1108" s="15"/>
      <c r="AN1108" s="15"/>
      <c r="AO1108" s="17"/>
      <c r="AP1108" s="17"/>
      <c r="AQ1108" s="15"/>
      <c r="AR1108" s="15"/>
      <c r="AS1108" s="17"/>
      <c r="AT1108" s="17"/>
      <c r="AV1108" s="15"/>
      <c r="AW1108" s="15"/>
      <c r="AX1108" s="17"/>
      <c r="AY1108" s="17"/>
      <c r="AZ1108" s="15"/>
      <c r="BA1108" s="15"/>
      <c r="BB1108" s="17"/>
      <c r="BC1108" s="17"/>
      <c r="BD1108" s="15"/>
      <c r="BE1108" s="15"/>
      <c r="BF1108" s="17"/>
      <c r="BG1108" s="17"/>
      <c r="BH1108" s="15"/>
      <c r="BI1108" s="15"/>
      <c r="BJ1108" s="17"/>
      <c r="BK1108" s="17"/>
      <c r="BM1108" s="15"/>
      <c r="BN1108" s="15"/>
      <c r="BO1108" s="17"/>
      <c r="BP1108" s="17"/>
      <c r="BQ1108" s="15"/>
      <c r="BR1108" s="15"/>
      <c r="BS1108" s="17"/>
    </row>
    <row r="1109" spans="3:71" ht="15.6" x14ac:dyDescent="0.3">
      <c r="C1109" s="57"/>
      <c r="D1109" s="58"/>
      <c r="E1109" s="28"/>
      <c r="F1109" s="17"/>
      <c r="G1109" s="50"/>
      <c r="H1109" s="63"/>
      <c r="I1109" s="15"/>
      <c r="J1109" s="15"/>
      <c r="K1109" s="17"/>
      <c r="L1109" s="17"/>
      <c r="N1109" s="9"/>
      <c r="O1109" s="15"/>
      <c r="P1109" s="17"/>
      <c r="Q1109" s="17"/>
      <c r="R1109" s="15"/>
      <c r="S1109" s="15"/>
      <c r="T1109" s="17"/>
      <c r="U1109" s="17"/>
      <c r="V1109" s="15"/>
      <c r="W1109" s="15"/>
      <c r="X1109" s="17"/>
      <c r="Y1109" s="17"/>
      <c r="Z1109" s="15"/>
      <c r="AA1109" s="15"/>
      <c r="AB1109" s="17"/>
      <c r="AC1109" s="17"/>
      <c r="AE1109" s="15"/>
      <c r="AF1109" s="15"/>
      <c r="AG1109" s="17"/>
      <c r="AH1109" s="17"/>
      <c r="AI1109" s="15"/>
      <c r="AJ1109" s="15"/>
      <c r="AK1109" s="17"/>
      <c r="AL1109" s="17"/>
      <c r="AM1109" s="15"/>
      <c r="AN1109" s="15"/>
      <c r="AO1109" s="17"/>
      <c r="AP1109" s="17"/>
      <c r="AQ1109" s="15"/>
      <c r="AR1109" s="15"/>
      <c r="AS1109" s="17"/>
      <c r="AT1109" s="17"/>
      <c r="AV1109" s="15"/>
      <c r="AW1109" s="15"/>
      <c r="AX1109" s="17"/>
      <c r="AY1109" s="17"/>
      <c r="AZ1109" s="15"/>
      <c r="BA1109" s="15"/>
      <c r="BB1109" s="17"/>
      <c r="BC1109" s="17"/>
      <c r="BD1109" s="15"/>
      <c r="BE1109" s="15"/>
      <c r="BF1109" s="17"/>
      <c r="BG1109" s="17"/>
      <c r="BH1109" s="15"/>
      <c r="BI1109" s="15"/>
      <c r="BJ1109" s="17"/>
      <c r="BK1109" s="17"/>
      <c r="BM1109" s="15"/>
      <c r="BN1109" s="15"/>
      <c r="BO1109" s="17"/>
      <c r="BP1109" s="17"/>
      <c r="BQ1109" s="15"/>
      <c r="BR1109" s="15"/>
      <c r="BS1109" s="17"/>
    </row>
    <row r="1110" spans="3:71" ht="15.6" x14ac:dyDescent="0.3">
      <c r="C1110" s="57"/>
      <c r="D1110" s="58"/>
      <c r="E1110" s="28"/>
      <c r="F1110" s="17"/>
      <c r="G1110" s="50"/>
      <c r="H1110" s="63"/>
      <c r="I1110" s="15"/>
      <c r="J1110" s="15"/>
      <c r="K1110" s="17"/>
      <c r="L1110" s="17"/>
      <c r="N1110" s="9"/>
      <c r="O1110" s="15"/>
      <c r="P1110" s="17"/>
      <c r="Q1110" s="17"/>
      <c r="R1110" s="15"/>
      <c r="S1110" s="15"/>
      <c r="T1110" s="17"/>
      <c r="U1110" s="17"/>
      <c r="V1110" s="15"/>
      <c r="W1110" s="15"/>
      <c r="X1110" s="17"/>
      <c r="Y1110" s="17"/>
      <c r="Z1110" s="15"/>
      <c r="AA1110" s="15"/>
      <c r="AB1110" s="17"/>
      <c r="AC1110" s="17"/>
      <c r="AE1110" s="15"/>
      <c r="AF1110" s="15"/>
      <c r="AG1110" s="17"/>
      <c r="AH1110" s="17"/>
      <c r="AI1110" s="15"/>
      <c r="AJ1110" s="15"/>
      <c r="AK1110" s="17"/>
      <c r="AL1110" s="17"/>
      <c r="AM1110" s="15"/>
      <c r="AN1110" s="15"/>
      <c r="AO1110" s="17"/>
      <c r="AP1110" s="17"/>
      <c r="AQ1110" s="15"/>
      <c r="AR1110" s="15"/>
      <c r="AS1110" s="17"/>
      <c r="AT1110" s="17"/>
      <c r="AV1110" s="15"/>
      <c r="AW1110" s="15"/>
      <c r="AX1110" s="17"/>
      <c r="AY1110" s="17"/>
      <c r="AZ1110" s="15"/>
      <c r="BA1110" s="15"/>
      <c r="BB1110" s="17"/>
      <c r="BC1110" s="17"/>
      <c r="BD1110" s="15"/>
      <c r="BE1110" s="15"/>
      <c r="BF1110" s="17"/>
      <c r="BG1110" s="17"/>
      <c r="BH1110" s="15"/>
      <c r="BI1110" s="15"/>
      <c r="BJ1110" s="17"/>
      <c r="BK1110" s="17"/>
      <c r="BM1110" s="15"/>
      <c r="BN1110" s="15"/>
      <c r="BO1110" s="17"/>
      <c r="BP1110" s="17"/>
      <c r="BQ1110" s="15"/>
      <c r="BR1110" s="15"/>
      <c r="BS1110" s="17"/>
    </row>
    <row r="1111" spans="3:71" ht="15.6" x14ac:dyDescent="0.3">
      <c r="C1111" s="57"/>
      <c r="D1111" s="58"/>
      <c r="E1111" s="28"/>
      <c r="F1111" s="17"/>
      <c r="G1111" s="50"/>
      <c r="H1111" s="63"/>
      <c r="I1111" s="15"/>
      <c r="J1111" s="15"/>
      <c r="K1111" s="17"/>
      <c r="L1111" s="17"/>
      <c r="N1111" s="9"/>
      <c r="O1111" s="15"/>
      <c r="P1111" s="17"/>
      <c r="Q1111" s="17"/>
      <c r="R1111" s="15"/>
      <c r="S1111" s="15"/>
      <c r="T1111" s="17"/>
      <c r="U1111" s="17"/>
      <c r="V1111" s="15"/>
      <c r="W1111" s="15"/>
      <c r="X1111" s="17"/>
      <c r="Y1111" s="17"/>
      <c r="Z1111" s="15"/>
      <c r="AA1111" s="15"/>
      <c r="AB1111" s="17"/>
      <c r="AC1111" s="17"/>
      <c r="AE1111" s="15"/>
      <c r="AF1111" s="15"/>
      <c r="AG1111" s="17"/>
      <c r="AH1111" s="17"/>
      <c r="AI1111" s="15"/>
      <c r="AJ1111" s="15"/>
      <c r="AK1111" s="17"/>
      <c r="AL1111" s="17"/>
      <c r="AM1111" s="15"/>
      <c r="AN1111" s="15"/>
      <c r="AO1111" s="17"/>
      <c r="AP1111" s="17"/>
      <c r="AQ1111" s="15"/>
      <c r="AR1111" s="15"/>
      <c r="AS1111" s="17"/>
      <c r="AT1111" s="17"/>
      <c r="AV1111" s="15"/>
      <c r="AW1111" s="15"/>
      <c r="AX1111" s="17"/>
      <c r="AY1111" s="17"/>
      <c r="AZ1111" s="15"/>
      <c r="BA1111" s="15"/>
      <c r="BB1111" s="17"/>
      <c r="BC1111" s="17"/>
      <c r="BD1111" s="15"/>
      <c r="BE1111" s="15"/>
      <c r="BF1111" s="17"/>
      <c r="BG1111" s="17"/>
      <c r="BH1111" s="15"/>
      <c r="BI1111" s="15"/>
      <c r="BJ1111" s="17"/>
      <c r="BK1111" s="17"/>
      <c r="BM1111" s="15"/>
      <c r="BN1111" s="15"/>
      <c r="BO1111" s="17"/>
      <c r="BP1111" s="17"/>
      <c r="BQ1111" s="15"/>
      <c r="BR1111" s="15"/>
      <c r="BS1111" s="17"/>
    </row>
    <row r="1112" spans="3:71" ht="15.6" x14ac:dyDescent="0.3">
      <c r="C1112" s="57"/>
      <c r="D1112" s="58"/>
      <c r="E1112" s="28"/>
      <c r="F1112" s="17"/>
      <c r="G1112" s="50"/>
      <c r="H1112" s="63"/>
      <c r="I1112" s="15"/>
      <c r="J1112" s="15"/>
      <c r="K1112" s="17"/>
      <c r="L1112" s="17"/>
      <c r="N1112" s="9"/>
      <c r="O1112" s="15"/>
      <c r="P1112" s="17"/>
      <c r="Q1112" s="17"/>
      <c r="R1112" s="15"/>
      <c r="S1112" s="15"/>
      <c r="T1112" s="17"/>
      <c r="U1112" s="17"/>
      <c r="V1112" s="15"/>
      <c r="W1112" s="15"/>
      <c r="X1112" s="17"/>
      <c r="Y1112" s="17"/>
      <c r="Z1112" s="15"/>
      <c r="AA1112" s="15"/>
      <c r="AB1112" s="17"/>
      <c r="AC1112" s="17"/>
      <c r="AE1112" s="15"/>
      <c r="AF1112" s="15"/>
      <c r="AG1112" s="17"/>
      <c r="AH1112" s="17"/>
      <c r="AI1112" s="15"/>
      <c r="AJ1112" s="15"/>
      <c r="AK1112" s="17"/>
      <c r="AL1112" s="17"/>
      <c r="AM1112" s="15"/>
      <c r="AN1112" s="15"/>
      <c r="AO1112" s="17"/>
      <c r="AP1112" s="17"/>
      <c r="AQ1112" s="15"/>
      <c r="AR1112" s="15"/>
      <c r="AS1112" s="17"/>
      <c r="AT1112" s="17"/>
      <c r="AV1112" s="15"/>
      <c r="AW1112" s="15"/>
      <c r="AX1112" s="17"/>
      <c r="AY1112" s="17"/>
      <c r="AZ1112" s="15"/>
      <c r="BA1112" s="15"/>
      <c r="BB1112" s="17"/>
      <c r="BC1112" s="17"/>
      <c r="BD1112" s="15"/>
      <c r="BE1112" s="15"/>
      <c r="BF1112" s="17"/>
      <c r="BG1112" s="17"/>
      <c r="BH1112" s="15"/>
      <c r="BI1112" s="15"/>
      <c r="BJ1112" s="17"/>
      <c r="BK1112" s="17"/>
      <c r="BM1112" s="15"/>
      <c r="BN1112" s="15"/>
      <c r="BO1112" s="17"/>
      <c r="BP1112" s="17"/>
      <c r="BQ1112" s="15"/>
      <c r="BR1112" s="15"/>
      <c r="BS1112" s="17"/>
    </row>
    <row r="1113" spans="3:71" ht="15.6" x14ac:dyDescent="0.3">
      <c r="C1113" s="57"/>
      <c r="D1113" s="58"/>
      <c r="E1113" s="28"/>
      <c r="F1113" s="17"/>
      <c r="G1113" s="50"/>
      <c r="H1113" s="63"/>
      <c r="I1113" s="15"/>
      <c r="J1113" s="15"/>
      <c r="K1113" s="17"/>
      <c r="L1113" s="17"/>
      <c r="N1113" s="9"/>
      <c r="O1113" s="15"/>
      <c r="P1113" s="17"/>
      <c r="Q1113" s="17"/>
      <c r="R1113" s="15"/>
      <c r="S1113" s="15"/>
      <c r="T1113" s="17"/>
      <c r="U1113" s="17"/>
      <c r="V1113" s="15"/>
      <c r="W1113" s="15"/>
      <c r="X1113" s="17"/>
      <c r="Y1113" s="17"/>
      <c r="Z1113" s="15"/>
      <c r="AA1113" s="15"/>
      <c r="AB1113" s="17"/>
      <c r="AC1113" s="17"/>
      <c r="AE1113" s="15"/>
      <c r="AF1113" s="15"/>
      <c r="AG1113" s="17"/>
      <c r="AH1113" s="17"/>
      <c r="AI1113" s="15"/>
      <c r="AJ1113" s="15"/>
      <c r="AK1113" s="17"/>
      <c r="AL1113" s="17"/>
      <c r="AM1113" s="15"/>
      <c r="AN1113" s="15"/>
      <c r="AO1113" s="17"/>
      <c r="AP1113" s="17"/>
      <c r="AQ1113" s="15"/>
      <c r="AR1113" s="15"/>
      <c r="AS1113" s="17"/>
      <c r="AT1113" s="17"/>
      <c r="AV1113" s="15"/>
      <c r="AW1113" s="15"/>
      <c r="AX1113" s="17"/>
      <c r="AY1113" s="17"/>
      <c r="AZ1113" s="15"/>
      <c r="BA1113" s="15"/>
      <c r="BB1113" s="17"/>
      <c r="BC1113" s="17"/>
      <c r="BD1113" s="15"/>
      <c r="BE1113" s="15"/>
      <c r="BF1113" s="17"/>
      <c r="BG1113" s="17"/>
      <c r="BH1113" s="15"/>
      <c r="BI1113" s="15"/>
      <c r="BJ1113" s="17"/>
      <c r="BK1113" s="17"/>
      <c r="BM1113" s="15"/>
      <c r="BN1113" s="15"/>
      <c r="BO1113" s="17"/>
      <c r="BP1113" s="17"/>
      <c r="BQ1113" s="15"/>
      <c r="BR1113" s="15"/>
      <c r="BS1113" s="17"/>
    </row>
    <row r="1114" spans="3:71" ht="15.6" x14ac:dyDescent="0.3">
      <c r="C1114" s="57"/>
      <c r="D1114" s="58"/>
      <c r="E1114" s="28"/>
      <c r="F1114" s="17"/>
      <c r="G1114" s="50"/>
      <c r="H1114" s="63"/>
      <c r="I1114" s="15"/>
      <c r="J1114" s="15"/>
      <c r="K1114" s="17"/>
      <c r="L1114" s="17"/>
      <c r="N1114" s="9"/>
      <c r="O1114" s="15"/>
      <c r="P1114" s="17"/>
      <c r="Q1114" s="17"/>
      <c r="R1114" s="15"/>
      <c r="S1114" s="15"/>
      <c r="T1114" s="17"/>
      <c r="U1114" s="17"/>
      <c r="V1114" s="15"/>
      <c r="W1114" s="15"/>
      <c r="X1114" s="17"/>
      <c r="Y1114" s="17"/>
      <c r="Z1114" s="15"/>
      <c r="AA1114" s="15"/>
      <c r="AB1114" s="17"/>
      <c r="AC1114" s="17"/>
      <c r="AE1114" s="15"/>
      <c r="AF1114" s="15"/>
      <c r="AG1114" s="17"/>
      <c r="AH1114" s="17"/>
      <c r="AI1114" s="15"/>
      <c r="AJ1114" s="15"/>
      <c r="AK1114" s="17"/>
      <c r="AL1114" s="17"/>
      <c r="AM1114" s="15"/>
      <c r="AN1114" s="15"/>
      <c r="AO1114" s="17"/>
      <c r="AP1114" s="17"/>
      <c r="AQ1114" s="15"/>
      <c r="AR1114" s="15"/>
      <c r="AS1114" s="17"/>
      <c r="AT1114" s="17"/>
      <c r="AV1114" s="15"/>
      <c r="AW1114" s="15"/>
      <c r="AX1114" s="17"/>
      <c r="AY1114" s="17"/>
      <c r="AZ1114" s="15"/>
      <c r="BA1114" s="15"/>
      <c r="BB1114" s="17"/>
      <c r="BC1114" s="17"/>
      <c r="BD1114" s="15"/>
      <c r="BE1114" s="15"/>
      <c r="BF1114" s="17"/>
      <c r="BG1114" s="17"/>
      <c r="BH1114" s="15"/>
      <c r="BI1114" s="15"/>
      <c r="BJ1114" s="17"/>
      <c r="BK1114" s="17"/>
      <c r="BM1114" s="15"/>
      <c r="BN1114" s="15"/>
      <c r="BO1114" s="17"/>
      <c r="BP1114" s="17"/>
      <c r="BQ1114" s="15"/>
      <c r="BR1114" s="15"/>
      <c r="BS1114" s="17"/>
    </row>
    <row r="1115" spans="3:71" ht="15.6" x14ac:dyDescent="0.3">
      <c r="C1115" s="57"/>
      <c r="D1115" s="58"/>
      <c r="E1115" s="28"/>
      <c r="F1115" s="17"/>
      <c r="G1115" s="50"/>
      <c r="H1115" s="63"/>
      <c r="I1115" s="15"/>
      <c r="J1115" s="15"/>
      <c r="K1115" s="17"/>
      <c r="L1115" s="17"/>
      <c r="N1115" s="9"/>
      <c r="O1115" s="15"/>
      <c r="P1115" s="17"/>
      <c r="Q1115" s="17"/>
      <c r="R1115" s="15"/>
      <c r="S1115" s="15"/>
      <c r="T1115" s="17"/>
      <c r="U1115" s="17"/>
      <c r="V1115" s="15"/>
      <c r="W1115" s="15"/>
      <c r="X1115" s="17"/>
      <c r="Y1115" s="17"/>
      <c r="Z1115" s="15"/>
      <c r="AA1115" s="15"/>
      <c r="AB1115" s="17"/>
      <c r="AC1115" s="17"/>
      <c r="AE1115" s="15"/>
      <c r="AF1115" s="15"/>
      <c r="AG1115" s="17"/>
      <c r="AH1115" s="17"/>
      <c r="AI1115" s="15"/>
      <c r="AJ1115" s="15"/>
      <c r="AK1115" s="17"/>
      <c r="AL1115" s="17"/>
      <c r="AM1115" s="15"/>
      <c r="AN1115" s="15"/>
      <c r="AO1115" s="17"/>
      <c r="AP1115" s="17"/>
      <c r="AQ1115" s="15"/>
      <c r="AR1115" s="15"/>
      <c r="AS1115" s="17"/>
      <c r="AT1115" s="17"/>
      <c r="AV1115" s="15"/>
      <c r="AW1115" s="15"/>
      <c r="AX1115" s="17"/>
      <c r="AY1115" s="17"/>
      <c r="AZ1115" s="15"/>
      <c r="BA1115" s="15"/>
      <c r="BB1115" s="17"/>
      <c r="BC1115" s="17"/>
      <c r="BD1115" s="15"/>
      <c r="BE1115" s="15"/>
      <c r="BF1115" s="17"/>
      <c r="BG1115" s="17"/>
      <c r="BH1115" s="15"/>
      <c r="BI1115" s="15"/>
      <c r="BJ1115" s="17"/>
      <c r="BK1115" s="17"/>
      <c r="BM1115" s="15"/>
      <c r="BN1115" s="15"/>
      <c r="BO1115" s="17"/>
      <c r="BP1115" s="17"/>
      <c r="BQ1115" s="15"/>
      <c r="BR1115" s="15"/>
      <c r="BS1115" s="17"/>
    </row>
    <row r="1116" spans="3:71" ht="15.6" x14ac:dyDescent="0.3">
      <c r="C1116" s="57"/>
      <c r="D1116" s="58"/>
      <c r="E1116" s="28"/>
      <c r="F1116" s="17"/>
      <c r="G1116" s="50"/>
      <c r="H1116" s="63"/>
      <c r="I1116" s="15"/>
      <c r="J1116" s="15"/>
      <c r="K1116" s="17"/>
      <c r="L1116" s="17"/>
      <c r="N1116" s="9"/>
      <c r="O1116" s="15"/>
      <c r="P1116" s="17"/>
      <c r="Q1116" s="17"/>
      <c r="R1116" s="15"/>
      <c r="S1116" s="15"/>
      <c r="T1116" s="17"/>
      <c r="U1116" s="17"/>
      <c r="V1116" s="15"/>
      <c r="W1116" s="15"/>
      <c r="X1116" s="17"/>
      <c r="Y1116" s="17"/>
      <c r="Z1116" s="15"/>
      <c r="AA1116" s="15"/>
      <c r="AB1116" s="17"/>
      <c r="AC1116" s="17"/>
      <c r="AE1116" s="15"/>
      <c r="AF1116" s="15"/>
      <c r="AG1116" s="17"/>
      <c r="AH1116" s="17"/>
      <c r="AI1116" s="15"/>
      <c r="AJ1116" s="15"/>
      <c r="AK1116" s="17"/>
      <c r="AL1116" s="17"/>
      <c r="AM1116" s="15"/>
      <c r="AN1116" s="15"/>
      <c r="AO1116" s="17"/>
      <c r="AP1116" s="17"/>
      <c r="AQ1116" s="15"/>
      <c r="AR1116" s="15"/>
      <c r="AS1116" s="17"/>
      <c r="AT1116" s="17"/>
      <c r="AV1116" s="15"/>
      <c r="AW1116" s="15"/>
      <c r="AX1116" s="17"/>
      <c r="AY1116" s="17"/>
      <c r="AZ1116" s="15"/>
      <c r="BA1116" s="15"/>
      <c r="BB1116" s="17"/>
      <c r="BC1116" s="17"/>
      <c r="BD1116" s="15"/>
      <c r="BE1116" s="15"/>
      <c r="BF1116" s="17"/>
      <c r="BG1116" s="17"/>
      <c r="BH1116" s="15"/>
      <c r="BI1116" s="15"/>
      <c r="BJ1116" s="17"/>
      <c r="BK1116" s="17"/>
      <c r="BM1116" s="15"/>
      <c r="BN1116" s="15"/>
      <c r="BO1116" s="17"/>
      <c r="BP1116" s="17"/>
      <c r="BQ1116" s="15"/>
      <c r="BR1116" s="15"/>
      <c r="BS1116" s="17"/>
    </row>
    <row r="1117" spans="3:71" ht="15.6" x14ac:dyDescent="0.3">
      <c r="C1117" s="57"/>
      <c r="D1117" s="58"/>
      <c r="E1117" s="28"/>
      <c r="F1117" s="17"/>
      <c r="G1117" s="50"/>
      <c r="H1117" s="63"/>
      <c r="I1117" s="15"/>
      <c r="J1117" s="15"/>
      <c r="K1117" s="17"/>
      <c r="L1117" s="17"/>
      <c r="N1117" s="9"/>
      <c r="O1117" s="15"/>
      <c r="P1117" s="17"/>
      <c r="Q1117" s="17"/>
      <c r="R1117" s="15"/>
      <c r="S1117" s="15"/>
      <c r="T1117" s="17"/>
      <c r="U1117" s="17"/>
      <c r="V1117" s="15"/>
      <c r="W1117" s="15"/>
      <c r="X1117" s="17"/>
      <c r="Y1117" s="17"/>
      <c r="Z1117" s="15"/>
      <c r="AA1117" s="15"/>
      <c r="AB1117" s="17"/>
      <c r="AC1117" s="17"/>
      <c r="AE1117" s="15"/>
      <c r="AF1117" s="15"/>
      <c r="AG1117" s="17"/>
      <c r="AH1117" s="17"/>
      <c r="AI1117" s="15"/>
      <c r="AJ1117" s="15"/>
      <c r="AK1117" s="17"/>
      <c r="AL1117" s="17"/>
      <c r="AM1117" s="15"/>
      <c r="AN1117" s="15"/>
      <c r="AO1117" s="17"/>
      <c r="AP1117" s="17"/>
      <c r="AQ1117" s="15"/>
      <c r="AR1117" s="15"/>
      <c r="AS1117" s="17"/>
      <c r="AT1117" s="17"/>
      <c r="AV1117" s="15"/>
      <c r="AW1117" s="15"/>
      <c r="AX1117" s="17"/>
      <c r="AY1117" s="17"/>
      <c r="AZ1117" s="15"/>
      <c r="BA1117" s="15"/>
      <c r="BB1117" s="17"/>
      <c r="BC1117" s="17"/>
      <c r="BD1117" s="15"/>
      <c r="BE1117" s="15"/>
      <c r="BF1117" s="17"/>
      <c r="BG1117" s="17"/>
      <c r="BH1117" s="15"/>
      <c r="BI1117" s="15"/>
      <c r="BJ1117" s="17"/>
      <c r="BK1117" s="17"/>
      <c r="BM1117" s="15"/>
      <c r="BN1117" s="15"/>
      <c r="BO1117" s="17"/>
      <c r="BP1117" s="17"/>
      <c r="BQ1117" s="15"/>
      <c r="BR1117" s="15"/>
      <c r="BS1117" s="17"/>
    </row>
    <row r="1118" spans="3:71" ht="15.6" x14ac:dyDescent="0.3">
      <c r="C1118" s="57"/>
      <c r="D1118" s="58"/>
      <c r="E1118" s="28"/>
      <c r="F1118" s="17"/>
      <c r="G1118" s="50"/>
      <c r="H1118" s="63"/>
      <c r="I1118" s="15"/>
      <c r="J1118" s="15"/>
      <c r="K1118" s="17"/>
      <c r="L1118" s="17"/>
      <c r="N1118" s="9"/>
      <c r="O1118" s="15"/>
      <c r="P1118" s="17"/>
      <c r="Q1118" s="17"/>
      <c r="R1118" s="15"/>
      <c r="S1118" s="15"/>
      <c r="T1118" s="17"/>
      <c r="U1118" s="17"/>
      <c r="V1118" s="15"/>
      <c r="W1118" s="15"/>
      <c r="X1118" s="17"/>
      <c r="Y1118" s="17"/>
      <c r="Z1118" s="15"/>
      <c r="AA1118" s="15"/>
      <c r="AB1118" s="17"/>
      <c r="AC1118" s="17"/>
      <c r="AE1118" s="15"/>
      <c r="AF1118" s="15"/>
      <c r="AG1118" s="17"/>
      <c r="AH1118" s="17"/>
      <c r="AI1118" s="15"/>
      <c r="AJ1118" s="15"/>
      <c r="AK1118" s="17"/>
      <c r="AL1118" s="17"/>
      <c r="AM1118" s="15"/>
      <c r="AN1118" s="15"/>
      <c r="AO1118" s="17"/>
      <c r="AP1118" s="17"/>
      <c r="AQ1118" s="15"/>
      <c r="AR1118" s="15"/>
      <c r="AS1118" s="17"/>
      <c r="AT1118" s="17"/>
      <c r="AV1118" s="15"/>
      <c r="AW1118" s="15"/>
      <c r="AX1118" s="17"/>
      <c r="AY1118" s="17"/>
      <c r="AZ1118" s="15"/>
      <c r="BA1118" s="15"/>
      <c r="BB1118" s="17"/>
      <c r="BC1118" s="17"/>
      <c r="BD1118" s="15"/>
      <c r="BE1118" s="15"/>
      <c r="BF1118" s="17"/>
      <c r="BG1118" s="17"/>
      <c r="BH1118" s="15"/>
      <c r="BI1118" s="15"/>
      <c r="BJ1118" s="17"/>
      <c r="BK1118" s="17"/>
      <c r="BM1118" s="15"/>
      <c r="BN1118" s="15"/>
      <c r="BO1118" s="17"/>
      <c r="BP1118" s="17"/>
      <c r="BQ1118" s="15"/>
      <c r="BR1118" s="15"/>
      <c r="BS1118" s="17"/>
    </row>
    <row r="1119" spans="3:71" ht="15.6" x14ac:dyDescent="0.3">
      <c r="C1119" s="57"/>
      <c r="D1119" s="58"/>
      <c r="E1119" s="28"/>
      <c r="F1119" s="17"/>
      <c r="G1119" s="50"/>
      <c r="H1119" s="63"/>
      <c r="I1119" s="15"/>
      <c r="J1119" s="15"/>
      <c r="K1119" s="17"/>
      <c r="L1119" s="17"/>
      <c r="N1119" s="9"/>
      <c r="O1119" s="15"/>
      <c r="P1119" s="17"/>
      <c r="Q1119" s="17"/>
      <c r="R1119" s="15"/>
      <c r="S1119" s="15"/>
      <c r="T1119" s="17"/>
      <c r="U1119" s="17"/>
      <c r="V1119" s="15"/>
      <c r="W1119" s="15"/>
      <c r="X1119" s="17"/>
      <c r="Y1119" s="17"/>
      <c r="Z1119" s="15"/>
      <c r="AA1119" s="15"/>
      <c r="AB1119" s="17"/>
      <c r="AC1119" s="17"/>
      <c r="AE1119" s="15"/>
      <c r="AF1119" s="15"/>
      <c r="AG1119" s="17"/>
      <c r="AH1119" s="17"/>
      <c r="AI1119" s="15"/>
      <c r="AJ1119" s="15"/>
      <c r="AK1119" s="17"/>
      <c r="AL1119" s="17"/>
      <c r="AM1119" s="15"/>
      <c r="AN1119" s="15"/>
      <c r="AO1119" s="17"/>
      <c r="AP1119" s="17"/>
      <c r="AQ1119" s="15"/>
      <c r="AR1119" s="15"/>
      <c r="AS1119" s="17"/>
      <c r="AT1119" s="17"/>
      <c r="AV1119" s="15"/>
      <c r="AW1119" s="15"/>
      <c r="AX1119" s="17"/>
      <c r="AY1119" s="17"/>
      <c r="AZ1119" s="15"/>
      <c r="BA1119" s="15"/>
      <c r="BB1119" s="17"/>
      <c r="BC1119" s="17"/>
      <c r="BD1119" s="15"/>
      <c r="BE1119" s="15"/>
      <c r="BF1119" s="17"/>
      <c r="BG1119" s="17"/>
      <c r="BH1119" s="15"/>
      <c r="BI1119" s="15"/>
      <c r="BJ1119" s="17"/>
      <c r="BK1119" s="17"/>
      <c r="BM1119" s="15"/>
      <c r="BN1119" s="15"/>
      <c r="BO1119" s="17"/>
      <c r="BP1119" s="17"/>
      <c r="BQ1119" s="15"/>
      <c r="BR1119" s="15"/>
      <c r="BS1119" s="17"/>
    </row>
    <row r="1120" spans="3:71" ht="15.6" x14ac:dyDescent="0.3">
      <c r="C1120" s="57"/>
      <c r="D1120" s="58"/>
      <c r="E1120" s="28"/>
      <c r="F1120" s="17"/>
      <c r="G1120" s="50"/>
      <c r="H1120" s="63"/>
      <c r="I1120" s="15"/>
      <c r="J1120" s="15"/>
      <c r="K1120" s="17"/>
      <c r="L1120" s="17"/>
      <c r="N1120" s="9"/>
      <c r="O1120" s="15"/>
      <c r="P1120" s="17"/>
      <c r="Q1120" s="17"/>
      <c r="R1120" s="15"/>
      <c r="S1120" s="15"/>
      <c r="T1120" s="17"/>
      <c r="U1120" s="17"/>
      <c r="V1120" s="15"/>
      <c r="W1120" s="15"/>
      <c r="X1120" s="17"/>
      <c r="Y1120" s="17"/>
      <c r="Z1120" s="15"/>
      <c r="AA1120" s="15"/>
      <c r="AB1120" s="17"/>
      <c r="AC1120" s="17"/>
      <c r="AE1120" s="15"/>
      <c r="AF1120" s="15"/>
      <c r="AG1120" s="17"/>
      <c r="AH1120" s="17"/>
      <c r="AI1120" s="15"/>
      <c r="AJ1120" s="15"/>
      <c r="AK1120" s="17"/>
      <c r="AL1120" s="17"/>
      <c r="AM1120" s="15"/>
      <c r="AN1120" s="15"/>
      <c r="AO1120" s="17"/>
      <c r="AP1120" s="17"/>
      <c r="AQ1120" s="15"/>
      <c r="AR1120" s="15"/>
      <c r="AS1120" s="17"/>
      <c r="AT1120" s="17"/>
      <c r="AV1120" s="15"/>
      <c r="AW1120" s="15"/>
      <c r="AX1120" s="17"/>
      <c r="AY1120" s="17"/>
      <c r="AZ1120" s="15"/>
      <c r="BA1120" s="15"/>
      <c r="BB1120" s="17"/>
      <c r="BC1120" s="17"/>
      <c r="BD1120" s="15"/>
      <c r="BE1120" s="15"/>
      <c r="BF1120" s="17"/>
      <c r="BG1120" s="17"/>
      <c r="BH1120" s="15"/>
      <c r="BI1120" s="15"/>
      <c r="BJ1120" s="17"/>
      <c r="BK1120" s="17"/>
      <c r="BM1120" s="15"/>
      <c r="BN1120" s="15"/>
      <c r="BO1120" s="17"/>
      <c r="BP1120" s="17"/>
      <c r="BQ1120" s="15"/>
      <c r="BR1120" s="15"/>
      <c r="BS1120" s="17"/>
    </row>
    <row r="1121" spans="3:71" ht="15.6" x14ac:dyDescent="0.3">
      <c r="C1121" s="57"/>
      <c r="D1121" s="58"/>
      <c r="E1121" s="28"/>
      <c r="F1121" s="17"/>
      <c r="G1121" s="50"/>
      <c r="H1121" s="63"/>
      <c r="I1121" s="15"/>
      <c r="J1121" s="15"/>
      <c r="K1121" s="17"/>
      <c r="L1121" s="17"/>
      <c r="N1121" s="9"/>
      <c r="O1121" s="15"/>
      <c r="P1121" s="17"/>
      <c r="Q1121" s="17"/>
      <c r="R1121" s="15"/>
      <c r="S1121" s="15"/>
      <c r="T1121" s="17"/>
      <c r="U1121" s="17"/>
      <c r="V1121" s="15"/>
      <c r="W1121" s="15"/>
      <c r="X1121" s="17"/>
      <c r="Y1121" s="17"/>
      <c r="Z1121" s="15"/>
      <c r="AA1121" s="15"/>
      <c r="AB1121" s="17"/>
      <c r="AC1121" s="17"/>
      <c r="AE1121" s="15"/>
      <c r="AF1121" s="15"/>
      <c r="AG1121" s="17"/>
      <c r="AH1121" s="17"/>
      <c r="AI1121" s="15"/>
      <c r="AJ1121" s="15"/>
      <c r="AK1121" s="17"/>
      <c r="AL1121" s="17"/>
      <c r="AM1121" s="15"/>
      <c r="AN1121" s="15"/>
      <c r="AO1121" s="17"/>
      <c r="AP1121" s="17"/>
      <c r="AQ1121" s="15"/>
      <c r="AR1121" s="15"/>
      <c r="AS1121" s="17"/>
      <c r="AT1121" s="17"/>
      <c r="AV1121" s="15"/>
      <c r="AW1121" s="15"/>
      <c r="AX1121" s="17"/>
      <c r="AY1121" s="17"/>
      <c r="AZ1121" s="15"/>
      <c r="BA1121" s="15"/>
      <c r="BB1121" s="17"/>
      <c r="BC1121" s="17"/>
      <c r="BD1121" s="15"/>
      <c r="BE1121" s="15"/>
      <c r="BF1121" s="17"/>
      <c r="BG1121" s="17"/>
      <c r="BH1121" s="15"/>
      <c r="BI1121" s="15"/>
      <c r="BJ1121" s="17"/>
      <c r="BK1121" s="17"/>
      <c r="BM1121" s="15"/>
      <c r="BN1121" s="15"/>
      <c r="BO1121" s="17"/>
      <c r="BP1121" s="17"/>
      <c r="BQ1121" s="15"/>
      <c r="BR1121" s="15"/>
      <c r="BS1121" s="17"/>
    </row>
    <row r="1122" spans="3:71" ht="15.6" x14ac:dyDescent="0.3">
      <c r="C1122" s="57"/>
      <c r="D1122" s="58"/>
      <c r="E1122" s="28"/>
      <c r="F1122" s="17"/>
      <c r="G1122" s="50"/>
      <c r="H1122" s="63"/>
      <c r="I1122" s="15"/>
      <c r="J1122" s="15"/>
      <c r="K1122" s="17"/>
      <c r="L1122" s="17"/>
      <c r="N1122" s="9"/>
      <c r="O1122" s="15"/>
      <c r="P1122" s="17"/>
      <c r="Q1122" s="17"/>
      <c r="R1122" s="15"/>
      <c r="S1122" s="15"/>
      <c r="T1122" s="17"/>
      <c r="U1122" s="17"/>
      <c r="V1122" s="15"/>
      <c r="W1122" s="15"/>
      <c r="X1122" s="17"/>
      <c r="Y1122" s="17"/>
      <c r="Z1122" s="15"/>
      <c r="AA1122" s="15"/>
      <c r="AB1122" s="17"/>
      <c r="AC1122" s="17"/>
      <c r="AE1122" s="15"/>
      <c r="AF1122" s="15"/>
      <c r="AG1122" s="17"/>
      <c r="AH1122" s="17"/>
      <c r="AI1122" s="15"/>
      <c r="AJ1122" s="15"/>
      <c r="AK1122" s="17"/>
      <c r="AL1122" s="17"/>
      <c r="AM1122" s="15"/>
      <c r="AN1122" s="15"/>
      <c r="AO1122" s="17"/>
      <c r="AP1122" s="17"/>
      <c r="AQ1122" s="15"/>
      <c r="AR1122" s="15"/>
      <c r="AS1122" s="17"/>
      <c r="AT1122" s="17"/>
      <c r="AV1122" s="15"/>
      <c r="AW1122" s="15"/>
      <c r="AX1122" s="17"/>
      <c r="AY1122" s="17"/>
      <c r="AZ1122" s="15"/>
      <c r="BA1122" s="15"/>
      <c r="BB1122" s="17"/>
      <c r="BC1122" s="17"/>
      <c r="BD1122" s="15"/>
      <c r="BE1122" s="15"/>
      <c r="BF1122" s="17"/>
      <c r="BG1122" s="17"/>
      <c r="BH1122" s="15"/>
      <c r="BI1122" s="15"/>
      <c r="BJ1122" s="17"/>
      <c r="BK1122" s="17"/>
      <c r="BM1122" s="15"/>
      <c r="BN1122" s="15"/>
      <c r="BO1122" s="17"/>
      <c r="BP1122" s="17"/>
      <c r="BQ1122" s="15"/>
      <c r="BR1122" s="15"/>
      <c r="BS1122" s="17"/>
    </row>
    <row r="1123" spans="3:71" ht="15.6" x14ac:dyDescent="0.3">
      <c r="C1123" s="57"/>
      <c r="D1123" s="58"/>
      <c r="E1123" s="28"/>
      <c r="F1123" s="17"/>
      <c r="G1123" s="50"/>
      <c r="H1123" s="63"/>
      <c r="I1123" s="15"/>
      <c r="J1123" s="15"/>
      <c r="K1123" s="17"/>
      <c r="L1123" s="17"/>
      <c r="N1123" s="9"/>
      <c r="O1123" s="15"/>
      <c r="P1123" s="17"/>
      <c r="Q1123" s="17"/>
      <c r="R1123" s="15"/>
      <c r="S1123" s="15"/>
      <c r="T1123" s="17"/>
      <c r="U1123" s="17"/>
      <c r="V1123" s="15"/>
      <c r="W1123" s="15"/>
      <c r="X1123" s="17"/>
      <c r="Y1123" s="17"/>
      <c r="Z1123" s="15"/>
      <c r="AA1123" s="15"/>
      <c r="AB1123" s="17"/>
      <c r="AC1123" s="17"/>
      <c r="AE1123" s="15"/>
      <c r="AF1123" s="15"/>
      <c r="AG1123" s="17"/>
      <c r="AH1123" s="17"/>
      <c r="AI1123" s="15"/>
      <c r="AJ1123" s="15"/>
      <c r="AK1123" s="17"/>
      <c r="AL1123" s="17"/>
      <c r="AM1123" s="15"/>
      <c r="AN1123" s="15"/>
      <c r="AO1123" s="17"/>
      <c r="AP1123" s="17"/>
      <c r="AQ1123" s="15"/>
      <c r="AR1123" s="15"/>
      <c r="AS1123" s="17"/>
      <c r="AT1123" s="17"/>
      <c r="AV1123" s="15"/>
      <c r="AW1123" s="15"/>
      <c r="AX1123" s="17"/>
      <c r="AY1123" s="17"/>
      <c r="AZ1123" s="15"/>
      <c r="BA1123" s="15"/>
      <c r="BB1123" s="17"/>
      <c r="BC1123" s="17"/>
      <c r="BD1123" s="15"/>
      <c r="BE1123" s="15"/>
      <c r="BF1123" s="17"/>
      <c r="BG1123" s="17"/>
      <c r="BH1123" s="15"/>
      <c r="BI1123" s="15"/>
      <c r="BJ1123" s="17"/>
      <c r="BK1123" s="17"/>
      <c r="BM1123" s="15"/>
      <c r="BN1123" s="15"/>
      <c r="BO1123" s="17"/>
      <c r="BP1123" s="17"/>
      <c r="BQ1123" s="15"/>
      <c r="BR1123" s="15"/>
      <c r="BS1123" s="17"/>
    </row>
    <row r="1124" spans="3:71" ht="15.6" x14ac:dyDescent="0.3">
      <c r="C1124" s="57"/>
      <c r="D1124" s="58"/>
      <c r="E1124" s="28"/>
      <c r="F1124" s="17"/>
      <c r="G1124" s="50"/>
      <c r="H1124" s="63"/>
      <c r="I1124" s="15"/>
      <c r="J1124" s="15"/>
      <c r="K1124" s="17"/>
      <c r="L1124" s="17"/>
      <c r="N1124" s="9"/>
      <c r="O1124" s="15"/>
      <c r="P1124" s="17"/>
      <c r="Q1124" s="17"/>
      <c r="R1124" s="15"/>
      <c r="S1124" s="15"/>
      <c r="T1124" s="17"/>
      <c r="U1124" s="17"/>
      <c r="V1124" s="15"/>
      <c r="W1124" s="15"/>
      <c r="X1124" s="17"/>
      <c r="Y1124" s="17"/>
      <c r="Z1124" s="15"/>
      <c r="AA1124" s="15"/>
      <c r="AB1124" s="17"/>
      <c r="AC1124" s="17"/>
      <c r="AE1124" s="15"/>
      <c r="AF1124" s="15"/>
      <c r="AG1124" s="17"/>
      <c r="AH1124" s="17"/>
      <c r="AI1124" s="15"/>
      <c r="AJ1124" s="15"/>
      <c r="AK1124" s="17"/>
      <c r="AL1124" s="17"/>
      <c r="AM1124" s="15"/>
      <c r="AN1124" s="15"/>
      <c r="AO1124" s="17"/>
      <c r="AP1124" s="17"/>
      <c r="AQ1124" s="15"/>
      <c r="AR1124" s="15"/>
      <c r="AS1124" s="17"/>
      <c r="AT1124" s="17"/>
      <c r="AV1124" s="15"/>
      <c r="AW1124" s="15"/>
      <c r="AX1124" s="17"/>
      <c r="AY1124" s="17"/>
      <c r="AZ1124" s="15"/>
      <c r="BA1124" s="15"/>
      <c r="BB1124" s="17"/>
      <c r="BC1124" s="17"/>
      <c r="BD1124" s="15"/>
      <c r="BE1124" s="15"/>
      <c r="BF1124" s="17"/>
      <c r="BG1124" s="17"/>
      <c r="BH1124" s="15"/>
      <c r="BI1124" s="15"/>
      <c r="BJ1124" s="17"/>
      <c r="BK1124" s="17"/>
      <c r="BM1124" s="15"/>
      <c r="BN1124" s="15"/>
      <c r="BO1124" s="17"/>
      <c r="BP1124" s="17"/>
      <c r="BQ1124" s="15"/>
      <c r="BR1124" s="15"/>
      <c r="BS1124" s="17"/>
    </row>
    <row r="1125" spans="3:71" ht="15.6" x14ac:dyDescent="0.3">
      <c r="C1125" s="57"/>
      <c r="D1125" s="58"/>
      <c r="E1125" s="28"/>
      <c r="F1125" s="17"/>
      <c r="G1125" s="50"/>
      <c r="H1125" s="63"/>
      <c r="I1125" s="15"/>
      <c r="J1125" s="15"/>
      <c r="K1125" s="17"/>
      <c r="L1125" s="17"/>
      <c r="N1125" s="9"/>
      <c r="O1125" s="15"/>
      <c r="P1125" s="17"/>
      <c r="Q1125" s="17"/>
      <c r="R1125" s="15"/>
      <c r="S1125" s="15"/>
      <c r="T1125" s="17"/>
      <c r="U1125" s="17"/>
      <c r="V1125" s="15"/>
      <c r="W1125" s="15"/>
      <c r="X1125" s="17"/>
      <c r="Y1125" s="17"/>
      <c r="Z1125" s="15"/>
      <c r="AA1125" s="15"/>
      <c r="AB1125" s="17"/>
      <c r="AC1125" s="17"/>
      <c r="AE1125" s="15"/>
      <c r="AF1125" s="15"/>
      <c r="AG1125" s="17"/>
      <c r="AH1125" s="17"/>
      <c r="AI1125" s="15"/>
      <c r="AJ1125" s="15"/>
      <c r="AK1125" s="17"/>
      <c r="AL1125" s="17"/>
      <c r="AM1125" s="15"/>
      <c r="AN1125" s="15"/>
      <c r="AO1125" s="17"/>
      <c r="AP1125" s="17"/>
      <c r="AQ1125" s="15"/>
      <c r="AR1125" s="15"/>
      <c r="AS1125" s="17"/>
      <c r="AT1125" s="17"/>
      <c r="AV1125" s="15"/>
      <c r="AW1125" s="15"/>
      <c r="AX1125" s="17"/>
      <c r="AY1125" s="17"/>
      <c r="AZ1125" s="15"/>
      <c r="BA1125" s="15"/>
      <c r="BB1125" s="17"/>
      <c r="BC1125" s="17"/>
      <c r="BD1125" s="15"/>
      <c r="BE1125" s="15"/>
      <c r="BF1125" s="17"/>
      <c r="BG1125" s="17"/>
      <c r="BH1125" s="15"/>
      <c r="BI1125" s="15"/>
      <c r="BJ1125" s="17"/>
      <c r="BK1125" s="17"/>
      <c r="BM1125" s="15"/>
      <c r="BN1125" s="15"/>
      <c r="BO1125" s="17"/>
      <c r="BP1125" s="17"/>
      <c r="BQ1125" s="15"/>
      <c r="BR1125" s="15"/>
      <c r="BS1125" s="17"/>
    </row>
    <row r="1126" spans="3:71" ht="15.6" x14ac:dyDescent="0.3">
      <c r="C1126" s="57"/>
      <c r="D1126" s="58"/>
      <c r="E1126" s="28"/>
      <c r="F1126" s="17"/>
      <c r="G1126" s="50"/>
      <c r="H1126" s="63"/>
      <c r="I1126" s="15"/>
      <c r="J1126" s="15"/>
      <c r="K1126" s="17"/>
      <c r="L1126" s="17"/>
      <c r="N1126" s="9"/>
      <c r="O1126" s="15"/>
      <c r="P1126" s="17"/>
      <c r="Q1126" s="17"/>
      <c r="R1126" s="15"/>
      <c r="S1126" s="15"/>
      <c r="T1126" s="17"/>
      <c r="U1126" s="17"/>
      <c r="V1126" s="15"/>
      <c r="W1126" s="15"/>
      <c r="X1126" s="17"/>
      <c r="Y1126" s="17"/>
      <c r="Z1126" s="15"/>
      <c r="AA1126" s="15"/>
      <c r="AB1126" s="17"/>
      <c r="AC1126" s="17"/>
      <c r="AE1126" s="15"/>
      <c r="AF1126" s="15"/>
      <c r="AG1126" s="17"/>
      <c r="AH1126" s="17"/>
      <c r="AI1126" s="15"/>
      <c r="AJ1126" s="15"/>
      <c r="AK1126" s="17"/>
      <c r="AL1126" s="17"/>
      <c r="AM1126" s="15"/>
      <c r="AN1126" s="15"/>
      <c r="AO1126" s="17"/>
      <c r="AP1126" s="17"/>
      <c r="AQ1126" s="15"/>
      <c r="AR1126" s="15"/>
      <c r="AS1126" s="17"/>
      <c r="AT1126" s="17"/>
      <c r="AV1126" s="15"/>
      <c r="AW1126" s="15"/>
      <c r="AX1126" s="17"/>
      <c r="AY1126" s="17"/>
      <c r="AZ1126" s="15"/>
      <c r="BA1126" s="15"/>
      <c r="BB1126" s="17"/>
      <c r="BC1126" s="17"/>
      <c r="BD1126" s="15"/>
      <c r="BE1126" s="15"/>
      <c r="BF1126" s="17"/>
      <c r="BG1126" s="17"/>
      <c r="BH1126" s="15"/>
      <c r="BI1126" s="15"/>
      <c r="BJ1126" s="17"/>
      <c r="BK1126" s="17"/>
      <c r="BM1126" s="15"/>
      <c r="BN1126" s="15"/>
      <c r="BO1126" s="17"/>
      <c r="BP1126" s="17"/>
      <c r="BQ1126" s="15"/>
      <c r="BR1126" s="15"/>
      <c r="BS1126" s="17"/>
    </row>
    <row r="1127" spans="3:71" ht="15.6" x14ac:dyDescent="0.3">
      <c r="C1127" s="57"/>
      <c r="D1127" s="58"/>
      <c r="E1127" s="28"/>
      <c r="F1127" s="17"/>
      <c r="G1127" s="50"/>
      <c r="H1127" s="63"/>
      <c r="I1127" s="15"/>
      <c r="J1127" s="15"/>
      <c r="K1127" s="17"/>
      <c r="L1127" s="17"/>
      <c r="N1127" s="9"/>
      <c r="O1127" s="15"/>
      <c r="P1127" s="17"/>
      <c r="Q1127" s="17"/>
      <c r="R1127" s="15"/>
      <c r="S1127" s="15"/>
      <c r="T1127" s="17"/>
      <c r="U1127" s="17"/>
      <c r="V1127" s="15"/>
      <c r="W1127" s="15"/>
      <c r="X1127" s="17"/>
      <c r="Y1127" s="17"/>
      <c r="Z1127" s="15"/>
      <c r="AA1127" s="15"/>
      <c r="AB1127" s="17"/>
      <c r="AC1127" s="17"/>
      <c r="AE1127" s="15"/>
      <c r="AF1127" s="15"/>
      <c r="AG1127" s="17"/>
      <c r="AH1127" s="17"/>
      <c r="AI1127" s="15"/>
      <c r="AJ1127" s="15"/>
      <c r="AK1127" s="17"/>
      <c r="AL1127" s="17"/>
      <c r="AM1127" s="15"/>
      <c r="AN1127" s="15"/>
      <c r="AO1127" s="17"/>
      <c r="AP1127" s="17"/>
      <c r="AQ1127" s="15"/>
      <c r="AR1127" s="15"/>
      <c r="AS1127" s="17"/>
      <c r="AT1127" s="17"/>
      <c r="AV1127" s="15"/>
      <c r="AW1127" s="15"/>
      <c r="AX1127" s="17"/>
      <c r="AY1127" s="17"/>
      <c r="AZ1127" s="15"/>
      <c r="BA1127" s="15"/>
      <c r="BB1127" s="17"/>
      <c r="BC1127" s="17"/>
      <c r="BD1127" s="15"/>
      <c r="BE1127" s="15"/>
      <c r="BF1127" s="17"/>
      <c r="BG1127" s="17"/>
      <c r="BH1127" s="15"/>
      <c r="BI1127" s="15"/>
      <c r="BJ1127" s="17"/>
      <c r="BK1127" s="17"/>
      <c r="BM1127" s="15"/>
      <c r="BN1127" s="15"/>
      <c r="BO1127" s="17"/>
      <c r="BP1127" s="17"/>
      <c r="BQ1127" s="15"/>
      <c r="BR1127" s="15"/>
      <c r="BS1127" s="17"/>
    </row>
    <row r="1128" spans="3:71" ht="15.6" x14ac:dyDescent="0.3">
      <c r="C1128" s="57"/>
      <c r="D1128" s="58"/>
      <c r="E1128" s="28"/>
      <c r="F1128" s="17"/>
      <c r="G1128" s="50"/>
      <c r="H1128" s="63"/>
      <c r="I1128" s="15"/>
      <c r="J1128" s="15"/>
      <c r="K1128" s="17"/>
      <c r="L1128" s="17"/>
      <c r="N1128" s="9"/>
      <c r="O1128" s="15"/>
      <c r="P1128" s="17"/>
      <c r="Q1128" s="17"/>
      <c r="R1128" s="15"/>
      <c r="S1128" s="15"/>
      <c r="T1128" s="17"/>
      <c r="U1128" s="17"/>
      <c r="V1128" s="15"/>
      <c r="W1128" s="15"/>
      <c r="X1128" s="17"/>
      <c r="Y1128" s="17"/>
      <c r="Z1128" s="15"/>
      <c r="AA1128" s="15"/>
      <c r="AB1128" s="17"/>
      <c r="AC1128" s="17"/>
      <c r="AE1128" s="15"/>
      <c r="AF1128" s="15"/>
      <c r="AG1128" s="17"/>
      <c r="AH1128" s="17"/>
      <c r="AI1128" s="15"/>
      <c r="AJ1128" s="15"/>
      <c r="AK1128" s="17"/>
      <c r="AL1128" s="17"/>
      <c r="AM1128" s="15"/>
      <c r="AN1128" s="15"/>
      <c r="AO1128" s="17"/>
      <c r="AP1128" s="17"/>
      <c r="AQ1128" s="15"/>
      <c r="AR1128" s="15"/>
      <c r="AS1128" s="17"/>
      <c r="AT1128" s="17"/>
      <c r="AV1128" s="15"/>
      <c r="AW1128" s="15"/>
      <c r="AX1128" s="17"/>
      <c r="AY1128" s="17"/>
      <c r="AZ1128" s="15"/>
      <c r="BA1128" s="15"/>
      <c r="BB1128" s="17"/>
      <c r="BC1128" s="17"/>
      <c r="BD1128" s="15"/>
      <c r="BE1128" s="15"/>
      <c r="BF1128" s="17"/>
      <c r="BG1128" s="17"/>
      <c r="BH1128" s="15"/>
      <c r="BI1128" s="15"/>
      <c r="BJ1128" s="17"/>
      <c r="BK1128" s="17"/>
      <c r="BM1128" s="15"/>
      <c r="BN1128" s="15"/>
      <c r="BO1128" s="17"/>
      <c r="BP1128" s="17"/>
      <c r="BQ1128" s="15"/>
      <c r="BR1128" s="15"/>
      <c r="BS1128" s="17"/>
    </row>
    <row r="1129" spans="3:71" ht="15.6" x14ac:dyDescent="0.3">
      <c r="C1129" s="57"/>
      <c r="D1129" s="58"/>
      <c r="E1129" s="28"/>
      <c r="F1129" s="17"/>
      <c r="G1129" s="50"/>
      <c r="H1129" s="63"/>
      <c r="I1129" s="15"/>
      <c r="J1129" s="15"/>
      <c r="K1129" s="17"/>
      <c r="L1129" s="17"/>
      <c r="N1129" s="9"/>
      <c r="O1129" s="15"/>
      <c r="P1129" s="17"/>
      <c r="Q1129" s="17"/>
      <c r="R1129" s="15"/>
      <c r="S1129" s="15"/>
      <c r="T1129" s="17"/>
      <c r="U1129" s="17"/>
      <c r="V1129" s="15"/>
      <c r="W1129" s="15"/>
      <c r="X1129" s="17"/>
      <c r="Y1129" s="17"/>
      <c r="Z1129" s="15"/>
      <c r="AA1129" s="15"/>
      <c r="AB1129" s="17"/>
      <c r="AC1129" s="17"/>
      <c r="AE1129" s="15"/>
      <c r="AF1129" s="15"/>
      <c r="AG1129" s="17"/>
      <c r="AH1129" s="17"/>
      <c r="AI1129" s="15"/>
      <c r="AJ1129" s="15"/>
      <c r="AK1129" s="17"/>
      <c r="AL1129" s="17"/>
      <c r="AM1129" s="15"/>
      <c r="AN1129" s="15"/>
      <c r="AO1129" s="17"/>
      <c r="AP1129" s="17"/>
      <c r="AQ1129" s="15"/>
      <c r="AR1129" s="15"/>
      <c r="AS1129" s="17"/>
      <c r="AT1129" s="17"/>
      <c r="AV1129" s="15"/>
      <c r="AW1129" s="15"/>
      <c r="AX1129" s="17"/>
      <c r="AY1129" s="17"/>
      <c r="AZ1129" s="15"/>
      <c r="BA1129" s="15"/>
      <c r="BB1129" s="17"/>
      <c r="BC1129" s="17"/>
      <c r="BD1129" s="15"/>
      <c r="BE1129" s="15"/>
      <c r="BF1129" s="17"/>
      <c r="BG1129" s="17"/>
      <c r="BH1129" s="15"/>
      <c r="BI1129" s="15"/>
      <c r="BJ1129" s="17"/>
      <c r="BK1129" s="17"/>
      <c r="BM1129" s="15"/>
      <c r="BN1129" s="15"/>
      <c r="BO1129" s="17"/>
      <c r="BP1129" s="17"/>
      <c r="BQ1129" s="15"/>
      <c r="BR1129" s="15"/>
      <c r="BS1129" s="17"/>
    </row>
    <row r="1130" spans="3:71" ht="15.6" x14ac:dyDescent="0.3">
      <c r="C1130" s="57"/>
      <c r="D1130" s="58"/>
      <c r="E1130" s="28"/>
      <c r="F1130" s="17"/>
      <c r="G1130" s="50"/>
      <c r="H1130" s="63"/>
      <c r="I1130" s="15"/>
      <c r="J1130" s="15"/>
      <c r="K1130" s="17"/>
      <c r="L1130" s="17"/>
      <c r="N1130" s="9"/>
      <c r="O1130" s="15"/>
      <c r="P1130" s="17"/>
      <c r="Q1130" s="17"/>
      <c r="R1130" s="15"/>
      <c r="S1130" s="15"/>
      <c r="T1130" s="17"/>
      <c r="U1130" s="17"/>
      <c r="V1130" s="15"/>
      <c r="W1130" s="15"/>
      <c r="X1130" s="17"/>
      <c r="Y1130" s="17"/>
      <c r="Z1130" s="15"/>
      <c r="AA1130" s="15"/>
      <c r="AB1130" s="17"/>
      <c r="AC1130" s="17"/>
      <c r="AE1130" s="15"/>
      <c r="AF1130" s="15"/>
      <c r="AG1130" s="17"/>
      <c r="AH1130" s="17"/>
      <c r="AI1130" s="15"/>
      <c r="AJ1130" s="15"/>
      <c r="AK1130" s="17"/>
      <c r="AL1130" s="17"/>
      <c r="AM1130" s="15"/>
      <c r="AN1130" s="15"/>
      <c r="AO1130" s="17"/>
      <c r="AP1130" s="17"/>
      <c r="AQ1130" s="15"/>
      <c r="AR1130" s="15"/>
      <c r="AS1130" s="17"/>
      <c r="AT1130" s="17"/>
      <c r="AV1130" s="15"/>
      <c r="AW1130" s="15"/>
      <c r="AX1130" s="17"/>
      <c r="AY1130" s="17"/>
      <c r="AZ1130" s="15"/>
      <c r="BA1130" s="15"/>
      <c r="BB1130" s="17"/>
      <c r="BC1130" s="17"/>
      <c r="BD1130" s="15"/>
      <c r="BE1130" s="15"/>
      <c r="BF1130" s="17"/>
      <c r="BG1130" s="17"/>
      <c r="BH1130" s="15"/>
      <c r="BI1130" s="15"/>
      <c r="BJ1130" s="17"/>
      <c r="BK1130" s="17"/>
      <c r="BM1130" s="15"/>
      <c r="BN1130" s="15"/>
      <c r="BO1130" s="17"/>
      <c r="BP1130" s="17"/>
      <c r="BQ1130" s="15"/>
      <c r="BR1130" s="15"/>
      <c r="BS1130" s="17"/>
    </row>
    <row r="1131" spans="3:71" ht="15.6" x14ac:dyDescent="0.3">
      <c r="C1131" s="57"/>
      <c r="D1131" s="58"/>
      <c r="E1131" s="28"/>
      <c r="F1131" s="17"/>
      <c r="G1131" s="50"/>
      <c r="H1131" s="63"/>
      <c r="I1131" s="15"/>
      <c r="J1131" s="15"/>
      <c r="K1131" s="17"/>
      <c r="L1131" s="17"/>
      <c r="N1131" s="9"/>
      <c r="O1131" s="15"/>
      <c r="P1131" s="17"/>
      <c r="Q1131" s="17"/>
      <c r="R1131" s="15"/>
      <c r="S1131" s="15"/>
      <c r="T1131" s="17"/>
      <c r="U1131" s="17"/>
      <c r="V1131" s="15"/>
      <c r="W1131" s="15"/>
      <c r="X1131" s="17"/>
      <c r="Y1131" s="17"/>
      <c r="Z1131" s="15"/>
      <c r="AA1131" s="15"/>
      <c r="AB1131" s="17"/>
      <c r="AC1131" s="17"/>
      <c r="AE1131" s="15"/>
      <c r="AF1131" s="15"/>
      <c r="AG1131" s="17"/>
      <c r="AH1131" s="17"/>
      <c r="AI1131" s="15"/>
      <c r="AJ1131" s="15"/>
      <c r="AK1131" s="17"/>
      <c r="AL1131" s="17"/>
      <c r="AM1131" s="15"/>
      <c r="AN1131" s="15"/>
      <c r="AO1131" s="17"/>
      <c r="AP1131" s="17"/>
      <c r="AQ1131" s="15"/>
      <c r="AR1131" s="15"/>
      <c r="AS1131" s="17"/>
      <c r="AT1131" s="17"/>
      <c r="AV1131" s="15"/>
      <c r="AW1131" s="15"/>
      <c r="AX1131" s="17"/>
      <c r="AY1131" s="17"/>
      <c r="AZ1131" s="15"/>
      <c r="BA1131" s="15"/>
      <c r="BB1131" s="17"/>
      <c r="BC1131" s="17"/>
      <c r="BD1131" s="15"/>
      <c r="BE1131" s="15"/>
      <c r="BF1131" s="17"/>
      <c r="BG1131" s="17"/>
      <c r="BH1131" s="15"/>
      <c r="BI1131" s="15"/>
      <c r="BJ1131" s="17"/>
      <c r="BK1131" s="17"/>
      <c r="BM1131" s="15"/>
      <c r="BN1131" s="15"/>
      <c r="BO1131" s="17"/>
      <c r="BP1131" s="17"/>
      <c r="BQ1131" s="15"/>
      <c r="BR1131" s="15"/>
      <c r="BS1131" s="17"/>
    </row>
    <row r="1132" spans="3:71" ht="15.6" x14ac:dyDescent="0.3">
      <c r="C1132" s="57"/>
      <c r="D1132" s="58"/>
      <c r="E1132" s="28"/>
      <c r="F1132" s="17"/>
      <c r="G1132" s="50"/>
      <c r="H1132" s="63"/>
      <c r="I1132" s="15"/>
      <c r="J1132" s="15"/>
      <c r="K1132" s="17"/>
      <c r="L1132" s="17"/>
      <c r="N1132" s="9"/>
      <c r="O1132" s="15"/>
      <c r="P1132" s="17"/>
      <c r="Q1132" s="17"/>
      <c r="R1132" s="15"/>
      <c r="S1132" s="15"/>
      <c r="T1132" s="17"/>
      <c r="U1132" s="17"/>
      <c r="V1132" s="15"/>
      <c r="W1132" s="15"/>
      <c r="X1132" s="17"/>
      <c r="Y1132" s="17"/>
      <c r="Z1132" s="15"/>
      <c r="AA1132" s="15"/>
      <c r="AB1132" s="17"/>
      <c r="AC1132" s="17"/>
      <c r="AE1132" s="15"/>
      <c r="AF1132" s="15"/>
      <c r="AG1132" s="17"/>
      <c r="AH1132" s="17"/>
      <c r="AI1132" s="15"/>
      <c r="AJ1132" s="15"/>
      <c r="AK1132" s="17"/>
      <c r="AL1132" s="17"/>
      <c r="AM1132" s="15"/>
      <c r="AN1132" s="15"/>
      <c r="AO1132" s="17"/>
      <c r="AP1132" s="17"/>
      <c r="AQ1132" s="15"/>
      <c r="AR1132" s="15"/>
      <c r="AS1132" s="17"/>
      <c r="AT1132" s="17"/>
      <c r="AV1132" s="15"/>
      <c r="AW1132" s="15"/>
      <c r="AX1132" s="17"/>
      <c r="AY1132" s="17"/>
      <c r="AZ1132" s="15"/>
      <c r="BA1132" s="15"/>
      <c r="BB1132" s="17"/>
      <c r="BC1132" s="17"/>
      <c r="BD1132" s="15"/>
      <c r="BE1132" s="15"/>
      <c r="BF1132" s="17"/>
      <c r="BG1132" s="17"/>
      <c r="BH1132" s="15"/>
      <c r="BI1132" s="15"/>
      <c r="BJ1132" s="17"/>
      <c r="BK1132" s="17"/>
      <c r="BM1132" s="15"/>
      <c r="BN1132" s="15"/>
      <c r="BO1132" s="17"/>
      <c r="BP1132" s="17"/>
      <c r="BQ1132" s="15"/>
      <c r="BR1132" s="15"/>
      <c r="BS1132" s="17"/>
    </row>
    <row r="1133" spans="3:71" ht="15.6" x14ac:dyDescent="0.3">
      <c r="C1133" s="57"/>
      <c r="D1133" s="58"/>
      <c r="E1133" s="28"/>
      <c r="F1133" s="17"/>
      <c r="G1133" s="50"/>
      <c r="H1133" s="63"/>
      <c r="I1133" s="15"/>
      <c r="J1133" s="15"/>
      <c r="K1133" s="17"/>
      <c r="L1133" s="17"/>
      <c r="N1133" s="9"/>
      <c r="O1133" s="15"/>
      <c r="P1133" s="17"/>
      <c r="Q1133" s="17"/>
      <c r="R1133" s="15"/>
      <c r="S1133" s="15"/>
      <c r="T1133" s="17"/>
      <c r="U1133" s="17"/>
      <c r="V1133" s="15"/>
      <c r="W1133" s="15"/>
      <c r="X1133" s="17"/>
      <c r="Y1133" s="17"/>
      <c r="Z1133" s="15"/>
      <c r="AA1133" s="15"/>
      <c r="AB1133" s="17"/>
      <c r="AC1133" s="17"/>
      <c r="AE1133" s="15"/>
      <c r="AF1133" s="15"/>
      <c r="AG1133" s="17"/>
      <c r="AH1133" s="17"/>
      <c r="AI1133" s="15"/>
      <c r="AJ1133" s="15"/>
      <c r="AK1133" s="17"/>
      <c r="AL1133" s="17"/>
      <c r="AM1133" s="15"/>
      <c r="AN1133" s="15"/>
      <c r="AO1133" s="17"/>
      <c r="AP1133" s="17"/>
      <c r="AQ1133" s="15"/>
      <c r="AR1133" s="15"/>
      <c r="AS1133" s="17"/>
      <c r="AT1133" s="17"/>
      <c r="AV1133" s="15"/>
      <c r="AW1133" s="15"/>
      <c r="AX1133" s="17"/>
      <c r="AY1133" s="17"/>
      <c r="AZ1133" s="15"/>
      <c r="BA1133" s="15"/>
      <c r="BB1133" s="17"/>
      <c r="BC1133" s="17"/>
      <c r="BD1133" s="15"/>
      <c r="BE1133" s="15"/>
      <c r="BF1133" s="17"/>
      <c r="BG1133" s="17"/>
      <c r="BH1133" s="15"/>
      <c r="BI1133" s="15"/>
      <c r="BJ1133" s="17"/>
      <c r="BK1133" s="17"/>
      <c r="BM1133" s="15"/>
      <c r="BN1133" s="15"/>
      <c r="BO1133" s="17"/>
      <c r="BP1133" s="17"/>
      <c r="BQ1133" s="15"/>
      <c r="BR1133" s="15"/>
      <c r="BS1133" s="17"/>
    </row>
    <row r="1134" spans="3:71" ht="15.6" x14ac:dyDescent="0.3">
      <c r="C1134" s="57"/>
      <c r="D1134" s="58"/>
      <c r="E1134" s="28"/>
      <c r="F1134" s="17"/>
      <c r="G1134" s="50"/>
      <c r="H1134" s="63"/>
      <c r="I1134" s="15"/>
      <c r="J1134" s="15"/>
      <c r="K1134" s="17"/>
      <c r="L1134" s="17"/>
      <c r="N1134" s="9"/>
      <c r="O1134" s="15"/>
      <c r="P1134" s="17"/>
      <c r="Q1134" s="17"/>
      <c r="R1134" s="15"/>
      <c r="S1134" s="15"/>
      <c r="T1134" s="17"/>
      <c r="U1134" s="17"/>
      <c r="V1134" s="15"/>
      <c r="W1134" s="15"/>
      <c r="X1134" s="17"/>
      <c r="Y1134" s="17"/>
      <c r="Z1134" s="15"/>
      <c r="AA1134" s="15"/>
      <c r="AB1134" s="17"/>
      <c r="AC1134" s="17"/>
      <c r="AE1134" s="15"/>
      <c r="AF1134" s="15"/>
      <c r="AG1134" s="17"/>
      <c r="AH1134" s="17"/>
      <c r="AI1134" s="15"/>
      <c r="AJ1134" s="15"/>
      <c r="AK1134" s="17"/>
      <c r="AL1134" s="17"/>
      <c r="AM1134" s="15"/>
      <c r="AN1134" s="15"/>
      <c r="AO1134" s="17"/>
      <c r="AP1134" s="17"/>
      <c r="AQ1134" s="15"/>
      <c r="AR1134" s="15"/>
      <c r="AS1134" s="17"/>
      <c r="AT1134" s="17"/>
      <c r="AV1134" s="15"/>
      <c r="AW1134" s="15"/>
      <c r="AX1134" s="17"/>
      <c r="AY1134" s="17"/>
      <c r="AZ1134" s="15"/>
      <c r="BA1134" s="15"/>
      <c r="BB1134" s="17"/>
      <c r="BC1134" s="17"/>
      <c r="BD1134" s="15"/>
      <c r="BE1134" s="15"/>
      <c r="BF1134" s="17"/>
      <c r="BG1134" s="17"/>
      <c r="BH1134" s="15"/>
      <c r="BI1134" s="15"/>
      <c r="BJ1134" s="17"/>
      <c r="BK1134" s="17"/>
      <c r="BM1134" s="15"/>
      <c r="BN1134" s="15"/>
      <c r="BO1134" s="17"/>
      <c r="BP1134" s="17"/>
      <c r="BQ1134" s="15"/>
      <c r="BR1134" s="15"/>
      <c r="BS1134" s="17"/>
    </row>
    <row r="1135" spans="3:71" ht="15.6" x14ac:dyDescent="0.3">
      <c r="C1135" s="57"/>
      <c r="D1135" s="58"/>
      <c r="E1135" s="28"/>
      <c r="F1135" s="17"/>
      <c r="G1135" s="50"/>
      <c r="H1135" s="63"/>
      <c r="I1135" s="15"/>
      <c r="J1135" s="15"/>
      <c r="K1135" s="17"/>
      <c r="L1135" s="17"/>
      <c r="N1135" s="9"/>
      <c r="O1135" s="15"/>
      <c r="P1135" s="17"/>
      <c r="Q1135" s="17"/>
      <c r="R1135" s="15"/>
      <c r="S1135" s="15"/>
      <c r="T1135" s="17"/>
      <c r="U1135" s="17"/>
      <c r="V1135" s="15"/>
      <c r="W1135" s="15"/>
      <c r="X1135" s="17"/>
      <c r="Y1135" s="17"/>
      <c r="Z1135" s="15"/>
      <c r="AA1135" s="15"/>
      <c r="AB1135" s="17"/>
      <c r="AC1135" s="17"/>
      <c r="AE1135" s="15"/>
      <c r="AF1135" s="15"/>
      <c r="AG1135" s="17"/>
      <c r="AH1135" s="17"/>
      <c r="AI1135" s="15"/>
      <c r="AJ1135" s="15"/>
      <c r="AK1135" s="17"/>
      <c r="AL1135" s="17"/>
      <c r="AM1135" s="15"/>
      <c r="AN1135" s="15"/>
      <c r="AO1135" s="17"/>
      <c r="AP1135" s="17"/>
      <c r="AQ1135" s="15"/>
      <c r="AR1135" s="15"/>
      <c r="AS1135" s="17"/>
      <c r="AT1135" s="17"/>
      <c r="AV1135" s="15"/>
      <c r="AW1135" s="15"/>
      <c r="AX1135" s="17"/>
      <c r="AY1135" s="17"/>
      <c r="AZ1135" s="15"/>
      <c r="BA1135" s="15"/>
      <c r="BB1135" s="17"/>
      <c r="BC1135" s="17"/>
      <c r="BD1135" s="15"/>
      <c r="BE1135" s="15"/>
      <c r="BF1135" s="17"/>
      <c r="BG1135" s="17"/>
      <c r="BH1135" s="15"/>
      <c r="BI1135" s="15"/>
      <c r="BJ1135" s="17"/>
      <c r="BK1135" s="17"/>
      <c r="BM1135" s="15"/>
      <c r="BN1135" s="15"/>
      <c r="BO1135" s="17"/>
      <c r="BP1135" s="17"/>
      <c r="BQ1135" s="15"/>
      <c r="BR1135" s="15"/>
      <c r="BS1135" s="17"/>
    </row>
    <row r="1136" spans="3:71" ht="15.6" x14ac:dyDescent="0.3">
      <c r="C1136" s="57"/>
      <c r="D1136" s="58"/>
      <c r="E1136" s="28"/>
      <c r="F1136" s="17"/>
      <c r="G1136" s="50"/>
      <c r="H1136" s="63"/>
      <c r="I1136" s="15"/>
      <c r="J1136" s="15"/>
      <c r="K1136" s="17"/>
      <c r="L1136" s="17"/>
      <c r="N1136" s="9"/>
      <c r="O1136" s="15"/>
      <c r="P1136" s="17"/>
      <c r="Q1136" s="17"/>
      <c r="R1136" s="15"/>
      <c r="S1136" s="15"/>
      <c r="T1136" s="17"/>
      <c r="U1136" s="17"/>
      <c r="V1136" s="15"/>
      <c r="W1136" s="15"/>
      <c r="X1136" s="17"/>
      <c r="Y1136" s="17"/>
      <c r="Z1136" s="15"/>
      <c r="AA1136" s="15"/>
      <c r="AB1136" s="17"/>
      <c r="AC1136" s="17"/>
      <c r="AE1136" s="15"/>
      <c r="AF1136" s="15"/>
      <c r="AG1136" s="17"/>
      <c r="AH1136" s="17"/>
      <c r="AI1136" s="15"/>
      <c r="AJ1136" s="15"/>
      <c r="AK1136" s="17"/>
      <c r="AL1136" s="17"/>
      <c r="AM1136" s="15"/>
      <c r="AN1136" s="15"/>
      <c r="AO1136" s="17"/>
      <c r="AP1136" s="17"/>
      <c r="AQ1136" s="15"/>
      <c r="AR1136" s="15"/>
      <c r="AS1136" s="17"/>
      <c r="AT1136" s="17"/>
      <c r="AV1136" s="15"/>
      <c r="AW1136" s="15"/>
      <c r="AX1136" s="17"/>
      <c r="AY1136" s="17"/>
      <c r="AZ1136" s="15"/>
      <c r="BA1136" s="15"/>
      <c r="BB1136" s="17"/>
      <c r="BC1136" s="17"/>
      <c r="BD1136" s="15"/>
      <c r="BE1136" s="15"/>
      <c r="BF1136" s="17"/>
      <c r="BG1136" s="17"/>
      <c r="BH1136" s="15"/>
      <c r="BI1136" s="15"/>
      <c r="BJ1136" s="17"/>
      <c r="BK1136" s="17"/>
      <c r="BM1136" s="15"/>
      <c r="BN1136" s="15"/>
      <c r="BO1136" s="17"/>
      <c r="BP1136" s="17"/>
      <c r="BQ1136" s="15"/>
      <c r="BR1136" s="15"/>
      <c r="BS1136" s="17"/>
    </row>
    <row r="1137" spans="3:71" ht="15.6" x14ac:dyDescent="0.3">
      <c r="C1137" s="57"/>
      <c r="D1137" s="58"/>
      <c r="E1137" s="28"/>
      <c r="F1137" s="17"/>
      <c r="G1137" s="50"/>
      <c r="H1137" s="63"/>
      <c r="I1137" s="15"/>
      <c r="J1137" s="15"/>
      <c r="K1137" s="17"/>
      <c r="L1137" s="17"/>
      <c r="N1137" s="9"/>
      <c r="O1137" s="15"/>
      <c r="P1137" s="17"/>
      <c r="Q1137" s="17"/>
      <c r="R1137" s="15"/>
      <c r="S1137" s="15"/>
      <c r="T1137" s="17"/>
      <c r="U1137" s="17"/>
      <c r="V1137" s="15"/>
      <c r="W1137" s="15"/>
      <c r="X1137" s="17"/>
      <c r="Y1137" s="17"/>
      <c r="Z1137" s="15"/>
      <c r="AA1137" s="15"/>
      <c r="AB1137" s="17"/>
      <c r="AC1137" s="17"/>
      <c r="AE1137" s="15"/>
      <c r="AF1137" s="15"/>
      <c r="AG1137" s="17"/>
      <c r="AH1137" s="17"/>
      <c r="AI1137" s="15"/>
      <c r="AJ1137" s="15"/>
      <c r="AK1137" s="17"/>
      <c r="AL1137" s="17"/>
      <c r="AM1137" s="15"/>
      <c r="AN1137" s="15"/>
      <c r="AO1137" s="17"/>
      <c r="AP1137" s="17"/>
      <c r="AQ1137" s="15"/>
      <c r="AR1137" s="15"/>
      <c r="AS1137" s="17"/>
      <c r="AT1137" s="17"/>
      <c r="AV1137" s="15"/>
      <c r="AW1137" s="15"/>
      <c r="AX1137" s="17"/>
      <c r="AY1137" s="17"/>
      <c r="AZ1137" s="15"/>
      <c r="BA1137" s="15"/>
      <c r="BB1137" s="17"/>
      <c r="BC1137" s="17"/>
      <c r="BD1137" s="15"/>
      <c r="BE1137" s="15"/>
      <c r="BF1137" s="17"/>
      <c r="BG1137" s="17"/>
      <c r="BH1137" s="15"/>
      <c r="BI1137" s="15"/>
      <c r="BJ1137" s="17"/>
      <c r="BK1137" s="17"/>
      <c r="BM1137" s="15"/>
      <c r="BN1137" s="15"/>
      <c r="BO1137" s="17"/>
      <c r="BP1137" s="17"/>
      <c r="BQ1137" s="15"/>
      <c r="BR1137" s="15"/>
      <c r="BS1137" s="17"/>
    </row>
    <row r="1138" spans="3:71" ht="15.6" x14ac:dyDescent="0.3">
      <c r="C1138" s="57"/>
      <c r="D1138" s="58"/>
      <c r="E1138" s="28"/>
      <c r="F1138" s="17"/>
      <c r="G1138" s="50"/>
      <c r="H1138" s="63"/>
      <c r="I1138" s="15"/>
      <c r="J1138" s="15"/>
      <c r="K1138" s="17"/>
      <c r="L1138" s="17"/>
      <c r="N1138" s="9"/>
      <c r="O1138" s="15"/>
      <c r="P1138" s="17"/>
      <c r="Q1138" s="17"/>
      <c r="R1138" s="15"/>
      <c r="S1138" s="15"/>
      <c r="T1138" s="17"/>
      <c r="U1138" s="17"/>
      <c r="V1138" s="15"/>
      <c r="W1138" s="15"/>
      <c r="X1138" s="17"/>
      <c r="Y1138" s="17"/>
      <c r="Z1138" s="15"/>
      <c r="AA1138" s="15"/>
      <c r="AB1138" s="17"/>
      <c r="AC1138" s="17"/>
      <c r="AE1138" s="15"/>
      <c r="AF1138" s="15"/>
      <c r="AG1138" s="17"/>
      <c r="AH1138" s="17"/>
      <c r="AI1138" s="15"/>
      <c r="AJ1138" s="15"/>
      <c r="AK1138" s="17"/>
      <c r="AL1138" s="17"/>
      <c r="AM1138" s="15"/>
      <c r="AN1138" s="15"/>
      <c r="AO1138" s="17"/>
      <c r="AP1138" s="17"/>
      <c r="AQ1138" s="15"/>
      <c r="AR1138" s="15"/>
      <c r="AS1138" s="17"/>
      <c r="AT1138" s="17"/>
      <c r="AV1138" s="15"/>
      <c r="AW1138" s="15"/>
      <c r="AX1138" s="17"/>
      <c r="AY1138" s="17"/>
      <c r="AZ1138" s="15"/>
      <c r="BA1138" s="15"/>
      <c r="BB1138" s="17"/>
      <c r="BC1138" s="17"/>
      <c r="BD1138" s="15"/>
      <c r="BE1138" s="15"/>
      <c r="BF1138" s="17"/>
      <c r="BG1138" s="17"/>
      <c r="BH1138" s="15"/>
      <c r="BI1138" s="15"/>
      <c r="BJ1138" s="17"/>
      <c r="BK1138" s="17"/>
      <c r="BM1138" s="15"/>
      <c r="BN1138" s="15"/>
      <c r="BO1138" s="17"/>
      <c r="BP1138" s="17"/>
      <c r="BQ1138" s="15"/>
      <c r="BR1138" s="15"/>
      <c r="BS1138" s="17"/>
    </row>
    <row r="1139" spans="3:71" ht="15.6" x14ac:dyDescent="0.3">
      <c r="C1139" s="57"/>
      <c r="D1139" s="58"/>
      <c r="E1139" s="28"/>
      <c r="F1139" s="17"/>
      <c r="G1139" s="50"/>
      <c r="H1139" s="63"/>
      <c r="I1139" s="15"/>
      <c r="J1139" s="15"/>
      <c r="K1139" s="17"/>
      <c r="L1139" s="17"/>
      <c r="N1139" s="9"/>
      <c r="O1139" s="15"/>
      <c r="P1139" s="17"/>
      <c r="Q1139" s="17"/>
      <c r="R1139" s="15"/>
      <c r="S1139" s="15"/>
      <c r="T1139" s="17"/>
      <c r="U1139" s="17"/>
      <c r="V1139" s="15"/>
      <c r="W1139" s="15"/>
      <c r="X1139" s="17"/>
      <c r="Y1139" s="17"/>
      <c r="Z1139" s="15"/>
      <c r="AA1139" s="15"/>
      <c r="AB1139" s="17"/>
      <c r="AC1139" s="17"/>
      <c r="AE1139" s="15"/>
      <c r="AF1139" s="15"/>
      <c r="AG1139" s="17"/>
      <c r="AH1139" s="17"/>
      <c r="AI1139" s="15"/>
      <c r="AJ1139" s="15"/>
      <c r="AK1139" s="17"/>
      <c r="AL1139" s="17"/>
      <c r="AM1139" s="15"/>
      <c r="AN1139" s="15"/>
      <c r="AO1139" s="17"/>
      <c r="AP1139" s="17"/>
      <c r="AQ1139" s="15"/>
      <c r="AR1139" s="15"/>
      <c r="AS1139" s="17"/>
      <c r="AT1139" s="17"/>
      <c r="AV1139" s="15"/>
      <c r="AW1139" s="15"/>
      <c r="AX1139" s="17"/>
      <c r="AY1139" s="17"/>
      <c r="AZ1139" s="15"/>
      <c r="BA1139" s="15"/>
      <c r="BB1139" s="17"/>
      <c r="BC1139" s="17"/>
      <c r="BD1139" s="15"/>
      <c r="BE1139" s="15"/>
      <c r="BF1139" s="17"/>
      <c r="BG1139" s="17"/>
      <c r="BH1139" s="15"/>
      <c r="BI1139" s="15"/>
      <c r="BJ1139" s="17"/>
      <c r="BK1139" s="17"/>
      <c r="BM1139" s="15"/>
      <c r="BN1139" s="15"/>
      <c r="BO1139" s="17"/>
      <c r="BP1139" s="17"/>
      <c r="BQ1139" s="15"/>
      <c r="BR1139" s="15"/>
      <c r="BS1139" s="17"/>
    </row>
    <row r="1140" spans="3:71" ht="15.6" x14ac:dyDescent="0.3">
      <c r="C1140" s="57"/>
      <c r="D1140" s="58"/>
      <c r="E1140" s="28"/>
      <c r="F1140" s="17"/>
      <c r="G1140" s="50"/>
      <c r="H1140" s="63"/>
      <c r="I1140" s="15"/>
      <c r="J1140" s="15"/>
      <c r="K1140" s="17"/>
      <c r="L1140" s="17"/>
      <c r="N1140" s="9"/>
      <c r="O1140" s="15"/>
      <c r="P1140" s="17"/>
      <c r="Q1140" s="17"/>
      <c r="R1140" s="15"/>
      <c r="S1140" s="15"/>
      <c r="T1140" s="17"/>
      <c r="U1140" s="17"/>
      <c r="V1140" s="15"/>
      <c r="W1140" s="15"/>
      <c r="X1140" s="17"/>
      <c r="Y1140" s="17"/>
      <c r="Z1140" s="15"/>
      <c r="AA1140" s="15"/>
      <c r="AB1140" s="17"/>
      <c r="AC1140" s="17"/>
      <c r="AE1140" s="15"/>
      <c r="AF1140" s="15"/>
      <c r="AG1140" s="17"/>
      <c r="AH1140" s="17"/>
      <c r="AI1140" s="15"/>
      <c r="AJ1140" s="15"/>
      <c r="AK1140" s="17"/>
      <c r="AL1140" s="17"/>
      <c r="AM1140" s="15"/>
      <c r="AN1140" s="15"/>
      <c r="AO1140" s="17"/>
      <c r="AP1140" s="17"/>
      <c r="AQ1140" s="15"/>
      <c r="AR1140" s="15"/>
      <c r="AS1140" s="17"/>
      <c r="AT1140" s="17"/>
      <c r="AV1140" s="15"/>
      <c r="AW1140" s="15"/>
      <c r="AX1140" s="17"/>
      <c r="AY1140" s="17"/>
      <c r="AZ1140" s="15"/>
      <c r="BA1140" s="15"/>
      <c r="BB1140" s="17"/>
      <c r="BC1140" s="17"/>
      <c r="BD1140" s="15"/>
      <c r="BE1140" s="15"/>
      <c r="BF1140" s="17"/>
      <c r="BG1140" s="17"/>
      <c r="BH1140" s="15"/>
      <c r="BI1140" s="15"/>
      <c r="BJ1140" s="17"/>
      <c r="BK1140" s="17"/>
      <c r="BM1140" s="15"/>
      <c r="BN1140" s="15"/>
      <c r="BO1140" s="17"/>
      <c r="BP1140" s="17"/>
      <c r="BQ1140" s="15"/>
      <c r="BR1140" s="15"/>
      <c r="BS1140" s="17"/>
    </row>
    <row r="1141" spans="3:71" ht="15.6" x14ac:dyDescent="0.3">
      <c r="C1141" s="57"/>
      <c r="D1141" s="58"/>
      <c r="E1141" s="28"/>
      <c r="F1141" s="17"/>
      <c r="G1141" s="50"/>
      <c r="H1141" s="63"/>
      <c r="I1141" s="15"/>
      <c r="J1141" s="15"/>
      <c r="K1141" s="17"/>
      <c r="L1141" s="17"/>
      <c r="N1141" s="9"/>
      <c r="O1141" s="15"/>
      <c r="P1141" s="17"/>
      <c r="Q1141" s="17"/>
      <c r="R1141" s="15"/>
      <c r="S1141" s="15"/>
      <c r="T1141" s="17"/>
      <c r="U1141" s="17"/>
      <c r="V1141" s="15"/>
      <c r="W1141" s="15"/>
      <c r="X1141" s="17"/>
      <c r="Y1141" s="17"/>
      <c r="Z1141" s="15"/>
      <c r="AA1141" s="15"/>
      <c r="AB1141" s="17"/>
      <c r="AC1141" s="17"/>
      <c r="AE1141" s="15"/>
      <c r="AF1141" s="15"/>
      <c r="AG1141" s="17"/>
      <c r="AH1141" s="17"/>
      <c r="AI1141" s="15"/>
      <c r="AJ1141" s="15"/>
      <c r="AK1141" s="17"/>
      <c r="AL1141" s="17"/>
      <c r="AM1141" s="15"/>
      <c r="AN1141" s="15"/>
      <c r="AO1141" s="17"/>
      <c r="AP1141" s="17"/>
      <c r="AQ1141" s="15"/>
      <c r="AR1141" s="15"/>
      <c r="AS1141" s="17"/>
      <c r="AT1141" s="17"/>
      <c r="AV1141" s="15"/>
      <c r="AW1141" s="15"/>
      <c r="AX1141" s="17"/>
      <c r="AY1141" s="17"/>
      <c r="AZ1141" s="15"/>
      <c r="BA1141" s="15"/>
      <c r="BB1141" s="17"/>
      <c r="BC1141" s="17"/>
      <c r="BD1141" s="15"/>
      <c r="BE1141" s="15"/>
      <c r="BF1141" s="17"/>
      <c r="BG1141" s="17"/>
      <c r="BH1141" s="15"/>
      <c r="BI1141" s="15"/>
      <c r="BJ1141" s="17"/>
      <c r="BK1141" s="17"/>
      <c r="BM1141" s="15"/>
      <c r="BN1141" s="15"/>
      <c r="BO1141" s="17"/>
      <c r="BP1141" s="17"/>
      <c r="BQ1141" s="15"/>
      <c r="BR1141" s="15"/>
      <c r="BS1141" s="17"/>
    </row>
    <row r="1142" spans="3:71" ht="15.6" x14ac:dyDescent="0.3">
      <c r="C1142" s="57"/>
      <c r="D1142" s="58"/>
      <c r="E1142" s="28"/>
      <c r="F1142" s="17"/>
      <c r="G1142" s="50"/>
      <c r="H1142" s="63"/>
      <c r="I1142" s="15"/>
      <c r="J1142" s="15"/>
      <c r="K1142" s="17"/>
      <c r="L1142" s="17"/>
      <c r="N1142" s="9"/>
      <c r="O1142" s="15"/>
      <c r="P1142" s="17"/>
      <c r="Q1142" s="17"/>
      <c r="R1142" s="15"/>
      <c r="S1142" s="15"/>
      <c r="T1142" s="17"/>
      <c r="U1142" s="17"/>
      <c r="V1142" s="15"/>
      <c r="W1142" s="15"/>
      <c r="X1142" s="17"/>
      <c r="Y1142" s="17"/>
      <c r="Z1142" s="15"/>
      <c r="AA1142" s="15"/>
      <c r="AB1142" s="17"/>
      <c r="AC1142" s="17"/>
      <c r="AE1142" s="15"/>
      <c r="AF1142" s="15"/>
      <c r="AG1142" s="17"/>
      <c r="AH1142" s="17"/>
      <c r="AI1142" s="15"/>
      <c r="AJ1142" s="15"/>
      <c r="AK1142" s="17"/>
      <c r="AL1142" s="17"/>
      <c r="AM1142" s="15"/>
      <c r="AN1142" s="15"/>
      <c r="AO1142" s="17"/>
      <c r="AP1142" s="17"/>
      <c r="AQ1142" s="15"/>
      <c r="AR1142" s="15"/>
      <c r="AS1142" s="17"/>
      <c r="AT1142" s="17"/>
      <c r="AV1142" s="15"/>
      <c r="AW1142" s="15"/>
      <c r="AX1142" s="17"/>
      <c r="AY1142" s="17"/>
      <c r="AZ1142" s="15"/>
      <c r="BA1142" s="15"/>
      <c r="BB1142" s="17"/>
      <c r="BC1142" s="17"/>
      <c r="BD1142" s="15"/>
      <c r="BE1142" s="15"/>
      <c r="BF1142" s="17"/>
      <c r="BG1142" s="17"/>
      <c r="BH1142" s="15"/>
      <c r="BI1142" s="15"/>
      <c r="BJ1142" s="17"/>
      <c r="BK1142" s="17"/>
      <c r="BM1142" s="15"/>
      <c r="BN1142" s="15"/>
      <c r="BO1142" s="17"/>
      <c r="BP1142" s="17"/>
      <c r="BQ1142" s="15"/>
      <c r="BR1142" s="15"/>
      <c r="BS1142" s="17"/>
    </row>
    <row r="1143" spans="3:71" ht="15.6" x14ac:dyDescent="0.3">
      <c r="C1143" s="57"/>
      <c r="D1143" s="58"/>
      <c r="E1143" s="28"/>
      <c r="F1143" s="17"/>
      <c r="G1143" s="50"/>
      <c r="H1143" s="63"/>
      <c r="I1143" s="15"/>
      <c r="J1143" s="15"/>
      <c r="K1143" s="17"/>
      <c r="L1143" s="17"/>
      <c r="N1143" s="9"/>
      <c r="O1143" s="15"/>
      <c r="P1143" s="17"/>
      <c r="Q1143" s="17"/>
      <c r="R1143" s="15"/>
      <c r="S1143" s="15"/>
      <c r="T1143" s="17"/>
      <c r="U1143" s="17"/>
      <c r="V1143" s="15"/>
      <c r="W1143" s="15"/>
      <c r="X1143" s="17"/>
      <c r="Y1143" s="17"/>
      <c r="Z1143" s="15"/>
      <c r="AA1143" s="15"/>
      <c r="AB1143" s="17"/>
      <c r="AC1143" s="17"/>
      <c r="AE1143" s="15"/>
      <c r="AF1143" s="15"/>
      <c r="AG1143" s="17"/>
      <c r="AH1143" s="17"/>
      <c r="AI1143" s="15"/>
      <c r="AJ1143" s="15"/>
      <c r="AK1143" s="17"/>
      <c r="AL1143" s="17"/>
      <c r="AM1143" s="15"/>
      <c r="AN1143" s="15"/>
      <c r="AO1143" s="17"/>
      <c r="AP1143" s="17"/>
      <c r="AQ1143" s="15"/>
      <c r="AR1143" s="15"/>
      <c r="AS1143" s="17"/>
      <c r="AT1143" s="17"/>
      <c r="AV1143" s="15"/>
      <c r="AW1143" s="15"/>
      <c r="AX1143" s="17"/>
      <c r="AY1143" s="17"/>
      <c r="AZ1143" s="15"/>
      <c r="BA1143" s="15"/>
      <c r="BB1143" s="17"/>
      <c r="BC1143" s="17"/>
      <c r="BD1143" s="15"/>
      <c r="BE1143" s="15"/>
      <c r="BF1143" s="17"/>
      <c r="BG1143" s="17"/>
      <c r="BH1143" s="15"/>
      <c r="BI1143" s="15"/>
      <c r="BJ1143" s="17"/>
      <c r="BK1143" s="17"/>
      <c r="BM1143" s="15"/>
      <c r="BN1143" s="15"/>
      <c r="BO1143" s="17"/>
      <c r="BP1143" s="17"/>
      <c r="BQ1143" s="15"/>
      <c r="BR1143" s="15"/>
      <c r="BS1143" s="17"/>
    </row>
    <row r="1144" spans="3:71" ht="15.6" x14ac:dyDescent="0.3">
      <c r="C1144" s="57"/>
      <c r="D1144" s="58"/>
      <c r="E1144" s="28"/>
      <c r="F1144" s="17"/>
      <c r="G1144" s="50"/>
      <c r="H1144" s="63"/>
      <c r="I1144" s="15"/>
      <c r="J1144" s="15"/>
      <c r="K1144" s="17"/>
      <c r="L1144" s="17"/>
      <c r="N1144" s="9"/>
      <c r="O1144" s="15"/>
      <c r="P1144" s="17"/>
      <c r="Q1144" s="17"/>
      <c r="R1144" s="15"/>
      <c r="S1144" s="15"/>
      <c r="T1144" s="17"/>
      <c r="U1144" s="17"/>
      <c r="V1144" s="15"/>
      <c r="W1144" s="15"/>
      <c r="X1144" s="17"/>
      <c r="Y1144" s="17"/>
      <c r="Z1144" s="15"/>
      <c r="AA1144" s="15"/>
      <c r="AB1144" s="17"/>
      <c r="AC1144" s="17"/>
      <c r="AE1144" s="15"/>
      <c r="AF1144" s="15"/>
      <c r="AG1144" s="17"/>
      <c r="AH1144" s="17"/>
      <c r="AI1144" s="15"/>
      <c r="AJ1144" s="15"/>
      <c r="AK1144" s="17"/>
      <c r="AL1144" s="17"/>
      <c r="AM1144" s="15"/>
      <c r="AN1144" s="15"/>
      <c r="AO1144" s="17"/>
      <c r="AP1144" s="17"/>
      <c r="AQ1144" s="15"/>
      <c r="AR1144" s="15"/>
      <c r="AS1144" s="17"/>
      <c r="AT1144" s="17"/>
      <c r="AV1144" s="15"/>
      <c r="AW1144" s="15"/>
      <c r="AX1144" s="17"/>
      <c r="AY1144" s="17"/>
      <c r="AZ1144" s="15"/>
      <c r="BA1144" s="15"/>
      <c r="BB1144" s="17"/>
      <c r="BC1144" s="17"/>
      <c r="BD1144" s="15"/>
      <c r="BE1144" s="15"/>
      <c r="BF1144" s="17"/>
      <c r="BG1144" s="17"/>
      <c r="BH1144" s="15"/>
      <c r="BI1144" s="15"/>
      <c r="BJ1144" s="17"/>
      <c r="BK1144" s="17"/>
      <c r="BM1144" s="15"/>
      <c r="BN1144" s="15"/>
      <c r="BO1144" s="17"/>
      <c r="BP1144" s="17"/>
      <c r="BQ1144" s="15"/>
      <c r="BR1144" s="15"/>
      <c r="BS1144" s="17"/>
    </row>
    <row r="1145" spans="3:71" ht="15.6" x14ac:dyDescent="0.3">
      <c r="C1145" s="57"/>
      <c r="D1145" s="58"/>
      <c r="E1145" s="28"/>
      <c r="F1145" s="17"/>
      <c r="G1145" s="50"/>
      <c r="H1145" s="63"/>
      <c r="I1145" s="15"/>
      <c r="J1145" s="15"/>
      <c r="K1145" s="17"/>
      <c r="L1145" s="17"/>
      <c r="N1145" s="9"/>
      <c r="O1145" s="15"/>
      <c r="P1145" s="17"/>
      <c r="Q1145" s="17"/>
      <c r="R1145" s="15"/>
      <c r="S1145" s="15"/>
      <c r="T1145" s="17"/>
      <c r="U1145" s="17"/>
      <c r="V1145" s="15"/>
      <c r="W1145" s="15"/>
      <c r="X1145" s="17"/>
      <c r="Y1145" s="17"/>
      <c r="Z1145" s="15"/>
      <c r="AA1145" s="15"/>
      <c r="AB1145" s="17"/>
      <c r="AC1145" s="17"/>
      <c r="AE1145" s="15"/>
      <c r="AF1145" s="15"/>
      <c r="AG1145" s="17"/>
      <c r="AH1145" s="17"/>
      <c r="AI1145" s="15"/>
      <c r="AJ1145" s="15"/>
      <c r="AK1145" s="17"/>
      <c r="AL1145" s="17"/>
      <c r="AM1145" s="15"/>
      <c r="AN1145" s="15"/>
      <c r="AO1145" s="17"/>
      <c r="AP1145" s="17"/>
      <c r="AQ1145" s="15"/>
      <c r="AR1145" s="15"/>
      <c r="AS1145" s="17"/>
      <c r="AT1145" s="17"/>
      <c r="AV1145" s="15"/>
      <c r="AW1145" s="15"/>
      <c r="AX1145" s="17"/>
      <c r="AY1145" s="17"/>
      <c r="AZ1145" s="15"/>
      <c r="BA1145" s="15"/>
      <c r="BB1145" s="17"/>
      <c r="BC1145" s="17"/>
      <c r="BD1145" s="15"/>
      <c r="BE1145" s="15"/>
      <c r="BF1145" s="17"/>
      <c r="BG1145" s="17"/>
      <c r="BH1145" s="15"/>
      <c r="BI1145" s="15"/>
      <c r="BJ1145" s="17"/>
      <c r="BK1145" s="17"/>
      <c r="BM1145" s="15"/>
      <c r="BN1145" s="15"/>
      <c r="BO1145" s="17"/>
      <c r="BP1145" s="17"/>
      <c r="BQ1145" s="15"/>
      <c r="BR1145" s="15"/>
      <c r="BS1145" s="17"/>
    </row>
    <row r="1146" spans="3:71" ht="15.6" x14ac:dyDescent="0.3">
      <c r="C1146" s="57"/>
      <c r="D1146" s="58"/>
      <c r="E1146" s="28"/>
      <c r="F1146" s="17"/>
      <c r="G1146" s="50"/>
      <c r="H1146" s="63"/>
      <c r="I1146" s="15"/>
      <c r="J1146" s="15"/>
      <c r="K1146" s="17"/>
      <c r="L1146" s="17"/>
      <c r="N1146" s="9"/>
      <c r="O1146" s="15"/>
      <c r="P1146" s="17"/>
      <c r="Q1146" s="17"/>
      <c r="R1146" s="15"/>
      <c r="S1146" s="15"/>
      <c r="T1146" s="17"/>
      <c r="U1146" s="17"/>
      <c r="V1146" s="15"/>
      <c r="W1146" s="15"/>
      <c r="X1146" s="17"/>
      <c r="Y1146" s="17"/>
      <c r="Z1146" s="15"/>
      <c r="AA1146" s="15"/>
      <c r="AB1146" s="17"/>
      <c r="AC1146" s="17"/>
      <c r="AE1146" s="15"/>
      <c r="AF1146" s="15"/>
      <c r="AG1146" s="17"/>
      <c r="AH1146" s="17"/>
      <c r="AI1146" s="15"/>
      <c r="AJ1146" s="15"/>
      <c r="AK1146" s="17"/>
      <c r="AL1146" s="17"/>
      <c r="AM1146" s="15"/>
      <c r="AN1146" s="15"/>
      <c r="AO1146" s="17"/>
      <c r="AP1146" s="17"/>
      <c r="AQ1146" s="15"/>
      <c r="AR1146" s="15"/>
      <c r="AS1146" s="17"/>
      <c r="AT1146" s="17"/>
      <c r="AV1146" s="15"/>
      <c r="AW1146" s="15"/>
      <c r="AX1146" s="17"/>
      <c r="AY1146" s="17"/>
      <c r="AZ1146" s="15"/>
      <c r="BA1146" s="15"/>
      <c r="BB1146" s="17"/>
      <c r="BC1146" s="17"/>
      <c r="BD1146" s="15"/>
      <c r="BE1146" s="15"/>
      <c r="BF1146" s="17"/>
      <c r="BG1146" s="17"/>
      <c r="BH1146" s="15"/>
      <c r="BI1146" s="15"/>
      <c r="BJ1146" s="17"/>
      <c r="BK1146" s="17"/>
      <c r="BM1146" s="15"/>
      <c r="BN1146" s="15"/>
      <c r="BO1146" s="17"/>
      <c r="BP1146" s="17"/>
      <c r="BQ1146" s="15"/>
      <c r="BR1146" s="15"/>
      <c r="BS1146" s="17"/>
    </row>
    <row r="1147" spans="3:71" ht="15.6" x14ac:dyDescent="0.3">
      <c r="C1147" s="57"/>
      <c r="D1147" s="58"/>
      <c r="E1147" s="28"/>
      <c r="F1147" s="17"/>
      <c r="G1147" s="50"/>
      <c r="H1147" s="63"/>
      <c r="I1147" s="15"/>
      <c r="J1147" s="15"/>
      <c r="K1147" s="17"/>
      <c r="L1147" s="17"/>
      <c r="N1147" s="9"/>
      <c r="O1147" s="15"/>
      <c r="P1147" s="17"/>
      <c r="Q1147" s="17"/>
      <c r="R1147" s="15"/>
      <c r="S1147" s="15"/>
      <c r="T1147" s="17"/>
      <c r="U1147" s="17"/>
      <c r="V1147" s="15"/>
      <c r="W1147" s="15"/>
      <c r="X1147" s="17"/>
      <c r="Y1147" s="17"/>
      <c r="Z1147" s="15"/>
      <c r="AA1147" s="15"/>
      <c r="AB1147" s="17"/>
      <c r="AC1147" s="17"/>
      <c r="AE1147" s="15"/>
      <c r="AF1147" s="15"/>
      <c r="AG1147" s="17"/>
      <c r="AH1147" s="17"/>
      <c r="AI1147" s="15"/>
      <c r="AJ1147" s="15"/>
      <c r="AK1147" s="17"/>
      <c r="AL1147" s="17"/>
      <c r="AM1147" s="15"/>
      <c r="AN1147" s="15"/>
      <c r="AO1147" s="17"/>
      <c r="AP1147" s="17"/>
      <c r="AQ1147" s="15"/>
      <c r="AR1147" s="15"/>
      <c r="AS1147" s="17"/>
      <c r="AT1147" s="17"/>
      <c r="AV1147" s="15"/>
      <c r="AW1147" s="15"/>
      <c r="AX1147" s="17"/>
      <c r="AY1147" s="17"/>
      <c r="AZ1147" s="15"/>
      <c r="BA1147" s="15"/>
      <c r="BB1147" s="17"/>
      <c r="BC1147" s="17"/>
      <c r="BD1147" s="15"/>
      <c r="BE1147" s="15"/>
      <c r="BF1147" s="17"/>
      <c r="BG1147" s="17"/>
      <c r="BH1147" s="15"/>
      <c r="BI1147" s="15"/>
      <c r="BJ1147" s="17"/>
      <c r="BK1147" s="17"/>
      <c r="BM1147" s="15"/>
      <c r="BN1147" s="15"/>
      <c r="BO1147" s="17"/>
      <c r="BP1147" s="17"/>
      <c r="BQ1147" s="15"/>
      <c r="BR1147" s="15"/>
      <c r="BS1147" s="17"/>
    </row>
    <row r="1148" spans="3:71" ht="15.6" x14ac:dyDescent="0.3">
      <c r="C1148" s="57"/>
      <c r="D1148" s="58"/>
      <c r="E1148" s="28"/>
      <c r="F1148" s="17"/>
      <c r="G1148" s="50"/>
      <c r="H1148" s="63"/>
      <c r="I1148" s="15"/>
      <c r="J1148" s="15"/>
      <c r="K1148" s="17"/>
      <c r="L1148" s="17"/>
      <c r="N1148" s="9"/>
      <c r="O1148" s="15"/>
      <c r="P1148" s="17"/>
      <c r="Q1148" s="17"/>
      <c r="R1148" s="15"/>
      <c r="S1148" s="15"/>
      <c r="T1148" s="17"/>
      <c r="U1148" s="17"/>
      <c r="V1148" s="15"/>
      <c r="W1148" s="15"/>
      <c r="X1148" s="17"/>
      <c r="Y1148" s="17"/>
      <c r="Z1148" s="15"/>
      <c r="AA1148" s="15"/>
      <c r="AB1148" s="17"/>
      <c r="AC1148" s="17"/>
      <c r="AE1148" s="15"/>
      <c r="AF1148" s="15"/>
      <c r="AG1148" s="17"/>
      <c r="AH1148" s="17"/>
      <c r="AI1148" s="15"/>
      <c r="AJ1148" s="15"/>
      <c r="AK1148" s="17"/>
      <c r="AL1148" s="17"/>
      <c r="AM1148" s="15"/>
      <c r="AN1148" s="15"/>
      <c r="AO1148" s="17"/>
      <c r="AP1148" s="17"/>
      <c r="AQ1148" s="15"/>
      <c r="AR1148" s="15"/>
      <c r="AS1148" s="17"/>
      <c r="AT1148" s="17"/>
      <c r="AV1148" s="15"/>
      <c r="AW1148" s="15"/>
      <c r="AX1148" s="17"/>
      <c r="AY1148" s="17"/>
      <c r="AZ1148" s="15"/>
      <c r="BA1148" s="15"/>
      <c r="BB1148" s="17"/>
      <c r="BC1148" s="17"/>
      <c r="BD1148" s="15"/>
      <c r="BE1148" s="15"/>
      <c r="BF1148" s="17"/>
      <c r="BG1148" s="17"/>
      <c r="BH1148" s="15"/>
      <c r="BI1148" s="15"/>
      <c r="BJ1148" s="17"/>
      <c r="BK1148" s="17"/>
      <c r="BM1148" s="15"/>
      <c r="BN1148" s="15"/>
      <c r="BO1148" s="17"/>
      <c r="BP1148" s="17"/>
      <c r="BQ1148" s="15"/>
      <c r="BR1148" s="15"/>
      <c r="BS1148" s="17"/>
    </row>
    <row r="1149" spans="3:71" ht="15.6" x14ac:dyDescent="0.3">
      <c r="C1149" s="57"/>
      <c r="D1149" s="58"/>
      <c r="E1149" s="28"/>
      <c r="F1149" s="17"/>
      <c r="G1149" s="50"/>
      <c r="H1149" s="63"/>
      <c r="I1149" s="15"/>
      <c r="J1149" s="15"/>
      <c r="K1149" s="17"/>
      <c r="L1149" s="17"/>
      <c r="N1149" s="9"/>
      <c r="O1149" s="15"/>
      <c r="P1149" s="17"/>
      <c r="Q1149" s="17"/>
      <c r="R1149" s="15"/>
      <c r="S1149" s="15"/>
      <c r="T1149" s="17"/>
      <c r="U1149" s="17"/>
      <c r="V1149" s="15"/>
      <c r="W1149" s="15"/>
      <c r="X1149" s="17"/>
      <c r="Y1149" s="17"/>
      <c r="Z1149" s="15"/>
      <c r="AA1149" s="15"/>
      <c r="AB1149" s="17"/>
      <c r="AC1149" s="17"/>
      <c r="AE1149" s="15"/>
      <c r="AF1149" s="15"/>
      <c r="AG1149" s="17"/>
      <c r="AH1149" s="17"/>
      <c r="AI1149" s="15"/>
      <c r="AJ1149" s="15"/>
      <c r="AK1149" s="17"/>
      <c r="AL1149" s="17"/>
      <c r="AM1149" s="15"/>
      <c r="AN1149" s="15"/>
      <c r="AO1149" s="17"/>
      <c r="AP1149" s="17"/>
      <c r="AQ1149" s="15"/>
      <c r="AR1149" s="15"/>
      <c r="AS1149" s="17"/>
      <c r="AT1149" s="17"/>
      <c r="AV1149" s="15"/>
      <c r="AW1149" s="15"/>
      <c r="AX1149" s="17"/>
      <c r="AY1149" s="17"/>
      <c r="AZ1149" s="15"/>
      <c r="BA1149" s="15"/>
      <c r="BB1149" s="17"/>
      <c r="BC1149" s="17"/>
      <c r="BD1149" s="15"/>
      <c r="BE1149" s="15"/>
      <c r="BF1149" s="17"/>
      <c r="BG1149" s="17"/>
      <c r="BH1149" s="15"/>
      <c r="BI1149" s="15"/>
      <c r="BJ1149" s="17"/>
      <c r="BK1149" s="17"/>
      <c r="BM1149" s="15"/>
      <c r="BN1149" s="15"/>
      <c r="BO1149" s="17"/>
      <c r="BP1149" s="17"/>
      <c r="BQ1149" s="15"/>
      <c r="BR1149" s="15"/>
      <c r="BS1149" s="17"/>
    </row>
    <row r="1150" spans="3:71" ht="15.6" x14ac:dyDescent="0.3">
      <c r="C1150" s="57"/>
      <c r="D1150" s="58"/>
      <c r="E1150" s="28"/>
      <c r="F1150" s="17"/>
      <c r="G1150" s="50"/>
      <c r="H1150" s="63"/>
      <c r="I1150" s="15"/>
      <c r="J1150" s="15"/>
      <c r="K1150" s="17"/>
      <c r="L1150" s="17"/>
      <c r="N1150" s="9"/>
      <c r="O1150" s="15"/>
      <c r="P1150" s="17"/>
      <c r="Q1150" s="17"/>
      <c r="R1150" s="15"/>
      <c r="S1150" s="15"/>
      <c r="T1150" s="17"/>
      <c r="U1150" s="17"/>
      <c r="V1150" s="15"/>
      <c r="W1150" s="15"/>
      <c r="X1150" s="17"/>
      <c r="Y1150" s="17"/>
      <c r="Z1150" s="15"/>
      <c r="AA1150" s="15"/>
      <c r="AB1150" s="17"/>
      <c r="AC1150" s="17"/>
      <c r="AE1150" s="15"/>
      <c r="AF1150" s="15"/>
      <c r="AG1150" s="17"/>
      <c r="AH1150" s="17"/>
      <c r="AI1150" s="15"/>
      <c r="AJ1150" s="15"/>
      <c r="AK1150" s="17"/>
      <c r="AL1150" s="17"/>
      <c r="AM1150" s="15"/>
      <c r="AN1150" s="15"/>
      <c r="AO1150" s="17"/>
      <c r="AP1150" s="17"/>
      <c r="AQ1150" s="15"/>
      <c r="AR1150" s="15"/>
      <c r="AS1150" s="17"/>
      <c r="AT1150" s="17"/>
      <c r="AV1150" s="15"/>
      <c r="AW1150" s="15"/>
      <c r="AX1150" s="17"/>
      <c r="AY1150" s="17"/>
      <c r="AZ1150" s="15"/>
      <c r="BA1150" s="15"/>
      <c r="BB1150" s="17"/>
      <c r="BC1150" s="17"/>
      <c r="BD1150" s="15"/>
      <c r="BE1150" s="15"/>
      <c r="BF1150" s="17"/>
      <c r="BG1150" s="17"/>
      <c r="BH1150" s="15"/>
      <c r="BI1150" s="15"/>
      <c r="BJ1150" s="17"/>
      <c r="BK1150" s="17"/>
      <c r="BM1150" s="15"/>
      <c r="BN1150" s="15"/>
      <c r="BO1150" s="17"/>
      <c r="BP1150" s="17"/>
      <c r="BQ1150" s="15"/>
      <c r="BR1150" s="15"/>
      <c r="BS1150" s="17"/>
    </row>
    <row r="1151" spans="3:71" ht="15.6" x14ac:dyDescent="0.3">
      <c r="C1151" s="57"/>
      <c r="D1151" s="58"/>
      <c r="E1151" s="28"/>
      <c r="F1151" s="17"/>
      <c r="G1151" s="50"/>
      <c r="H1151" s="63"/>
      <c r="I1151" s="15"/>
      <c r="J1151" s="15"/>
      <c r="K1151" s="17"/>
      <c r="L1151" s="17"/>
      <c r="N1151" s="9"/>
      <c r="O1151" s="15"/>
      <c r="P1151" s="17"/>
      <c r="Q1151" s="17"/>
      <c r="R1151" s="15"/>
      <c r="S1151" s="15"/>
      <c r="T1151" s="17"/>
      <c r="U1151" s="17"/>
      <c r="V1151" s="15"/>
      <c r="W1151" s="15"/>
      <c r="X1151" s="17"/>
      <c r="Y1151" s="17"/>
      <c r="Z1151" s="15"/>
      <c r="AA1151" s="15"/>
      <c r="AB1151" s="17"/>
      <c r="AC1151" s="17"/>
      <c r="AE1151" s="15"/>
      <c r="AF1151" s="15"/>
      <c r="AG1151" s="17"/>
      <c r="AH1151" s="17"/>
      <c r="AI1151" s="15"/>
      <c r="AJ1151" s="15"/>
      <c r="AK1151" s="17"/>
      <c r="AL1151" s="17"/>
      <c r="AM1151" s="15"/>
      <c r="AN1151" s="15"/>
      <c r="AO1151" s="17"/>
      <c r="AP1151" s="17"/>
      <c r="AQ1151" s="15"/>
      <c r="AR1151" s="15"/>
      <c r="AS1151" s="17"/>
      <c r="AT1151" s="17"/>
      <c r="AV1151" s="15"/>
      <c r="AW1151" s="15"/>
      <c r="AX1151" s="17"/>
      <c r="AY1151" s="17"/>
      <c r="AZ1151" s="15"/>
      <c r="BA1151" s="15"/>
      <c r="BB1151" s="17"/>
      <c r="BC1151" s="17"/>
      <c r="BD1151" s="15"/>
      <c r="BE1151" s="15"/>
      <c r="BF1151" s="17"/>
      <c r="BG1151" s="17"/>
      <c r="BH1151" s="15"/>
      <c r="BI1151" s="15"/>
      <c r="BJ1151" s="17"/>
      <c r="BK1151" s="17"/>
      <c r="BM1151" s="15"/>
      <c r="BN1151" s="15"/>
      <c r="BO1151" s="17"/>
      <c r="BP1151" s="17"/>
      <c r="BQ1151" s="15"/>
      <c r="BR1151" s="15"/>
      <c r="BS1151" s="17"/>
    </row>
    <row r="1152" spans="3:71" ht="15.6" x14ac:dyDescent="0.3">
      <c r="C1152" s="57"/>
      <c r="D1152" s="58"/>
      <c r="E1152" s="28"/>
      <c r="F1152" s="17"/>
      <c r="G1152" s="50"/>
      <c r="H1152" s="63"/>
      <c r="I1152" s="15"/>
      <c r="J1152" s="15"/>
      <c r="K1152" s="17"/>
      <c r="L1152" s="17"/>
      <c r="N1152" s="9"/>
      <c r="O1152" s="15"/>
      <c r="P1152" s="17"/>
      <c r="Q1152" s="17"/>
      <c r="R1152" s="15"/>
      <c r="S1152" s="15"/>
      <c r="T1152" s="17"/>
      <c r="U1152" s="17"/>
      <c r="V1152" s="15"/>
      <c r="W1152" s="15"/>
      <c r="X1152" s="17"/>
      <c r="Y1152" s="17"/>
      <c r="Z1152" s="15"/>
      <c r="AA1152" s="15"/>
      <c r="AB1152" s="17"/>
      <c r="AC1152" s="17"/>
      <c r="AE1152" s="15"/>
      <c r="AF1152" s="15"/>
      <c r="AG1152" s="17"/>
      <c r="AH1152" s="17"/>
      <c r="AI1152" s="15"/>
      <c r="AJ1152" s="15"/>
      <c r="AK1152" s="17"/>
      <c r="AL1152" s="17"/>
      <c r="AM1152" s="15"/>
      <c r="AN1152" s="15"/>
      <c r="AO1152" s="17"/>
      <c r="AP1152" s="17"/>
      <c r="AQ1152" s="15"/>
      <c r="AR1152" s="15"/>
      <c r="AS1152" s="17"/>
      <c r="AT1152" s="17"/>
      <c r="AV1152" s="15"/>
      <c r="AW1152" s="15"/>
      <c r="AX1152" s="17"/>
      <c r="AY1152" s="17"/>
      <c r="AZ1152" s="15"/>
      <c r="BA1152" s="15"/>
      <c r="BB1152" s="17"/>
      <c r="BC1152" s="17"/>
      <c r="BD1152" s="15"/>
      <c r="BE1152" s="15"/>
      <c r="BF1152" s="17"/>
      <c r="BG1152" s="17"/>
      <c r="BH1152" s="15"/>
      <c r="BI1152" s="15"/>
      <c r="BJ1152" s="17"/>
      <c r="BK1152" s="17"/>
      <c r="BM1152" s="15"/>
      <c r="BN1152" s="15"/>
      <c r="BO1152" s="17"/>
      <c r="BP1152" s="17"/>
      <c r="BQ1152" s="15"/>
      <c r="BR1152" s="15"/>
      <c r="BS1152" s="17"/>
    </row>
    <row r="1153" spans="3:71" ht="15.6" x14ac:dyDescent="0.3">
      <c r="C1153" s="57"/>
      <c r="D1153" s="58"/>
      <c r="E1153" s="28"/>
      <c r="F1153" s="17"/>
      <c r="G1153" s="50"/>
      <c r="H1153" s="63"/>
      <c r="I1153" s="15"/>
      <c r="J1153" s="15"/>
      <c r="K1153" s="17"/>
      <c r="L1153" s="17"/>
      <c r="N1153" s="9"/>
      <c r="O1153" s="15"/>
      <c r="P1153" s="17"/>
      <c r="Q1153" s="17"/>
      <c r="R1153" s="15"/>
      <c r="S1153" s="15"/>
      <c r="T1153" s="17"/>
      <c r="U1153" s="17"/>
      <c r="V1153" s="15"/>
      <c r="W1153" s="15"/>
      <c r="X1153" s="17"/>
      <c r="Y1153" s="17"/>
      <c r="Z1153" s="15"/>
      <c r="AA1153" s="15"/>
      <c r="AB1153" s="17"/>
      <c r="AC1153" s="17"/>
      <c r="AE1153" s="15"/>
      <c r="AF1153" s="15"/>
      <c r="AG1153" s="17"/>
      <c r="AH1153" s="17"/>
      <c r="AI1153" s="15"/>
      <c r="AJ1153" s="15"/>
      <c r="AK1153" s="17"/>
      <c r="AL1153" s="17"/>
      <c r="AM1153" s="15"/>
      <c r="AN1153" s="15"/>
      <c r="AO1153" s="17"/>
      <c r="AP1153" s="17"/>
      <c r="AQ1153" s="15"/>
      <c r="AR1153" s="15"/>
      <c r="AS1153" s="17"/>
      <c r="AT1153" s="17"/>
      <c r="AV1153" s="15"/>
      <c r="AW1153" s="15"/>
      <c r="AX1153" s="17"/>
      <c r="AY1153" s="17"/>
      <c r="AZ1153" s="15"/>
      <c r="BA1153" s="15"/>
      <c r="BB1153" s="17"/>
      <c r="BC1153" s="17"/>
      <c r="BD1153" s="15"/>
      <c r="BE1153" s="15"/>
      <c r="BF1153" s="17"/>
      <c r="BG1153" s="17"/>
      <c r="BH1153" s="15"/>
      <c r="BI1153" s="15"/>
      <c r="BJ1153" s="17"/>
      <c r="BK1153" s="17"/>
      <c r="BM1153" s="15"/>
      <c r="BN1153" s="15"/>
      <c r="BO1153" s="17"/>
      <c r="BP1153" s="17"/>
      <c r="BQ1153" s="15"/>
      <c r="BR1153" s="15"/>
      <c r="BS1153" s="17"/>
    </row>
    <row r="1154" spans="3:71" ht="15.6" x14ac:dyDescent="0.3">
      <c r="C1154" s="57"/>
      <c r="D1154" s="58"/>
      <c r="E1154" s="28"/>
      <c r="F1154" s="17"/>
      <c r="G1154" s="50"/>
      <c r="H1154" s="63"/>
      <c r="I1154" s="15"/>
      <c r="J1154" s="15"/>
      <c r="K1154" s="17"/>
      <c r="L1154" s="17"/>
      <c r="N1154" s="9"/>
      <c r="O1154" s="15"/>
      <c r="P1154" s="17"/>
      <c r="Q1154" s="17"/>
      <c r="R1154" s="15"/>
      <c r="S1154" s="15"/>
      <c r="T1154" s="17"/>
      <c r="U1154" s="17"/>
      <c r="V1154" s="15"/>
      <c r="W1154" s="15"/>
      <c r="X1154" s="17"/>
      <c r="Y1154" s="17"/>
      <c r="Z1154" s="15"/>
      <c r="AA1154" s="15"/>
      <c r="AB1154" s="17"/>
      <c r="AC1154" s="17"/>
      <c r="AE1154" s="15"/>
      <c r="AF1154" s="15"/>
      <c r="AG1154" s="17"/>
      <c r="AH1154" s="17"/>
      <c r="AI1154" s="15"/>
      <c r="AJ1154" s="15"/>
      <c r="AK1154" s="17"/>
      <c r="AL1154" s="17"/>
      <c r="AM1154" s="15"/>
      <c r="AN1154" s="15"/>
      <c r="AO1154" s="17"/>
      <c r="AP1154" s="17"/>
      <c r="AQ1154" s="15"/>
      <c r="AR1154" s="15"/>
      <c r="AS1154" s="17"/>
      <c r="AT1154" s="17"/>
      <c r="AV1154" s="15"/>
      <c r="AW1154" s="15"/>
      <c r="AX1154" s="17"/>
      <c r="AY1154" s="17"/>
      <c r="AZ1154" s="15"/>
      <c r="BA1154" s="15"/>
      <c r="BB1154" s="17"/>
      <c r="BC1154" s="17"/>
      <c r="BD1154" s="15"/>
      <c r="BE1154" s="15"/>
      <c r="BF1154" s="17"/>
      <c r="BG1154" s="17"/>
      <c r="BH1154" s="15"/>
      <c r="BI1154" s="15"/>
      <c r="BJ1154" s="17"/>
      <c r="BK1154" s="17"/>
      <c r="BM1154" s="15"/>
      <c r="BN1154" s="15"/>
      <c r="BO1154" s="17"/>
      <c r="BP1154" s="17"/>
      <c r="BQ1154" s="15"/>
      <c r="BR1154" s="15"/>
      <c r="BS1154" s="17"/>
    </row>
    <row r="1155" spans="3:71" ht="15.6" x14ac:dyDescent="0.3">
      <c r="C1155" s="57"/>
      <c r="D1155" s="58"/>
      <c r="E1155" s="28"/>
      <c r="F1155" s="17"/>
      <c r="G1155" s="50"/>
      <c r="H1155" s="63"/>
      <c r="I1155" s="15"/>
      <c r="J1155" s="15"/>
      <c r="K1155" s="17"/>
      <c r="L1155" s="17"/>
      <c r="N1155" s="9"/>
      <c r="O1155" s="15"/>
      <c r="P1155" s="17"/>
      <c r="Q1155" s="17"/>
      <c r="R1155" s="15"/>
      <c r="S1155" s="15"/>
      <c r="T1155" s="17"/>
      <c r="U1155" s="17"/>
      <c r="V1155" s="15"/>
      <c r="W1155" s="15"/>
      <c r="X1155" s="17"/>
      <c r="Y1155" s="17"/>
      <c r="Z1155" s="15"/>
      <c r="AA1155" s="15"/>
      <c r="AB1155" s="17"/>
      <c r="AC1155" s="17"/>
      <c r="AE1155" s="15"/>
      <c r="AF1155" s="15"/>
      <c r="AG1155" s="17"/>
      <c r="AH1155" s="17"/>
      <c r="AI1155" s="15"/>
      <c r="AJ1155" s="15"/>
      <c r="AK1155" s="17"/>
      <c r="AL1155" s="17"/>
      <c r="AM1155" s="15"/>
      <c r="AN1155" s="15"/>
      <c r="AO1155" s="17"/>
      <c r="AP1155" s="17"/>
      <c r="AQ1155" s="15"/>
      <c r="AR1155" s="15"/>
      <c r="AS1155" s="17"/>
      <c r="AT1155" s="17"/>
      <c r="AV1155" s="15"/>
      <c r="AW1155" s="15"/>
      <c r="AX1155" s="17"/>
      <c r="AY1155" s="17"/>
      <c r="AZ1155" s="15"/>
      <c r="BA1155" s="15"/>
      <c r="BB1155" s="17"/>
      <c r="BC1155" s="17"/>
      <c r="BD1155" s="15"/>
      <c r="BE1155" s="15"/>
      <c r="BF1155" s="17"/>
      <c r="BG1155" s="17"/>
      <c r="BH1155" s="15"/>
      <c r="BI1155" s="15"/>
      <c r="BJ1155" s="17"/>
      <c r="BK1155" s="17"/>
      <c r="BM1155" s="15"/>
      <c r="BN1155" s="15"/>
      <c r="BO1155" s="17"/>
      <c r="BP1155" s="17"/>
      <c r="BQ1155" s="15"/>
      <c r="BR1155" s="15"/>
      <c r="BS1155" s="17"/>
    </row>
    <row r="1156" spans="3:71" ht="15.6" x14ac:dyDescent="0.3">
      <c r="C1156" s="57"/>
      <c r="D1156" s="58"/>
      <c r="E1156" s="28"/>
      <c r="F1156" s="17"/>
      <c r="G1156" s="50"/>
      <c r="H1156" s="63"/>
      <c r="I1156" s="15"/>
      <c r="J1156" s="15"/>
      <c r="K1156" s="17"/>
      <c r="L1156" s="17"/>
      <c r="N1156" s="9"/>
      <c r="O1156" s="15"/>
      <c r="P1156" s="17"/>
      <c r="Q1156" s="17"/>
      <c r="R1156" s="15"/>
      <c r="S1156" s="15"/>
      <c r="T1156" s="17"/>
      <c r="U1156" s="17"/>
      <c r="V1156" s="15"/>
      <c r="W1156" s="15"/>
      <c r="X1156" s="17"/>
      <c r="Y1156" s="17"/>
      <c r="Z1156" s="15"/>
      <c r="AA1156" s="15"/>
      <c r="AB1156" s="17"/>
      <c r="AC1156" s="17"/>
      <c r="AE1156" s="15"/>
      <c r="AF1156" s="15"/>
      <c r="AG1156" s="17"/>
      <c r="AH1156" s="17"/>
      <c r="AI1156" s="15"/>
      <c r="AJ1156" s="15"/>
      <c r="AK1156" s="17"/>
      <c r="AL1156" s="17"/>
      <c r="AM1156" s="15"/>
      <c r="AN1156" s="15"/>
      <c r="AO1156" s="17"/>
      <c r="AP1156" s="17"/>
      <c r="AQ1156" s="15"/>
      <c r="AR1156" s="15"/>
      <c r="AS1156" s="17"/>
      <c r="AT1156" s="17"/>
      <c r="AV1156" s="15"/>
      <c r="AW1156" s="15"/>
      <c r="AX1156" s="17"/>
      <c r="AY1156" s="17"/>
      <c r="AZ1156" s="15"/>
      <c r="BA1156" s="15"/>
      <c r="BB1156" s="17"/>
      <c r="BC1156" s="17"/>
      <c r="BD1156" s="15"/>
      <c r="BE1156" s="15"/>
      <c r="BF1156" s="17"/>
      <c r="BG1156" s="17"/>
      <c r="BH1156" s="15"/>
      <c r="BI1156" s="15"/>
      <c r="BJ1156" s="17"/>
      <c r="BK1156" s="17"/>
      <c r="BM1156" s="15"/>
      <c r="BN1156" s="15"/>
      <c r="BO1156" s="17"/>
      <c r="BP1156" s="17"/>
      <c r="BQ1156" s="15"/>
      <c r="BR1156" s="15"/>
      <c r="BS1156" s="17"/>
    </row>
    <row r="1157" spans="3:71" ht="15.6" x14ac:dyDescent="0.3">
      <c r="C1157" s="57"/>
      <c r="D1157" s="58"/>
      <c r="E1157" s="28"/>
      <c r="F1157" s="17"/>
      <c r="G1157" s="50"/>
      <c r="H1157" s="63"/>
      <c r="I1157" s="15"/>
      <c r="J1157" s="15"/>
      <c r="K1157" s="17"/>
      <c r="L1157" s="17"/>
      <c r="N1157" s="9"/>
      <c r="O1157" s="15"/>
      <c r="P1157" s="17"/>
      <c r="Q1157" s="17"/>
      <c r="R1157" s="15"/>
      <c r="S1157" s="15"/>
      <c r="T1157" s="17"/>
      <c r="U1157" s="17"/>
      <c r="V1157" s="15"/>
      <c r="W1157" s="15"/>
      <c r="X1157" s="17"/>
      <c r="Y1157" s="17"/>
      <c r="Z1157" s="15"/>
      <c r="AA1157" s="15"/>
      <c r="AB1157" s="17"/>
      <c r="AC1157" s="17"/>
      <c r="AE1157" s="15"/>
      <c r="AF1157" s="15"/>
      <c r="AG1157" s="17"/>
      <c r="AH1157" s="17"/>
      <c r="AI1157" s="15"/>
      <c r="AJ1157" s="15"/>
      <c r="AK1157" s="17"/>
      <c r="AL1157" s="17"/>
      <c r="AM1157" s="15"/>
      <c r="AN1157" s="15"/>
      <c r="AO1157" s="17"/>
      <c r="AP1157" s="17"/>
      <c r="AQ1157" s="15"/>
      <c r="AR1157" s="15"/>
      <c r="AS1157" s="17"/>
      <c r="AT1157" s="17"/>
      <c r="AV1157" s="15"/>
      <c r="AW1157" s="15"/>
      <c r="AX1157" s="17"/>
      <c r="AY1157" s="17"/>
      <c r="AZ1157" s="15"/>
      <c r="BA1157" s="15"/>
      <c r="BB1157" s="17"/>
      <c r="BC1157" s="17"/>
      <c r="BD1157" s="15"/>
      <c r="BE1157" s="15"/>
      <c r="BF1157" s="17"/>
      <c r="BG1157" s="17"/>
      <c r="BH1157" s="15"/>
      <c r="BI1157" s="15"/>
      <c r="BJ1157" s="17"/>
      <c r="BK1157" s="17"/>
      <c r="BM1157" s="15"/>
      <c r="BN1157" s="15"/>
      <c r="BO1157" s="17"/>
      <c r="BP1157" s="17"/>
      <c r="BQ1157" s="15"/>
      <c r="BR1157" s="15"/>
      <c r="BS1157" s="17"/>
    </row>
    <row r="1158" spans="3:71" ht="15.6" x14ac:dyDescent="0.3">
      <c r="C1158" s="57"/>
      <c r="D1158" s="58"/>
      <c r="E1158" s="28"/>
      <c r="F1158" s="17"/>
      <c r="G1158" s="50"/>
      <c r="H1158" s="63"/>
      <c r="I1158" s="15"/>
      <c r="J1158" s="15"/>
      <c r="K1158" s="17"/>
      <c r="L1158" s="17"/>
      <c r="N1158" s="9"/>
      <c r="O1158" s="15"/>
      <c r="P1158" s="17"/>
      <c r="Q1158" s="17"/>
      <c r="R1158" s="15"/>
      <c r="S1158" s="15"/>
      <c r="T1158" s="17"/>
      <c r="U1158" s="17"/>
      <c r="V1158" s="15"/>
      <c r="W1158" s="15"/>
      <c r="X1158" s="17"/>
      <c r="Y1158" s="17"/>
      <c r="Z1158" s="15"/>
      <c r="AA1158" s="15"/>
      <c r="AB1158" s="17"/>
      <c r="AC1158" s="17"/>
      <c r="AE1158" s="15"/>
      <c r="AF1158" s="15"/>
      <c r="AG1158" s="17"/>
      <c r="AH1158" s="17"/>
      <c r="AI1158" s="15"/>
      <c r="AJ1158" s="15"/>
      <c r="AK1158" s="17"/>
      <c r="AL1158" s="17"/>
      <c r="AM1158" s="15"/>
      <c r="AN1158" s="15"/>
      <c r="AO1158" s="17"/>
      <c r="AP1158" s="17"/>
      <c r="AQ1158" s="15"/>
      <c r="AR1158" s="15"/>
      <c r="AS1158" s="17"/>
      <c r="AT1158" s="17"/>
      <c r="AV1158" s="15"/>
      <c r="AW1158" s="15"/>
      <c r="AX1158" s="17"/>
      <c r="AY1158" s="17"/>
      <c r="AZ1158" s="15"/>
      <c r="BA1158" s="15"/>
      <c r="BB1158" s="17"/>
      <c r="BC1158" s="17"/>
      <c r="BD1158" s="15"/>
      <c r="BE1158" s="15"/>
      <c r="BF1158" s="17"/>
      <c r="BG1158" s="17"/>
      <c r="BH1158" s="15"/>
      <c r="BI1158" s="15"/>
      <c r="BJ1158" s="17"/>
      <c r="BK1158" s="17"/>
      <c r="BM1158" s="15"/>
      <c r="BN1158" s="15"/>
      <c r="BO1158" s="17"/>
      <c r="BP1158" s="17"/>
      <c r="BQ1158" s="15"/>
      <c r="BR1158" s="15"/>
      <c r="BS1158" s="17"/>
    </row>
    <row r="1159" spans="3:71" ht="15.6" x14ac:dyDescent="0.3">
      <c r="C1159" s="57"/>
      <c r="D1159" s="58"/>
      <c r="E1159" s="28"/>
      <c r="F1159" s="17"/>
      <c r="G1159" s="50"/>
      <c r="H1159" s="63"/>
      <c r="I1159" s="15"/>
      <c r="J1159" s="15"/>
      <c r="K1159" s="17"/>
      <c r="L1159" s="17"/>
      <c r="N1159" s="9"/>
      <c r="O1159" s="15"/>
      <c r="P1159" s="17"/>
      <c r="Q1159" s="17"/>
      <c r="R1159" s="15"/>
      <c r="S1159" s="15"/>
      <c r="T1159" s="17"/>
      <c r="U1159" s="17"/>
      <c r="V1159" s="15"/>
      <c r="W1159" s="15"/>
      <c r="X1159" s="17"/>
      <c r="Y1159" s="17"/>
      <c r="Z1159" s="15"/>
      <c r="AA1159" s="15"/>
      <c r="AB1159" s="17"/>
      <c r="AC1159" s="17"/>
      <c r="AE1159" s="15"/>
      <c r="AF1159" s="15"/>
      <c r="AG1159" s="17"/>
      <c r="AH1159" s="17"/>
      <c r="AI1159" s="15"/>
      <c r="AJ1159" s="15"/>
      <c r="AK1159" s="17"/>
      <c r="AL1159" s="17"/>
      <c r="AM1159" s="15"/>
      <c r="AN1159" s="15"/>
      <c r="AO1159" s="17"/>
      <c r="AP1159" s="17"/>
      <c r="AQ1159" s="15"/>
      <c r="AR1159" s="15"/>
      <c r="AS1159" s="17"/>
      <c r="AT1159" s="17"/>
      <c r="AV1159" s="15"/>
      <c r="AW1159" s="15"/>
      <c r="AX1159" s="17"/>
      <c r="AY1159" s="17"/>
      <c r="AZ1159" s="15"/>
      <c r="BA1159" s="15"/>
      <c r="BB1159" s="17"/>
      <c r="BC1159" s="17"/>
      <c r="BD1159" s="15"/>
      <c r="BE1159" s="15"/>
      <c r="BF1159" s="17"/>
      <c r="BG1159" s="17"/>
      <c r="BH1159" s="15"/>
      <c r="BI1159" s="15"/>
      <c r="BJ1159" s="17"/>
      <c r="BK1159" s="17"/>
      <c r="BM1159" s="15"/>
      <c r="BN1159" s="15"/>
      <c r="BO1159" s="17"/>
      <c r="BP1159" s="17"/>
      <c r="BQ1159" s="15"/>
      <c r="BR1159" s="15"/>
      <c r="BS1159" s="17"/>
    </row>
    <row r="1160" spans="3:71" ht="15.6" x14ac:dyDescent="0.3">
      <c r="C1160" s="57"/>
      <c r="D1160" s="58"/>
      <c r="E1160" s="28"/>
      <c r="F1160" s="17"/>
      <c r="G1160" s="50"/>
      <c r="H1160" s="63"/>
      <c r="I1160" s="15"/>
      <c r="J1160" s="15"/>
      <c r="K1160" s="17"/>
      <c r="L1160" s="17"/>
      <c r="N1160" s="9"/>
      <c r="O1160" s="15"/>
      <c r="P1160" s="17"/>
      <c r="Q1160" s="17"/>
      <c r="R1160" s="15"/>
      <c r="S1160" s="15"/>
      <c r="T1160" s="17"/>
      <c r="U1160" s="17"/>
      <c r="V1160" s="15"/>
      <c r="W1160" s="15"/>
      <c r="X1160" s="17"/>
      <c r="Y1160" s="17"/>
      <c r="Z1160" s="15"/>
      <c r="AA1160" s="15"/>
      <c r="AB1160" s="17"/>
      <c r="AC1160" s="17"/>
      <c r="AE1160" s="15"/>
      <c r="AF1160" s="15"/>
      <c r="AG1160" s="17"/>
      <c r="AH1160" s="17"/>
      <c r="AI1160" s="15"/>
      <c r="AJ1160" s="15"/>
      <c r="AK1160" s="17"/>
      <c r="AL1160" s="17"/>
      <c r="AM1160" s="15"/>
      <c r="AN1160" s="15"/>
      <c r="AO1160" s="17"/>
      <c r="AP1160" s="17"/>
      <c r="AQ1160" s="15"/>
      <c r="AR1160" s="15"/>
      <c r="AS1160" s="17"/>
      <c r="AT1160" s="17"/>
      <c r="AV1160" s="15"/>
      <c r="AW1160" s="15"/>
      <c r="AX1160" s="17"/>
      <c r="AY1160" s="17"/>
      <c r="AZ1160" s="15"/>
      <c r="BA1160" s="15"/>
      <c r="BB1160" s="17"/>
      <c r="BC1160" s="17"/>
      <c r="BD1160" s="15"/>
      <c r="BE1160" s="15"/>
      <c r="BF1160" s="17"/>
      <c r="BG1160" s="17"/>
      <c r="BH1160" s="15"/>
      <c r="BI1160" s="15"/>
      <c r="BJ1160" s="17"/>
      <c r="BK1160" s="17"/>
      <c r="BM1160" s="15"/>
      <c r="BN1160" s="15"/>
      <c r="BO1160" s="17"/>
      <c r="BP1160" s="17"/>
      <c r="BQ1160" s="15"/>
      <c r="BR1160" s="15"/>
      <c r="BS1160" s="17"/>
    </row>
    <row r="1161" spans="3:71" ht="15.6" x14ac:dyDescent="0.3">
      <c r="C1161" s="57"/>
      <c r="D1161" s="58"/>
      <c r="E1161" s="28"/>
      <c r="F1161" s="17"/>
      <c r="G1161" s="50"/>
      <c r="H1161" s="63"/>
      <c r="I1161" s="15"/>
      <c r="J1161" s="15"/>
      <c r="K1161" s="17"/>
      <c r="L1161" s="17"/>
      <c r="N1161" s="9"/>
      <c r="O1161" s="15"/>
      <c r="P1161" s="17"/>
      <c r="Q1161" s="17"/>
      <c r="R1161" s="15"/>
      <c r="S1161" s="15"/>
      <c r="T1161" s="17"/>
      <c r="U1161" s="17"/>
      <c r="V1161" s="15"/>
      <c r="W1161" s="15"/>
      <c r="X1161" s="17"/>
      <c r="Y1161" s="17"/>
      <c r="Z1161" s="15"/>
      <c r="AA1161" s="15"/>
      <c r="AB1161" s="17"/>
      <c r="AC1161" s="17"/>
      <c r="AE1161" s="15"/>
      <c r="AF1161" s="15"/>
      <c r="AG1161" s="17"/>
      <c r="AH1161" s="17"/>
      <c r="AI1161" s="15"/>
      <c r="AJ1161" s="15"/>
      <c r="AK1161" s="17"/>
      <c r="AL1161" s="17"/>
      <c r="AM1161" s="15"/>
      <c r="AN1161" s="15"/>
      <c r="AO1161" s="17"/>
      <c r="AP1161" s="17"/>
      <c r="AQ1161" s="15"/>
      <c r="AR1161" s="15"/>
      <c r="AS1161" s="17"/>
      <c r="AT1161" s="17"/>
      <c r="AV1161" s="15"/>
      <c r="AW1161" s="15"/>
      <c r="AX1161" s="17"/>
      <c r="AY1161" s="17"/>
      <c r="AZ1161" s="15"/>
      <c r="BA1161" s="15"/>
      <c r="BB1161" s="17"/>
      <c r="BC1161" s="17"/>
      <c r="BD1161" s="15"/>
      <c r="BE1161" s="15"/>
      <c r="BF1161" s="17"/>
      <c r="BG1161" s="17"/>
      <c r="BH1161" s="15"/>
      <c r="BI1161" s="15"/>
      <c r="BJ1161" s="17"/>
      <c r="BK1161" s="17"/>
      <c r="BM1161" s="15"/>
      <c r="BN1161" s="15"/>
      <c r="BO1161" s="17"/>
      <c r="BP1161" s="17"/>
      <c r="BQ1161" s="15"/>
      <c r="BR1161" s="15"/>
      <c r="BS1161" s="17"/>
    </row>
    <row r="1162" spans="3:71" ht="15.6" x14ac:dyDescent="0.3">
      <c r="C1162" s="57"/>
      <c r="D1162" s="58"/>
      <c r="E1162" s="28"/>
      <c r="F1162" s="17"/>
      <c r="G1162" s="50"/>
      <c r="H1162" s="63"/>
      <c r="I1162" s="15"/>
      <c r="J1162" s="15"/>
      <c r="K1162" s="17"/>
      <c r="L1162" s="17"/>
      <c r="N1162" s="9"/>
      <c r="O1162" s="15"/>
      <c r="P1162" s="17"/>
      <c r="Q1162" s="17"/>
      <c r="R1162" s="15"/>
      <c r="S1162" s="15"/>
      <c r="T1162" s="17"/>
      <c r="U1162" s="17"/>
      <c r="V1162" s="15"/>
      <c r="W1162" s="15"/>
      <c r="X1162" s="17"/>
      <c r="Y1162" s="17"/>
      <c r="Z1162" s="15"/>
      <c r="AA1162" s="15"/>
      <c r="AB1162" s="17"/>
      <c r="AC1162" s="17"/>
      <c r="AE1162" s="15"/>
      <c r="AF1162" s="15"/>
      <c r="AG1162" s="17"/>
      <c r="AH1162" s="17"/>
      <c r="AI1162" s="15"/>
      <c r="AJ1162" s="15"/>
      <c r="AK1162" s="17"/>
      <c r="AL1162" s="17"/>
      <c r="AM1162" s="15"/>
      <c r="AN1162" s="15"/>
      <c r="AO1162" s="17"/>
      <c r="AP1162" s="17"/>
      <c r="AQ1162" s="15"/>
      <c r="AR1162" s="15"/>
      <c r="AS1162" s="17"/>
      <c r="AT1162" s="17"/>
      <c r="AV1162" s="15"/>
      <c r="AW1162" s="15"/>
      <c r="AX1162" s="17"/>
      <c r="AY1162" s="17"/>
      <c r="AZ1162" s="15"/>
      <c r="BA1162" s="15"/>
      <c r="BB1162" s="17"/>
      <c r="BC1162" s="17"/>
      <c r="BD1162" s="15"/>
      <c r="BE1162" s="15"/>
      <c r="BF1162" s="17"/>
      <c r="BG1162" s="17"/>
      <c r="BH1162" s="15"/>
      <c r="BI1162" s="15"/>
      <c r="BJ1162" s="17"/>
      <c r="BK1162" s="17"/>
      <c r="BM1162" s="15"/>
      <c r="BN1162" s="15"/>
      <c r="BO1162" s="17"/>
      <c r="BP1162" s="17"/>
      <c r="BQ1162" s="15"/>
      <c r="BR1162" s="15"/>
      <c r="BS1162" s="17"/>
    </row>
    <row r="1163" spans="3:71" ht="15.6" x14ac:dyDescent="0.3">
      <c r="C1163" s="57"/>
      <c r="D1163" s="58"/>
      <c r="E1163" s="28"/>
      <c r="F1163" s="17"/>
      <c r="G1163" s="50"/>
      <c r="H1163" s="63"/>
      <c r="I1163" s="15"/>
      <c r="J1163" s="15"/>
      <c r="K1163" s="17"/>
      <c r="L1163" s="17"/>
      <c r="N1163" s="9"/>
      <c r="O1163" s="15"/>
      <c r="P1163" s="17"/>
      <c r="Q1163" s="17"/>
      <c r="R1163" s="15"/>
      <c r="S1163" s="15"/>
      <c r="T1163" s="17"/>
      <c r="U1163" s="17"/>
      <c r="V1163" s="15"/>
      <c r="W1163" s="15"/>
      <c r="X1163" s="17"/>
      <c r="Y1163" s="17"/>
      <c r="Z1163" s="15"/>
      <c r="AA1163" s="15"/>
      <c r="AB1163" s="17"/>
      <c r="AC1163" s="17"/>
      <c r="AE1163" s="15"/>
      <c r="AF1163" s="15"/>
      <c r="AG1163" s="17"/>
      <c r="AH1163" s="17"/>
      <c r="AI1163" s="15"/>
      <c r="AJ1163" s="15"/>
      <c r="AK1163" s="17"/>
      <c r="AL1163" s="17"/>
      <c r="AM1163" s="15"/>
      <c r="AN1163" s="15"/>
      <c r="AO1163" s="17"/>
      <c r="AP1163" s="17"/>
      <c r="AQ1163" s="15"/>
      <c r="AR1163" s="15"/>
      <c r="AS1163" s="17"/>
      <c r="AT1163" s="17"/>
      <c r="AV1163" s="15"/>
      <c r="AW1163" s="15"/>
      <c r="AX1163" s="17"/>
      <c r="AY1163" s="17"/>
      <c r="AZ1163" s="15"/>
      <c r="BA1163" s="15"/>
      <c r="BB1163" s="17"/>
      <c r="BC1163" s="17"/>
      <c r="BD1163" s="15"/>
      <c r="BE1163" s="15"/>
      <c r="BF1163" s="17"/>
      <c r="BG1163" s="17"/>
      <c r="BH1163" s="15"/>
      <c r="BI1163" s="15"/>
      <c r="BJ1163" s="17"/>
      <c r="BK1163" s="17"/>
      <c r="BM1163" s="15"/>
      <c r="BN1163" s="15"/>
      <c r="BO1163" s="17"/>
      <c r="BP1163" s="17"/>
      <c r="BQ1163" s="15"/>
      <c r="BR1163" s="15"/>
      <c r="BS1163" s="17"/>
    </row>
    <row r="1164" spans="3:71" ht="15.6" x14ac:dyDescent="0.3">
      <c r="C1164" s="57"/>
      <c r="D1164" s="58"/>
      <c r="E1164" s="28"/>
      <c r="F1164" s="17"/>
      <c r="G1164" s="50"/>
      <c r="H1164" s="63"/>
      <c r="I1164" s="15"/>
      <c r="J1164" s="15"/>
      <c r="K1164" s="17"/>
      <c r="L1164" s="17"/>
      <c r="N1164" s="9"/>
      <c r="O1164" s="15"/>
      <c r="P1164" s="17"/>
      <c r="Q1164" s="17"/>
      <c r="R1164" s="15"/>
      <c r="S1164" s="15"/>
      <c r="T1164" s="17"/>
      <c r="U1164" s="17"/>
      <c r="V1164" s="15"/>
      <c r="W1164" s="15"/>
      <c r="X1164" s="17"/>
      <c r="Y1164" s="17"/>
      <c r="Z1164" s="15"/>
      <c r="AA1164" s="15"/>
      <c r="AB1164" s="17"/>
      <c r="AC1164" s="17"/>
      <c r="AE1164" s="15"/>
      <c r="AF1164" s="15"/>
      <c r="AG1164" s="17"/>
      <c r="AH1164" s="17"/>
      <c r="AI1164" s="15"/>
      <c r="AJ1164" s="15"/>
      <c r="AK1164" s="17"/>
      <c r="AL1164" s="17"/>
      <c r="AM1164" s="15"/>
      <c r="AN1164" s="15"/>
      <c r="AO1164" s="17"/>
      <c r="AP1164" s="17"/>
      <c r="AQ1164" s="15"/>
      <c r="AR1164" s="15"/>
      <c r="AS1164" s="17"/>
      <c r="AT1164" s="17"/>
      <c r="AV1164" s="15"/>
      <c r="AW1164" s="15"/>
      <c r="AX1164" s="17"/>
      <c r="AY1164" s="17"/>
      <c r="AZ1164" s="15"/>
      <c r="BA1164" s="15"/>
      <c r="BB1164" s="17"/>
      <c r="BC1164" s="17"/>
      <c r="BD1164" s="15"/>
      <c r="BE1164" s="15"/>
      <c r="BF1164" s="17"/>
      <c r="BG1164" s="17"/>
      <c r="BH1164" s="15"/>
      <c r="BI1164" s="15"/>
      <c r="BJ1164" s="17"/>
      <c r="BK1164" s="17"/>
      <c r="BM1164" s="15"/>
      <c r="BN1164" s="15"/>
      <c r="BO1164" s="17"/>
      <c r="BP1164" s="17"/>
      <c r="BQ1164" s="15"/>
      <c r="BR1164" s="15"/>
      <c r="BS1164" s="17"/>
    </row>
    <row r="1165" spans="3:71" ht="15.6" x14ac:dyDescent="0.3">
      <c r="C1165" s="57"/>
      <c r="D1165" s="58"/>
      <c r="E1165" s="28"/>
      <c r="F1165" s="17"/>
      <c r="G1165" s="50"/>
      <c r="H1165" s="63"/>
      <c r="I1165" s="15"/>
      <c r="J1165" s="15"/>
      <c r="K1165" s="17"/>
      <c r="L1165" s="17"/>
      <c r="N1165" s="9"/>
      <c r="O1165" s="15"/>
      <c r="P1165" s="17"/>
      <c r="Q1165" s="17"/>
      <c r="R1165" s="15"/>
      <c r="S1165" s="15"/>
      <c r="T1165" s="17"/>
      <c r="U1165" s="17"/>
      <c r="V1165" s="15"/>
      <c r="W1165" s="15"/>
      <c r="X1165" s="17"/>
      <c r="Y1165" s="17"/>
      <c r="Z1165" s="15"/>
      <c r="AA1165" s="15"/>
      <c r="AB1165" s="17"/>
      <c r="AC1165" s="17"/>
      <c r="AE1165" s="15"/>
      <c r="AF1165" s="15"/>
      <c r="AG1165" s="17"/>
      <c r="AH1165" s="17"/>
      <c r="AI1165" s="15"/>
      <c r="AJ1165" s="15"/>
      <c r="AK1165" s="17"/>
      <c r="AL1165" s="17"/>
      <c r="AM1165" s="15"/>
      <c r="AN1165" s="15"/>
      <c r="AO1165" s="17"/>
      <c r="AP1165" s="17"/>
      <c r="AQ1165" s="15"/>
      <c r="AR1165" s="15"/>
      <c r="AS1165" s="17"/>
      <c r="AT1165" s="17"/>
      <c r="AV1165" s="15"/>
      <c r="AW1165" s="15"/>
      <c r="AX1165" s="17"/>
      <c r="AY1165" s="17"/>
      <c r="AZ1165" s="15"/>
      <c r="BA1165" s="15"/>
      <c r="BB1165" s="17"/>
      <c r="BC1165" s="17"/>
      <c r="BD1165" s="15"/>
      <c r="BE1165" s="15"/>
      <c r="BF1165" s="17"/>
      <c r="BG1165" s="17"/>
      <c r="BH1165" s="15"/>
      <c r="BI1165" s="15"/>
      <c r="BJ1165" s="17"/>
      <c r="BK1165" s="17"/>
      <c r="BM1165" s="15"/>
      <c r="BN1165" s="15"/>
      <c r="BO1165" s="17"/>
      <c r="BP1165" s="17"/>
      <c r="BQ1165" s="15"/>
      <c r="BR1165" s="15"/>
      <c r="BS1165" s="17"/>
    </row>
    <row r="1166" spans="3:71" ht="15.6" x14ac:dyDescent="0.3">
      <c r="C1166" s="57"/>
      <c r="D1166" s="58"/>
      <c r="E1166" s="28"/>
      <c r="F1166" s="17"/>
      <c r="G1166" s="50"/>
      <c r="H1166" s="63"/>
      <c r="I1166" s="15"/>
      <c r="J1166" s="15"/>
      <c r="K1166" s="17"/>
      <c r="L1166" s="17"/>
      <c r="N1166" s="9"/>
      <c r="O1166" s="15"/>
      <c r="P1166" s="17"/>
      <c r="Q1166" s="17"/>
      <c r="R1166" s="15"/>
      <c r="S1166" s="15"/>
      <c r="T1166" s="17"/>
      <c r="U1166" s="17"/>
      <c r="V1166" s="15"/>
      <c r="W1166" s="15"/>
      <c r="X1166" s="17"/>
      <c r="Y1166" s="17"/>
      <c r="Z1166" s="15"/>
      <c r="AA1166" s="15"/>
      <c r="AB1166" s="17"/>
      <c r="AC1166" s="17"/>
      <c r="AE1166" s="15"/>
      <c r="AF1166" s="15"/>
      <c r="AG1166" s="17"/>
      <c r="AH1166" s="17"/>
      <c r="AI1166" s="15"/>
      <c r="AJ1166" s="15"/>
      <c r="AK1166" s="17"/>
      <c r="AL1166" s="17"/>
      <c r="AM1166" s="15"/>
      <c r="AN1166" s="15"/>
      <c r="AO1166" s="17"/>
      <c r="AP1166" s="17"/>
      <c r="AQ1166" s="15"/>
      <c r="AR1166" s="15"/>
      <c r="AS1166" s="17"/>
      <c r="AT1166" s="17"/>
      <c r="AV1166" s="15"/>
      <c r="AW1166" s="15"/>
      <c r="AX1166" s="17"/>
      <c r="AY1166" s="17"/>
      <c r="AZ1166" s="15"/>
      <c r="BA1166" s="15"/>
      <c r="BB1166" s="17"/>
      <c r="BC1166" s="17"/>
      <c r="BD1166" s="15"/>
      <c r="BE1166" s="15"/>
      <c r="BF1166" s="17"/>
      <c r="BG1166" s="17"/>
      <c r="BH1166" s="15"/>
      <c r="BI1166" s="15"/>
      <c r="BJ1166" s="17"/>
      <c r="BK1166" s="17"/>
      <c r="BM1166" s="15"/>
      <c r="BN1166" s="15"/>
      <c r="BO1166" s="17"/>
      <c r="BP1166" s="17"/>
      <c r="BQ1166" s="15"/>
      <c r="BR1166" s="15"/>
      <c r="BS1166" s="17"/>
    </row>
    <row r="1167" spans="3:71" ht="15.6" x14ac:dyDescent="0.3">
      <c r="C1167" s="57"/>
      <c r="D1167" s="58"/>
      <c r="E1167" s="28"/>
      <c r="F1167" s="17"/>
      <c r="G1167" s="50"/>
      <c r="H1167" s="63"/>
      <c r="I1167" s="15"/>
      <c r="J1167" s="15"/>
      <c r="K1167" s="17"/>
      <c r="L1167" s="17"/>
      <c r="N1167" s="9"/>
      <c r="O1167" s="15"/>
      <c r="P1167" s="17"/>
      <c r="Q1167" s="17"/>
      <c r="R1167" s="15"/>
      <c r="S1167" s="15"/>
      <c r="T1167" s="17"/>
      <c r="U1167" s="17"/>
      <c r="V1167" s="15"/>
      <c r="W1167" s="15"/>
      <c r="X1167" s="17"/>
      <c r="Y1167" s="17"/>
      <c r="Z1167" s="15"/>
      <c r="AA1167" s="15"/>
      <c r="AB1167" s="17"/>
      <c r="AC1167" s="17"/>
      <c r="AE1167" s="15"/>
      <c r="AF1167" s="15"/>
      <c r="AG1167" s="17"/>
      <c r="AH1167" s="17"/>
      <c r="AI1167" s="15"/>
      <c r="AJ1167" s="15"/>
      <c r="AK1167" s="17"/>
      <c r="AL1167" s="17"/>
      <c r="AM1167" s="15"/>
      <c r="AN1167" s="15"/>
      <c r="AO1167" s="17"/>
      <c r="AP1167" s="17"/>
      <c r="AQ1167" s="15"/>
      <c r="AR1167" s="15"/>
      <c r="AS1167" s="17"/>
      <c r="AT1167" s="17"/>
      <c r="AV1167" s="15"/>
      <c r="AW1167" s="15"/>
      <c r="AX1167" s="17"/>
      <c r="AY1167" s="17"/>
      <c r="AZ1167" s="15"/>
      <c r="BA1167" s="15"/>
      <c r="BB1167" s="17"/>
      <c r="BC1167" s="17"/>
      <c r="BD1167" s="15"/>
      <c r="BE1167" s="15"/>
      <c r="BF1167" s="17"/>
      <c r="BG1167" s="17"/>
      <c r="BH1167" s="15"/>
      <c r="BI1167" s="15"/>
      <c r="BJ1167" s="17"/>
      <c r="BK1167" s="17"/>
      <c r="BM1167" s="15"/>
      <c r="BN1167" s="15"/>
      <c r="BO1167" s="17"/>
      <c r="BP1167" s="17"/>
      <c r="BQ1167" s="15"/>
      <c r="BR1167" s="15"/>
      <c r="BS1167" s="17"/>
    </row>
    <row r="1168" spans="3:71" ht="15.6" x14ac:dyDescent="0.3">
      <c r="C1168" s="57"/>
      <c r="D1168" s="58"/>
      <c r="E1168" s="28"/>
      <c r="F1168" s="17"/>
      <c r="G1168" s="50"/>
      <c r="H1168" s="63"/>
      <c r="I1168" s="15"/>
      <c r="J1168" s="15"/>
      <c r="K1168" s="17"/>
      <c r="L1168" s="17"/>
      <c r="N1168" s="9"/>
      <c r="O1168" s="15"/>
      <c r="P1168" s="17"/>
      <c r="Q1168" s="17"/>
      <c r="R1168" s="15"/>
      <c r="S1168" s="15"/>
      <c r="T1168" s="17"/>
      <c r="U1168" s="17"/>
      <c r="V1168" s="15"/>
      <c r="W1168" s="15"/>
      <c r="X1168" s="17"/>
      <c r="Y1168" s="17"/>
      <c r="Z1168" s="15"/>
      <c r="AA1168" s="15"/>
      <c r="AB1168" s="17"/>
      <c r="AC1168" s="17"/>
      <c r="AE1168" s="15"/>
      <c r="AF1168" s="15"/>
      <c r="AG1168" s="17"/>
      <c r="AH1168" s="17"/>
      <c r="AI1168" s="15"/>
      <c r="AJ1168" s="15"/>
      <c r="AK1168" s="17"/>
      <c r="AL1168" s="17"/>
      <c r="AM1168" s="15"/>
      <c r="AN1168" s="15"/>
      <c r="AO1168" s="17"/>
      <c r="AP1168" s="17"/>
      <c r="AQ1168" s="15"/>
      <c r="AR1168" s="15"/>
      <c r="AS1168" s="17"/>
      <c r="AT1168" s="17"/>
      <c r="AV1168" s="15"/>
      <c r="AW1168" s="15"/>
      <c r="AX1168" s="17"/>
      <c r="AY1168" s="17"/>
      <c r="AZ1168" s="15"/>
      <c r="BA1168" s="15"/>
      <c r="BB1168" s="17"/>
      <c r="BC1168" s="17"/>
      <c r="BD1168" s="15"/>
      <c r="BE1168" s="15"/>
      <c r="BF1168" s="17"/>
      <c r="BG1168" s="17"/>
      <c r="BH1168" s="15"/>
      <c r="BI1168" s="15"/>
      <c r="BJ1168" s="17"/>
      <c r="BK1168" s="17"/>
      <c r="BM1168" s="15"/>
      <c r="BN1168" s="15"/>
      <c r="BO1168" s="17"/>
      <c r="BP1168" s="17"/>
      <c r="BQ1168" s="15"/>
      <c r="BR1168" s="15"/>
      <c r="BS1168" s="17"/>
    </row>
    <row r="1169" spans="3:71" ht="15.6" x14ac:dyDescent="0.3">
      <c r="C1169" s="57"/>
      <c r="D1169" s="58"/>
      <c r="E1169" s="28"/>
      <c r="F1169" s="17"/>
      <c r="G1169" s="50"/>
      <c r="H1169" s="63"/>
      <c r="I1169" s="15"/>
      <c r="J1169" s="15"/>
      <c r="K1169" s="17"/>
      <c r="L1169" s="17"/>
      <c r="N1169" s="9"/>
      <c r="O1169" s="15"/>
      <c r="P1169" s="17"/>
      <c r="Q1169" s="17"/>
      <c r="R1169" s="15"/>
      <c r="S1169" s="15"/>
      <c r="T1169" s="17"/>
      <c r="U1169" s="17"/>
      <c r="V1169" s="15"/>
      <c r="W1169" s="15"/>
      <c r="X1169" s="17"/>
      <c r="Y1169" s="17"/>
      <c r="Z1169" s="15"/>
      <c r="AA1169" s="15"/>
      <c r="AB1169" s="17"/>
      <c r="AC1169" s="17"/>
      <c r="AE1169" s="15"/>
      <c r="AF1169" s="15"/>
      <c r="AG1169" s="17"/>
      <c r="AH1169" s="17"/>
      <c r="AI1169" s="15"/>
      <c r="AJ1169" s="15"/>
      <c r="AK1169" s="17"/>
      <c r="AL1169" s="17"/>
      <c r="AM1169" s="15"/>
      <c r="AN1169" s="15"/>
      <c r="AO1169" s="17"/>
      <c r="AP1169" s="17"/>
      <c r="AQ1169" s="15"/>
      <c r="AR1169" s="15"/>
      <c r="AS1169" s="17"/>
      <c r="AT1169" s="17"/>
      <c r="AV1169" s="15"/>
      <c r="AW1169" s="15"/>
      <c r="AX1169" s="17"/>
      <c r="AY1169" s="17"/>
      <c r="AZ1169" s="15"/>
      <c r="BA1169" s="15"/>
      <c r="BB1169" s="17"/>
      <c r="BC1169" s="17"/>
      <c r="BD1169" s="15"/>
      <c r="BE1169" s="15"/>
      <c r="BF1169" s="17"/>
      <c r="BG1169" s="17"/>
      <c r="BH1169" s="15"/>
      <c r="BI1169" s="15"/>
      <c r="BJ1169" s="17"/>
      <c r="BK1169" s="17"/>
      <c r="BM1169" s="15"/>
      <c r="BN1169" s="15"/>
      <c r="BO1169" s="17"/>
      <c r="BP1169" s="17"/>
      <c r="BQ1169" s="15"/>
      <c r="BR1169" s="15"/>
      <c r="BS1169" s="17"/>
    </row>
    <row r="1170" spans="3:71" ht="15.6" x14ac:dyDescent="0.3">
      <c r="C1170" s="57"/>
      <c r="D1170" s="58"/>
      <c r="E1170" s="28"/>
      <c r="F1170" s="17"/>
      <c r="G1170" s="50"/>
      <c r="H1170" s="63"/>
      <c r="I1170" s="15"/>
      <c r="J1170" s="15"/>
      <c r="K1170" s="17"/>
      <c r="L1170" s="17"/>
      <c r="N1170" s="9"/>
      <c r="O1170" s="15"/>
      <c r="P1170" s="17"/>
      <c r="Q1170" s="17"/>
      <c r="R1170" s="15"/>
      <c r="S1170" s="15"/>
      <c r="T1170" s="17"/>
      <c r="U1170" s="17"/>
      <c r="V1170" s="15"/>
      <c r="W1170" s="15"/>
      <c r="X1170" s="17"/>
      <c r="Y1170" s="17"/>
      <c r="Z1170" s="15"/>
      <c r="AA1170" s="15"/>
      <c r="AB1170" s="17"/>
      <c r="AC1170" s="17"/>
      <c r="AE1170" s="15"/>
      <c r="AF1170" s="15"/>
      <c r="AG1170" s="17"/>
      <c r="AH1170" s="17"/>
      <c r="AI1170" s="15"/>
      <c r="AJ1170" s="15"/>
      <c r="AK1170" s="17"/>
      <c r="AL1170" s="17"/>
      <c r="AM1170" s="15"/>
      <c r="AN1170" s="15"/>
      <c r="AO1170" s="17"/>
      <c r="AP1170" s="17"/>
      <c r="AQ1170" s="15"/>
      <c r="AR1170" s="15"/>
      <c r="AS1170" s="17"/>
      <c r="AT1170" s="17"/>
      <c r="AV1170" s="15"/>
      <c r="AW1170" s="15"/>
      <c r="AX1170" s="17"/>
      <c r="AY1170" s="17"/>
      <c r="AZ1170" s="15"/>
      <c r="BA1170" s="15"/>
      <c r="BB1170" s="17"/>
      <c r="BC1170" s="17"/>
      <c r="BD1170" s="15"/>
      <c r="BE1170" s="15"/>
      <c r="BF1170" s="17"/>
      <c r="BG1170" s="17"/>
      <c r="BH1170" s="15"/>
      <c r="BI1170" s="15"/>
      <c r="BJ1170" s="17"/>
      <c r="BK1170" s="17"/>
      <c r="BM1170" s="15"/>
      <c r="BN1170" s="15"/>
      <c r="BO1170" s="17"/>
      <c r="BP1170" s="17"/>
      <c r="BQ1170" s="15"/>
      <c r="BR1170" s="15"/>
      <c r="BS1170" s="17"/>
    </row>
    <row r="1171" spans="3:71" ht="15.6" x14ac:dyDescent="0.3">
      <c r="C1171" s="57"/>
      <c r="D1171" s="58"/>
      <c r="E1171" s="28"/>
      <c r="F1171" s="17"/>
      <c r="G1171" s="50"/>
      <c r="H1171" s="63"/>
      <c r="I1171" s="15"/>
      <c r="J1171" s="15"/>
      <c r="K1171" s="17"/>
      <c r="L1171" s="17"/>
      <c r="N1171" s="9"/>
      <c r="O1171" s="15"/>
      <c r="P1171" s="17"/>
      <c r="Q1171" s="17"/>
      <c r="R1171" s="15"/>
      <c r="S1171" s="15"/>
      <c r="T1171" s="17"/>
      <c r="U1171" s="17"/>
      <c r="V1171" s="15"/>
      <c r="W1171" s="15"/>
      <c r="X1171" s="17"/>
      <c r="Y1171" s="17"/>
      <c r="Z1171" s="15"/>
      <c r="AA1171" s="15"/>
      <c r="AB1171" s="17"/>
      <c r="AC1171" s="17"/>
      <c r="AE1171" s="15"/>
      <c r="AF1171" s="15"/>
      <c r="AG1171" s="17"/>
      <c r="AH1171" s="17"/>
      <c r="AI1171" s="15"/>
      <c r="AJ1171" s="15"/>
      <c r="AK1171" s="17"/>
      <c r="AL1171" s="17"/>
      <c r="AM1171" s="15"/>
      <c r="AN1171" s="15"/>
      <c r="AO1171" s="17"/>
      <c r="AP1171" s="17"/>
      <c r="AQ1171" s="15"/>
      <c r="AR1171" s="15"/>
      <c r="AS1171" s="17"/>
      <c r="AT1171" s="17"/>
      <c r="AV1171" s="15"/>
      <c r="AW1171" s="15"/>
      <c r="AX1171" s="17"/>
      <c r="AY1171" s="17"/>
      <c r="AZ1171" s="15"/>
      <c r="BA1171" s="15"/>
      <c r="BB1171" s="17"/>
      <c r="BC1171" s="17"/>
      <c r="BD1171" s="15"/>
      <c r="BE1171" s="15"/>
      <c r="BF1171" s="17"/>
      <c r="BG1171" s="17"/>
      <c r="BH1171" s="15"/>
      <c r="BI1171" s="15"/>
      <c r="BJ1171" s="17"/>
      <c r="BK1171" s="17"/>
      <c r="BM1171" s="15"/>
      <c r="BN1171" s="15"/>
      <c r="BO1171" s="17"/>
      <c r="BP1171" s="17"/>
      <c r="BQ1171" s="15"/>
      <c r="BR1171" s="15"/>
      <c r="BS1171" s="17"/>
    </row>
    <row r="1172" spans="3:71" ht="15.6" x14ac:dyDescent="0.3">
      <c r="C1172" s="57"/>
      <c r="D1172" s="58"/>
      <c r="E1172" s="28"/>
      <c r="F1172" s="17"/>
      <c r="G1172" s="50"/>
      <c r="H1172" s="63"/>
      <c r="I1172" s="15"/>
      <c r="J1172" s="15"/>
      <c r="K1172" s="17"/>
      <c r="L1172" s="17"/>
      <c r="N1172" s="9"/>
      <c r="O1172" s="15"/>
      <c r="P1172" s="17"/>
      <c r="Q1172" s="17"/>
      <c r="R1172" s="15"/>
      <c r="S1172" s="15"/>
      <c r="T1172" s="17"/>
      <c r="U1172" s="17"/>
      <c r="V1172" s="15"/>
      <c r="W1172" s="15"/>
      <c r="X1172" s="17"/>
      <c r="Y1172" s="17"/>
      <c r="Z1172" s="15"/>
      <c r="AA1172" s="15"/>
      <c r="AB1172" s="17"/>
      <c r="AC1172" s="17"/>
      <c r="AE1172" s="15"/>
      <c r="AF1172" s="15"/>
      <c r="AG1172" s="17"/>
      <c r="AH1172" s="17"/>
      <c r="AI1172" s="15"/>
      <c r="AJ1172" s="15"/>
      <c r="AK1172" s="17"/>
      <c r="AL1172" s="17"/>
      <c r="AM1172" s="15"/>
      <c r="AN1172" s="15"/>
      <c r="AO1172" s="17"/>
      <c r="AP1172" s="17"/>
      <c r="AQ1172" s="15"/>
      <c r="AR1172" s="15"/>
      <c r="AS1172" s="17"/>
      <c r="AT1172" s="17"/>
      <c r="AV1172" s="15"/>
      <c r="AW1172" s="15"/>
      <c r="AX1172" s="17"/>
      <c r="AY1172" s="17"/>
      <c r="AZ1172" s="15"/>
      <c r="BA1172" s="15"/>
      <c r="BB1172" s="17"/>
      <c r="BC1172" s="17"/>
      <c r="BD1172" s="15"/>
      <c r="BE1172" s="15"/>
      <c r="BF1172" s="17"/>
      <c r="BG1172" s="17"/>
      <c r="BH1172" s="15"/>
      <c r="BI1172" s="15"/>
      <c r="BJ1172" s="17"/>
      <c r="BK1172" s="17"/>
      <c r="BM1172" s="15"/>
      <c r="BN1172" s="15"/>
      <c r="BO1172" s="17"/>
      <c r="BP1172" s="17"/>
      <c r="BQ1172" s="15"/>
      <c r="BR1172" s="15"/>
      <c r="BS1172" s="17"/>
    </row>
    <row r="1173" spans="3:71" ht="15.6" x14ac:dyDescent="0.3">
      <c r="C1173" s="57"/>
      <c r="D1173" s="58"/>
      <c r="E1173" s="28"/>
      <c r="F1173" s="17"/>
      <c r="G1173" s="50"/>
      <c r="H1173" s="63"/>
      <c r="I1173" s="15"/>
      <c r="J1173" s="15"/>
      <c r="K1173" s="17"/>
      <c r="L1173" s="17"/>
      <c r="N1173" s="9"/>
      <c r="O1173" s="15"/>
      <c r="P1173" s="17"/>
      <c r="Q1173" s="17"/>
      <c r="R1173" s="15"/>
      <c r="S1173" s="15"/>
      <c r="T1173" s="17"/>
      <c r="U1173" s="17"/>
      <c r="V1173" s="15"/>
      <c r="W1173" s="15"/>
      <c r="X1173" s="17"/>
      <c r="Y1173" s="17"/>
      <c r="Z1173" s="15"/>
      <c r="AA1173" s="15"/>
      <c r="AB1173" s="17"/>
      <c r="AC1173" s="17"/>
      <c r="AE1173" s="15"/>
      <c r="AF1173" s="15"/>
      <c r="AG1173" s="17"/>
      <c r="AH1173" s="17"/>
      <c r="AI1173" s="15"/>
      <c r="AJ1173" s="15"/>
      <c r="AK1173" s="17"/>
      <c r="AL1173" s="17"/>
      <c r="AM1173" s="15"/>
      <c r="AN1173" s="15"/>
      <c r="AO1173" s="17"/>
      <c r="AP1173" s="17"/>
      <c r="AQ1173" s="15"/>
      <c r="AR1173" s="15"/>
      <c r="AS1173" s="17"/>
      <c r="AT1173" s="17"/>
      <c r="AV1173" s="15"/>
      <c r="AW1173" s="15"/>
      <c r="AX1173" s="17"/>
      <c r="AY1173" s="17"/>
      <c r="AZ1173" s="15"/>
      <c r="BA1173" s="15"/>
      <c r="BB1173" s="17"/>
      <c r="BC1173" s="17"/>
      <c r="BD1173" s="15"/>
      <c r="BE1173" s="15"/>
      <c r="BF1173" s="17"/>
      <c r="BG1173" s="17"/>
      <c r="BH1173" s="15"/>
      <c r="BI1173" s="15"/>
      <c r="BJ1173" s="17"/>
      <c r="BK1173" s="17"/>
      <c r="BM1173" s="15"/>
      <c r="BN1173" s="15"/>
      <c r="BO1173" s="17"/>
      <c r="BP1173" s="17"/>
      <c r="BQ1173" s="15"/>
      <c r="BR1173" s="15"/>
      <c r="BS1173" s="17"/>
    </row>
    <row r="1174" spans="3:71" ht="15.6" x14ac:dyDescent="0.3">
      <c r="C1174" s="57"/>
      <c r="D1174" s="58"/>
      <c r="E1174" s="28"/>
      <c r="F1174" s="17"/>
      <c r="G1174" s="50"/>
      <c r="H1174" s="63"/>
      <c r="I1174" s="15"/>
      <c r="J1174" s="15"/>
      <c r="K1174" s="17"/>
      <c r="L1174" s="17"/>
      <c r="N1174" s="9"/>
      <c r="O1174" s="15"/>
      <c r="P1174" s="17"/>
      <c r="Q1174" s="17"/>
      <c r="R1174" s="15"/>
      <c r="S1174" s="15"/>
      <c r="T1174" s="17"/>
      <c r="U1174" s="17"/>
      <c r="V1174" s="15"/>
      <c r="W1174" s="15"/>
      <c r="X1174" s="17"/>
      <c r="Y1174" s="17"/>
      <c r="Z1174" s="15"/>
      <c r="AA1174" s="15"/>
      <c r="AB1174" s="17"/>
      <c r="AC1174" s="17"/>
      <c r="AE1174" s="15"/>
      <c r="AF1174" s="15"/>
      <c r="AG1174" s="17"/>
      <c r="AH1174" s="17"/>
      <c r="AI1174" s="15"/>
      <c r="AJ1174" s="15"/>
      <c r="AK1174" s="17"/>
      <c r="AL1174" s="17"/>
      <c r="AM1174" s="15"/>
      <c r="AN1174" s="15"/>
      <c r="AO1174" s="17"/>
      <c r="AP1174" s="17"/>
      <c r="AQ1174" s="15"/>
      <c r="AR1174" s="15"/>
      <c r="AS1174" s="17"/>
      <c r="AT1174" s="17"/>
      <c r="AV1174" s="15"/>
      <c r="AW1174" s="15"/>
      <c r="AX1174" s="17"/>
      <c r="AY1174" s="17"/>
      <c r="AZ1174" s="15"/>
      <c r="BA1174" s="15"/>
      <c r="BB1174" s="17"/>
      <c r="BC1174" s="17"/>
      <c r="BD1174" s="15"/>
      <c r="BE1174" s="15"/>
      <c r="BF1174" s="17"/>
      <c r="BG1174" s="17"/>
      <c r="BH1174" s="15"/>
      <c r="BI1174" s="15"/>
      <c r="BJ1174" s="17"/>
      <c r="BK1174" s="17"/>
      <c r="BM1174" s="15"/>
      <c r="BN1174" s="15"/>
      <c r="BO1174" s="17"/>
      <c r="BP1174" s="17"/>
      <c r="BQ1174" s="15"/>
      <c r="BR1174" s="15"/>
      <c r="BS1174" s="17"/>
    </row>
    <row r="1175" spans="3:71" ht="15.6" x14ac:dyDescent="0.3">
      <c r="C1175" s="57"/>
      <c r="D1175" s="58"/>
      <c r="E1175" s="28"/>
      <c r="F1175" s="17"/>
      <c r="G1175" s="50"/>
      <c r="H1175" s="63"/>
      <c r="I1175" s="15"/>
      <c r="J1175" s="15"/>
      <c r="K1175" s="17"/>
      <c r="L1175" s="17"/>
      <c r="N1175" s="9"/>
      <c r="O1175" s="15"/>
      <c r="P1175" s="17"/>
      <c r="Q1175" s="17"/>
      <c r="R1175" s="15"/>
      <c r="S1175" s="15"/>
      <c r="T1175" s="17"/>
      <c r="U1175" s="17"/>
      <c r="V1175" s="15"/>
      <c r="W1175" s="15"/>
      <c r="X1175" s="17"/>
      <c r="Y1175" s="17"/>
      <c r="Z1175" s="15"/>
      <c r="AA1175" s="15"/>
      <c r="AB1175" s="17"/>
      <c r="AC1175" s="17"/>
      <c r="AE1175" s="15"/>
      <c r="AF1175" s="15"/>
      <c r="AG1175" s="17"/>
      <c r="AH1175" s="17"/>
      <c r="AI1175" s="15"/>
      <c r="AJ1175" s="15"/>
      <c r="AK1175" s="17"/>
      <c r="AL1175" s="17"/>
      <c r="AM1175" s="15"/>
      <c r="AN1175" s="15"/>
      <c r="AO1175" s="17"/>
      <c r="AP1175" s="17"/>
      <c r="AQ1175" s="15"/>
      <c r="AR1175" s="15"/>
      <c r="AS1175" s="17"/>
      <c r="AT1175" s="17"/>
      <c r="AV1175" s="15"/>
      <c r="AW1175" s="15"/>
      <c r="AX1175" s="17"/>
      <c r="AY1175" s="17"/>
      <c r="AZ1175" s="15"/>
      <c r="BA1175" s="15"/>
      <c r="BB1175" s="17"/>
      <c r="BC1175" s="17"/>
      <c r="BD1175" s="15"/>
      <c r="BE1175" s="15"/>
      <c r="BF1175" s="17"/>
      <c r="BG1175" s="17"/>
      <c r="BH1175" s="15"/>
      <c r="BI1175" s="15"/>
      <c r="BJ1175" s="17"/>
      <c r="BK1175" s="17"/>
      <c r="BM1175" s="15"/>
      <c r="BN1175" s="15"/>
      <c r="BO1175" s="17"/>
      <c r="BP1175" s="17"/>
      <c r="BQ1175" s="15"/>
      <c r="BR1175" s="15"/>
      <c r="BS1175" s="17"/>
    </row>
    <row r="1176" spans="3:71" ht="15.6" x14ac:dyDescent="0.3">
      <c r="C1176" s="57"/>
      <c r="D1176" s="58"/>
      <c r="E1176" s="28"/>
      <c r="F1176" s="17"/>
      <c r="G1176" s="50"/>
      <c r="H1176" s="63"/>
      <c r="I1176" s="15"/>
      <c r="J1176" s="15"/>
      <c r="K1176" s="17"/>
      <c r="L1176" s="17"/>
      <c r="N1176" s="9"/>
      <c r="O1176" s="15"/>
      <c r="P1176" s="17"/>
      <c r="Q1176" s="17"/>
      <c r="R1176" s="15"/>
      <c r="S1176" s="15"/>
      <c r="T1176" s="17"/>
      <c r="U1176" s="17"/>
      <c r="V1176" s="15"/>
      <c r="W1176" s="15"/>
      <c r="X1176" s="17"/>
      <c r="Y1176" s="17"/>
      <c r="Z1176" s="15"/>
      <c r="AA1176" s="15"/>
      <c r="AB1176" s="17"/>
      <c r="AC1176" s="17"/>
      <c r="AE1176" s="15"/>
      <c r="AF1176" s="15"/>
      <c r="AG1176" s="17"/>
      <c r="AH1176" s="17"/>
      <c r="AI1176" s="15"/>
      <c r="AJ1176" s="15"/>
      <c r="AK1176" s="17"/>
      <c r="AL1176" s="17"/>
      <c r="AM1176" s="15"/>
      <c r="AN1176" s="15"/>
      <c r="AO1176" s="17"/>
      <c r="AP1176" s="17"/>
      <c r="AQ1176" s="15"/>
      <c r="AR1176" s="15"/>
      <c r="AS1176" s="17"/>
      <c r="AT1176" s="17"/>
      <c r="AV1176" s="15"/>
      <c r="AW1176" s="15"/>
      <c r="AX1176" s="17"/>
      <c r="AY1176" s="17"/>
      <c r="AZ1176" s="15"/>
      <c r="BA1176" s="15"/>
      <c r="BB1176" s="17"/>
      <c r="BC1176" s="17"/>
      <c r="BD1176" s="15"/>
      <c r="BE1176" s="15"/>
      <c r="BF1176" s="17"/>
      <c r="BG1176" s="17"/>
      <c r="BH1176" s="15"/>
      <c r="BI1176" s="15"/>
      <c r="BJ1176" s="17"/>
      <c r="BK1176" s="17"/>
      <c r="BM1176" s="15"/>
      <c r="BN1176" s="15"/>
      <c r="BO1176" s="17"/>
      <c r="BP1176" s="17"/>
      <c r="BQ1176" s="15"/>
      <c r="BR1176" s="15"/>
      <c r="BS1176" s="17"/>
    </row>
    <row r="1177" spans="3:71" ht="15.6" x14ac:dyDescent="0.3">
      <c r="C1177" s="57"/>
      <c r="D1177" s="58"/>
      <c r="E1177" s="28"/>
      <c r="F1177" s="17"/>
      <c r="G1177" s="50"/>
      <c r="H1177" s="63"/>
      <c r="I1177" s="15"/>
      <c r="J1177" s="15"/>
      <c r="K1177" s="17"/>
      <c r="L1177" s="17"/>
      <c r="N1177" s="9"/>
      <c r="O1177" s="15"/>
      <c r="P1177" s="17"/>
      <c r="Q1177" s="17"/>
      <c r="R1177" s="15"/>
      <c r="S1177" s="15"/>
      <c r="T1177" s="17"/>
      <c r="U1177" s="17"/>
      <c r="V1177" s="15"/>
      <c r="W1177" s="15"/>
      <c r="X1177" s="17"/>
      <c r="Y1177" s="17"/>
      <c r="Z1177" s="15"/>
      <c r="AA1177" s="15"/>
      <c r="AB1177" s="17"/>
      <c r="AC1177" s="17"/>
      <c r="AE1177" s="15"/>
      <c r="AF1177" s="15"/>
      <c r="AG1177" s="17"/>
      <c r="AH1177" s="17"/>
      <c r="AI1177" s="15"/>
      <c r="AJ1177" s="15"/>
      <c r="AK1177" s="17"/>
      <c r="AL1177" s="17"/>
      <c r="AM1177" s="15"/>
      <c r="AN1177" s="15"/>
      <c r="AO1177" s="17"/>
      <c r="AP1177" s="17"/>
      <c r="AQ1177" s="15"/>
      <c r="AR1177" s="15"/>
      <c r="AS1177" s="17"/>
      <c r="AT1177" s="17"/>
      <c r="AV1177" s="15"/>
      <c r="AW1177" s="15"/>
      <c r="AX1177" s="17"/>
      <c r="AY1177" s="17"/>
      <c r="AZ1177" s="15"/>
      <c r="BA1177" s="15"/>
      <c r="BB1177" s="17"/>
      <c r="BC1177" s="17"/>
      <c r="BD1177" s="15"/>
      <c r="BE1177" s="15"/>
      <c r="BF1177" s="17"/>
      <c r="BG1177" s="17"/>
      <c r="BH1177" s="15"/>
      <c r="BI1177" s="15"/>
      <c r="BJ1177" s="17"/>
      <c r="BK1177" s="17"/>
      <c r="BM1177" s="15"/>
      <c r="BN1177" s="15"/>
      <c r="BO1177" s="17"/>
      <c r="BP1177" s="17"/>
      <c r="BQ1177" s="15"/>
      <c r="BR1177" s="15"/>
      <c r="BS1177" s="17"/>
    </row>
    <row r="1178" spans="3:71" ht="15.6" x14ac:dyDescent="0.3">
      <c r="C1178" s="57"/>
      <c r="D1178" s="58"/>
      <c r="E1178" s="28"/>
      <c r="F1178" s="17"/>
      <c r="G1178" s="50"/>
      <c r="H1178" s="63"/>
      <c r="I1178" s="15"/>
      <c r="J1178" s="15"/>
      <c r="K1178" s="17"/>
      <c r="L1178" s="17"/>
      <c r="N1178" s="9"/>
      <c r="O1178" s="15"/>
      <c r="P1178" s="17"/>
      <c r="Q1178" s="17"/>
      <c r="R1178" s="15"/>
      <c r="S1178" s="15"/>
      <c r="T1178" s="17"/>
      <c r="U1178" s="17"/>
      <c r="V1178" s="15"/>
      <c r="W1178" s="15"/>
      <c r="X1178" s="17"/>
      <c r="Y1178" s="17"/>
      <c r="Z1178" s="15"/>
      <c r="AA1178" s="15"/>
      <c r="AB1178" s="17"/>
      <c r="AC1178" s="17"/>
      <c r="AE1178" s="15"/>
      <c r="AF1178" s="15"/>
      <c r="AG1178" s="17"/>
      <c r="AH1178" s="17"/>
      <c r="AI1178" s="15"/>
      <c r="AJ1178" s="15"/>
      <c r="AK1178" s="17"/>
      <c r="AL1178" s="17"/>
      <c r="AM1178" s="15"/>
      <c r="AN1178" s="15"/>
      <c r="AO1178" s="17"/>
      <c r="AP1178" s="17"/>
      <c r="AQ1178" s="15"/>
      <c r="AR1178" s="15"/>
      <c r="AS1178" s="17"/>
      <c r="AT1178" s="17"/>
      <c r="AV1178" s="15"/>
      <c r="AW1178" s="15"/>
      <c r="AX1178" s="17"/>
      <c r="AY1178" s="17"/>
      <c r="AZ1178" s="15"/>
      <c r="BA1178" s="15"/>
      <c r="BB1178" s="17"/>
      <c r="BC1178" s="17"/>
      <c r="BD1178" s="15"/>
      <c r="BE1178" s="15"/>
      <c r="BF1178" s="17"/>
      <c r="BG1178" s="17"/>
      <c r="BH1178" s="15"/>
      <c r="BI1178" s="15"/>
      <c r="BJ1178" s="17"/>
      <c r="BK1178" s="17"/>
      <c r="BM1178" s="15"/>
      <c r="BN1178" s="15"/>
      <c r="BO1178" s="17"/>
      <c r="BP1178" s="17"/>
      <c r="BQ1178" s="15"/>
      <c r="BR1178" s="15"/>
      <c r="BS1178" s="17"/>
    </row>
    <row r="1179" spans="3:71" ht="15.6" x14ac:dyDescent="0.3">
      <c r="C1179" s="57"/>
      <c r="D1179" s="58"/>
      <c r="E1179" s="28"/>
      <c r="F1179" s="17"/>
      <c r="G1179" s="50"/>
      <c r="H1179" s="63"/>
      <c r="I1179" s="15"/>
      <c r="J1179" s="15"/>
      <c r="K1179" s="17"/>
      <c r="L1179" s="17"/>
      <c r="N1179" s="9"/>
      <c r="O1179" s="15"/>
      <c r="P1179" s="17"/>
      <c r="Q1179" s="17"/>
      <c r="R1179" s="15"/>
      <c r="S1179" s="15"/>
      <c r="T1179" s="17"/>
      <c r="U1179" s="17"/>
      <c r="V1179" s="15"/>
      <c r="W1179" s="15"/>
      <c r="X1179" s="17"/>
      <c r="Y1179" s="17"/>
      <c r="Z1179" s="15"/>
      <c r="AA1179" s="15"/>
      <c r="AB1179" s="17"/>
      <c r="AC1179" s="17"/>
      <c r="AE1179" s="15"/>
      <c r="AF1179" s="15"/>
      <c r="AG1179" s="17"/>
      <c r="AH1179" s="17"/>
      <c r="AI1179" s="15"/>
      <c r="AJ1179" s="15"/>
      <c r="AK1179" s="17"/>
      <c r="AL1179" s="17"/>
      <c r="AM1179" s="15"/>
      <c r="AN1179" s="15"/>
      <c r="AO1179" s="17"/>
      <c r="AP1179" s="17"/>
      <c r="AQ1179" s="15"/>
      <c r="AR1179" s="15"/>
      <c r="AS1179" s="17"/>
      <c r="AT1179" s="17"/>
      <c r="AV1179" s="15"/>
      <c r="AW1179" s="15"/>
      <c r="AX1179" s="17"/>
      <c r="AY1179" s="17"/>
      <c r="AZ1179" s="15"/>
      <c r="BA1179" s="15"/>
      <c r="BB1179" s="17"/>
      <c r="BC1179" s="17"/>
      <c r="BD1179" s="15"/>
      <c r="BE1179" s="15"/>
      <c r="BF1179" s="17"/>
      <c r="BG1179" s="17"/>
      <c r="BH1179" s="15"/>
      <c r="BI1179" s="15"/>
      <c r="BJ1179" s="17"/>
      <c r="BK1179" s="17"/>
      <c r="BM1179" s="15"/>
      <c r="BN1179" s="15"/>
      <c r="BO1179" s="17"/>
      <c r="BP1179" s="17"/>
      <c r="BQ1179" s="15"/>
      <c r="BR1179" s="15"/>
      <c r="BS1179" s="17"/>
    </row>
    <row r="1180" spans="3:71" ht="15.6" x14ac:dyDescent="0.3">
      <c r="C1180" s="57"/>
      <c r="D1180" s="58"/>
      <c r="E1180" s="28"/>
      <c r="F1180" s="17"/>
      <c r="G1180" s="50"/>
      <c r="H1180" s="63"/>
      <c r="I1180" s="15"/>
      <c r="J1180" s="15"/>
      <c r="K1180" s="17"/>
      <c r="L1180" s="17"/>
      <c r="N1180" s="9"/>
      <c r="O1180" s="15"/>
      <c r="P1180" s="17"/>
      <c r="Q1180" s="17"/>
      <c r="R1180" s="15"/>
      <c r="S1180" s="15"/>
      <c r="T1180" s="17"/>
      <c r="U1180" s="17"/>
      <c r="V1180" s="15"/>
      <c r="W1180" s="15"/>
      <c r="X1180" s="17"/>
      <c r="Y1180" s="17"/>
      <c r="Z1180" s="15"/>
      <c r="AA1180" s="15"/>
      <c r="AB1180" s="17"/>
      <c r="AC1180" s="17"/>
      <c r="AE1180" s="15"/>
      <c r="AF1180" s="15"/>
      <c r="AG1180" s="17"/>
      <c r="AH1180" s="17"/>
      <c r="AI1180" s="15"/>
      <c r="AJ1180" s="15"/>
      <c r="AK1180" s="17"/>
      <c r="AL1180" s="17"/>
      <c r="AM1180" s="15"/>
      <c r="AN1180" s="15"/>
      <c r="AO1180" s="17"/>
      <c r="AP1180" s="17"/>
      <c r="AQ1180" s="15"/>
      <c r="AR1180" s="15"/>
      <c r="AS1180" s="17"/>
      <c r="AT1180" s="17"/>
      <c r="AV1180" s="15"/>
      <c r="AW1180" s="15"/>
      <c r="AX1180" s="17"/>
      <c r="AY1180" s="17"/>
      <c r="AZ1180" s="15"/>
      <c r="BA1180" s="15"/>
      <c r="BB1180" s="17"/>
      <c r="BC1180" s="17"/>
      <c r="BD1180" s="15"/>
      <c r="BE1180" s="15"/>
      <c r="BF1180" s="17"/>
      <c r="BG1180" s="17"/>
      <c r="BH1180" s="15"/>
      <c r="BI1180" s="15"/>
      <c r="BJ1180" s="17"/>
      <c r="BK1180" s="17"/>
      <c r="BM1180" s="15"/>
      <c r="BN1180" s="15"/>
      <c r="BO1180" s="17"/>
      <c r="BP1180" s="17"/>
      <c r="BQ1180" s="15"/>
      <c r="BR1180" s="15"/>
      <c r="BS1180" s="17"/>
    </row>
    <row r="1181" spans="3:71" ht="15.6" x14ac:dyDescent="0.3">
      <c r="C1181" s="57"/>
      <c r="D1181" s="58"/>
      <c r="E1181" s="28"/>
      <c r="F1181" s="17"/>
      <c r="G1181" s="50"/>
      <c r="H1181" s="63"/>
      <c r="I1181" s="15"/>
      <c r="J1181" s="15"/>
      <c r="K1181" s="17"/>
      <c r="L1181" s="17"/>
      <c r="N1181" s="9"/>
      <c r="O1181" s="15"/>
      <c r="P1181" s="17"/>
      <c r="Q1181" s="17"/>
      <c r="R1181" s="15"/>
      <c r="S1181" s="15"/>
      <c r="T1181" s="17"/>
      <c r="U1181" s="17"/>
      <c r="V1181" s="15"/>
      <c r="W1181" s="15"/>
      <c r="X1181" s="17"/>
      <c r="Y1181" s="17"/>
      <c r="Z1181" s="15"/>
      <c r="AA1181" s="15"/>
      <c r="AB1181" s="17"/>
      <c r="AC1181" s="17"/>
      <c r="AE1181" s="15"/>
      <c r="AF1181" s="15"/>
      <c r="AG1181" s="17"/>
      <c r="AH1181" s="17"/>
      <c r="AI1181" s="15"/>
      <c r="AJ1181" s="15"/>
      <c r="AK1181" s="17"/>
      <c r="AL1181" s="17"/>
      <c r="AM1181" s="15"/>
      <c r="AN1181" s="15"/>
      <c r="AO1181" s="17"/>
      <c r="AP1181" s="17"/>
      <c r="AQ1181" s="15"/>
      <c r="AR1181" s="15"/>
      <c r="AS1181" s="17"/>
      <c r="AT1181" s="17"/>
      <c r="AV1181" s="15"/>
      <c r="AW1181" s="15"/>
      <c r="AX1181" s="17"/>
      <c r="AY1181" s="17"/>
      <c r="AZ1181" s="15"/>
      <c r="BA1181" s="15"/>
      <c r="BB1181" s="17"/>
      <c r="BC1181" s="17"/>
      <c r="BD1181" s="15"/>
      <c r="BE1181" s="15"/>
      <c r="BF1181" s="17"/>
      <c r="BG1181" s="17"/>
      <c r="BH1181" s="15"/>
      <c r="BI1181" s="15"/>
      <c r="BJ1181" s="17"/>
      <c r="BK1181" s="17"/>
      <c r="BM1181" s="15"/>
      <c r="BN1181" s="15"/>
      <c r="BO1181" s="17"/>
      <c r="BP1181" s="17"/>
      <c r="BQ1181" s="15"/>
      <c r="BR1181" s="15"/>
      <c r="BS1181" s="17"/>
    </row>
    <row r="1182" spans="3:71" ht="15.6" x14ac:dyDescent="0.3">
      <c r="C1182" s="57"/>
      <c r="D1182" s="58"/>
      <c r="E1182" s="28"/>
      <c r="F1182" s="17"/>
      <c r="G1182" s="50"/>
      <c r="H1182" s="63"/>
      <c r="I1182" s="15"/>
      <c r="J1182" s="15"/>
      <c r="K1182" s="17"/>
      <c r="L1182" s="17"/>
      <c r="N1182" s="9"/>
      <c r="O1182" s="15"/>
      <c r="P1182" s="17"/>
      <c r="Q1182" s="17"/>
      <c r="R1182" s="15"/>
      <c r="S1182" s="15"/>
      <c r="T1182" s="17"/>
      <c r="U1182" s="17"/>
      <c r="V1182" s="15"/>
      <c r="W1182" s="15"/>
      <c r="X1182" s="17"/>
      <c r="Y1182" s="17"/>
      <c r="Z1182" s="15"/>
      <c r="AA1182" s="15"/>
      <c r="AB1182" s="17"/>
      <c r="AC1182" s="17"/>
      <c r="AE1182" s="15"/>
      <c r="AF1182" s="15"/>
      <c r="AG1182" s="17"/>
      <c r="AH1182" s="17"/>
      <c r="AI1182" s="15"/>
      <c r="AJ1182" s="15"/>
      <c r="AK1182" s="17"/>
      <c r="AL1182" s="17"/>
      <c r="AM1182" s="15"/>
      <c r="AN1182" s="15"/>
      <c r="AO1182" s="17"/>
      <c r="AP1182" s="17"/>
      <c r="AQ1182" s="15"/>
      <c r="AR1182" s="15"/>
      <c r="AS1182" s="17"/>
      <c r="AT1182" s="17"/>
      <c r="AV1182" s="15"/>
      <c r="AW1182" s="15"/>
      <c r="AX1182" s="17"/>
      <c r="AY1182" s="17"/>
      <c r="AZ1182" s="15"/>
      <c r="BA1182" s="15"/>
      <c r="BB1182" s="17"/>
      <c r="BC1182" s="17"/>
      <c r="BD1182" s="15"/>
      <c r="BE1182" s="15"/>
      <c r="BF1182" s="17"/>
      <c r="BG1182" s="17"/>
      <c r="BH1182" s="15"/>
      <c r="BI1182" s="15"/>
      <c r="BJ1182" s="17"/>
      <c r="BK1182" s="17"/>
      <c r="BM1182" s="15"/>
      <c r="BN1182" s="15"/>
      <c r="BO1182" s="17"/>
      <c r="BP1182" s="17"/>
      <c r="BQ1182" s="15"/>
      <c r="BR1182" s="15"/>
      <c r="BS1182" s="17"/>
    </row>
    <row r="1183" spans="3:71" ht="15.6" x14ac:dyDescent="0.3">
      <c r="C1183" s="57"/>
      <c r="D1183" s="58"/>
      <c r="E1183" s="28"/>
      <c r="F1183" s="17"/>
      <c r="G1183" s="50"/>
      <c r="H1183" s="63"/>
      <c r="I1183" s="15"/>
      <c r="J1183" s="15"/>
      <c r="K1183" s="17"/>
      <c r="L1183" s="17"/>
      <c r="N1183" s="9"/>
      <c r="O1183" s="15"/>
      <c r="P1183" s="17"/>
      <c r="Q1183" s="17"/>
      <c r="R1183" s="15"/>
      <c r="S1183" s="15"/>
      <c r="T1183" s="17"/>
      <c r="U1183" s="17"/>
      <c r="V1183" s="15"/>
      <c r="W1183" s="15"/>
      <c r="X1183" s="17"/>
      <c r="Y1183" s="17"/>
      <c r="Z1183" s="15"/>
      <c r="AA1183" s="15"/>
      <c r="AB1183" s="17"/>
      <c r="AC1183" s="17"/>
      <c r="AE1183" s="15"/>
      <c r="AF1183" s="15"/>
      <c r="AG1183" s="17"/>
      <c r="AH1183" s="17"/>
      <c r="AI1183" s="15"/>
      <c r="AJ1183" s="15"/>
      <c r="AK1183" s="17"/>
      <c r="AL1183" s="17"/>
      <c r="AM1183" s="15"/>
      <c r="AN1183" s="15"/>
      <c r="AO1183" s="17"/>
      <c r="AP1183" s="17"/>
      <c r="AQ1183" s="15"/>
      <c r="AR1183" s="15"/>
      <c r="AS1183" s="17"/>
      <c r="AT1183" s="17"/>
      <c r="AV1183" s="15"/>
      <c r="AW1183" s="15"/>
      <c r="AX1183" s="17"/>
      <c r="AY1183" s="17"/>
      <c r="AZ1183" s="15"/>
      <c r="BA1183" s="15"/>
      <c r="BB1183" s="17"/>
      <c r="BC1183" s="17"/>
      <c r="BD1183" s="15"/>
      <c r="BE1183" s="15"/>
      <c r="BF1183" s="17"/>
      <c r="BG1183" s="17"/>
      <c r="BH1183" s="15"/>
      <c r="BI1183" s="15"/>
      <c r="BJ1183" s="17"/>
      <c r="BK1183" s="17"/>
      <c r="BM1183" s="15"/>
      <c r="BN1183" s="15"/>
      <c r="BO1183" s="17"/>
      <c r="BP1183" s="17"/>
      <c r="BQ1183" s="15"/>
      <c r="BR1183" s="15"/>
      <c r="BS1183" s="17"/>
    </row>
    <row r="1184" spans="3:71" ht="15.6" x14ac:dyDescent="0.3">
      <c r="C1184" s="57"/>
      <c r="D1184" s="58"/>
      <c r="E1184" s="28"/>
      <c r="F1184" s="17"/>
      <c r="G1184" s="50"/>
      <c r="H1184" s="63"/>
      <c r="I1184" s="15"/>
      <c r="J1184" s="15"/>
      <c r="K1184" s="17"/>
      <c r="L1184" s="17"/>
      <c r="N1184" s="9"/>
      <c r="O1184" s="15"/>
      <c r="P1184" s="17"/>
      <c r="Q1184" s="17"/>
      <c r="R1184" s="15"/>
      <c r="S1184" s="15"/>
      <c r="T1184" s="17"/>
      <c r="U1184" s="17"/>
      <c r="V1184" s="15"/>
      <c r="W1184" s="15"/>
      <c r="X1184" s="17"/>
      <c r="Y1184" s="17"/>
      <c r="Z1184" s="15"/>
      <c r="AA1184" s="15"/>
      <c r="AB1184" s="17"/>
      <c r="AC1184" s="17"/>
      <c r="AE1184" s="15"/>
      <c r="AF1184" s="15"/>
      <c r="AG1184" s="17"/>
      <c r="AH1184" s="17"/>
      <c r="AI1184" s="15"/>
      <c r="AJ1184" s="15"/>
      <c r="AK1184" s="17"/>
      <c r="AL1184" s="17"/>
      <c r="AM1184" s="15"/>
      <c r="AN1184" s="15"/>
      <c r="AO1184" s="17"/>
      <c r="AP1184" s="17"/>
      <c r="AQ1184" s="15"/>
      <c r="AR1184" s="15"/>
      <c r="AS1184" s="17"/>
      <c r="AT1184" s="17"/>
      <c r="AV1184" s="15"/>
      <c r="AW1184" s="15"/>
      <c r="AX1184" s="17"/>
      <c r="AY1184" s="17"/>
      <c r="AZ1184" s="15"/>
      <c r="BA1184" s="15"/>
      <c r="BB1184" s="17"/>
      <c r="BC1184" s="17"/>
      <c r="BD1184" s="15"/>
      <c r="BE1184" s="15"/>
      <c r="BF1184" s="17"/>
      <c r="BG1184" s="17"/>
      <c r="BH1184" s="15"/>
      <c r="BI1184" s="15"/>
      <c r="BJ1184" s="17"/>
      <c r="BK1184" s="17"/>
      <c r="BM1184" s="15"/>
      <c r="BN1184" s="15"/>
      <c r="BO1184" s="17"/>
      <c r="BP1184" s="17"/>
      <c r="BQ1184" s="15"/>
      <c r="BR1184" s="15"/>
      <c r="BS1184" s="17"/>
    </row>
    <row r="1185" spans="3:71" ht="15.6" x14ac:dyDescent="0.3">
      <c r="C1185" s="57"/>
      <c r="D1185" s="58"/>
      <c r="E1185" s="28"/>
      <c r="F1185" s="17"/>
      <c r="G1185" s="50"/>
      <c r="H1185" s="63"/>
      <c r="I1185" s="15"/>
      <c r="J1185" s="15"/>
      <c r="K1185" s="17"/>
      <c r="L1185" s="17"/>
      <c r="N1185" s="9"/>
      <c r="O1185" s="15"/>
      <c r="P1185" s="17"/>
      <c r="Q1185" s="17"/>
      <c r="R1185" s="15"/>
      <c r="S1185" s="15"/>
      <c r="T1185" s="17"/>
      <c r="U1185" s="17"/>
      <c r="V1185" s="15"/>
      <c r="W1185" s="15"/>
      <c r="X1185" s="17"/>
      <c r="Y1185" s="17"/>
      <c r="Z1185" s="15"/>
      <c r="AA1185" s="15"/>
      <c r="AB1185" s="17"/>
      <c r="AC1185" s="17"/>
      <c r="AE1185" s="15"/>
      <c r="AF1185" s="15"/>
      <c r="AG1185" s="17"/>
      <c r="AH1185" s="17"/>
      <c r="AI1185" s="15"/>
      <c r="AJ1185" s="15"/>
      <c r="AK1185" s="17"/>
      <c r="AL1185" s="17"/>
      <c r="AM1185" s="15"/>
      <c r="AN1185" s="15"/>
      <c r="AO1185" s="17"/>
      <c r="AP1185" s="17"/>
      <c r="AQ1185" s="15"/>
      <c r="AR1185" s="15"/>
      <c r="AS1185" s="17"/>
      <c r="AT1185" s="17"/>
      <c r="AV1185" s="15"/>
      <c r="AW1185" s="15"/>
      <c r="AX1185" s="17"/>
      <c r="AY1185" s="17"/>
      <c r="AZ1185" s="15"/>
      <c r="BA1185" s="15"/>
      <c r="BB1185" s="17"/>
      <c r="BC1185" s="17"/>
      <c r="BD1185" s="15"/>
      <c r="BE1185" s="15"/>
      <c r="BF1185" s="17"/>
      <c r="BG1185" s="17"/>
      <c r="BH1185" s="15"/>
      <c r="BI1185" s="15"/>
      <c r="BJ1185" s="17"/>
      <c r="BK1185" s="17"/>
      <c r="BM1185" s="15"/>
      <c r="BN1185" s="15"/>
      <c r="BO1185" s="17"/>
      <c r="BP1185" s="17"/>
      <c r="BQ1185" s="15"/>
      <c r="BR1185" s="15"/>
      <c r="BS1185" s="17"/>
    </row>
    <row r="1186" spans="3:71" ht="15.6" x14ac:dyDescent="0.3">
      <c r="C1186" s="57"/>
      <c r="D1186" s="58"/>
      <c r="E1186" s="28"/>
      <c r="F1186" s="17"/>
      <c r="G1186" s="50"/>
      <c r="H1186" s="63"/>
      <c r="I1186" s="15"/>
      <c r="J1186" s="15"/>
      <c r="K1186" s="17"/>
      <c r="L1186" s="17"/>
      <c r="N1186" s="9"/>
      <c r="O1186" s="15"/>
      <c r="P1186" s="17"/>
      <c r="Q1186" s="17"/>
      <c r="R1186" s="15"/>
      <c r="S1186" s="15"/>
      <c r="T1186" s="17"/>
      <c r="U1186" s="17"/>
      <c r="V1186" s="15"/>
      <c r="W1186" s="15"/>
      <c r="X1186" s="17"/>
      <c r="Y1186" s="17"/>
      <c r="Z1186" s="15"/>
      <c r="AA1186" s="15"/>
      <c r="AB1186" s="17"/>
      <c r="AC1186" s="17"/>
      <c r="AE1186" s="15"/>
      <c r="AF1186" s="15"/>
      <c r="AG1186" s="17"/>
      <c r="AH1186" s="17"/>
      <c r="AI1186" s="15"/>
      <c r="AJ1186" s="15"/>
      <c r="AK1186" s="17"/>
      <c r="AL1186" s="17"/>
      <c r="AM1186" s="15"/>
      <c r="AN1186" s="15"/>
      <c r="AO1186" s="17"/>
      <c r="AP1186" s="17"/>
      <c r="AQ1186" s="15"/>
      <c r="AR1186" s="15"/>
      <c r="AS1186" s="17"/>
      <c r="AT1186" s="17"/>
      <c r="AV1186" s="15"/>
      <c r="AW1186" s="15"/>
      <c r="AX1186" s="17"/>
      <c r="AY1186" s="17"/>
      <c r="AZ1186" s="15"/>
      <c r="BA1186" s="15"/>
      <c r="BB1186" s="17"/>
      <c r="BC1186" s="17"/>
      <c r="BD1186" s="15"/>
      <c r="BE1186" s="15"/>
      <c r="BF1186" s="17"/>
      <c r="BG1186" s="17"/>
      <c r="BH1186" s="15"/>
      <c r="BI1186" s="15"/>
      <c r="BJ1186" s="17"/>
      <c r="BK1186" s="17"/>
      <c r="BM1186" s="15"/>
      <c r="BN1186" s="15"/>
      <c r="BO1186" s="17"/>
      <c r="BP1186" s="17"/>
      <c r="BQ1186" s="15"/>
      <c r="BR1186" s="15"/>
      <c r="BS1186" s="17"/>
    </row>
    <row r="1187" spans="3:71" ht="15.6" x14ac:dyDescent="0.3">
      <c r="C1187" s="57"/>
      <c r="D1187" s="58"/>
      <c r="E1187" s="28"/>
      <c r="F1187" s="17"/>
      <c r="G1187" s="50"/>
      <c r="H1187" s="63"/>
      <c r="I1187" s="15"/>
      <c r="J1187" s="15"/>
      <c r="K1187" s="17"/>
      <c r="L1187" s="17"/>
      <c r="N1187" s="9"/>
      <c r="O1187" s="15"/>
      <c r="P1187" s="17"/>
      <c r="Q1187" s="17"/>
      <c r="R1187" s="15"/>
      <c r="S1187" s="15"/>
      <c r="T1187" s="17"/>
      <c r="U1187" s="17"/>
      <c r="V1187" s="15"/>
      <c r="W1187" s="15"/>
      <c r="X1187" s="17"/>
      <c r="Y1187" s="17"/>
      <c r="Z1187" s="15"/>
      <c r="AA1187" s="15"/>
      <c r="AB1187" s="17"/>
      <c r="AC1187" s="17"/>
      <c r="AE1187" s="15"/>
      <c r="AF1187" s="15"/>
      <c r="AG1187" s="17"/>
      <c r="AH1187" s="17"/>
      <c r="AI1187" s="15"/>
      <c r="AJ1187" s="15"/>
      <c r="AK1187" s="17"/>
      <c r="AL1187" s="17"/>
      <c r="AM1187" s="15"/>
      <c r="AN1187" s="15"/>
      <c r="AO1187" s="17"/>
      <c r="AP1187" s="17"/>
      <c r="AQ1187" s="15"/>
      <c r="AR1187" s="15"/>
      <c r="AS1187" s="17"/>
      <c r="AT1187" s="17"/>
      <c r="AV1187" s="15"/>
      <c r="AW1187" s="15"/>
      <c r="AX1187" s="17"/>
      <c r="AY1187" s="17"/>
      <c r="AZ1187" s="15"/>
      <c r="BA1187" s="15"/>
      <c r="BB1187" s="17"/>
      <c r="BC1187" s="17"/>
      <c r="BD1187" s="15"/>
      <c r="BE1187" s="15"/>
      <c r="BF1187" s="17"/>
      <c r="BG1187" s="17"/>
      <c r="BH1187" s="15"/>
      <c r="BI1187" s="15"/>
      <c r="BJ1187" s="17"/>
      <c r="BK1187" s="17"/>
      <c r="BM1187" s="15"/>
      <c r="BN1187" s="15"/>
      <c r="BO1187" s="17"/>
      <c r="BP1187" s="17"/>
      <c r="BQ1187" s="15"/>
      <c r="BR1187" s="15"/>
      <c r="BS1187" s="17"/>
    </row>
    <row r="1188" spans="3:71" ht="15.6" x14ac:dyDescent="0.3">
      <c r="C1188" s="57"/>
      <c r="D1188" s="58"/>
      <c r="E1188" s="28"/>
      <c r="F1188" s="17"/>
      <c r="G1188" s="50"/>
      <c r="H1188" s="63"/>
      <c r="I1188" s="15"/>
      <c r="J1188" s="15"/>
      <c r="K1188" s="17"/>
      <c r="L1188" s="17"/>
      <c r="N1188" s="9"/>
      <c r="O1188" s="15"/>
      <c r="P1188" s="17"/>
      <c r="Q1188" s="17"/>
      <c r="R1188" s="15"/>
      <c r="S1188" s="15"/>
      <c r="T1188" s="17"/>
      <c r="U1188" s="17"/>
      <c r="V1188" s="15"/>
      <c r="W1188" s="15"/>
      <c r="X1188" s="17"/>
      <c r="Y1188" s="17"/>
      <c r="Z1188" s="15"/>
      <c r="AA1188" s="15"/>
      <c r="AB1188" s="17"/>
      <c r="AC1188" s="17"/>
      <c r="AE1188" s="15"/>
      <c r="AF1188" s="15"/>
      <c r="AG1188" s="17"/>
      <c r="AH1188" s="17"/>
      <c r="AI1188" s="15"/>
      <c r="AJ1188" s="15"/>
      <c r="AK1188" s="17"/>
      <c r="AL1188" s="17"/>
      <c r="AM1188" s="15"/>
      <c r="AN1188" s="15"/>
      <c r="AO1188" s="17"/>
      <c r="AP1188" s="17"/>
      <c r="AQ1188" s="15"/>
      <c r="AR1188" s="15"/>
      <c r="AS1188" s="17"/>
      <c r="AT1188" s="17"/>
      <c r="AV1188" s="15"/>
      <c r="AW1188" s="15"/>
      <c r="AX1188" s="17"/>
      <c r="AY1188" s="17"/>
      <c r="AZ1188" s="15"/>
      <c r="BA1188" s="15"/>
      <c r="BB1188" s="17"/>
      <c r="BC1188" s="17"/>
      <c r="BD1188" s="15"/>
      <c r="BE1188" s="15"/>
      <c r="BF1188" s="17"/>
      <c r="BG1188" s="17"/>
      <c r="BH1188" s="15"/>
      <c r="BI1188" s="15"/>
      <c r="BJ1188" s="17"/>
      <c r="BK1188" s="17"/>
      <c r="BM1188" s="15"/>
      <c r="BN1188" s="15"/>
      <c r="BO1188" s="17"/>
      <c r="BP1188" s="17"/>
      <c r="BQ1188" s="15"/>
      <c r="BR1188" s="15"/>
      <c r="BS1188" s="17"/>
    </row>
    <row r="1189" spans="3:71" ht="15.6" x14ac:dyDescent="0.3">
      <c r="C1189" s="57"/>
      <c r="D1189" s="58"/>
      <c r="E1189" s="28"/>
      <c r="F1189" s="17"/>
      <c r="G1189" s="50"/>
      <c r="H1189" s="63"/>
      <c r="I1189" s="15"/>
      <c r="J1189" s="15"/>
      <c r="K1189" s="17"/>
      <c r="L1189" s="17"/>
      <c r="N1189" s="9"/>
      <c r="O1189" s="15"/>
      <c r="P1189" s="17"/>
      <c r="Q1189" s="17"/>
      <c r="R1189" s="15"/>
      <c r="S1189" s="15"/>
      <c r="T1189" s="17"/>
      <c r="U1189" s="17"/>
      <c r="V1189" s="15"/>
      <c r="W1189" s="15"/>
      <c r="X1189" s="17"/>
      <c r="Y1189" s="17"/>
      <c r="Z1189" s="15"/>
      <c r="AA1189" s="15"/>
      <c r="AB1189" s="17"/>
      <c r="AC1189" s="17"/>
      <c r="AE1189" s="15"/>
      <c r="AF1189" s="15"/>
      <c r="AG1189" s="17"/>
      <c r="AH1189" s="17"/>
      <c r="AI1189" s="15"/>
      <c r="AJ1189" s="15"/>
      <c r="AK1189" s="17"/>
      <c r="AL1189" s="17"/>
      <c r="AM1189" s="15"/>
      <c r="AN1189" s="15"/>
      <c r="AO1189" s="17"/>
      <c r="AP1189" s="17"/>
      <c r="AQ1189" s="15"/>
      <c r="AR1189" s="15"/>
      <c r="AS1189" s="17"/>
      <c r="AT1189" s="17"/>
      <c r="AV1189" s="15"/>
      <c r="AW1189" s="15"/>
      <c r="AX1189" s="17"/>
      <c r="AY1189" s="17"/>
      <c r="AZ1189" s="15"/>
      <c r="BA1189" s="15"/>
      <c r="BB1189" s="17"/>
      <c r="BC1189" s="17"/>
      <c r="BD1189" s="15"/>
      <c r="BE1189" s="15"/>
      <c r="BF1189" s="17"/>
      <c r="BG1189" s="17"/>
      <c r="BH1189" s="15"/>
      <c r="BI1189" s="15"/>
      <c r="BJ1189" s="17"/>
      <c r="BK1189" s="17"/>
      <c r="BM1189" s="15"/>
      <c r="BN1189" s="15"/>
      <c r="BO1189" s="17"/>
      <c r="BP1189" s="17"/>
      <c r="BQ1189" s="15"/>
      <c r="BR1189" s="15"/>
      <c r="BS1189" s="17"/>
    </row>
    <row r="1190" spans="3:71" ht="15.6" x14ac:dyDescent="0.3">
      <c r="C1190" s="57"/>
      <c r="D1190" s="58"/>
      <c r="E1190" s="28"/>
      <c r="F1190" s="17"/>
      <c r="G1190" s="50"/>
      <c r="H1190" s="63"/>
      <c r="I1190" s="15"/>
      <c r="J1190" s="15"/>
      <c r="K1190" s="17"/>
      <c r="L1190" s="17"/>
      <c r="N1190" s="9"/>
      <c r="O1190" s="15"/>
      <c r="P1190" s="17"/>
      <c r="Q1190" s="17"/>
      <c r="R1190" s="15"/>
      <c r="S1190" s="15"/>
      <c r="T1190" s="17"/>
      <c r="U1190" s="17"/>
      <c r="V1190" s="15"/>
      <c r="W1190" s="15"/>
      <c r="X1190" s="17"/>
      <c r="Y1190" s="17"/>
      <c r="Z1190" s="15"/>
      <c r="AA1190" s="15"/>
      <c r="AB1190" s="17"/>
      <c r="AC1190" s="17"/>
      <c r="AE1190" s="15"/>
      <c r="AF1190" s="15"/>
      <c r="AG1190" s="17"/>
      <c r="AH1190" s="17"/>
      <c r="AI1190" s="15"/>
      <c r="AJ1190" s="15"/>
      <c r="AK1190" s="17"/>
      <c r="AL1190" s="17"/>
      <c r="AM1190" s="15"/>
      <c r="AN1190" s="15"/>
      <c r="AO1190" s="17"/>
      <c r="AP1190" s="17"/>
      <c r="AQ1190" s="15"/>
      <c r="AR1190" s="15"/>
      <c r="AS1190" s="17"/>
      <c r="AT1190" s="17"/>
      <c r="AV1190" s="15"/>
      <c r="AW1190" s="15"/>
      <c r="AX1190" s="17"/>
      <c r="AY1190" s="17"/>
      <c r="AZ1190" s="15"/>
      <c r="BA1190" s="15"/>
      <c r="BB1190" s="17"/>
      <c r="BC1190" s="17"/>
      <c r="BD1190" s="15"/>
      <c r="BE1190" s="15"/>
      <c r="BF1190" s="17"/>
      <c r="BG1190" s="17"/>
      <c r="BH1190" s="15"/>
      <c r="BI1190" s="15"/>
      <c r="BJ1190" s="17"/>
      <c r="BK1190" s="17"/>
      <c r="BM1190" s="15"/>
      <c r="BN1190" s="15"/>
      <c r="BO1190" s="17"/>
      <c r="BP1190" s="17"/>
      <c r="BQ1190" s="15"/>
      <c r="BR1190" s="15"/>
      <c r="BS1190" s="17"/>
    </row>
    <row r="1191" spans="3:71" ht="15.6" x14ac:dyDescent="0.3">
      <c r="C1191" s="57"/>
      <c r="D1191" s="58"/>
      <c r="E1191" s="28"/>
      <c r="F1191" s="17"/>
      <c r="G1191" s="50"/>
      <c r="H1191" s="63"/>
      <c r="I1191" s="15"/>
      <c r="J1191" s="15"/>
      <c r="K1191" s="17"/>
      <c r="L1191" s="17"/>
      <c r="N1191" s="9"/>
      <c r="O1191" s="15"/>
      <c r="P1191" s="17"/>
      <c r="Q1191" s="17"/>
      <c r="R1191" s="15"/>
      <c r="S1191" s="15"/>
      <c r="T1191" s="17"/>
      <c r="U1191" s="17"/>
      <c r="V1191" s="15"/>
      <c r="W1191" s="15"/>
      <c r="X1191" s="17"/>
      <c r="Y1191" s="17"/>
      <c r="Z1191" s="15"/>
      <c r="AA1191" s="15"/>
      <c r="AB1191" s="17"/>
      <c r="AC1191" s="17"/>
      <c r="AE1191" s="15"/>
      <c r="AF1191" s="15"/>
      <c r="AG1191" s="17"/>
      <c r="AH1191" s="17"/>
      <c r="AI1191" s="15"/>
      <c r="AJ1191" s="15"/>
      <c r="AK1191" s="17"/>
      <c r="AL1191" s="17"/>
      <c r="AM1191" s="15"/>
      <c r="AN1191" s="15"/>
      <c r="AO1191" s="17"/>
      <c r="AP1191" s="17"/>
      <c r="AQ1191" s="15"/>
      <c r="AR1191" s="15"/>
      <c r="AS1191" s="17"/>
      <c r="AT1191" s="17"/>
      <c r="AV1191" s="15"/>
      <c r="AW1191" s="15"/>
      <c r="AX1191" s="17"/>
      <c r="AY1191" s="17"/>
      <c r="AZ1191" s="15"/>
      <c r="BA1191" s="15"/>
      <c r="BB1191" s="17"/>
      <c r="BC1191" s="17"/>
      <c r="BD1191" s="15"/>
      <c r="BE1191" s="15"/>
      <c r="BF1191" s="17"/>
      <c r="BG1191" s="17"/>
      <c r="BH1191" s="15"/>
      <c r="BI1191" s="15"/>
      <c r="BJ1191" s="17"/>
      <c r="BK1191" s="17"/>
      <c r="BM1191" s="15"/>
      <c r="BN1191" s="15"/>
      <c r="BO1191" s="17"/>
      <c r="BP1191" s="17"/>
      <c r="BQ1191" s="15"/>
      <c r="BR1191" s="15"/>
      <c r="BS1191" s="17"/>
    </row>
    <row r="1192" spans="3:71" ht="15.6" x14ac:dyDescent="0.3">
      <c r="C1192" s="57"/>
      <c r="D1192" s="58"/>
      <c r="E1192" s="28"/>
      <c r="F1192" s="17"/>
      <c r="G1192" s="50"/>
      <c r="H1192" s="63"/>
      <c r="I1192" s="15"/>
      <c r="J1192" s="15"/>
      <c r="K1192" s="17"/>
      <c r="L1192" s="17"/>
      <c r="N1192" s="9"/>
      <c r="O1192" s="15"/>
      <c r="P1192" s="17"/>
      <c r="Q1192" s="17"/>
      <c r="R1192" s="15"/>
      <c r="S1192" s="15"/>
      <c r="T1192" s="17"/>
      <c r="U1192" s="17"/>
      <c r="V1192" s="15"/>
      <c r="W1192" s="15"/>
      <c r="X1192" s="17"/>
      <c r="Y1192" s="17"/>
      <c r="Z1192" s="15"/>
      <c r="AA1192" s="15"/>
      <c r="AB1192" s="17"/>
      <c r="AC1192" s="17"/>
      <c r="AE1192" s="15"/>
      <c r="AF1192" s="15"/>
      <c r="AG1192" s="17"/>
      <c r="AH1192" s="17"/>
      <c r="AI1192" s="15"/>
      <c r="AJ1192" s="15"/>
      <c r="AK1192" s="17"/>
      <c r="AL1192" s="17"/>
      <c r="AM1192" s="15"/>
      <c r="AN1192" s="15"/>
      <c r="AO1192" s="17"/>
      <c r="AP1192" s="17"/>
      <c r="AQ1192" s="15"/>
      <c r="AR1192" s="15"/>
      <c r="AS1192" s="17"/>
      <c r="AT1192" s="17"/>
      <c r="AV1192" s="15"/>
      <c r="AW1192" s="15"/>
      <c r="AX1192" s="17"/>
      <c r="AY1192" s="17"/>
      <c r="AZ1192" s="15"/>
      <c r="BA1192" s="15"/>
      <c r="BB1192" s="17"/>
      <c r="BC1192" s="17"/>
      <c r="BD1192" s="15"/>
      <c r="BE1192" s="15"/>
      <c r="BF1192" s="17"/>
      <c r="BG1192" s="17"/>
      <c r="BH1192" s="15"/>
      <c r="BI1192" s="15"/>
      <c r="BJ1192" s="17"/>
      <c r="BK1192" s="17"/>
      <c r="BM1192" s="15"/>
      <c r="BN1192" s="15"/>
      <c r="BO1192" s="17"/>
      <c r="BP1192" s="17"/>
      <c r="BQ1192" s="15"/>
      <c r="BR1192" s="15"/>
      <c r="BS1192" s="17"/>
    </row>
    <row r="1193" spans="3:71" ht="15.6" x14ac:dyDescent="0.3">
      <c r="C1193" s="57"/>
      <c r="D1193" s="58"/>
      <c r="E1193" s="28"/>
      <c r="F1193" s="17"/>
      <c r="G1193" s="50"/>
      <c r="H1193" s="63"/>
      <c r="I1193" s="15"/>
      <c r="J1193" s="15"/>
      <c r="K1193" s="17"/>
      <c r="L1193" s="17"/>
      <c r="N1193" s="9"/>
      <c r="O1193" s="15"/>
      <c r="P1193" s="17"/>
      <c r="Q1193" s="17"/>
      <c r="R1193" s="15"/>
      <c r="S1193" s="15"/>
      <c r="T1193" s="17"/>
      <c r="U1193" s="17"/>
      <c r="V1193" s="15"/>
      <c r="W1193" s="15"/>
      <c r="X1193" s="17"/>
      <c r="Y1193" s="17"/>
      <c r="Z1193" s="15"/>
      <c r="AA1193" s="15"/>
      <c r="AB1193" s="17"/>
      <c r="AC1193" s="17"/>
      <c r="AE1193" s="15"/>
      <c r="AF1193" s="15"/>
      <c r="AG1193" s="17"/>
      <c r="AH1193" s="17"/>
      <c r="AI1193" s="15"/>
      <c r="AJ1193" s="15"/>
      <c r="AK1193" s="17"/>
      <c r="AL1193" s="17"/>
      <c r="AM1193" s="15"/>
      <c r="AN1193" s="15"/>
      <c r="AO1193" s="17"/>
      <c r="AP1193" s="17"/>
      <c r="AQ1193" s="15"/>
      <c r="AR1193" s="15"/>
      <c r="AS1193" s="17"/>
      <c r="AT1193" s="17"/>
      <c r="AV1193" s="15"/>
      <c r="AW1193" s="15"/>
      <c r="AX1193" s="17"/>
      <c r="AY1193" s="17"/>
      <c r="AZ1193" s="15"/>
      <c r="BA1193" s="15"/>
      <c r="BB1193" s="17"/>
      <c r="BC1193" s="17"/>
      <c r="BD1193" s="15"/>
      <c r="BE1193" s="15"/>
      <c r="BF1193" s="17"/>
      <c r="BG1193" s="17"/>
      <c r="BH1193" s="15"/>
      <c r="BI1193" s="15"/>
      <c r="BJ1193" s="17"/>
      <c r="BK1193" s="17"/>
      <c r="BM1193" s="15"/>
      <c r="BN1193" s="15"/>
      <c r="BO1193" s="17"/>
      <c r="BP1193" s="17"/>
      <c r="BQ1193" s="15"/>
      <c r="BR1193" s="15"/>
      <c r="BS1193" s="17"/>
    </row>
    <row r="1194" spans="3:71" ht="15.6" x14ac:dyDescent="0.3">
      <c r="C1194" s="57"/>
      <c r="D1194" s="58"/>
      <c r="E1194" s="28"/>
      <c r="F1194" s="17"/>
      <c r="G1194" s="50"/>
      <c r="H1194" s="63"/>
      <c r="I1194" s="15"/>
      <c r="J1194" s="15"/>
      <c r="K1194" s="17"/>
      <c r="L1194" s="17"/>
      <c r="N1194" s="9"/>
      <c r="O1194" s="15"/>
      <c r="P1194" s="17"/>
      <c r="Q1194" s="17"/>
      <c r="R1194" s="15"/>
      <c r="S1194" s="15"/>
      <c r="T1194" s="17"/>
      <c r="U1194" s="17"/>
      <c r="V1194" s="15"/>
      <c r="W1194" s="15"/>
      <c r="X1194" s="17"/>
      <c r="Y1194" s="17"/>
      <c r="Z1194" s="15"/>
      <c r="AA1194" s="15"/>
      <c r="AB1194" s="17"/>
      <c r="AC1194" s="17"/>
      <c r="AE1194" s="15"/>
      <c r="AF1194" s="15"/>
      <c r="AG1194" s="17"/>
      <c r="AH1194" s="17"/>
      <c r="AI1194" s="15"/>
      <c r="AJ1194" s="15"/>
      <c r="AK1194" s="17"/>
      <c r="AL1194" s="17"/>
      <c r="AM1194" s="15"/>
      <c r="AN1194" s="15"/>
      <c r="AO1194" s="17"/>
      <c r="AP1194" s="17"/>
      <c r="AQ1194" s="15"/>
      <c r="AR1194" s="15"/>
      <c r="AS1194" s="17"/>
      <c r="AT1194" s="17"/>
      <c r="AV1194" s="15"/>
      <c r="AW1194" s="15"/>
      <c r="AX1194" s="17"/>
      <c r="AY1194" s="17"/>
      <c r="AZ1194" s="15"/>
      <c r="BA1194" s="15"/>
      <c r="BB1194" s="17"/>
      <c r="BC1194" s="17"/>
      <c r="BD1194" s="15"/>
      <c r="BE1194" s="15"/>
      <c r="BF1194" s="17"/>
      <c r="BG1194" s="17"/>
      <c r="BH1194" s="15"/>
      <c r="BI1194" s="15"/>
      <c r="BJ1194" s="17"/>
      <c r="BK1194" s="17"/>
      <c r="BM1194" s="15"/>
      <c r="BN1194" s="15"/>
      <c r="BO1194" s="17"/>
      <c r="BP1194" s="17"/>
      <c r="BQ1194" s="15"/>
      <c r="BR1194" s="15"/>
      <c r="BS1194" s="17"/>
    </row>
    <row r="1195" spans="3:71" ht="15.6" x14ac:dyDescent="0.3">
      <c r="C1195" s="57"/>
      <c r="D1195" s="58"/>
      <c r="E1195" s="28"/>
      <c r="F1195" s="17"/>
      <c r="G1195" s="50"/>
      <c r="H1195" s="63"/>
      <c r="I1195" s="15"/>
      <c r="J1195" s="15"/>
      <c r="K1195" s="17"/>
      <c r="L1195" s="17"/>
      <c r="N1195" s="9"/>
      <c r="O1195" s="15"/>
      <c r="P1195" s="17"/>
      <c r="Q1195" s="17"/>
      <c r="R1195" s="15"/>
      <c r="S1195" s="15"/>
      <c r="T1195" s="17"/>
      <c r="U1195" s="17"/>
      <c r="V1195" s="15"/>
      <c r="W1195" s="15"/>
      <c r="X1195" s="17"/>
      <c r="Y1195" s="17"/>
      <c r="Z1195" s="15"/>
      <c r="AA1195" s="15"/>
      <c r="AB1195" s="17"/>
      <c r="AC1195" s="17"/>
      <c r="AE1195" s="15"/>
      <c r="AF1195" s="15"/>
      <c r="AG1195" s="17"/>
      <c r="AH1195" s="17"/>
      <c r="AI1195" s="15"/>
      <c r="AJ1195" s="15"/>
      <c r="AK1195" s="17"/>
      <c r="AL1195" s="17"/>
      <c r="AM1195" s="15"/>
      <c r="AN1195" s="15"/>
      <c r="AO1195" s="17"/>
      <c r="AP1195" s="17"/>
      <c r="AQ1195" s="15"/>
      <c r="AR1195" s="15"/>
      <c r="AS1195" s="17"/>
      <c r="AT1195" s="17"/>
      <c r="AV1195" s="15"/>
      <c r="AW1195" s="15"/>
      <c r="AX1195" s="17"/>
      <c r="AY1195" s="17"/>
      <c r="AZ1195" s="15"/>
      <c r="BA1195" s="15"/>
      <c r="BB1195" s="17"/>
      <c r="BC1195" s="17"/>
      <c r="BD1195" s="15"/>
      <c r="BE1195" s="15"/>
      <c r="BF1195" s="17"/>
      <c r="BG1195" s="17"/>
      <c r="BH1195" s="15"/>
      <c r="BI1195" s="15"/>
      <c r="BJ1195" s="17"/>
      <c r="BK1195" s="17"/>
      <c r="BM1195" s="15"/>
      <c r="BN1195" s="15"/>
      <c r="BO1195" s="17"/>
      <c r="BP1195" s="17"/>
      <c r="BQ1195" s="15"/>
      <c r="BR1195" s="15"/>
      <c r="BS1195" s="17"/>
    </row>
    <row r="1196" spans="3:71" ht="15.6" x14ac:dyDescent="0.3">
      <c r="C1196" s="57"/>
      <c r="D1196" s="58"/>
      <c r="E1196" s="28"/>
      <c r="F1196" s="17"/>
      <c r="G1196" s="50"/>
      <c r="H1196" s="63"/>
      <c r="I1196" s="15"/>
      <c r="J1196" s="15"/>
      <c r="K1196" s="17"/>
      <c r="L1196" s="17"/>
      <c r="N1196" s="9"/>
      <c r="O1196" s="15"/>
      <c r="P1196" s="17"/>
      <c r="Q1196" s="17"/>
      <c r="R1196" s="15"/>
      <c r="S1196" s="15"/>
      <c r="T1196" s="17"/>
      <c r="U1196" s="17"/>
      <c r="V1196" s="15"/>
      <c r="W1196" s="15"/>
      <c r="X1196" s="17"/>
      <c r="Y1196" s="17"/>
      <c r="Z1196" s="15"/>
      <c r="AA1196" s="15"/>
      <c r="AB1196" s="17"/>
      <c r="AC1196" s="17"/>
      <c r="AE1196" s="15"/>
      <c r="AF1196" s="15"/>
      <c r="AG1196" s="17"/>
      <c r="AH1196" s="17"/>
      <c r="AI1196" s="15"/>
      <c r="AJ1196" s="15"/>
      <c r="AK1196" s="17"/>
      <c r="AL1196" s="17"/>
      <c r="AM1196" s="15"/>
      <c r="AN1196" s="15"/>
      <c r="AO1196" s="17"/>
      <c r="AP1196" s="17"/>
      <c r="AQ1196" s="15"/>
      <c r="AR1196" s="15"/>
      <c r="AS1196" s="17"/>
      <c r="AT1196" s="17"/>
      <c r="AV1196" s="15"/>
      <c r="AW1196" s="15"/>
      <c r="AX1196" s="17"/>
      <c r="AY1196" s="17"/>
      <c r="AZ1196" s="15"/>
      <c r="BA1196" s="15"/>
      <c r="BB1196" s="17"/>
      <c r="BC1196" s="17"/>
      <c r="BD1196" s="15"/>
      <c r="BE1196" s="15"/>
      <c r="BF1196" s="17"/>
      <c r="BG1196" s="17"/>
      <c r="BH1196" s="15"/>
      <c r="BI1196" s="15"/>
      <c r="BJ1196" s="17"/>
      <c r="BK1196" s="17"/>
      <c r="BM1196" s="15"/>
      <c r="BN1196" s="15"/>
      <c r="BO1196" s="17"/>
      <c r="BP1196" s="17"/>
      <c r="BQ1196" s="15"/>
      <c r="BR1196" s="15"/>
      <c r="BS1196" s="17"/>
    </row>
    <row r="1197" spans="3:71" ht="15.6" x14ac:dyDescent="0.3">
      <c r="C1197" s="57"/>
      <c r="D1197" s="58"/>
      <c r="E1197" s="28"/>
      <c r="F1197" s="17"/>
      <c r="G1197" s="50"/>
      <c r="H1197" s="63"/>
      <c r="I1197" s="15"/>
      <c r="J1197" s="15"/>
      <c r="K1197" s="17"/>
      <c r="L1197" s="17"/>
      <c r="N1197" s="9"/>
      <c r="O1197" s="15"/>
      <c r="P1197" s="17"/>
      <c r="Q1197" s="17"/>
      <c r="R1197" s="15"/>
      <c r="S1197" s="15"/>
      <c r="T1197" s="17"/>
      <c r="U1197" s="17"/>
      <c r="V1197" s="15"/>
      <c r="W1197" s="15"/>
      <c r="X1197" s="17"/>
      <c r="Y1197" s="17"/>
      <c r="Z1197" s="15"/>
      <c r="AA1197" s="15"/>
      <c r="AB1197" s="17"/>
      <c r="AC1197" s="17"/>
      <c r="AE1197" s="15"/>
      <c r="AF1197" s="15"/>
      <c r="AG1197" s="17"/>
      <c r="AH1197" s="17"/>
      <c r="AI1197" s="15"/>
      <c r="AJ1197" s="15"/>
      <c r="AK1197" s="17"/>
      <c r="AL1197" s="17"/>
      <c r="AM1197" s="15"/>
      <c r="AN1197" s="15"/>
      <c r="AO1197" s="17"/>
      <c r="AP1197" s="17"/>
      <c r="AQ1197" s="15"/>
      <c r="AR1197" s="15"/>
      <c r="AS1197" s="17"/>
      <c r="AT1197" s="17"/>
      <c r="AV1197" s="15"/>
      <c r="AW1197" s="15"/>
      <c r="AX1197" s="17"/>
      <c r="AY1197" s="17"/>
      <c r="AZ1197" s="15"/>
      <c r="BA1197" s="15"/>
      <c r="BB1197" s="17"/>
      <c r="BC1197" s="17"/>
      <c r="BD1197" s="15"/>
      <c r="BE1197" s="15"/>
      <c r="BF1197" s="17"/>
      <c r="BG1197" s="17"/>
      <c r="BH1197" s="15"/>
      <c r="BI1197" s="15"/>
      <c r="BJ1197" s="17"/>
      <c r="BK1197" s="17"/>
      <c r="BM1197" s="15"/>
      <c r="BN1197" s="15"/>
      <c r="BO1197" s="17"/>
      <c r="BP1197" s="17"/>
      <c r="BQ1197" s="15"/>
      <c r="BR1197" s="15"/>
      <c r="BS1197" s="17"/>
    </row>
    <row r="1198" spans="3:71" ht="15.6" x14ac:dyDescent="0.3">
      <c r="C1198" s="57"/>
      <c r="D1198" s="58"/>
      <c r="E1198" s="28"/>
      <c r="F1198" s="17"/>
      <c r="G1198" s="50"/>
      <c r="H1198" s="63"/>
      <c r="I1198" s="15"/>
      <c r="J1198" s="15"/>
      <c r="K1198" s="17"/>
      <c r="L1198" s="17"/>
      <c r="N1198" s="9"/>
      <c r="O1198" s="15"/>
      <c r="P1198" s="17"/>
      <c r="Q1198" s="17"/>
      <c r="R1198" s="15"/>
      <c r="S1198" s="15"/>
      <c r="T1198" s="17"/>
      <c r="U1198" s="17"/>
      <c r="V1198" s="15"/>
      <c r="W1198" s="15"/>
      <c r="X1198" s="17"/>
      <c r="Y1198" s="17"/>
      <c r="Z1198" s="15"/>
      <c r="AA1198" s="15"/>
      <c r="AB1198" s="17"/>
      <c r="AC1198" s="17"/>
      <c r="AE1198" s="15"/>
      <c r="AF1198" s="15"/>
      <c r="AG1198" s="17"/>
      <c r="AH1198" s="17"/>
      <c r="AI1198" s="15"/>
      <c r="AJ1198" s="15"/>
      <c r="AK1198" s="17"/>
      <c r="AL1198" s="17"/>
      <c r="AM1198" s="15"/>
      <c r="AN1198" s="15"/>
      <c r="AO1198" s="17"/>
      <c r="AP1198" s="17"/>
      <c r="AQ1198" s="15"/>
      <c r="AR1198" s="15"/>
      <c r="AS1198" s="17"/>
      <c r="AT1198" s="17"/>
      <c r="AV1198" s="15"/>
      <c r="AW1198" s="15"/>
      <c r="AX1198" s="17"/>
      <c r="AY1198" s="17"/>
      <c r="AZ1198" s="15"/>
      <c r="BA1198" s="15"/>
      <c r="BB1198" s="17"/>
      <c r="BC1198" s="17"/>
      <c r="BD1198" s="15"/>
      <c r="BE1198" s="15"/>
      <c r="BF1198" s="17"/>
      <c r="BG1198" s="17"/>
      <c r="BH1198" s="15"/>
      <c r="BI1198" s="15"/>
      <c r="BJ1198" s="17"/>
      <c r="BK1198" s="17"/>
      <c r="BM1198" s="15"/>
      <c r="BN1198" s="15"/>
      <c r="BO1198" s="17"/>
      <c r="BP1198" s="17"/>
      <c r="BQ1198" s="15"/>
      <c r="BR1198" s="15"/>
      <c r="BS1198" s="17"/>
    </row>
    <row r="1199" spans="3:71" ht="15.6" x14ac:dyDescent="0.3">
      <c r="C1199" s="57"/>
      <c r="D1199" s="58"/>
      <c r="E1199" s="28"/>
      <c r="F1199" s="17"/>
      <c r="G1199" s="50"/>
      <c r="H1199" s="63"/>
      <c r="I1199" s="15"/>
      <c r="J1199" s="15"/>
      <c r="K1199" s="17"/>
      <c r="L1199" s="17"/>
      <c r="N1199" s="9"/>
      <c r="O1199" s="15"/>
      <c r="P1199" s="17"/>
      <c r="Q1199" s="17"/>
      <c r="R1199" s="15"/>
      <c r="S1199" s="15"/>
      <c r="T1199" s="17"/>
      <c r="U1199" s="17"/>
      <c r="V1199" s="15"/>
      <c r="W1199" s="15"/>
      <c r="X1199" s="17"/>
      <c r="Y1199" s="17"/>
      <c r="Z1199" s="15"/>
      <c r="AA1199" s="15"/>
      <c r="AB1199" s="17"/>
      <c r="AC1199" s="17"/>
      <c r="AE1199" s="15"/>
      <c r="AF1199" s="15"/>
      <c r="AG1199" s="17"/>
      <c r="AH1199" s="17"/>
      <c r="AI1199" s="15"/>
      <c r="AJ1199" s="15"/>
      <c r="AK1199" s="17"/>
      <c r="AL1199" s="17"/>
      <c r="AM1199" s="15"/>
      <c r="AN1199" s="15"/>
      <c r="AO1199" s="17"/>
      <c r="AP1199" s="17"/>
      <c r="AQ1199" s="15"/>
      <c r="AR1199" s="15"/>
      <c r="AS1199" s="17"/>
      <c r="AT1199" s="17"/>
      <c r="AV1199" s="15"/>
      <c r="AW1199" s="15"/>
      <c r="AX1199" s="17"/>
      <c r="AY1199" s="17"/>
      <c r="AZ1199" s="15"/>
      <c r="BA1199" s="15"/>
      <c r="BB1199" s="17"/>
      <c r="BC1199" s="17"/>
      <c r="BD1199" s="15"/>
      <c r="BE1199" s="15"/>
      <c r="BF1199" s="17"/>
      <c r="BG1199" s="17"/>
      <c r="BH1199" s="15"/>
      <c r="BI1199" s="15"/>
      <c r="BJ1199" s="17"/>
      <c r="BK1199" s="17"/>
      <c r="BM1199" s="15"/>
      <c r="BN1199" s="15"/>
      <c r="BO1199" s="17"/>
      <c r="BP1199" s="17"/>
      <c r="BQ1199" s="15"/>
      <c r="BR1199" s="15"/>
      <c r="BS1199" s="17"/>
    </row>
    <row r="1200" spans="3:71" ht="15.6" x14ac:dyDescent="0.3">
      <c r="C1200" s="57"/>
      <c r="D1200" s="58"/>
      <c r="E1200" s="28"/>
      <c r="F1200" s="17"/>
      <c r="G1200" s="50"/>
      <c r="H1200" s="63"/>
      <c r="I1200" s="15"/>
      <c r="J1200" s="15"/>
      <c r="K1200" s="17"/>
      <c r="L1200" s="17"/>
      <c r="N1200" s="9"/>
      <c r="O1200" s="15"/>
      <c r="P1200" s="17"/>
      <c r="Q1200" s="17"/>
      <c r="R1200" s="15"/>
      <c r="S1200" s="15"/>
      <c r="T1200" s="17"/>
      <c r="U1200" s="17"/>
      <c r="V1200" s="15"/>
      <c r="W1200" s="15"/>
      <c r="X1200" s="17"/>
      <c r="Y1200" s="17"/>
      <c r="Z1200" s="15"/>
      <c r="AA1200" s="15"/>
      <c r="AB1200" s="17"/>
      <c r="AC1200" s="17"/>
      <c r="AE1200" s="15"/>
      <c r="AF1200" s="15"/>
      <c r="AG1200" s="17"/>
      <c r="AH1200" s="17"/>
      <c r="AI1200" s="15"/>
      <c r="AJ1200" s="15"/>
      <c r="AK1200" s="17"/>
      <c r="AL1200" s="17"/>
      <c r="AM1200" s="15"/>
      <c r="AN1200" s="15"/>
      <c r="AO1200" s="17"/>
      <c r="AP1200" s="17"/>
      <c r="AQ1200" s="15"/>
      <c r="AR1200" s="15"/>
      <c r="AS1200" s="17"/>
      <c r="AT1200" s="17"/>
      <c r="AV1200" s="15"/>
      <c r="AW1200" s="15"/>
      <c r="AX1200" s="17"/>
      <c r="AY1200" s="17"/>
      <c r="AZ1200" s="15"/>
      <c r="BA1200" s="15"/>
      <c r="BB1200" s="17"/>
      <c r="BC1200" s="17"/>
      <c r="BD1200" s="15"/>
      <c r="BE1200" s="15"/>
      <c r="BF1200" s="17"/>
      <c r="BG1200" s="17"/>
      <c r="BH1200" s="15"/>
      <c r="BI1200" s="15"/>
      <c r="BJ1200" s="17"/>
      <c r="BK1200" s="17"/>
      <c r="BM1200" s="15"/>
      <c r="BN1200" s="15"/>
      <c r="BO1200" s="17"/>
      <c r="BP1200" s="17"/>
      <c r="BQ1200" s="15"/>
      <c r="BR1200" s="15"/>
      <c r="BS1200" s="17"/>
    </row>
    <row r="1201" spans="3:71" ht="15.6" x14ac:dyDescent="0.3">
      <c r="C1201" s="57"/>
      <c r="D1201" s="58"/>
      <c r="E1201" s="28"/>
      <c r="F1201" s="17"/>
      <c r="G1201" s="50"/>
      <c r="H1201" s="63"/>
      <c r="I1201" s="15"/>
      <c r="J1201" s="15"/>
      <c r="K1201" s="17"/>
      <c r="L1201" s="17"/>
      <c r="N1201" s="9"/>
      <c r="O1201" s="15"/>
      <c r="P1201" s="17"/>
      <c r="Q1201" s="17"/>
      <c r="R1201" s="15"/>
      <c r="S1201" s="15"/>
      <c r="T1201" s="17"/>
      <c r="U1201" s="17"/>
      <c r="V1201" s="15"/>
      <c r="W1201" s="15"/>
      <c r="X1201" s="17"/>
      <c r="Y1201" s="17"/>
      <c r="Z1201" s="15"/>
      <c r="AA1201" s="15"/>
      <c r="AB1201" s="17"/>
      <c r="AC1201" s="17"/>
      <c r="AE1201" s="15"/>
      <c r="AF1201" s="15"/>
      <c r="AG1201" s="17"/>
      <c r="AH1201" s="17"/>
      <c r="AI1201" s="15"/>
      <c r="AJ1201" s="15"/>
      <c r="AK1201" s="17"/>
      <c r="AL1201" s="17"/>
      <c r="AM1201" s="15"/>
      <c r="AN1201" s="15"/>
      <c r="AO1201" s="17"/>
      <c r="AP1201" s="17"/>
      <c r="AQ1201" s="15"/>
      <c r="AR1201" s="15"/>
      <c r="AS1201" s="17"/>
      <c r="AT1201" s="17"/>
      <c r="AV1201" s="15"/>
      <c r="AW1201" s="15"/>
      <c r="AX1201" s="17"/>
      <c r="AY1201" s="17"/>
      <c r="AZ1201" s="15"/>
      <c r="BA1201" s="15"/>
      <c r="BB1201" s="17"/>
      <c r="BC1201" s="17"/>
      <c r="BD1201" s="15"/>
      <c r="BE1201" s="15"/>
      <c r="BF1201" s="17"/>
      <c r="BG1201" s="17"/>
      <c r="BH1201" s="15"/>
      <c r="BI1201" s="15"/>
      <c r="BJ1201" s="17"/>
      <c r="BK1201" s="17"/>
      <c r="BM1201" s="15"/>
      <c r="BN1201" s="15"/>
      <c r="BO1201" s="17"/>
      <c r="BP1201" s="17"/>
      <c r="BQ1201" s="15"/>
      <c r="BR1201" s="15"/>
      <c r="BS1201" s="17"/>
    </row>
    <row r="1202" spans="3:71" ht="15.6" x14ac:dyDescent="0.3">
      <c r="C1202" s="57"/>
      <c r="D1202" s="58"/>
      <c r="E1202" s="28"/>
      <c r="F1202" s="17"/>
      <c r="G1202" s="50"/>
      <c r="H1202" s="63"/>
      <c r="I1202" s="15"/>
      <c r="J1202" s="15"/>
      <c r="K1202" s="17"/>
      <c r="L1202" s="17"/>
      <c r="N1202" s="9"/>
      <c r="O1202" s="15"/>
      <c r="P1202" s="17"/>
      <c r="Q1202" s="17"/>
      <c r="R1202" s="15"/>
      <c r="S1202" s="15"/>
      <c r="T1202" s="17"/>
      <c r="U1202" s="17"/>
      <c r="V1202" s="15"/>
      <c r="W1202" s="15"/>
      <c r="X1202" s="17"/>
      <c r="Y1202" s="17"/>
      <c r="Z1202" s="15"/>
      <c r="AA1202" s="15"/>
      <c r="AB1202" s="17"/>
      <c r="AC1202" s="17"/>
      <c r="AE1202" s="15"/>
      <c r="AF1202" s="15"/>
      <c r="AG1202" s="17"/>
      <c r="AH1202" s="17"/>
      <c r="AI1202" s="15"/>
      <c r="AJ1202" s="15"/>
      <c r="AK1202" s="17"/>
      <c r="AL1202" s="17"/>
      <c r="AM1202" s="15"/>
      <c r="AN1202" s="15"/>
      <c r="AO1202" s="17"/>
      <c r="AP1202" s="17"/>
      <c r="AQ1202" s="15"/>
      <c r="AR1202" s="15"/>
      <c r="AS1202" s="17"/>
      <c r="AT1202" s="17"/>
      <c r="AV1202" s="15"/>
      <c r="AW1202" s="15"/>
      <c r="AX1202" s="17"/>
      <c r="AY1202" s="17"/>
      <c r="AZ1202" s="15"/>
      <c r="BA1202" s="15"/>
      <c r="BB1202" s="17"/>
      <c r="BC1202" s="17"/>
      <c r="BD1202" s="15"/>
      <c r="BE1202" s="15"/>
      <c r="BF1202" s="17"/>
      <c r="BG1202" s="17"/>
      <c r="BH1202" s="15"/>
      <c r="BI1202" s="15"/>
      <c r="BJ1202" s="17"/>
      <c r="BK1202" s="17"/>
      <c r="BM1202" s="15"/>
      <c r="BN1202" s="15"/>
      <c r="BO1202" s="17"/>
      <c r="BP1202" s="17"/>
      <c r="BQ1202" s="15"/>
      <c r="BR1202" s="15"/>
      <c r="BS1202" s="17"/>
    </row>
    <row r="1203" spans="3:71" ht="15.6" x14ac:dyDescent="0.3">
      <c r="C1203" s="57"/>
      <c r="D1203" s="58"/>
      <c r="E1203" s="28"/>
      <c r="F1203" s="17"/>
      <c r="G1203" s="50"/>
      <c r="H1203" s="63"/>
      <c r="I1203" s="15"/>
      <c r="J1203" s="15"/>
      <c r="K1203" s="17"/>
      <c r="L1203" s="17"/>
      <c r="N1203" s="9"/>
      <c r="O1203" s="15"/>
      <c r="P1203" s="17"/>
      <c r="Q1203" s="17"/>
      <c r="R1203" s="15"/>
      <c r="S1203" s="15"/>
      <c r="T1203" s="17"/>
      <c r="U1203" s="17"/>
      <c r="V1203" s="15"/>
      <c r="W1203" s="15"/>
      <c r="X1203" s="17"/>
      <c r="Y1203" s="17"/>
      <c r="Z1203" s="15"/>
      <c r="AA1203" s="15"/>
      <c r="AB1203" s="17"/>
      <c r="AC1203" s="17"/>
      <c r="AE1203" s="15"/>
      <c r="AF1203" s="15"/>
      <c r="AG1203" s="17"/>
      <c r="AH1203" s="17"/>
      <c r="AI1203" s="15"/>
      <c r="AJ1203" s="15"/>
      <c r="AK1203" s="17"/>
      <c r="AL1203" s="17"/>
      <c r="AM1203" s="15"/>
      <c r="AN1203" s="15"/>
      <c r="AO1203" s="17"/>
      <c r="AP1203" s="17"/>
      <c r="AQ1203" s="15"/>
      <c r="AR1203" s="15"/>
      <c r="AS1203" s="17"/>
      <c r="AT1203" s="17"/>
      <c r="AV1203" s="15"/>
      <c r="AW1203" s="15"/>
      <c r="AX1203" s="17"/>
      <c r="AY1203" s="17"/>
      <c r="AZ1203" s="15"/>
      <c r="BA1203" s="15"/>
      <c r="BB1203" s="17"/>
      <c r="BC1203" s="17"/>
      <c r="BD1203" s="15"/>
      <c r="BE1203" s="15"/>
      <c r="BF1203" s="17"/>
      <c r="BG1203" s="17"/>
      <c r="BH1203" s="15"/>
      <c r="BI1203" s="15"/>
      <c r="BJ1203" s="17"/>
      <c r="BK1203" s="17"/>
      <c r="BM1203" s="15"/>
      <c r="BN1203" s="15"/>
      <c r="BO1203" s="17"/>
      <c r="BP1203" s="17"/>
      <c r="BQ1203" s="15"/>
      <c r="BR1203" s="15"/>
      <c r="BS1203" s="17"/>
    </row>
    <row r="1204" spans="3:71" ht="15.6" x14ac:dyDescent="0.3">
      <c r="C1204" s="57"/>
      <c r="D1204" s="58"/>
      <c r="E1204" s="28"/>
      <c r="F1204" s="17"/>
      <c r="G1204" s="50"/>
      <c r="H1204" s="63"/>
      <c r="I1204" s="15"/>
      <c r="J1204" s="15"/>
      <c r="K1204" s="17"/>
      <c r="L1204" s="17"/>
      <c r="N1204" s="9"/>
      <c r="O1204" s="15"/>
      <c r="P1204" s="17"/>
      <c r="Q1204" s="17"/>
      <c r="R1204" s="15"/>
      <c r="S1204" s="15"/>
      <c r="T1204" s="17"/>
      <c r="U1204" s="17"/>
      <c r="V1204" s="15"/>
      <c r="W1204" s="15"/>
      <c r="X1204" s="17"/>
      <c r="Y1204" s="17"/>
      <c r="Z1204" s="15"/>
      <c r="AA1204" s="15"/>
      <c r="AB1204" s="17"/>
      <c r="AC1204" s="17"/>
      <c r="AE1204" s="15"/>
      <c r="AF1204" s="15"/>
      <c r="AG1204" s="17"/>
      <c r="AH1204" s="17"/>
      <c r="AI1204" s="15"/>
      <c r="AJ1204" s="15"/>
      <c r="AK1204" s="17"/>
      <c r="AL1204" s="17"/>
      <c r="AM1204" s="15"/>
      <c r="AN1204" s="15"/>
      <c r="AO1204" s="17"/>
      <c r="AP1204" s="17"/>
      <c r="AQ1204" s="15"/>
      <c r="AR1204" s="15"/>
      <c r="AS1204" s="17"/>
      <c r="AT1204" s="17"/>
      <c r="AV1204" s="15"/>
      <c r="AW1204" s="15"/>
      <c r="AX1204" s="17"/>
      <c r="AY1204" s="17"/>
      <c r="AZ1204" s="15"/>
      <c r="BA1204" s="15"/>
      <c r="BB1204" s="17"/>
      <c r="BC1204" s="17"/>
      <c r="BD1204" s="15"/>
      <c r="BE1204" s="15"/>
      <c r="BF1204" s="17"/>
      <c r="BG1204" s="17"/>
      <c r="BH1204" s="15"/>
      <c r="BI1204" s="15"/>
      <c r="BJ1204" s="17"/>
      <c r="BK1204" s="17"/>
      <c r="BM1204" s="15"/>
      <c r="BN1204" s="15"/>
      <c r="BO1204" s="17"/>
      <c r="BP1204" s="17"/>
      <c r="BQ1204" s="15"/>
      <c r="BR1204" s="15"/>
      <c r="BS1204" s="17"/>
    </row>
    <row r="1205" spans="3:71" ht="15.6" x14ac:dyDescent="0.3">
      <c r="C1205" s="57"/>
      <c r="D1205" s="58"/>
      <c r="E1205" s="28"/>
      <c r="F1205" s="17"/>
      <c r="G1205" s="50"/>
      <c r="H1205" s="63"/>
      <c r="I1205" s="15"/>
      <c r="J1205" s="15"/>
      <c r="K1205" s="17"/>
      <c r="L1205" s="17"/>
      <c r="N1205" s="9"/>
      <c r="O1205" s="15"/>
      <c r="P1205" s="17"/>
      <c r="Q1205" s="17"/>
      <c r="R1205" s="15"/>
      <c r="S1205" s="15"/>
      <c r="T1205" s="17"/>
      <c r="U1205" s="17"/>
      <c r="V1205" s="15"/>
      <c r="W1205" s="15"/>
      <c r="X1205" s="17"/>
      <c r="Y1205" s="17"/>
      <c r="Z1205" s="15"/>
      <c r="AA1205" s="15"/>
      <c r="AB1205" s="17"/>
      <c r="AC1205" s="17"/>
      <c r="AE1205" s="15"/>
      <c r="AF1205" s="15"/>
      <c r="AG1205" s="17"/>
      <c r="AH1205" s="17"/>
      <c r="AI1205" s="15"/>
      <c r="AJ1205" s="15"/>
      <c r="AK1205" s="17"/>
      <c r="AL1205" s="17"/>
      <c r="AM1205" s="15"/>
      <c r="AN1205" s="15"/>
      <c r="AO1205" s="17"/>
      <c r="AP1205" s="17"/>
      <c r="AQ1205" s="15"/>
      <c r="AR1205" s="15"/>
      <c r="AS1205" s="17"/>
      <c r="AT1205" s="17"/>
      <c r="AV1205" s="15"/>
      <c r="AW1205" s="15"/>
      <c r="AX1205" s="17"/>
      <c r="AY1205" s="17"/>
      <c r="AZ1205" s="15"/>
      <c r="BA1205" s="15"/>
      <c r="BB1205" s="17"/>
      <c r="BC1205" s="17"/>
      <c r="BD1205" s="15"/>
      <c r="BE1205" s="15"/>
      <c r="BF1205" s="17"/>
      <c r="BG1205" s="17"/>
      <c r="BH1205" s="15"/>
      <c r="BI1205" s="15"/>
      <c r="BJ1205" s="17"/>
      <c r="BK1205" s="17"/>
      <c r="BM1205" s="15"/>
      <c r="BN1205" s="15"/>
      <c r="BO1205" s="17"/>
      <c r="BP1205" s="17"/>
      <c r="BQ1205" s="15"/>
      <c r="BR1205" s="15"/>
      <c r="BS1205" s="17"/>
    </row>
    <row r="1206" spans="3:71" ht="15.6" x14ac:dyDescent="0.3">
      <c r="C1206" s="57"/>
      <c r="D1206" s="58"/>
      <c r="E1206" s="28"/>
      <c r="F1206" s="17"/>
      <c r="G1206" s="50"/>
      <c r="H1206" s="63"/>
      <c r="I1206" s="15"/>
      <c r="J1206" s="15"/>
      <c r="K1206" s="17"/>
      <c r="L1206" s="17"/>
      <c r="N1206" s="9"/>
      <c r="O1206" s="15"/>
      <c r="P1206" s="17"/>
      <c r="Q1206" s="17"/>
      <c r="R1206" s="15"/>
      <c r="S1206" s="15"/>
      <c r="T1206" s="17"/>
      <c r="U1206" s="17"/>
      <c r="V1206" s="15"/>
      <c r="W1206" s="15"/>
      <c r="X1206" s="17"/>
      <c r="Y1206" s="17"/>
      <c r="Z1206" s="15"/>
      <c r="AA1206" s="15"/>
      <c r="AB1206" s="17"/>
      <c r="AC1206" s="17"/>
      <c r="AE1206" s="15"/>
      <c r="AF1206" s="15"/>
      <c r="AG1206" s="17"/>
      <c r="AH1206" s="17"/>
      <c r="AI1206" s="15"/>
      <c r="AJ1206" s="15"/>
      <c r="AK1206" s="17"/>
      <c r="AL1206" s="17"/>
      <c r="AM1206" s="15"/>
      <c r="AN1206" s="15"/>
      <c r="AO1206" s="17"/>
      <c r="AP1206" s="17"/>
      <c r="AQ1206" s="15"/>
      <c r="AR1206" s="15"/>
      <c r="AS1206" s="17"/>
      <c r="AT1206" s="17"/>
      <c r="AV1206" s="15"/>
      <c r="AW1206" s="15"/>
      <c r="AX1206" s="17"/>
      <c r="AY1206" s="17"/>
      <c r="AZ1206" s="15"/>
      <c r="BA1206" s="15"/>
      <c r="BB1206" s="17"/>
      <c r="BC1206" s="17"/>
      <c r="BD1206" s="15"/>
      <c r="BE1206" s="15"/>
      <c r="BF1206" s="17"/>
      <c r="BG1206" s="17"/>
      <c r="BH1206" s="15"/>
      <c r="BI1206" s="15"/>
      <c r="BJ1206" s="17"/>
      <c r="BK1206" s="17"/>
      <c r="BM1206" s="15"/>
      <c r="BN1206" s="15"/>
      <c r="BO1206" s="17"/>
      <c r="BP1206" s="17"/>
      <c r="BQ1206" s="15"/>
      <c r="BR1206" s="15"/>
      <c r="BS1206" s="17"/>
    </row>
    <row r="1207" spans="3:71" ht="15.6" x14ac:dyDescent="0.3">
      <c r="C1207" s="57"/>
      <c r="D1207" s="58"/>
      <c r="E1207" s="28"/>
      <c r="F1207" s="17"/>
      <c r="G1207" s="50"/>
      <c r="H1207" s="63"/>
      <c r="I1207" s="15"/>
      <c r="J1207" s="15"/>
      <c r="K1207" s="17"/>
      <c r="L1207" s="17"/>
      <c r="N1207" s="9"/>
      <c r="O1207" s="15"/>
      <c r="P1207" s="17"/>
      <c r="Q1207" s="17"/>
      <c r="R1207" s="15"/>
      <c r="S1207" s="15"/>
      <c r="T1207" s="17"/>
      <c r="U1207" s="17"/>
      <c r="V1207" s="15"/>
      <c r="W1207" s="15"/>
      <c r="X1207" s="17"/>
      <c r="Y1207" s="17"/>
      <c r="Z1207" s="15"/>
      <c r="AA1207" s="15"/>
      <c r="AB1207" s="17"/>
      <c r="AC1207" s="17"/>
      <c r="AE1207" s="15"/>
      <c r="AF1207" s="15"/>
      <c r="AG1207" s="17"/>
      <c r="AH1207" s="17"/>
      <c r="AI1207" s="15"/>
      <c r="AJ1207" s="15"/>
      <c r="AK1207" s="17"/>
      <c r="AL1207" s="17"/>
      <c r="AM1207" s="15"/>
      <c r="AN1207" s="15"/>
      <c r="AO1207" s="17"/>
      <c r="AP1207" s="17"/>
      <c r="AQ1207" s="15"/>
      <c r="AR1207" s="15"/>
      <c r="AS1207" s="17"/>
      <c r="AT1207" s="17"/>
      <c r="AV1207" s="15"/>
      <c r="AW1207" s="15"/>
      <c r="AX1207" s="17"/>
      <c r="AY1207" s="17"/>
      <c r="AZ1207" s="15"/>
      <c r="BA1207" s="15"/>
      <c r="BB1207" s="17"/>
      <c r="BC1207" s="17"/>
      <c r="BD1207" s="15"/>
      <c r="BE1207" s="15"/>
      <c r="BF1207" s="17"/>
      <c r="BG1207" s="17"/>
      <c r="BH1207" s="15"/>
      <c r="BI1207" s="15"/>
      <c r="BJ1207" s="17"/>
      <c r="BK1207" s="17"/>
      <c r="BM1207" s="15"/>
      <c r="BN1207" s="15"/>
      <c r="BO1207" s="17"/>
      <c r="BP1207" s="17"/>
      <c r="BQ1207" s="15"/>
      <c r="BR1207" s="15"/>
      <c r="BS1207" s="17"/>
    </row>
    <row r="1208" spans="3:71" ht="15.6" x14ac:dyDescent="0.3">
      <c r="C1208" s="57"/>
      <c r="D1208" s="58"/>
      <c r="E1208" s="28"/>
      <c r="F1208" s="17"/>
      <c r="G1208" s="50"/>
      <c r="H1208" s="63"/>
      <c r="I1208" s="15"/>
      <c r="J1208" s="15"/>
      <c r="K1208" s="17"/>
      <c r="L1208" s="17"/>
      <c r="N1208" s="9"/>
      <c r="O1208" s="15"/>
      <c r="P1208" s="17"/>
      <c r="Q1208" s="17"/>
      <c r="R1208" s="15"/>
      <c r="S1208" s="15"/>
      <c r="T1208" s="17"/>
      <c r="U1208" s="17"/>
      <c r="V1208" s="15"/>
      <c r="W1208" s="15"/>
      <c r="X1208" s="17"/>
      <c r="Y1208" s="17"/>
      <c r="Z1208" s="15"/>
      <c r="AA1208" s="15"/>
      <c r="AB1208" s="17"/>
      <c r="AC1208" s="17"/>
      <c r="AE1208" s="15"/>
      <c r="AF1208" s="15"/>
      <c r="AG1208" s="17"/>
      <c r="AH1208" s="17"/>
      <c r="AI1208" s="15"/>
      <c r="AJ1208" s="15"/>
      <c r="AK1208" s="17"/>
      <c r="AL1208" s="17"/>
      <c r="AM1208" s="15"/>
      <c r="AN1208" s="15"/>
      <c r="AO1208" s="17"/>
      <c r="AP1208" s="17"/>
      <c r="AQ1208" s="15"/>
      <c r="AR1208" s="15"/>
      <c r="AS1208" s="17"/>
      <c r="AT1208" s="17"/>
      <c r="AV1208" s="15"/>
      <c r="AW1208" s="15"/>
      <c r="AX1208" s="17"/>
      <c r="AY1208" s="17"/>
      <c r="AZ1208" s="15"/>
      <c r="BA1208" s="15"/>
      <c r="BB1208" s="17"/>
      <c r="BC1208" s="17"/>
      <c r="BD1208" s="15"/>
      <c r="BE1208" s="15"/>
      <c r="BF1208" s="17"/>
      <c r="BG1208" s="17"/>
      <c r="BH1208" s="15"/>
      <c r="BI1208" s="15"/>
      <c r="BJ1208" s="17"/>
      <c r="BK1208" s="17"/>
      <c r="BM1208" s="15"/>
      <c r="BN1208" s="15"/>
      <c r="BO1208" s="17"/>
      <c r="BP1208" s="17"/>
      <c r="BQ1208" s="15"/>
      <c r="BR1208" s="15"/>
      <c r="BS1208" s="17"/>
    </row>
    <row r="1209" spans="3:71" ht="15.6" x14ac:dyDescent="0.3">
      <c r="C1209" s="57"/>
      <c r="D1209" s="58"/>
      <c r="E1209" s="28"/>
      <c r="F1209" s="17"/>
      <c r="G1209" s="50"/>
      <c r="H1209" s="63"/>
      <c r="I1209" s="15"/>
      <c r="J1209" s="15"/>
      <c r="K1209" s="17"/>
      <c r="L1209" s="17"/>
      <c r="N1209" s="9"/>
      <c r="O1209" s="15"/>
      <c r="P1209" s="17"/>
      <c r="Q1209" s="17"/>
      <c r="R1209" s="15"/>
      <c r="S1209" s="15"/>
      <c r="T1209" s="17"/>
      <c r="U1209" s="17"/>
      <c r="V1209" s="15"/>
      <c r="W1209" s="15"/>
      <c r="X1209" s="17"/>
      <c r="Y1209" s="17"/>
      <c r="Z1209" s="15"/>
      <c r="AA1209" s="15"/>
      <c r="AB1209" s="17"/>
      <c r="AC1209" s="17"/>
      <c r="AE1209" s="15"/>
      <c r="AF1209" s="15"/>
      <c r="AG1209" s="17"/>
      <c r="AH1209" s="17"/>
      <c r="AI1209" s="15"/>
      <c r="AJ1209" s="15"/>
      <c r="AK1209" s="17"/>
      <c r="AL1209" s="17"/>
      <c r="AM1209" s="15"/>
      <c r="AN1209" s="15"/>
      <c r="AO1209" s="17"/>
      <c r="AP1209" s="17"/>
      <c r="AQ1209" s="15"/>
      <c r="AR1209" s="15"/>
      <c r="AS1209" s="17"/>
      <c r="AT1209" s="17"/>
      <c r="AV1209" s="15"/>
      <c r="AW1209" s="15"/>
      <c r="AX1209" s="17"/>
      <c r="AY1209" s="17"/>
      <c r="AZ1209" s="15"/>
      <c r="BA1209" s="15"/>
      <c r="BB1209" s="17"/>
      <c r="BC1209" s="17"/>
      <c r="BD1209" s="15"/>
      <c r="BE1209" s="15"/>
      <c r="BF1209" s="17"/>
      <c r="BG1209" s="17"/>
      <c r="BH1209" s="15"/>
      <c r="BI1209" s="15"/>
      <c r="BJ1209" s="17"/>
      <c r="BK1209" s="17"/>
      <c r="BM1209" s="15"/>
      <c r="BN1209" s="15"/>
      <c r="BO1209" s="17"/>
      <c r="BP1209" s="17"/>
      <c r="BQ1209" s="15"/>
      <c r="BR1209" s="15"/>
      <c r="BS1209" s="17"/>
    </row>
    <row r="1210" spans="3:71" ht="15.6" x14ac:dyDescent="0.3">
      <c r="C1210" s="57"/>
      <c r="D1210" s="58"/>
      <c r="E1210" s="28"/>
      <c r="F1210" s="17"/>
      <c r="G1210" s="50"/>
      <c r="H1210" s="63"/>
      <c r="I1210" s="15"/>
      <c r="J1210" s="15"/>
      <c r="K1210" s="17"/>
      <c r="L1210" s="17"/>
      <c r="N1210" s="9"/>
      <c r="O1210" s="15"/>
      <c r="P1210" s="17"/>
      <c r="Q1210" s="17"/>
      <c r="R1210" s="15"/>
      <c r="S1210" s="15"/>
      <c r="T1210" s="17"/>
      <c r="U1210" s="17"/>
      <c r="V1210" s="15"/>
      <c r="W1210" s="15"/>
      <c r="X1210" s="17"/>
      <c r="Y1210" s="17"/>
      <c r="Z1210" s="15"/>
      <c r="AA1210" s="15"/>
      <c r="AB1210" s="17"/>
      <c r="AC1210" s="17"/>
      <c r="AE1210" s="15"/>
      <c r="AF1210" s="15"/>
      <c r="AG1210" s="17"/>
      <c r="AH1210" s="17"/>
      <c r="AI1210" s="15"/>
      <c r="AJ1210" s="15"/>
      <c r="AK1210" s="17"/>
      <c r="AL1210" s="17"/>
      <c r="AM1210" s="15"/>
      <c r="AN1210" s="15"/>
      <c r="AO1210" s="17"/>
      <c r="AP1210" s="17"/>
      <c r="AQ1210" s="15"/>
      <c r="AR1210" s="15"/>
      <c r="AS1210" s="17"/>
      <c r="AT1210" s="17"/>
      <c r="AV1210" s="15"/>
      <c r="AW1210" s="15"/>
      <c r="AX1210" s="17"/>
      <c r="AY1210" s="17"/>
      <c r="AZ1210" s="15"/>
      <c r="BA1210" s="15"/>
      <c r="BB1210" s="17"/>
      <c r="BC1210" s="17"/>
      <c r="BD1210" s="15"/>
      <c r="BE1210" s="15"/>
      <c r="BF1210" s="17"/>
      <c r="BG1210" s="17"/>
      <c r="BH1210" s="15"/>
      <c r="BI1210" s="15"/>
      <c r="BJ1210" s="17"/>
      <c r="BK1210" s="17"/>
      <c r="BM1210" s="15"/>
      <c r="BN1210" s="15"/>
      <c r="BO1210" s="17"/>
      <c r="BP1210" s="17"/>
      <c r="BQ1210" s="15"/>
      <c r="BR1210" s="15"/>
      <c r="BS1210" s="17"/>
    </row>
    <row r="1211" spans="3:71" ht="15.6" x14ac:dyDescent="0.3">
      <c r="C1211" s="57"/>
      <c r="D1211" s="58"/>
      <c r="E1211" s="28"/>
      <c r="F1211" s="17"/>
      <c r="G1211" s="50"/>
      <c r="H1211" s="63"/>
      <c r="I1211" s="15"/>
      <c r="J1211" s="15"/>
      <c r="K1211" s="17"/>
      <c r="L1211" s="17"/>
      <c r="N1211" s="9"/>
      <c r="O1211" s="15"/>
      <c r="P1211" s="17"/>
      <c r="Q1211" s="17"/>
      <c r="R1211" s="15"/>
      <c r="S1211" s="15"/>
      <c r="T1211" s="17"/>
      <c r="U1211" s="17"/>
      <c r="V1211" s="15"/>
      <c r="W1211" s="15"/>
      <c r="X1211" s="17"/>
      <c r="Y1211" s="17"/>
      <c r="Z1211" s="15"/>
      <c r="AA1211" s="15"/>
      <c r="AB1211" s="17"/>
      <c r="AC1211" s="17"/>
      <c r="AE1211" s="15"/>
      <c r="AF1211" s="15"/>
      <c r="AG1211" s="17"/>
      <c r="AH1211" s="17"/>
      <c r="AI1211" s="15"/>
      <c r="AJ1211" s="15"/>
      <c r="AK1211" s="17"/>
      <c r="AL1211" s="17"/>
      <c r="AM1211" s="15"/>
      <c r="AN1211" s="15"/>
      <c r="AO1211" s="17"/>
      <c r="AP1211" s="17"/>
      <c r="AQ1211" s="15"/>
      <c r="AR1211" s="15"/>
      <c r="AS1211" s="17"/>
      <c r="AT1211" s="17"/>
      <c r="AV1211" s="15"/>
      <c r="AW1211" s="15"/>
      <c r="AX1211" s="17"/>
      <c r="AY1211" s="17"/>
      <c r="AZ1211" s="15"/>
      <c r="BA1211" s="15"/>
      <c r="BB1211" s="17"/>
      <c r="BC1211" s="17"/>
      <c r="BD1211" s="15"/>
      <c r="BE1211" s="15"/>
      <c r="BF1211" s="17"/>
      <c r="BG1211" s="17"/>
      <c r="BH1211" s="15"/>
      <c r="BI1211" s="15"/>
      <c r="BJ1211" s="17"/>
      <c r="BK1211" s="17"/>
      <c r="BM1211" s="15"/>
      <c r="BN1211" s="15"/>
      <c r="BO1211" s="17"/>
      <c r="BP1211" s="17"/>
      <c r="BQ1211" s="15"/>
      <c r="BR1211" s="15"/>
      <c r="BS1211" s="17"/>
    </row>
    <row r="1212" spans="3:71" ht="15.6" x14ac:dyDescent="0.3">
      <c r="C1212" s="57"/>
      <c r="D1212" s="58"/>
      <c r="E1212" s="28"/>
      <c r="F1212" s="17"/>
      <c r="G1212" s="50"/>
      <c r="H1212" s="63"/>
      <c r="I1212" s="15"/>
      <c r="J1212" s="15"/>
      <c r="K1212" s="17"/>
      <c r="L1212" s="17"/>
      <c r="N1212" s="9"/>
      <c r="O1212" s="15"/>
      <c r="P1212" s="17"/>
      <c r="Q1212" s="17"/>
      <c r="R1212" s="15"/>
      <c r="S1212" s="15"/>
      <c r="T1212" s="17"/>
      <c r="U1212" s="17"/>
      <c r="V1212" s="15"/>
      <c r="W1212" s="15"/>
      <c r="X1212" s="17"/>
      <c r="Y1212" s="17"/>
      <c r="Z1212" s="15"/>
      <c r="AA1212" s="15"/>
      <c r="AB1212" s="17"/>
      <c r="AC1212" s="17"/>
      <c r="AE1212" s="15"/>
      <c r="AF1212" s="15"/>
      <c r="AG1212" s="17"/>
      <c r="AH1212" s="17"/>
      <c r="AI1212" s="15"/>
      <c r="AJ1212" s="15"/>
      <c r="AK1212" s="17"/>
      <c r="AL1212" s="17"/>
      <c r="AM1212" s="15"/>
      <c r="AN1212" s="15"/>
      <c r="AO1212" s="17"/>
      <c r="AP1212" s="17"/>
      <c r="AQ1212" s="15"/>
      <c r="AR1212" s="15"/>
      <c r="AS1212" s="17"/>
      <c r="AT1212" s="17"/>
      <c r="AV1212" s="15"/>
      <c r="AW1212" s="15"/>
      <c r="AX1212" s="17"/>
      <c r="AY1212" s="17"/>
      <c r="AZ1212" s="15"/>
      <c r="BA1212" s="15"/>
      <c r="BB1212" s="17"/>
      <c r="BC1212" s="17"/>
      <c r="BD1212" s="15"/>
      <c r="BE1212" s="15"/>
      <c r="BF1212" s="17"/>
      <c r="BG1212" s="17"/>
      <c r="BH1212" s="15"/>
      <c r="BI1212" s="15"/>
      <c r="BJ1212" s="17"/>
      <c r="BK1212" s="17"/>
      <c r="BM1212" s="15"/>
      <c r="BN1212" s="15"/>
      <c r="BO1212" s="17"/>
      <c r="BP1212" s="17"/>
      <c r="BQ1212" s="15"/>
      <c r="BR1212" s="15"/>
      <c r="BS1212" s="17"/>
    </row>
    <row r="1213" spans="3:71" ht="15.6" x14ac:dyDescent="0.3">
      <c r="C1213" s="57"/>
      <c r="D1213" s="58"/>
      <c r="E1213" s="28"/>
      <c r="F1213" s="17"/>
      <c r="G1213" s="50"/>
      <c r="H1213" s="63"/>
      <c r="I1213" s="15"/>
      <c r="J1213" s="15"/>
      <c r="K1213" s="17"/>
      <c r="L1213" s="17"/>
      <c r="N1213" s="9"/>
      <c r="O1213" s="15"/>
      <c r="P1213" s="17"/>
      <c r="Q1213" s="17"/>
      <c r="R1213" s="15"/>
      <c r="S1213" s="15"/>
      <c r="T1213" s="17"/>
      <c r="U1213" s="17"/>
      <c r="V1213" s="15"/>
      <c r="W1213" s="15"/>
      <c r="X1213" s="17"/>
      <c r="Y1213" s="17"/>
      <c r="Z1213" s="15"/>
      <c r="AA1213" s="15"/>
      <c r="AB1213" s="17"/>
      <c r="AC1213" s="17"/>
      <c r="AE1213" s="15"/>
      <c r="AF1213" s="15"/>
      <c r="AG1213" s="17"/>
      <c r="AH1213" s="17"/>
      <c r="AI1213" s="15"/>
      <c r="AJ1213" s="15"/>
      <c r="AK1213" s="17"/>
      <c r="AL1213" s="17"/>
      <c r="AM1213" s="15"/>
      <c r="AN1213" s="15"/>
      <c r="AO1213" s="17"/>
      <c r="AP1213" s="17"/>
      <c r="AQ1213" s="15"/>
      <c r="AR1213" s="15"/>
      <c r="AS1213" s="17"/>
      <c r="AT1213" s="17"/>
      <c r="AV1213" s="15"/>
      <c r="AW1213" s="15"/>
      <c r="AX1213" s="17"/>
      <c r="AY1213" s="17"/>
      <c r="AZ1213" s="15"/>
      <c r="BA1213" s="15"/>
      <c r="BB1213" s="17"/>
      <c r="BC1213" s="17"/>
      <c r="BD1213" s="15"/>
      <c r="BE1213" s="15"/>
      <c r="BF1213" s="17"/>
      <c r="BG1213" s="17"/>
      <c r="BH1213" s="15"/>
      <c r="BI1213" s="15"/>
      <c r="BJ1213" s="17"/>
      <c r="BK1213" s="17"/>
      <c r="BM1213" s="15"/>
      <c r="BN1213" s="15"/>
      <c r="BO1213" s="17"/>
      <c r="BP1213" s="17"/>
      <c r="BQ1213" s="15"/>
      <c r="BR1213" s="15"/>
      <c r="BS1213" s="17"/>
    </row>
    <row r="1214" spans="3:71" ht="15.6" x14ac:dyDescent="0.3">
      <c r="C1214" s="57"/>
      <c r="D1214" s="58"/>
      <c r="E1214" s="28"/>
      <c r="F1214" s="17"/>
      <c r="G1214" s="50"/>
      <c r="H1214" s="63"/>
      <c r="I1214" s="15"/>
      <c r="J1214" s="15"/>
      <c r="K1214" s="17"/>
      <c r="L1214" s="17"/>
      <c r="N1214" s="9"/>
      <c r="O1214" s="15"/>
      <c r="P1214" s="17"/>
      <c r="Q1214" s="17"/>
      <c r="R1214" s="15"/>
      <c r="S1214" s="15"/>
      <c r="T1214" s="17"/>
      <c r="U1214" s="17"/>
      <c r="V1214" s="15"/>
      <c r="W1214" s="15"/>
      <c r="X1214" s="17"/>
      <c r="Y1214" s="17"/>
      <c r="Z1214" s="15"/>
      <c r="AA1214" s="15"/>
      <c r="AB1214" s="17"/>
      <c r="AC1214" s="17"/>
      <c r="AE1214" s="15"/>
      <c r="AF1214" s="15"/>
      <c r="AG1214" s="17"/>
      <c r="AH1214" s="17"/>
      <c r="AI1214" s="15"/>
      <c r="AJ1214" s="15"/>
      <c r="AK1214" s="17"/>
      <c r="AL1214" s="17"/>
      <c r="AM1214" s="15"/>
      <c r="AN1214" s="15"/>
      <c r="AO1214" s="17"/>
      <c r="AP1214" s="17"/>
      <c r="AQ1214" s="15"/>
      <c r="AR1214" s="15"/>
      <c r="AS1214" s="17"/>
      <c r="AT1214" s="17"/>
      <c r="AV1214" s="15"/>
      <c r="AW1214" s="15"/>
      <c r="AX1214" s="17"/>
      <c r="AY1214" s="17"/>
      <c r="AZ1214" s="15"/>
      <c r="BA1214" s="15"/>
      <c r="BB1214" s="17"/>
      <c r="BC1214" s="17"/>
      <c r="BD1214" s="15"/>
      <c r="BE1214" s="15"/>
      <c r="BF1214" s="17"/>
      <c r="BG1214" s="17"/>
      <c r="BH1214" s="15"/>
      <c r="BI1214" s="15"/>
      <c r="BJ1214" s="17"/>
      <c r="BK1214" s="17"/>
      <c r="BM1214" s="15"/>
      <c r="BN1214" s="15"/>
      <c r="BO1214" s="17"/>
      <c r="BP1214" s="17"/>
      <c r="BQ1214" s="15"/>
      <c r="BR1214" s="15"/>
      <c r="BS1214" s="17"/>
    </row>
    <row r="1215" spans="3:71" ht="15.6" x14ac:dyDescent="0.3">
      <c r="C1215" s="57"/>
      <c r="D1215" s="58"/>
      <c r="E1215" s="28"/>
      <c r="F1215" s="17"/>
      <c r="G1215" s="50"/>
      <c r="H1215" s="63"/>
      <c r="I1215" s="15"/>
      <c r="J1215" s="15"/>
      <c r="K1215" s="17"/>
      <c r="L1215" s="17"/>
      <c r="N1215" s="9"/>
      <c r="O1215" s="15"/>
      <c r="P1215" s="17"/>
      <c r="Q1215" s="17"/>
      <c r="R1215" s="15"/>
      <c r="S1215" s="15"/>
      <c r="T1215" s="17"/>
      <c r="U1215" s="17"/>
      <c r="V1215" s="15"/>
      <c r="W1215" s="15"/>
      <c r="X1215" s="17"/>
      <c r="Y1215" s="17"/>
      <c r="Z1215" s="15"/>
      <c r="AA1215" s="15"/>
      <c r="AB1215" s="17"/>
      <c r="AC1215" s="17"/>
      <c r="AE1215" s="15"/>
      <c r="AF1215" s="15"/>
      <c r="AG1215" s="17"/>
      <c r="AH1215" s="17"/>
      <c r="AI1215" s="15"/>
      <c r="AJ1215" s="15"/>
      <c r="AK1215" s="17"/>
      <c r="AL1215" s="17"/>
      <c r="AM1215" s="15"/>
      <c r="AN1215" s="15"/>
      <c r="AO1215" s="17"/>
      <c r="AP1215" s="17"/>
      <c r="AQ1215" s="15"/>
      <c r="AR1215" s="15"/>
      <c r="AS1215" s="17"/>
      <c r="AT1215" s="17"/>
      <c r="AV1215" s="15"/>
      <c r="AW1215" s="15"/>
      <c r="AX1215" s="17"/>
      <c r="AY1215" s="17"/>
      <c r="AZ1215" s="15"/>
      <c r="BA1215" s="15"/>
      <c r="BB1215" s="17"/>
      <c r="BC1215" s="17"/>
      <c r="BD1215" s="15"/>
      <c r="BE1215" s="15"/>
      <c r="BF1215" s="17"/>
      <c r="BG1215" s="17"/>
      <c r="BH1215" s="15"/>
      <c r="BI1215" s="15"/>
      <c r="BJ1215" s="17"/>
      <c r="BK1215" s="17"/>
      <c r="BM1215" s="15"/>
      <c r="BN1215" s="15"/>
      <c r="BO1215" s="17"/>
      <c r="BP1215" s="17"/>
      <c r="BQ1215" s="15"/>
      <c r="BR1215" s="15"/>
      <c r="BS1215" s="17"/>
    </row>
    <row r="1216" spans="3:71" ht="15.6" x14ac:dyDescent="0.3">
      <c r="C1216" s="57"/>
      <c r="D1216" s="58"/>
      <c r="E1216" s="28"/>
      <c r="F1216" s="17"/>
      <c r="G1216" s="50"/>
      <c r="H1216" s="63"/>
      <c r="I1216" s="15"/>
      <c r="J1216" s="15"/>
      <c r="K1216" s="17"/>
      <c r="L1216" s="17"/>
      <c r="N1216" s="9"/>
      <c r="O1216" s="15"/>
      <c r="P1216" s="17"/>
      <c r="Q1216" s="17"/>
      <c r="R1216" s="15"/>
      <c r="S1216" s="15"/>
      <c r="T1216" s="17"/>
      <c r="U1216" s="17"/>
      <c r="V1216" s="15"/>
      <c r="W1216" s="15"/>
      <c r="X1216" s="17"/>
      <c r="Y1216" s="17"/>
      <c r="Z1216" s="15"/>
      <c r="AA1216" s="15"/>
      <c r="AB1216" s="17"/>
      <c r="AC1216" s="17"/>
      <c r="AE1216" s="15"/>
      <c r="AF1216" s="15"/>
      <c r="AG1216" s="17"/>
      <c r="AH1216" s="17"/>
      <c r="AI1216" s="15"/>
      <c r="AJ1216" s="15"/>
      <c r="AK1216" s="17"/>
      <c r="AL1216" s="17"/>
      <c r="AM1216" s="15"/>
      <c r="AN1216" s="15"/>
      <c r="AO1216" s="17"/>
      <c r="AP1216" s="17"/>
      <c r="AQ1216" s="15"/>
      <c r="AR1216" s="15"/>
      <c r="AS1216" s="17"/>
      <c r="AT1216" s="17"/>
      <c r="AV1216" s="15"/>
      <c r="AW1216" s="15"/>
      <c r="AX1216" s="17"/>
      <c r="AY1216" s="17"/>
      <c r="AZ1216" s="15"/>
      <c r="BA1216" s="15"/>
      <c r="BB1216" s="17"/>
      <c r="BC1216" s="17"/>
      <c r="BD1216" s="15"/>
      <c r="BE1216" s="15"/>
      <c r="BF1216" s="17"/>
      <c r="BG1216" s="17"/>
      <c r="BH1216" s="15"/>
      <c r="BI1216" s="15"/>
      <c r="BJ1216" s="17"/>
      <c r="BK1216" s="17"/>
      <c r="BM1216" s="15"/>
      <c r="BN1216" s="15"/>
      <c r="BO1216" s="17"/>
      <c r="BP1216" s="17"/>
      <c r="BQ1216" s="15"/>
      <c r="BR1216" s="15"/>
      <c r="BS1216" s="17"/>
    </row>
    <row r="1217" spans="3:71" ht="15.6" x14ac:dyDescent="0.3">
      <c r="C1217" s="57"/>
      <c r="D1217" s="58"/>
      <c r="E1217" s="28"/>
      <c r="F1217" s="17"/>
      <c r="G1217" s="50"/>
      <c r="H1217" s="63"/>
      <c r="I1217" s="15"/>
      <c r="J1217" s="15"/>
      <c r="K1217" s="17"/>
      <c r="L1217" s="17"/>
      <c r="N1217" s="9"/>
      <c r="O1217" s="15"/>
      <c r="P1217" s="17"/>
      <c r="Q1217" s="17"/>
      <c r="R1217" s="15"/>
      <c r="S1217" s="15"/>
      <c r="T1217" s="17"/>
      <c r="U1217" s="17"/>
      <c r="V1217" s="15"/>
      <c r="W1217" s="15"/>
      <c r="X1217" s="17"/>
      <c r="Y1217" s="17"/>
      <c r="Z1217" s="15"/>
      <c r="AA1217" s="15"/>
      <c r="AB1217" s="17"/>
      <c r="AC1217" s="17"/>
      <c r="AE1217" s="15"/>
      <c r="AF1217" s="15"/>
      <c r="AG1217" s="17"/>
      <c r="AH1217" s="17"/>
      <c r="AI1217" s="15"/>
      <c r="AJ1217" s="15"/>
      <c r="AK1217" s="17"/>
      <c r="AL1217" s="17"/>
      <c r="AM1217" s="15"/>
      <c r="AN1217" s="15"/>
      <c r="AO1217" s="17"/>
      <c r="AP1217" s="17"/>
      <c r="AQ1217" s="15"/>
      <c r="AR1217" s="15"/>
      <c r="AS1217" s="17"/>
      <c r="AT1217" s="17"/>
      <c r="AV1217" s="15"/>
      <c r="AW1217" s="15"/>
      <c r="AX1217" s="17"/>
      <c r="AY1217" s="17"/>
      <c r="AZ1217" s="15"/>
      <c r="BA1217" s="15"/>
      <c r="BB1217" s="17"/>
      <c r="BC1217" s="17"/>
      <c r="BD1217" s="15"/>
      <c r="BE1217" s="15"/>
      <c r="BF1217" s="17"/>
      <c r="BG1217" s="17"/>
      <c r="BH1217" s="15"/>
      <c r="BI1217" s="15"/>
      <c r="BJ1217" s="17"/>
      <c r="BK1217" s="17"/>
      <c r="BM1217" s="15"/>
      <c r="BN1217" s="15"/>
      <c r="BO1217" s="17"/>
      <c r="BP1217" s="17"/>
      <c r="BQ1217" s="15"/>
      <c r="BR1217" s="15"/>
      <c r="BS1217" s="17"/>
    </row>
    <row r="1218" spans="3:71" ht="15.6" x14ac:dyDescent="0.3">
      <c r="C1218" s="57"/>
      <c r="D1218" s="58"/>
      <c r="E1218" s="28"/>
      <c r="F1218" s="17"/>
      <c r="G1218" s="50"/>
      <c r="H1218" s="63"/>
      <c r="I1218" s="15"/>
      <c r="J1218" s="15"/>
      <c r="K1218" s="17"/>
      <c r="L1218" s="17"/>
      <c r="N1218" s="9"/>
      <c r="O1218" s="15"/>
      <c r="P1218" s="17"/>
      <c r="Q1218" s="17"/>
      <c r="R1218" s="15"/>
      <c r="S1218" s="15"/>
      <c r="T1218" s="17"/>
      <c r="U1218" s="17"/>
      <c r="V1218" s="15"/>
      <c r="W1218" s="15"/>
      <c r="X1218" s="17"/>
      <c r="Y1218" s="17"/>
      <c r="Z1218" s="15"/>
      <c r="AA1218" s="15"/>
      <c r="AB1218" s="17"/>
      <c r="AC1218" s="17"/>
      <c r="AE1218" s="15"/>
      <c r="AF1218" s="15"/>
      <c r="AG1218" s="17"/>
      <c r="AH1218" s="17"/>
      <c r="AI1218" s="15"/>
      <c r="AJ1218" s="15"/>
      <c r="AK1218" s="17"/>
      <c r="AL1218" s="17"/>
      <c r="AM1218" s="15"/>
      <c r="AN1218" s="15"/>
      <c r="AO1218" s="17"/>
      <c r="AP1218" s="17"/>
      <c r="AQ1218" s="15"/>
      <c r="AR1218" s="15"/>
      <c r="AS1218" s="17"/>
      <c r="AT1218" s="17"/>
      <c r="AV1218" s="15"/>
      <c r="AW1218" s="15"/>
      <c r="AX1218" s="17"/>
      <c r="AY1218" s="17"/>
      <c r="AZ1218" s="15"/>
      <c r="BA1218" s="15"/>
      <c r="BB1218" s="17"/>
      <c r="BC1218" s="17"/>
      <c r="BD1218" s="15"/>
      <c r="BE1218" s="15"/>
      <c r="BF1218" s="17"/>
      <c r="BG1218" s="17"/>
      <c r="BH1218" s="15"/>
      <c r="BI1218" s="15"/>
      <c r="BJ1218" s="17"/>
      <c r="BK1218" s="17"/>
      <c r="BM1218" s="15"/>
      <c r="BN1218" s="15"/>
      <c r="BO1218" s="17"/>
      <c r="BP1218" s="17"/>
      <c r="BQ1218" s="15"/>
      <c r="BR1218" s="15"/>
      <c r="BS1218" s="17"/>
    </row>
    <row r="1219" spans="3:71" ht="15.6" x14ac:dyDescent="0.3">
      <c r="C1219" s="57"/>
      <c r="D1219" s="58"/>
      <c r="E1219" s="28"/>
      <c r="F1219" s="17"/>
      <c r="G1219" s="50"/>
      <c r="H1219" s="63"/>
      <c r="I1219" s="15"/>
      <c r="J1219" s="15"/>
      <c r="K1219" s="17"/>
      <c r="L1219" s="17"/>
      <c r="N1219" s="9"/>
      <c r="O1219" s="15"/>
      <c r="P1219" s="17"/>
      <c r="Q1219" s="17"/>
      <c r="R1219" s="15"/>
      <c r="S1219" s="15"/>
      <c r="T1219" s="17"/>
      <c r="U1219" s="17"/>
      <c r="V1219" s="15"/>
      <c r="W1219" s="15"/>
      <c r="X1219" s="17"/>
      <c r="Y1219" s="17"/>
      <c r="Z1219" s="15"/>
      <c r="AA1219" s="15"/>
      <c r="AB1219" s="17"/>
      <c r="AC1219" s="17"/>
      <c r="AE1219" s="15"/>
      <c r="AF1219" s="15"/>
      <c r="AG1219" s="17"/>
      <c r="AH1219" s="17"/>
      <c r="AI1219" s="15"/>
      <c r="AJ1219" s="15"/>
      <c r="AK1219" s="17"/>
      <c r="AL1219" s="17"/>
      <c r="AM1219" s="15"/>
      <c r="AN1219" s="15"/>
      <c r="AO1219" s="17"/>
      <c r="AP1219" s="17"/>
      <c r="AQ1219" s="15"/>
      <c r="AR1219" s="15"/>
      <c r="AS1219" s="17"/>
      <c r="AT1219" s="17"/>
      <c r="AV1219" s="15"/>
      <c r="AW1219" s="15"/>
      <c r="AX1219" s="17"/>
      <c r="AY1219" s="17"/>
      <c r="AZ1219" s="15"/>
      <c r="BA1219" s="15"/>
      <c r="BB1219" s="17"/>
      <c r="BC1219" s="17"/>
      <c r="BD1219" s="15"/>
      <c r="BE1219" s="15"/>
      <c r="BF1219" s="17"/>
      <c r="BG1219" s="17"/>
      <c r="BH1219" s="15"/>
      <c r="BI1219" s="15"/>
      <c r="BJ1219" s="17"/>
      <c r="BK1219" s="17"/>
      <c r="BM1219" s="15"/>
      <c r="BN1219" s="15"/>
      <c r="BO1219" s="17"/>
      <c r="BP1219" s="17"/>
      <c r="BQ1219" s="15"/>
      <c r="BR1219" s="15"/>
      <c r="BS1219" s="17"/>
    </row>
    <row r="1220" spans="3:71" ht="15.6" x14ac:dyDescent="0.3">
      <c r="C1220" s="57"/>
      <c r="D1220" s="58"/>
      <c r="E1220" s="28"/>
      <c r="F1220" s="17"/>
      <c r="G1220" s="50"/>
      <c r="H1220" s="63"/>
      <c r="I1220" s="15"/>
      <c r="J1220" s="15"/>
      <c r="K1220" s="17"/>
      <c r="L1220" s="17"/>
      <c r="N1220" s="9"/>
      <c r="O1220" s="15"/>
      <c r="P1220" s="17"/>
      <c r="Q1220" s="17"/>
      <c r="R1220" s="15"/>
      <c r="S1220" s="15"/>
      <c r="T1220" s="17"/>
      <c r="U1220" s="17"/>
      <c r="V1220" s="15"/>
      <c r="W1220" s="15"/>
      <c r="X1220" s="17"/>
      <c r="Y1220" s="17"/>
      <c r="Z1220" s="15"/>
      <c r="AA1220" s="15"/>
      <c r="AB1220" s="17"/>
      <c r="AC1220" s="17"/>
      <c r="AE1220" s="15"/>
      <c r="AF1220" s="15"/>
      <c r="AG1220" s="17"/>
      <c r="AH1220" s="17"/>
      <c r="AI1220" s="15"/>
      <c r="AJ1220" s="15"/>
      <c r="AK1220" s="17"/>
      <c r="AL1220" s="17"/>
      <c r="AM1220" s="15"/>
      <c r="AN1220" s="15"/>
      <c r="AO1220" s="17"/>
      <c r="AP1220" s="17"/>
      <c r="AQ1220" s="15"/>
      <c r="AR1220" s="15"/>
      <c r="AS1220" s="17"/>
      <c r="AT1220" s="17"/>
      <c r="AV1220" s="15"/>
      <c r="AW1220" s="15"/>
      <c r="AX1220" s="17"/>
      <c r="AY1220" s="17"/>
      <c r="AZ1220" s="15"/>
      <c r="BA1220" s="15"/>
      <c r="BB1220" s="17"/>
      <c r="BC1220" s="17"/>
      <c r="BD1220" s="15"/>
      <c r="BE1220" s="15"/>
      <c r="BF1220" s="17"/>
      <c r="BG1220" s="17"/>
      <c r="BH1220" s="15"/>
      <c r="BI1220" s="15"/>
      <c r="BJ1220" s="17"/>
      <c r="BK1220" s="17"/>
      <c r="BM1220" s="15"/>
      <c r="BN1220" s="15"/>
      <c r="BO1220" s="17"/>
      <c r="BP1220" s="17"/>
      <c r="BQ1220" s="15"/>
      <c r="BR1220" s="15"/>
      <c r="BS1220" s="17"/>
    </row>
    <row r="1221" spans="3:71" ht="15.6" x14ac:dyDescent="0.3">
      <c r="C1221" s="57"/>
      <c r="D1221" s="58"/>
      <c r="E1221" s="28"/>
      <c r="F1221" s="17"/>
      <c r="G1221" s="50"/>
      <c r="H1221" s="63"/>
      <c r="I1221" s="15"/>
      <c r="J1221" s="15"/>
      <c r="K1221" s="17"/>
      <c r="L1221" s="17"/>
      <c r="N1221" s="9"/>
      <c r="O1221" s="15"/>
      <c r="P1221" s="17"/>
      <c r="Q1221" s="17"/>
      <c r="R1221" s="15"/>
      <c r="S1221" s="15"/>
      <c r="T1221" s="17"/>
      <c r="U1221" s="17"/>
      <c r="V1221" s="15"/>
      <c r="W1221" s="15"/>
      <c r="X1221" s="17"/>
      <c r="Y1221" s="17"/>
      <c r="Z1221" s="15"/>
      <c r="AA1221" s="15"/>
      <c r="AB1221" s="17"/>
      <c r="AC1221" s="17"/>
      <c r="AE1221" s="15"/>
      <c r="AF1221" s="15"/>
      <c r="AG1221" s="17"/>
      <c r="AH1221" s="17"/>
      <c r="AI1221" s="15"/>
      <c r="AJ1221" s="15"/>
      <c r="AK1221" s="17"/>
      <c r="AL1221" s="17"/>
      <c r="AM1221" s="15"/>
      <c r="AN1221" s="15"/>
      <c r="AO1221" s="17"/>
      <c r="AP1221" s="17"/>
      <c r="AQ1221" s="15"/>
      <c r="AR1221" s="15"/>
      <c r="AS1221" s="17"/>
      <c r="AT1221" s="17"/>
      <c r="AV1221" s="15"/>
      <c r="AW1221" s="15"/>
      <c r="AX1221" s="17"/>
      <c r="AY1221" s="17"/>
      <c r="AZ1221" s="15"/>
      <c r="BA1221" s="15"/>
      <c r="BB1221" s="17"/>
      <c r="BC1221" s="17"/>
      <c r="BD1221" s="15"/>
      <c r="BE1221" s="15"/>
      <c r="BF1221" s="17"/>
      <c r="BG1221" s="17"/>
      <c r="BH1221" s="15"/>
      <c r="BI1221" s="15"/>
      <c r="BJ1221" s="17"/>
      <c r="BK1221" s="17"/>
      <c r="BM1221" s="15"/>
      <c r="BN1221" s="15"/>
      <c r="BO1221" s="17"/>
      <c r="BP1221" s="17"/>
      <c r="BQ1221" s="15"/>
      <c r="BR1221" s="15"/>
      <c r="BS1221" s="17"/>
    </row>
    <row r="1222" spans="3:71" ht="15.6" x14ac:dyDescent="0.3">
      <c r="C1222" s="57"/>
      <c r="D1222" s="58"/>
      <c r="E1222" s="28"/>
      <c r="F1222" s="17"/>
      <c r="G1222" s="50"/>
      <c r="H1222" s="63"/>
      <c r="I1222" s="15"/>
      <c r="J1222" s="15"/>
      <c r="K1222" s="17"/>
      <c r="L1222" s="17"/>
      <c r="N1222" s="9"/>
      <c r="O1222" s="15"/>
      <c r="P1222" s="17"/>
      <c r="Q1222" s="17"/>
      <c r="R1222" s="15"/>
      <c r="S1222" s="15"/>
      <c r="T1222" s="17"/>
      <c r="U1222" s="17"/>
      <c r="V1222" s="15"/>
      <c r="W1222" s="15"/>
      <c r="X1222" s="17"/>
      <c r="Y1222" s="17"/>
      <c r="Z1222" s="15"/>
      <c r="AA1222" s="15"/>
      <c r="AB1222" s="17"/>
      <c r="AC1222" s="17"/>
      <c r="AE1222" s="15"/>
      <c r="AF1222" s="15"/>
      <c r="AG1222" s="17"/>
      <c r="AH1222" s="17"/>
      <c r="AI1222" s="15"/>
      <c r="AJ1222" s="15"/>
      <c r="AK1222" s="17"/>
      <c r="AL1222" s="17"/>
      <c r="AM1222" s="15"/>
      <c r="AN1222" s="15"/>
      <c r="AO1222" s="17"/>
      <c r="AP1222" s="17"/>
      <c r="AQ1222" s="15"/>
      <c r="AR1222" s="15"/>
      <c r="AS1222" s="17"/>
      <c r="AT1222" s="17"/>
      <c r="AV1222" s="15"/>
      <c r="AW1222" s="15"/>
      <c r="AX1222" s="17"/>
      <c r="AY1222" s="17"/>
      <c r="AZ1222" s="15"/>
      <c r="BA1222" s="15"/>
      <c r="BB1222" s="17"/>
      <c r="BC1222" s="17"/>
      <c r="BD1222" s="15"/>
      <c r="BE1222" s="15"/>
      <c r="BF1222" s="17"/>
      <c r="BG1222" s="17"/>
      <c r="BH1222" s="15"/>
      <c r="BI1222" s="15"/>
      <c r="BJ1222" s="17"/>
      <c r="BK1222" s="17"/>
      <c r="BM1222" s="15"/>
      <c r="BN1222" s="15"/>
      <c r="BO1222" s="17"/>
      <c r="BP1222" s="17"/>
      <c r="BQ1222" s="15"/>
      <c r="BR1222" s="15"/>
      <c r="BS1222" s="17"/>
    </row>
    <row r="1223" spans="3:71" ht="15.6" x14ac:dyDescent="0.3">
      <c r="C1223" s="57"/>
      <c r="D1223" s="58"/>
      <c r="E1223" s="28"/>
      <c r="F1223" s="17"/>
      <c r="G1223" s="50"/>
      <c r="H1223" s="63"/>
      <c r="I1223" s="15"/>
      <c r="J1223" s="15"/>
      <c r="K1223" s="17"/>
      <c r="L1223" s="17"/>
      <c r="N1223" s="9"/>
      <c r="O1223" s="15"/>
      <c r="P1223" s="17"/>
      <c r="Q1223" s="17"/>
      <c r="R1223" s="15"/>
      <c r="S1223" s="15"/>
      <c r="T1223" s="17"/>
      <c r="U1223" s="17"/>
      <c r="V1223" s="15"/>
      <c r="W1223" s="15"/>
      <c r="X1223" s="17"/>
      <c r="Y1223" s="17"/>
      <c r="Z1223" s="15"/>
      <c r="AA1223" s="15"/>
      <c r="AB1223" s="17"/>
      <c r="AC1223" s="17"/>
      <c r="AE1223" s="15"/>
      <c r="AF1223" s="15"/>
      <c r="AG1223" s="17"/>
      <c r="AH1223" s="17"/>
      <c r="AI1223" s="15"/>
      <c r="AJ1223" s="15"/>
      <c r="AK1223" s="17"/>
      <c r="AL1223" s="17"/>
      <c r="AM1223" s="15"/>
      <c r="AN1223" s="15"/>
      <c r="AO1223" s="17"/>
      <c r="AP1223" s="17"/>
      <c r="AQ1223" s="15"/>
      <c r="AR1223" s="15"/>
      <c r="AS1223" s="17"/>
      <c r="AT1223" s="17"/>
      <c r="AV1223" s="15"/>
      <c r="AW1223" s="15"/>
      <c r="AX1223" s="17"/>
      <c r="AY1223" s="17"/>
      <c r="AZ1223" s="15"/>
      <c r="BA1223" s="15"/>
      <c r="BB1223" s="17"/>
      <c r="BC1223" s="17"/>
      <c r="BD1223" s="15"/>
      <c r="BE1223" s="15"/>
      <c r="BF1223" s="17"/>
      <c r="BG1223" s="17"/>
      <c r="BH1223" s="15"/>
      <c r="BI1223" s="15"/>
      <c r="BJ1223" s="17"/>
      <c r="BK1223" s="17"/>
      <c r="BM1223" s="15"/>
      <c r="BN1223" s="15"/>
      <c r="BO1223" s="17"/>
      <c r="BP1223" s="17"/>
      <c r="BQ1223" s="15"/>
      <c r="BR1223" s="15"/>
      <c r="BS1223" s="17"/>
    </row>
    <row r="1224" spans="3:71" ht="15.6" x14ac:dyDescent="0.3">
      <c r="C1224" s="57"/>
      <c r="D1224" s="58"/>
      <c r="E1224" s="28"/>
      <c r="F1224" s="17"/>
      <c r="G1224" s="50"/>
      <c r="H1224" s="63"/>
      <c r="I1224" s="15"/>
      <c r="J1224" s="15"/>
      <c r="K1224" s="17"/>
      <c r="L1224" s="17"/>
      <c r="N1224" s="9"/>
      <c r="O1224" s="15"/>
      <c r="P1224" s="17"/>
      <c r="Q1224" s="17"/>
      <c r="R1224" s="15"/>
      <c r="S1224" s="15"/>
      <c r="T1224" s="17"/>
      <c r="U1224" s="17"/>
      <c r="V1224" s="15"/>
      <c r="W1224" s="15"/>
      <c r="X1224" s="17"/>
      <c r="Y1224" s="17"/>
      <c r="Z1224" s="15"/>
      <c r="AA1224" s="15"/>
      <c r="AB1224" s="17"/>
      <c r="AC1224" s="17"/>
      <c r="AE1224" s="15"/>
      <c r="AF1224" s="15"/>
      <c r="AG1224" s="17"/>
      <c r="AH1224" s="17"/>
      <c r="AI1224" s="15"/>
      <c r="AJ1224" s="15"/>
      <c r="AK1224" s="17"/>
      <c r="AL1224" s="17"/>
      <c r="AM1224" s="15"/>
      <c r="AN1224" s="15"/>
      <c r="AO1224" s="17"/>
      <c r="AP1224" s="17"/>
      <c r="AQ1224" s="15"/>
      <c r="AR1224" s="15"/>
      <c r="AS1224" s="17"/>
      <c r="AT1224" s="17"/>
      <c r="AV1224" s="15"/>
      <c r="AW1224" s="15"/>
      <c r="AX1224" s="17"/>
      <c r="AY1224" s="17"/>
      <c r="AZ1224" s="15"/>
      <c r="BA1224" s="15"/>
      <c r="BB1224" s="17"/>
      <c r="BC1224" s="17"/>
      <c r="BD1224" s="15"/>
      <c r="BE1224" s="15"/>
      <c r="BF1224" s="17"/>
      <c r="BG1224" s="17"/>
      <c r="BH1224" s="15"/>
      <c r="BI1224" s="15"/>
      <c r="BJ1224" s="17"/>
      <c r="BK1224" s="17"/>
      <c r="BM1224" s="15"/>
      <c r="BN1224" s="15"/>
      <c r="BO1224" s="17"/>
      <c r="BP1224" s="17"/>
      <c r="BQ1224" s="15"/>
      <c r="BR1224" s="15"/>
      <c r="BS1224" s="17"/>
    </row>
    <row r="1225" spans="3:71" ht="15.6" x14ac:dyDescent="0.3">
      <c r="C1225" s="57"/>
      <c r="D1225" s="58"/>
      <c r="E1225" s="28"/>
      <c r="F1225" s="17"/>
      <c r="G1225" s="50"/>
      <c r="H1225" s="63"/>
      <c r="I1225" s="15"/>
      <c r="J1225" s="15"/>
      <c r="K1225" s="17"/>
      <c r="L1225" s="17"/>
      <c r="N1225" s="9"/>
      <c r="O1225" s="15"/>
      <c r="P1225" s="17"/>
      <c r="Q1225" s="17"/>
      <c r="R1225" s="15"/>
      <c r="S1225" s="15"/>
      <c r="T1225" s="17"/>
      <c r="U1225" s="17"/>
      <c r="V1225" s="15"/>
      <c r="W1225" s="15"/>
      <c r="X1225" s="17"/>
      <c r="Y1225" s="17"/>
      <c r="Z1225" s="15"/>
      <c r="AA1225" s="15"/>
      <c r="AB1225" s="17"/>
      <c r="AC1225" s="17"/>
      <c r="AE1225" s="15"/>
      <c r="AF1225" s="15"/>
      <c r="AG1225" s="17"/>
      <c r="AH1225" s="17"/>
      <c r="AI1225" s="15"/>
      <c r="AJ1225" s="15"/>
      <c r="AK1225" s="17"/>
      <c r="AL1225" s="17"/>
      <c r="AM1225" s="15"/>
      <c r="AN1225" s="15"/>
      <c r="AO1225" s="17"/>
      <c r="AP1225" s="17"/>
      <c r="AQ1225" s="15"/>
      <c r="AR1225" s="15"/>
      <c r="AS1225" s="17"/>
      <c r="AT1225" s="17"/>
      <c r="AV1225" s="15"/>
      <c r="AW1225" s="15"/>
      <c r="AX1225" s="17"/>
      <c r="AY1225" s="17"/>
      <c r="AZ1225" s="15"/>
      <c r="BA1225" s="15"/>
      <c r="BB1225" s="17"/>
      <c r="BC1225" s="17"/>
      <c r="BD1225" s="15"/>
      <c r="BE1225" s="15"/>
      <c r="BF1225" s="17"/>
      <c r="BG1225" s="17"/>
      <c r="BH1225" s="15"/>
      <c r="BI1225" s="15"/>
      <c r="BJ1225" s="17"/>
      <c r="BK1225" s="17"/>
      <c r="BM1225" s="15"/>
      <c r="BN1225" s="15"/>
      <c r="BO1225" s="17"/>
      <c r="BP1225" s="17"/>
      <c r="BQ1225" s="15"/>
      <c r="BR1225" s="15"/>
      <c r="BS1225" s="17"/>
    </row>
    <row r="1226" spans="3:71" ht="15.6" x14ac:dyDescent="0.3">
      <c r="C1226" s="57"/>
      <c r="D1226" s="58"/>
      <c r="E1226" s="28"/>
      <c r="F1226" s="17"/>
      <c r="G1226" s="50"/>
      <c r="H1226" s="63"/>
      <c r="I1226" s="15"/>
      <c r="J1226" s="15"/>
      <c r="K1226" s="17"/>
      <c r="L1226" s="17"/>
      <c r="N1226" s="9"/>
      <c r="O1226" s="15"/>
      <c r="P1226" s="17"/>
      <c r="Q1226" s="17"/>
      <c r="R1226" s="15"/>
      <c r="S1226" s="15"/>
      <c r="T1226" s="17"/>
      <c r="U1226" s="17"/>
      <c r="V1226" s="15"/>
      <c r="W1226" s="15"/>
      <c r="X1226" s="17"/>
      <c r="Y1226" s="17"/>
      <c r="Z1226" s="15"/>
      <c r="AA1226" s="15"/>
      <c r="AB1226" s="17"/>
      <c r="AC1226" s="17"/>
      <c r="AE1226" s="15"/>
      <c r="AF1226" s="15"/>
      <c r="AG1226" s="17"/>
      <c r="AH1226" s="17"/>
      <c r="AI1226" s="15"/>
      <c r="AJ1226" s="15"/>
      <c r="AK1226" s="17"/>
      <c r="AL1226" s="17"/>
      <c r="AM1226" s="15"/>
      <c r="AN1226" s="15"/>
      <c r="AO1226" s="17"/>
      <c r="AP1226" s="17"/>
      <c r="AQ1226" s="15"/>
      <c r="AR1226" s="15"/>
      <c r="AS1226" s="17"/>
      <c r="AT1226" s="17"/>
      <c r="AV1226" s="15"/>
      <c r="AW1226" s="15"/>
      <c r="AX1226" s="17"/>
      <c r="AY1226" s="17"/>
      <c r="AZ1226" s="15"/>
      <c r="BA1226" s="15"/>
      <c r="BB1226" s="17"/>
      <c r="BC1226" s="17"/>
      <c r="BD1226" s="15"/>
      <c r="BE1226" s="15"/>
      <c r="BF1226" s="17"/>
      <c r="BG1226" s="17"/>
      <c r="BH1226" s="15"/>
      <c r="BI1226" s="15"/>
      <c r="BJ1226" s="17"/>
      <c r="BK1226" s="17"/>
      <c r="BM1226" s="15"/>
      <c r="BN1226" s="15"/>
      <c r="BO1226" s="17"/>
      <c r="BP1226" s="17"/>
      <c r="BQ1226" s="15"/>
      <c r="BR1226" s="15"/>
      <c r="BS1226" s="17"/>
    </row>
    <row r="1227" spans="3:71" ht="15.6" x14ac:dyDescent="0.3">
      <c r="C1227" s="57"/>
      <c r="D1227" s="58"/>
      <c r="E1227" s="28"/>
      <c r="F1227" s="17"/>
      <c r="G1227" s="50"/>
      <c r="H1227" s="63"/>
      <c r="I1227" s="15"/>
      <c r="J1227" s="15"/>
      <c r="K1227" s="17"/>
      <c r="L1227" s="17"/>
      <c r="N1227" s="9"/>
      <c r="O1227" s="15"/>
      <c r="P1227" s="17"/>
      <c r="Q1227" s="17"/>
      <c r="R1227" s="15"/>
      <c r="S1227" s="15"/>
      <c r="T1227" s="17"/>
      <c r="U1227" s="17"/>
      <c r="V1227" s="15"/>
      <c r="W1227" s="15"/>
      <c r="X1227" s="17"/>
      <c r="Y1227" s="17"/>
      <c r="Z1227" s="15"/>
      <c r="AA1227" s="15"/>
      <c r="AB1227" s="17"/>
      <c r="AC1227" s="17"/>
      <c r="AE1227" s="15"/>
      <c r="AF1227" s="15"/>
      <c r="AG1227" s="17"/>
      <c r="AH1227" s="17"/>
      <c r="AI1227" s="15"/>
      <c r="AJ1227" s="15"/>
      <c r="AK1227" s="17"/>
      <c r="AL1227" s="17"/>
      <c r="AM1227" s="15"/>
      <c r="AN1227" s="15"/>
      <c r="AO1227" s="17"/>
      <c r="AP1227" s="17"/>
      <c r="AQ1227" s="15"/>
      <c r="AR1227" s="15"/>
      <c r="AS1227" s="17"/>
      <c r="AT1227" s="17"/>
      <c r="AV1227" s="15"/>
      <c r="AW1227" s="15"/>
      <c r="AX1227" s="17"/>
      <c r="AY1227" s="17"/>
      <c r="AZ1227" s="15"/>
      <c r="BA1227" s="15"/>
      <c r="BB1227" s="17"/>
      <c r="BC1227" s="17"/>
      <c r="BD1227" s="15"/>
      <c r="BE1227" s="15"/>
      <c r="BF1227" s="17"/>
      <c r="BG1227" s="17"/>
      <c r="BH1227" s="15"/>
      <c r="BI1227" s="15"/>
      <c r="BJ1227" s="17"/>
      <c r="BK1227" s="17"/>
      <c r="BM1227" s="15"/>
      <c r="BN1227" s="15"/>
      <c r="BO1227" s="17"/>
      <c r="BP1227" s="17"/>
      <c r="BQ1227" s="15"/>
      <c r="BR1227" s="15"/>
      <c r="BS1227" s="17"/>
    </row>
    <row r="1228" spans="3:71" ht="15.6" x14ac:dyDescent="0.3">
      <c r="C1228" s="57"/>
      <c r="D1228" s="58"/>
      <c r="E1228" s="28"/>
      <c r="F1228" s="17"/>
      <c r="G1228" s="50"/>
      <c r="H1228" s="63"/>
      <c r="I1228" s="15"/>
      <c r="J1228" s="15"/>
      <c r="K1228" s="17"/>
      <c r="L1228" s="17"/>
      <c r="N1228" s="9"/>
      <c r="O1228" s="15"/>
      <c r="P1228" s="17"/>
      <c r="Q1228" s="17"/>
      <c r="R1228" s="15"/>
      <c r="S1228" s="15"/>
      <c r="T1228" s="17"/>
      <c r="U1228" s="17"/>
      <c r="V1228" s="15"/>
      <c r="W1228" s="15"/>
      <c r="X1228" s="17"/>
      <c r="Y1228" s="17"/>
      <c r="Z1228" s="15"/>
      <c r="AA1228" s="15"/>
      <c r="AB1228" s="17"/>
      <c r="AC1228" s="17"/>
      <c r="AE1228" s="15"/>
      <c r="AF1228" s="15"/>
      <c r="AG1228" s="17"/>
      <c r="AH1228" s="17"/>
      <c r="AI1228" s="15"/>
      <c r="AJ1228" s="15"/>
      <c r="AK1228" s="17"/>
      <c r="AL1228" s="17"/>
      <c r="AM1228" s="15"/>
      <c r="AN1228" s="15"/>
      <c r="AO1228" s="17"/>
      <c r="AP1228" s="17"/>
      <c r="AQ1228" s="15"/>
      <c r="AR1228" s="15"/>
      <c r="AS1228" s="17"/>
      <c r="AT1228" s="17"/>
      <c r="AV1228" s="15"/>
      <c r="AW1228" s="15"/>
      <c r="AX1228" s="17"/>
      <c r="AY1228" s="17"/>
      <c r="AZ1228" s="15"/>
      <c r="BA1228" s="15"/>
      <c r="BB1228" s="17"/>
      <c r="BC1228" s="17"/>
      <c r="BD1228" s="15"/>
      <c r="BE1228" s="15"/>
      <c r="BF1228" s="17"/>
      <c r="BG1228" s="17"/>
      <c r="BH1228" s="15"/>
      <c r="BI1228" s="15"/>
      <c r="BJ1228" s="17"/>
      <c r="BK1228" s="17"/>
      <c r="BM1228" s="15"/>
      <c r="BN1228" s="15"/>
      <c r="BO1228" s="17"/>
      <c r="BP1228" s="17"/>
      <c r="BQ1228" s="15"/>
      <c r="BR1228" s="15"/>
      <c r="BS1228" s="17"/>
    </row>
    <row r="1229" spans="3:71" ht="15.6" x14ac:dyDescent="0.3">
      <c r="C1229" s="57"/>
      <c r="D1229" s="58"/>
      <c r="E1229" s="28"/>
      <c r="F1229" s="17"/>
      <c r="G1229" s="50"/>
      <c r="H1229" s="63"/>
      <c r="I1229" s="15"/>
      <c r="J1229" s="15"/>
      <c r="K1229" s="17"/>
      <c r="L1229" s="17"/>
      <c r="N1229" s="9"/>
      <c r="O1229" s="15"/>
      <c r="P1229" s="17"/>
      <c r="Q1229" s="17"/>
      <c r="R1229" s="15"/>
      <c r="S1229" s="15"/>
      <c r="T1229" s="17"/>
      <c r="U1229" s="17"/>
      <c r="V1229" s="15"/>
      <c r="W1229" s="15"/>
      <c r="X1229" s="17"/>
      <c r="Y1229" s="17"/>
      <c r="Z1229" s="15"/>
      <c r="AA1229" s="15"/>
      <c r="AB1229" s="17"/>
      <c r="AC1229" s="17"/>
      <c r="AE1229" s="15"/>
      <c r="AF1229" s="15"/>
      <c r="AG1229" s="17"/>
      <c r="AH1229" s="17"/>
      <c r="AI1229" s="15"/>
      <c r="AJ1229" s="15"/>
      <c r="AK1229" s="17"/>
      <c r="AL1229" s="17"/>
      <c r="AM1229" s="15"/>
      <c r="AN1229" s="15"/>
      <c r="AO1229" s="17"/>
      <c r="AP1229" s="17"/>
      <c r="AQ1229" s="15"/>
      <c r="AR1229" s="15"/>
      <c r="AS1229" s="17"/>
      <c r="AT1229" s="17"/>
      <c r="AV1229" s="15"/>
      <c r="AW1229" s="15"/>
      <c r="AX1229" s="17"/>
      <c r="AY1229" s="17"/>
      <c r="AZ1229" s="15"/>
      <c r="BA1229" s="15"/>
      <c r="BB1229" s="17"/>
      <c r="BC1229" s="17"/>
      <c r="BD1229" s="15"/>
      <c r="BE1229" s="15"/>
      <c r="BF1229" s="17"/>
      <c r="BG1229" s="17"/>
      <c r="BH1229" s="15"/>
      <c r="BI1229" s="15"/>
      <c r="BJ1229" s="17"/>
      <c r="BK1229" s="17"/>
      <c r="BM1229" s="15"/>
      <c r="BN1229" s="15"/>
      <c r="BO1229" s="17"/>
      <c r="BP1229" s="17"/>
      <c r="BQ1229" s="15"/>
      <c r="BR1229" s="15"/>
      <c r="BS1229" s="17"/>
    </row>
    <row r="1230" spans="3:71" ht="15.6" x14ac:dyDescent="0.3">
      <c r="C1230" s="57"/>
      <c r="D1230" s="58"/>
      <c r="E1230" s="28"/>
      <c r="F1230" s="17"/>
      <c r="G1230" s="50"/>
      <c r="H1230" s="63"/>
      <c r="I1230" s="15"/>
      <c r="J1230" s="15"/>
      <c r="K1230" s="17"/>
      <c r="L1230" s="17"/>
      <c r="N1230" s="9"/>
      <c r="O1230" s="15"/>
      <c r="P1230" s="17"/>
      <c r="Q1230" s="17"/>
      <c r="R1230" s="15"/>
      <c r="S1230" s="15"/>
      <c r="T1230" s="17"/>
      <c r="U1230" s="17"/>
      <c r="V1230" s="15"/>
      <c r="W1230" s="15"/>
      <c r="X1230" s="17"/>
      <c r="Y1230" s="17"/>
      <c r="Z1230" s="15"/>
      <c r="AA1230" s="15"/>
      <c r="AB1230" s="17"/>
      <c r="AC1230" s="17"/>
      <c r="AE1230" s="15"/>
      <c r="AF1230" s="15"/>
      <c r="AG1230" s="17"/>
      <c r="AH1230" s="17"/>
      <c r="AI1230" s="15"/>
      <c r="AJ1230" s="15"/>
      <c r="AK1230" s="17"/>
      <c r="AL1230" s="17"/>
      <c r="AM1230" s="15"/>
      <c r="AN1230" s="15"/>
      <c r="AO1230" s="17"/>
      <c r="AP1230" s="17"/>
      <c r="AQ1230" s="15"/>
      <c r="AR1230" s="15"/>
      <c r="AS1230" s="17"/>
      <c r="AT1230" s="17"/>
      <c r="AV1230" s="15"/>
      <c r="AW1230" s="15"/>
      <c r="AX1230" s="17"/>
      <c r="AY1230" s="17"/>
      <c r="AZ1230" s="15"/>
      <c r="BA1230" s="15"/>
      <c r="BB1230" s="17"/>
      <c r="BC1230" s="17"/>
      <c r="BD1230" s="15"/>
      <c r="BE1230" s="15"/>
      <c r="BF1230" s="17"/>
      <c r="BG1230" s="17"/>
      <c r="BH1230" s="15"/>
      <c r="BI1230" s="15"/>
      <c r="BJ1230" s="17"/>
      <c r="BK1230" s="17"/>
      <c r="BM1230" s="15"/>
      <c r="BN1230" s="15"/>
      <c r="BO1230" s="17"/>
      <c r="BP1230" s="17"/>
      <c r="BQ1230" s="15"/>
      <c r="BR1230" s="15"/>
      <c r="BS1230" s="17"/>
    </row>
    <row r="1231" spans="3:71" ht="15.6" x14ac:dyDescent="0.3">
      <c r="C1231" s="57"/>
      <c r="D1231" s="58"/>
      <c r="E1231" s="28"/>
      <c r="F1231" s="17"/>
      <c r="G1231" s="50"/>
      <c r="H1231" s="63"/>
      <c r="I1231" s="15"/>
      <c r="J1231" s="15"/>
      <c r="K1231" s="17"/>
      <c r="L1231" s="17"/>
      <c r="N1231" s="9"/>
      <c r="O1231" s="15"/>
      <c r="P1231" s="17"/>
      <c r="Q1231" s="17"/>
      <c r="R1231" s="15"/>
      <c r="S1231" s="15"/>
      <c r="T1231" s="17"/>
      <c r="U1231" s="17"/>
      <c r="V1231" s="15"/>
      <c r="W1231" s="15"/>
      <c r="X1231" s="17"/>
      <c r="Y1231" s="17"/>
      <c r="Z1231" s="15"/>
      <c r="AA1231" s="15"/>
      <c r="AB1231" s="17"/>
      <c r="AC1231" s="17"/>
      <c r="AE1231" s="15"/>
      <c r="AF1231" s="15"/>
      <c r="AG1231" s="17"/>
      <c r="AH1231" s="17"/>
      <c r="AI1231" s="15"/>
      <c r="AJ1231" s="15"/>
      <c r="AK1231" s="17"/>
      <c r="AL1231" s="17"/>
      <c r="AM1231" s="15"/>
      <c r="AN1231" s="15"/>
      <c r="AO1231" s="17"/>
      <c r="AP1231" s="17"/>
      <c r="AQ1231" s="15"/>
      <c r="AR1231" s="15"/>
      <c r="AS1231" s="17"/>
      <c r="AT1231" s="17"/>
      <c r="AV1231" s="15"/>
      <c r="AW1231" s="15"/>
      <c r="AX1231" s="17"/>
      <c r="AY1231" s="17"/>
      <c r="AZ1231" s="15"/>
      <c r="BA1231" s="15"/>
      <c r="BB1231" s="17"/>
      <c r="BC1231" s="17"/>
      <c r="BD1231" s="15"/>
      <c r="BE1231" s="15"/>
      <c r="BF1231" s="17"/>
      <c r="BG1231" s="17"/>
      <c r="BH1231" s="15"/>
      <c r="BI1231" s="15"/>
      <c r="BJ1231" s="17"/>
      <c r="BK1231" s="17"/>
      <c r="BM1231" s="15"/>
      <c r="BN1231" s="15"/>
      <c r="BO1231" s="17"/>
      <c r="BP1231" s="17"/>
      <c r="BQ1231" s="15"/>
      <c r="BR1231" s="15"/>
      <c r="BS1231" s="17"/>
    </row>
    <row r="1232" spans="3:71" ht="15.6" x14ac:dyDescent="0.3">
      <c r="C1232" s="57"/>
      <c r="D1232" s="58"/>
      <c r="E1232" s="28"/>
      <c r="F1232" s="17"/>
      <c r="G1232" s="50"/>
      <c r="H1232" s="63"/>
      <c r="I1232" s="15"/>
      <c r="J1232" s="15"/>
      <c r="K1232" s="17"/>
      <c r="L1232" s="17"/>
      <c r="N1232" s="9"/>
      <c r="O1232" s="15"/>
      <c r="P1232" s="17"/>
      <c r="Q1232" s="17"/>
      <c r="R1232" s="15"/>
      <c r="S1232" s="15"/>
      <c r="T1232" s="17"/>
      <c r="U1232" s="17"/>
      <c r="V1232" s="15"/>
      <c r="W1232" s="15"/>
      <c r="X1232" s="17"/>
      <c r="Y1232" s="17"/>
      <c r="Z1232" s="15"/>
      <c r="AA1232" s="15"/>
      <c r="AB1232" s="17"/>
      <c r="AC1232" s="17"/>
      <c r="AE1232" s="15"/>
      <c r="AF1232" s="15"/>
      <c r="AG1232" s="17"/>
      <c r="AH1232" s="17"/>
      <c r="AI1232" s="15"/>
      <c r="AJ1232" s="15"/>
      <c r="AK1232" s="17"/>
      <c r="AL1232" s="17"/>
      <c r="AM1232" s="15"/>
      <c r="AN1232" s="15"/>
      <c r="AO1232" s="17"/>
      <c r="AP1232" s="17"/>
      <c r="AQ1232" s="15"/>
      <c r="AR1232" s="15"/>
      <c r="AS1232" s="17"/>
      <c r="AT1232" s="17"/>
      <c r="AV1232" s="15"/>
      <c r="AW1232" s="15"/>
      <c r="AX1232" s="17"/>
      <c r="AY1232" s="17"/>
      <c r="AZ1232" s="15"/>
      <c r="BA1232" s="15"/>
      <c r="BB1232" s="17"/>
      <c r="BC1232" s="17"/>
      <c r="BD1232" s="15"/>
      <c r="BE1232" s="15"/>
      <c r="BF1232" s="17"/>
      <c r="BG1232" s="17"/>
      <c r="BH1232" s="15"/>
      <c r="BI1232" s="15"/>
      <c r="BJ1232" s="17"/>
      <c r="BK1232" s="17"/>
      <c r="BM1232" s="15"/>
      <c r="BN1232" s="15"/>
      <c r="BO1232" s="17"/>
      <c r="BP1232" s="17"/>
      <c r="BQ1232" s="15"/>
      <c r="BR1232" s="15"/>
      <c r="BS1232" s="17"/>
    </row>
    <row r="1233" spans="3:71" ht="15.6" x14ac:dyDescent="0.3">
      <c r="C1233" s="57"/>
      <c r="D1233" s="58"/>
      <c r="E1233" s="28"/>
      <c r="F1233" s="17"/>
      <c r="G1233" s="50"/>
      <c r="H1233" s="63"/>
      <c r="I1233" s="15"/>
      <c r="J1233" s="15"/>
      <c r="K1233" s="17"/>
      <c r="L1233" s="17"/>
      <c r="N1233" s="9"/>
      <c r="O1233" s="15"/>
      <c r="P1233" s="17"/>
      <c r="Q1233" s="17"/>
      <c r="R1233" s="15"/>
      <c r="S1233" s="15"/>
      <c r="T1233" s="17"/>
      <c r="U1233" s="17"/>
      <c r="V1233" s="15"/>
      <c r="W1233" s="15"/>
      <c r="X1233" s="17"/>
      <c r="Y1233" s="17"/>
      <c r="Z1233" s="15"/>
      <c r="AA1233" s="15"/>
      <c r="AB1233" s="17"/>
      <c r="AC1233" s="17"/>
      <c r="AE1233" s="15"/>
      <c r="AF1233" s="15"/>
      <c r="AG1233" s="17"/>
      <c r="AH1233" s="17"/>
      <c r="AI1233" s="15"/>
      <c r="AJ1233" s="15"/>
      <c r="AK1233" s="17"/>
      <c r="AL1233" s="17"/>
      <c r="AM1233" s="15"/>
      <c r="AN1233" s="15"/>
      <c r="AO1233" s="17"/>
      <c r="AP1233" s="17"/>
      <c r="AQ1233" s="15"/>
      <c r="AR1233" s="15"/>
      <c r="AS1233" s="17"/>
      <c r="AT1233" s="17"/>
      <c r="AV1233" s="15"/>
      <c r="AW1233" s="15"/>
      <c r="AX1233" s="17"/>
      <c r="AY1233" s="17"/>
      <c r="AZ1233" s="15"/>
      <c r="BA1233" s="15"/>
      <c r="BB1233" s="17"/>
      <c r="BC1233" s="17"/>
      <c r="BD1233" s="15"/>
      <c r="BE1233" s="15"/>
      <c r="BF1233" s="17"/>
      <c r="BG1233" s="17"/>
      <c r="BH1233" s="15"/>
      <c r="BI1233" s="15"/>
      <c r="BJ1233" s="17"/>
      <c r="BK1233" s="17"/>
      <c r="BM1233" s="15"/>
      <c r="BN1233" s="15"/>
      <c r="BO1233" s="17"/>
      <c r="BP1233" s="17"/>
      <c r="BQ1233" s="15"/>
      <c r="BR1233" s="15"/>
      <c r="BS1233" s="17"/>
    </row>
    <row r="1234" spans="3:71" ht="15.6" x14ac:dyDescent="0.3">
      <c r="C1234" s="57"/>
      <c r="D1234" s="58"/>
      <c r="E1234" s="28"/>
      <c r="F1234" s="17"/>
      <c r="G1234" s="50"/>
      <c r="H1234" s="63"/>
      <c r="I1234" s="15"/>
      <c r="J1234" s="15"/>
      <c r="K1234" s="17"/>
      <c r="L1234" s="17"/>
      <c r="N1234" s="9"/>
      <c r="O1234" s="15"/>
      <c r="P1234" s="17"/>
      <c r="Q1234" s="17"/>
      <c r="R1234" s="15"/>
      <c r="S1234" s="15"/>
      <c r="T1234" s="17"/>
      <c r="U1234" s="17"/>
      <c r="V1234" s="15"/>
      <c r="W1234" s="15"/>
      <c r="X1234" s="17"/>
      <c r="Y1234" s="17"/>
      <c r="Z1234" s="15"/>
      <c r="AA1234" s="15"/>
      <c r="AB1234" s="17"/>
      <c r="AC1234" s="17"/>
      <c r="AE1234" s="15"/>
      <c r="AF1234" s="15"/>
      <c r="AG1234" s="17"/>
      <c r="AH1234" s="17"/>
      <c r="AI1234" s="15"/>
      <c r="AJ1234" s="15"/>
      <c r="AK1234" s="17"/>
      <c r="AL1234" s="17"/>
      <c r="AM1234" s="15"/>
      <c r="AN1234" s="15"/>
      <c r="AO1234" s="17"/>
      <c r="AP1234" s="17"/>
      <c r="AQ1234" s="15"/>
      <c r="AR1234" s="15"/>
      <c r="AS1234" s="17"/>
      <c r="AT1234" s="17"/>
      <c r="AV1234" s="15"/>
      <c r="AW1234" s="15"/>
      <c r="AX1234" s="17"/>
      <c r="AY1234" s="17"/>
      <c r="AZ1234" s="15"/>
      <c r="BA1234" s="15"/>
      <c r="BB1234" s="17"/>
      <c r="BC1234" s="17"/>
      <c r="BD1234" s="15"/>
      <c r="BE1234" s="15"/>
      <c r="BF1234" s="17"/>
      <c r="BG1234" s="17"/>
      <c r="BH1234" s="15"/>
      <c r="BI1234" s="15"/>
      <c r="BJ1234" s="17"/>
      <c r="BK1234" s="17"/>
      <c r="BM1234" s="15"/>
      <c r="BN1234" s="15"/>
      <c r="BO1234" s="17"/>
      <c r="BP1234" s="17"/>
      <c r="BQ1234" s="15"/>
      <c r="BR1234" s="15"/>
      <c r="BS1234" s="17"/>
    </row>
    <row r="1235" spans="3:71" ht="15.6" x14ac:dyDescent="0.3">
      <c r="C1235" s="57"/>
      <c r="D1235" s="58"/>
      <c r="E1235" s="28"/>
      <c r="F1235" s="17"/>
      <c r="G1235" s="50"/>
      <c r="H1235" s="63"/>
      <c r="I1235" s="15"/>
      <c r="J1235" s="15"/>
      <c r="K1235" s="17"/>
      <c r="L1235" s="17"/>
      <c r="N1235" s="9"/>
      <c r="O1235" s="15"/>
      <c r="P1235" s="17"/>
      <c r="Q1235" s="17"/>
      <c r="R1235" s="15"/>
      <c r="S1235" s="15"/>
      <c r="T1235" s="17"/>
      <c r="U1235" s="17"/>
      <c r="V1235" s="15"/>
      <c r="W1235" s="15"/>
      <c r="X1235" s="17"/>
      <c r="Y1235" s="17"/>
      <c r="Z1235" s="15"/>
      <c r="AA1235" s="15"/>
      <c r="AB1235" s="17"/>
      <c r="AC1235" s="17"/>
      <c r="AE1235" s="15"/>
      <c r="AF1235" s="15"/>
      <c r="AG1235" s="17"/>
      <c r="AH1235" s="17"/>
      <c r="AI1235" s="15"/>
      <c r="AJ1235" s="15"/>
      <c r="AK1235" s="17"/>
      <c r="AL1235" s="17"/>
      <c r="AM1235" s="15"/>
      <c r="AN1235" s="15"/>
      <c r="AO1235" s="17"/>
      <c r="AP1235" s="17"/>
      <c r="AQ1235" s="15"/>
      <c r="AR1235" s="15"/>
      <c r="AS1235" s="17"/>
      <c r="AT1235" s="17"/>
      <c r="AV1235" s="15"/>
      <c r="AW1235" s="15"/>
      <c r="AX1235" s="17"/>
      <c r="AY1235" s="17"/>
      <c r="AZ1235" s="15"/>
      <c r="BA1235" s="15"/>
      <c r="BB1235" s="17"/>
      <c r="BC1235" s="17"/>
      <c r="BD1235" s="15"/>
      <c r="BE1235" s="15"/>
      <c r="BF1235" s="17"/>
      <c r="BG1235" s="17"/>
      <c r="BH1235" s="15"/>
      <c r="BI1235" s="15"/>
      <c r="BJ1235" s="17"/>
      <c r="BK1235" s="17"/>
      <c r="BM1235" s="15"/>
      <c r="BN1235" s="15"/>
      <c r="BO1235" s="17"/>
      <c r="BP1235" s="17"/>
      <c r="BQ1235" s="15"/>
      <c r="BR1235" s="15"/>
      <c r="BS1235" s="17"/>
    </row>
    <row r="1236" spans="3:71" ht="15.6" x14ac:dyDescent="0.3">
      <c r="C1236" s="57"/>
      <c r="D1236" s="58"/>
      <c r="E1236" s="28"/>
      <c r="F1236" s="17"/>
      <c r="G1236" s="50"/>
      <c r="H1236" s="63"/>
      <c r="I1236" s="15"/>
      <c r="J1236" s="15"/>
      <c r="K1236" s="17"/>
      <c r="L1236" s="17"/>
      <c r="N1236" s="9"/>
      <c r="O1236" s="15"/>
      <c r="P1236" s="17"/>
      <c r="Q1236" s="17"/>
      <c r="R1236" s="15"/>
      <c r="S1236" s="15"/>
      <c r="T1236" s="17"/>
      <c r="U1236" s="17"/>
      <c r="V1236" s="15"/>
      <c r="W1236" s="15"/>
      <c r="X1236" s="17"/>
      <c r="Y1236" s="17"/>
      <c r="Z1236" s="15"/>
      <c r="AA1236" s="15"/>
      <c r="AB1236" s="17"/>
      <c r="AC1236" s="17"/>
      <c r="AE1236" s="15"/>
      <c r="AF1236" s="15"/>
      <c r="AG1236" s="17"/>
      <c r="AH1236" s="17"/>
      <c r="AI1236" s="15"/>
      <c r="AJ1236" s="15"/>
      <c r="AK1236" s="17"/>
      <c r="AL1236" s="17"/>
      <c r="AM1236" s="15"/>
      <c r="AN1236" s="15"/>
      <c r="AO1236" s="17"/>
      <c r="AP1236" s="17"/>
      <c r="AQ1236" s="15"/>
      <c r="AR1236" s="15"/>
      <c r="AS1236" s="17"/>
      <c r="AT1236" s="17"/>
      <c r="AV1236" s="15"/>
      <c r="AW1236" s="15"/>
      <c r="AX1236" s="17"/>
      <c r="AY1236" s="17"/>
      <c r="AZ1236" s="15"/>
      <c r="BA1236" s="15"/>
      <c r="BB1236" s="17"/>
      <c r="BC1236" s="17"/>
      <c r="BD1236" s="15"/>
      <c r="BE1236" s="15"/>
      <c r="BF1236" s="17"/>
      <c r="BG1236" s="17"/>
      <c r="BH1236" s="15"/>
      <c r="BI1236" s="15"/>
      <c r="BJ1236" s="17"/>
      <c r="BK1236" s="17"/>
      <c r="BM1236" s="15"/>
      <c r="BN1236" s="15"/>
      <c r="BO1236" s="17"/>
      <c r="BP1236" s="17"/>
      <c r="BQ1236" s="15"/>
      <c r="BR1236" s="15"/>
      <c r="BS1236" s="17"/>
    </row>
    <row r="1237" spans="3:71" ht="15.6" x14ac:dyDescent="0.3">
      <c r="C1237" s="57"/>
      <c r="D1237" s="58"/>
      <c r="E1237" s="28"/>
      <c r="F1237" s="17"/>
      <c r="G1237" s="50"/>
      <c r="H1237" s="63"/>
      <c r="I1237" s="15"/>
      <c r="J1237" s="15"/>
      <c r="K1237" s="17"/>
      <c r="L1237" s="17"/>
      <c r="N1237" s="9"/>
      <c r="O1237" s="15"/>
      <c r="P1237" s="17"/>
      <c r="Q1237" s="17"/>
      <c r="R1237" s="15"/>
      <c r="S1237" s="15"/>
      <c r="T1237" s="17"/>
      <c r="U1237" s="17"/>
      <c r="V1237" s="15"/>
      <c r="W1237" s="15"/>
      <c r="X1237" s="17"/>
      <c r="Y1237" s="17"/>
      <c r="Z1237" s="15"/>
      <c r="AA1237" s="15"/>
      <c r="AB1237" s="17"/>
      <c r="AC1237" s="17"/>
      <c r="AE1237" s="15"/>
      <c r="AF1237" s="15"/>
      <c r="AG1237" s="17"/>
      <c r="AH1237" s="17"/>
      <c r="AI1237" s="15"/>
      <c r="AJ1237" s="15"/>
      <c r="AK1237" s="17"/>
      <c r="AL1237" s="17"/>
      <c r="AM1237" s="15"/>
      <c r="AN1237" s="15"/>
      <c r="AO1237" s="17"/>
      <c r="AP1237" s="17"/>
      <c r="AQ1237" s="15"/>
      <c r="AR1237" s="15"/>
      <c r="AS1237" s="17"/>
      <c r="AT1237" s="17"/>
      <c r="AV1237" s="15"/>
      <c r="AW1237" s="15"/>
      <c r="AX1237" s="17"/>
      <c r="AY1237" s="17"/>
      <c r="AZ1237" s="15"/>
      <c r="BA1237" s="15"/>
      <c r="BB1237" s="17"/>
      <c r="BC1237" s="17"/>
      <c r="BD1237" s="15"/>
      <c r="BE1237" s="15"/>
      <c r="BF1237" s="17"/>
      <c r="BG1237" s="17"/>
      <c r="BH1237" s="15"/>
      <c r="BI1237" s="15"/>
      <c r="BJ1237" s="17"/>
      <c r="BK1237" s="17"/>
      <c r="BM1237" s="15"/>
      <c r="BN1237" s="15"/>
      <c r="BO1237" s="17"/>
      <c r="BP1237" s="17"/>
      <c r="BQ1237" s="15"/>
      <c r="BR1237" s="15"/>
      <c r="BS1237" s="17"/>
    </row>
    <row r="1238" spans="3:71" ht="15.6" x14ac:dyDescent="0.3">
      <c r="C1238" s="57"/>
      <c r="D1238" s="58"/>
      <c r="E1238" s="28"/>
      <c r="F1238" s="17"/>
      <c r="G1238" s="50"/>
      <c r="H1238" s="63"/>
      <c r="I1238" s="15"/>
      <c r="J1238" s="15"/>
      <c r="K1238" s="17"/>
      <c r="L1238" s="17"/>
      <c r="N1238" s="9"/>
      <c r="O1238" s="15"/>
      <c r="P1238" s="17"/>
      <c r="Q1238" s="17"/>
      <c r="R1238" s="15"/>
      <c r="S1238" s="15"/>
      <c r="T1238" s="17"/>
      <c r="U1238" s="17"/>
      <c r="V1238" s="15"/>
      <c r="W1238" s="15"/>
      <c r="X1238" s="17"/>
      <c r="Y1238" s="17"/>
      <c r="Z1238" s="15"/>
      <c r="AA1238" s="15"/>
      <c r="AB1238" s="17"/>
      <c r="AC1238" s="17"/>
      <c r="AE1238" s="15"/>
      <c r="AF1238" s="15"/>
      <c r="AG1238" s="17"/>
      <c r="AH1238" s="17"/>
      <c r="AI1238" s="15"/>
      <c r="AJ1238" s="15"/>
      <c r="AK1238" s="17"/>
      <c r="AL1238" s="17"/>
      <c r="AM1238" s="15"/>
      <c r="AN1238" s="15"/>
      <c r="AO1238" s="17"/>
      <c r="AP1238" s="17"/>
      <c r="AQ1238" s="15"/>
      <c r="AR1238" s="15"/>
      <c r="AS1238" s="17"/>
      <c r="AT1238" s="17"/>
      <c r="AV1238" s="15"/>
      <c r="AW1238" s="15"/>
      <c r="AX1238" s="17"/>
      <c r="AY1238" s="17"/>
      <c r="AZ1238" s="15"/>
      <c r="BA1238" s="15"/>
      <c r="BB1238" s="17"/>
      <c r="BC1238" s="17"/>
      <c r="BD1238" s="15"/>
      <c r="BE1238" s="15"/>
      <c r="BF1238" s="17"/>
      <c r="BG1238" s="17"/>
      <c r="BH1238" s="15"/>
      <c r="BI1238" s="15"/>
      <c r="BJ1238" s="17"/>
      <c r="BK1238" s="17"/>
      <c r="BM1238" s="15"/>
      <c r="BN1238" s="15"/>
      <c r="BO1238" s="17"/>
      <c r="BP1238" s="17"/>
      <c r="BQ1238" s="15"/>
      <c r="BR1238" s="15"/>
      <c r="BS1238" s="17"/>
    </row>
    <row r="1239" spans="3:71" ht="15.6" x14ac:dyDescent="0.3">
      <c r="C1239" s="57"/>
      <c r="D1239" s="58"/>
      <c r="E1239" s="28"/>
      <c r="F1239" s="17"/>
      <c r="G1239" s="50"/>
      <c r="H1239" s="63"/>
      <c r="I1239" s="15"/>
      <c r="J1239" s="15"/>
      <c r="K1239" s="17"/>
      <c r="L1239" s="17"/>
      <c r="N1239" s="9"/>
      <c r="O1239" s="15"/>
      <c r="P1239" s="17"/>
      <c r="Q1239" s="17"/>
      <c r="R1239" s="15"/>
      <c r="S1239" s="15"/>
      <c r="T1239" s="17"/>
      <c r="U1239" s="17"/>
      <c r="V1239" s="15"/>
      <c r="W1239" s="15"/>
      <c r="X1239" s="17"/>
      <c r="Y1239" s="17"/>
      <c r="Z1239" s="15"/>
      <c r="AA1239" s="15"/>
      <c r="AB1239" s="17"/>
      <c r="AC1239" s="17"/>
      <c r="AE1239" s="15"/>
      <c r="AF1239" s="15"/>
      <c r="AG1239" s="17"/>
      <c r="AH1239" s="17"/>
      <c r="AI1239" s="15"/>
      <c r="AJ1239" s="15"/>
      <c r="AK1239" s="17"/>
      <c r="AL1239" s="17"/>
      <c r="AM1239" s="15"/>
      <c r="AN1239" s="15"/>
      <c r="AO1239" s="17"/>
      <c r="AP1239" s="17"/>
      <c r="AQ1239" s="15"/>
      <c r="AR1239" s="15"/>
      <c r="AS1239" s="17"/>
      <c r="AT1239" s="17"/>
      <c r="AV1239" s="15"/>
      <c r="AW1239" s="15"/>
      <c r="AX1239" s="17"/>
      <c r="AY1239" s="17"/>
      <c r="AZ1239" s="15"/>
      <c r="BA1239" s="15"/>
      <c r="BB1239" s="17"/>
      <c r="BC1239" s="17"/>
      <c r="BD1239" s="15"/>
      <c r="BE1239" s="15"/>
      <c r="BF1239" s="17"/>
      <c r="BG1239" s="17"/>
      <c r="BH1239" s="15"/>
      <c r="BI1239" s="15"/>
      <c r="BJ1239" s="17"/>
      <c r="BK1239" s="17"/>
      <c r="BM1239" s="15"/>
      <c r="BN1239" s="15"/>
      <c r="BO1239" s="17"/>
      <c r="BP1239" s="17"/>
      <c r="BQ1239" s="15"/>
      <c r="BR1239" s="15"/>
      <c r="BS1239" s="17"/>
    </row>
    <row r="1240" spans="3:71" ht="15.6" x14ac:dyDescent="0.3">
      <c r="C1240" s="57"/>
      <c r="D1240" s="58"/>
      <c r="E1240" s="28"/>
      <c r="F1240" s="17"/>
      <c r="G1240" s="50"/>
      <c r="H1240" s="63"/>
      <c r="I1240" s="15"/>
      <c r="J1240" s="15"/>
      <c r="K1240" s="17"/>
      <c r="L1240" s="17"/>
      <c r="N1240" s="9"/>
      <c r="O1240" s="15"/>
      <c r="P1240" s="17"/>
      <c r="Q1240" s="17"/>
      <c r="R1240" s="15"/>
      <c r="S1240" s="15"/>
      <c r="T1240" s="17"/>
      <c r="U1240" s="17"/>
      <c r="V1240" s="15"/>
      <c r="W1240" s="15"/>
      <c r="X1240" s="17"/>
      <c r="Y1240" s="17"/>
      <c r="Z1240" s="15"/>
      <c r="AA1240" s="15"/>
      <c r="AB1240" s="17"/>
      <c r="AC1240" s="17"/>
      <c r="AE1240" s="15"/>
      <c r="AF1240" s="15"/>
      <c r="AG1240" s="17"/>
      <c r="AH1240" s="17"/>
      <c r="AI1240" s="15"/>
      <c r="AJ1240" s="15"/>
      <c r="AK1240" s="17"/>
      <c r="AL1240" s="17"/>
      <c r="AM1240" s="15"/>
      <c r="AN1240" s="15"/>
      <c r="AO1240" s="17"/>
      <c r="AP1240" s="17"/>
      <c r="AQ1240" s="15"/>
      <c r="AR1240" s="15"/>
      <c r="AS1240" s="17"/>
      <c r="AT1240" s="17"/>
      <c r="AV1240" s="15"/>
      <c r="AW1240" s="15"/>
      <c r="AX1240" s="17"/>
      <c r="AY1240" s="17"/>
      <c r="AZ1240" s="15"/>
      <c r="BA1240" s="15"/>
      <c r="BB1240" s="17"/>
      <c r="BC1240" s="17"/>
      <c r="BD1240" s="15"/>
      <c r="BE1240" s="15"/>
      <c r="BF1240" s="17"/>
      <c r="BG1240" s="17"/>
      <c r="BH1240" s="15"/>
      <c r="BI1240" s="15"/>
      <c r="BJ1240" s="17"/>
      <c r="BK1240" s="17"/>
      <c r="BM1240" s="15"/>
      <c r="BN1240" s="15"/>
      <c r="BO1240" s="17"/>
      <c r="BP1240" s="17"/>
      <c r="BQ1240" s="15"/>
      <c r="BR1240" s="15"/>
      <c r="BS1240" s="17"/>
    </row>
    <row r="1241" spans="3:71" ht="15.6" x14ac:dyDescent="0.3">
      <c r="C1241" s="57"/>
      <c r="D1241" s="58"/>
      <c r="E1241" s="28"/>
      <c r="F1241" s="17"/>
      <c r="G1241" s="50"/>
      <c r="H1241" s="63"/>
      <c r="I1241" s="15"/>
      <c r="J1241" s="15"/>
      <c r="K1241" s="17"/>
      <c r="L1241" s="17"/>
      <c r="N1241" s="9"/>
      <c r="O1241" s="15"/>
      <c r="P1241" s="17"/>
      <c r="Q1241" s="17"/>
      <c r="R1241" s="15"/>
      <c r="S1241" s="15"/>
      <c r="T1241" s="17"/>
      <c r="U1241" s="17"/>
      <c r="V1241" s="15"/>
      <c r="W1241" s="15"/>
      <c r="X1241" s="17"/>
      <c r="Y1241" s="17"/>
      <c r="Z1241" s="15"/>
      <c r="AA1241" s="15"/>
      <c r="AB1241" s="17"/>
      <c r="AC1241" s="17"/>
      <c r="AE1241" s="15"/>
      <c r="AF1241" s="15"/>
      <c r="AG1241" s="17"/>
      <c r="AH1241" s="17"/>
      <c r="AI1241" s="15"/>
      <c r="AJ1241" s="15"/>
      <c r="AK1241" s="17"/>
      <c r="AL1241" s="17"/>
      <c r="AM1241" s="15"/>
      <c r="AN1241" s="15"/>
      <c r="AO1241" s="17"/>
      <c r="AP1241" s="17"/>
      <c r="AQ1241" s="15"/>
      <c r="AR1241" s="15"/>
      <c r="AS1241" s="17"/>
      <c r="AT1241" s="17"/>
      <c r="AV1241" s="15"/>
      <c r="AW1241" s="15"/>
      <c r="AX1241" s="17"/>
      <c r="AY1241" s="17"/>
      <c r="AZ1241" s="15"/>
      <c r="BA1241" s="15"/>
      <c r="BB1241" s="17"/>
      <c r="BC1241" s="17"/>
      <c r="BD1241" s="15"/>
      <c r="BE1241" s="15"/>
      <c r="BF1241" s="17"/>
      <c r="BG1241" s="17"/>
      <c r="BH1241" s="15"/>
      <c r="BI1241" s="15"/>
      <c r="BJ1241" s="17"/>
      <c r="BK1241" s="17"/>
      <c r="BM1241" s="15"/>
      <c r="BN1241" s="15"/>
      <c r="BO1241" s="17"/>
      <c r="BP1241" s="17"/>
      <c r="BQ1241" s="15"/>
      <c r="BR1241" s="15"/>
      <c r="BS1241" s="17"/>
    </row>
    <row r="1242" spans="3:71" ht="15.6" x14ac:dyDescent="0.3">
      <c r="C1242" s="57"/>
      <c r="D1242" s="58"/>
      <c r="E1242" s="28"/>
      <c r="F1242" s="17"/>
      <c r="G1242" s="50"/>
      <c r="H1242" s="63"/>
      <c r="I1242" s="15"/>
      <c r="J1242" s="15"/>
      <c r="K1242" s="17"/>
      <c r="L1242" s="17"/>
      <c r="N1242" s="9"/>
      <c r="O1242" s="15"/>
      <c r="P1242" s="17"/>
      <c r="Q1242" s="17"/>
      <c r="R1242" s="15"/>
      <c r="S1242" s="15"/>
      <c r="T1242" s="17"/>
      <c r="U1242" s="17"/>
      <c r="V1242" s="15"/>
      <c r="W1242" s="15"/>
      <c r="X1242" s="17"/>
      <c r="Y1242" s="17"/>
      <c r="Z1242" s="15"/>
      <c r="AA1242" s="15"/>
      <c r="AB1242" s="17"/>
      <c r="AC1242" s="17"/>
      <c r="AE1242" s="15"/>
      <c r="AF1242" s="15"/>
      <c r="AG1242" s="17"/>
      <c r="AH1242" s="17"/>
      <c r="AI1242" s="15"/>
      <c r="AJ1242" s="15"/>
      <c r="AK1242" s="17"/>
      <c r="AL1242" s="17"/>
      <c r="AM1242" s="15"/>
      <c r="AN1242" s="15"/>
      <c r="AO1242" s="17"/>
      <c r="AP1242" s="17"/>
      <c r="AQ1242" s="15"/>
      <c r="AR1242" s="15"/>
      <c r="AS1242" s="17"/>
      <c r="AT1242" s="17"/>
      <c r="AV1242" s="15"/>
      <c r="AW1242" s="15"/>
      <c r="AX1242" s="17"/>
      <c r="AY1242" s="17"/>
      <c r="AZ1242" s="15"/>
      <c r="BA1242" s="15"/>
      <c r="BB1242" s="17"/>
      <c r="BC1242" s="17"/>
      <c r="BD1242" s="15"/>
      <c r="BE1242" s="15"/>
      <c r="BF1242" s="17"/>
      <c r="BG1242" s="17"/>
      <c r="BH1242" s="15"/>
      <c r="BI1242" s="15"/>
      <c r="BJ1242" s="17"/>
      <c r="BK1242" s="17"/>
      <c r="BM1242" s="15"/>
      <c r="BN1242" s="15"/>
      <c r="BO1242" s="17"/>
      <c r="BP1242" s="17"/>
      <c r="BQ1242" s="15"/>
      <c r="BR1242" s="15"/>
      <c r="BS1242" s="17"/>
    </row>
    <row r="1243" spans="3:71" ht="15.6" x14ac:dyDescent="0.3">
      <c r="C1243" s="57"/>
      <c r="D1243" s="58"/>
      <c r="E1243" s="28"/>
      <c r="F1243" s="17"/>
      <c r="G1243" s="50"/>
      <c r="H1243" s="63"/>
      <c r="I1243" s="15"/>
      <c r="J1243" s="15"/>
      <c r="K1243" s="17"/>
      <c r="L1243" s="17"/>
      <c r="N1243" s="9"/>
      <c r="O1243" s="15"/>
      <c r="P1243" s="17"/>
      <c r="Q1243" s="17"/>
      <c r="R1243" s="15"/>
      <c r="S1243" s="15"/>
      <c r="T1243" s="17"/>
      <c r="U1243" s="17"/>
      <c r="V1243" s="15"/>
      <c r="W1243" s="15"/>
      <c r="X1243" s="17"/>
      <c r="Y1243" s="17"/>
      <c r="Z1243" s="15"/>
      <c r="AA1243" s="15"/>
      <c r="AB1243" s="17"/>
      <c r="AC1243" s="17"/>
      <c r="AE1243" s="15"/>
      <c r="AF1243" s="15"/>
      <c r="AG1243" s="17"/>
      <c r="AH1243" s="17"/>
      <c r="AI1243" s="15"/>
      <c r="AJ1243" s="15"/>
      <c r="AK1243" s="17"/>
      <c r="AL1243" s="17"/>
      <c r="AM1243" s="15"/>
      <c r="AN1243" s="15"/>
      <c r="AO1243" s="17"/>
      <c r="AP1243" s="17"/>
      <c r="AQ1243" s="15"/>
      <c r="AR1243" s="15"/>
      <c r="AS1243" s="17"/>
      <c r="AT1243" s="17"/>
      <c r="AV1243" s="15"/>
      <c r="AW1243" s="15"/>
      <c r="AX1243" s="17"/>
      <c r="AY1243" s="17"/>
      <c r="AZ1243" s="15"/>
      <c r="BA1243" s="15"/>
      <c r="BB1243" s="17"/>
      <c r="BC1243" s="17"/>
      <c r="BD1243" s="15"/>
      <c r="BE1243" s="15"/>
      <c r="BF1243" s="17"/>
      <c r="BG1243" s="17"/>
      <c r="BH1243" s="15"/>
      <c r="BI1243" s="15"/>
      <c r="BJ1243" s="17"/>
      <c r="BK1243" s="17"/>
      <c r="BM1243" s="15"/>
      <c r="BN1243" s="15"/>
      <c r="BO1243" s="17"/>
      <c r="BP1243" s="17"/>
      <c r="BQ1243" s="15"/>
      <c r="BR1243" s="15"/>
      <c r="BS1243" s="17"/>
    </row>
    <row r="1244" spans="3:71" ht="15.6" x14ac:dyDescent="0.3">
      <c r="C1244" s="57"/>
      <c r="D1244" s="58"/>
      <c r="E1244" s="28"/>
      <c r="F1244" s="17"/>
      <c r="G1244" s="50"/>
      <c r="H1244" s="63"/>
      <c r="I1244" s="15"/>
      <c r="J1244" s="15"/>
      <c r="K1244" s="17"/>
      <c r="L1244" s="17"/>
      <c r="N1244" s="9"/>
      <c r="O1244" s="15"/>
      <c r="P1244" s="17"/>
      <c r="Q1244" s="17"/>
      <c r="R1244" s="15"/>
      <c r="S1244" s="15"/>
      <c r="T1244" s="17"/>
      <c r="U1244" s="17"/>
      <c r="V1244" s="15"/>
      <c r="W1244" s="15"/>
      <c r="X1244" s="17"/>
      <c r="Y1244" s="17"/>
      <c r="Z1244" s="15"/>
      <c r="AA1244" s="15"/>
      <c r="AB1244" s="17"/>
      <c r="AC1244" s="17"/>
      <c r="AE1244" s="15"/>
      <c r="AF1244" s="15"/>
      <c r="AG1244" s="17"/>
      <c r="AH1244" s="17"/>
      <c r="AI1244" s="15"/>
      <c r="AJ1244" s="15"/>
      <c r="AK1244" s="17"/>
      <c r="AL1244" s="17"/>
      <c r="AM1244" s="15"/>
      <c r="AN1244" s="15"/>
      <c r="AO1244" s="17"/>
      <c r="AP1244" s="17"/>
      <c r="AQ1244" s="15"/>
      <c r="AR1244" s="15"/>
      <c r="AS1244" s="17"/>
      <c r="AT1244" s="17"/>
      <c r="AV1244" s="15"/>
      <c r="AW1244" s="15"/>
      <c r="AX1244" s="17"/>
      <c r="AY1244" s="17"/>
      <c r="AZ1244" s="15"/>
      <c r="BA1244" s="15"/>
      <c r="BB1244" s="17"/>
      <c r="BC1244" s="17"/>
      <c r="BD1244" s="15"/>
      <c r="BE1244" s="15"/>
      <c r="BF1244" s="17"/>
      <c r="BG1244" s="17"/>
      <c r="BH1244" s="15"/>
      <c r="BI1244" s="15"/>
      <c r="BJ1244" s="17"/>
      <c r="BK1244" s="17"/>
      <c r="BM1244" s="15"/>
      <c r="BN1244" s="15"/>
      <c r="BO1244" s="17"/>
      <c r="BP1244" s="17"/>
      <c r="BQ1244" s="15"/>
      <c r="BR1244" s="15"/>
      <c r="BS1244" s="17"/>
    </row>
    <row r="1245" spans="3:71" ht="15.6" x14ac:dyDescent="0.3">
      <c r="C1245" s="57"/>
      <c r="D1245" s="58"/>
      <c r="E1245" s="28"/>
      <c r="F1245" s="17"/>
      <c r="G1245" s="50"/>
      <c r="H1245" s="63"/>
      <c r="I1245" s="15"/>
      <c r="J1245" s="15"/>
      <c r="K1245" s="17"/>
      <c r="L1245" s="17"/>
      <c r="N1245" s="9"/>
      <c r="O1245" s="15"/>
      <c r="P1245" s="17"/>
      <c r="Q1245" s="17"/>
      <c r="R1245" s="15"/>
      <c r="S1245" s="15"/>
      <c r="T1245" s="17"/>
      <c r="U1245" s="17"/>
      <c r="V1245" s="15"/>
      <c r="W1245" s="15"/>
      <c r="X1245" s="17"/>
      <c r="Y1245" s="17"/>
      <c r="Z1245" s="15"/>
      <c r="AA1245" s="15"/>
      <c r="AB1245" s="17"/>
      <c r="AC1245" s="17"/>
      <c r="AE1245" s="15"/>
      <c r="AF1245" s="15"/>
      <c r="AG1245" s="17"/>
      <c r="AH1245" s="17"/>
      <c r="AI1245" s="15"/>
      <c r="AJ1245" s="15"/>
      <c r="AK1245" s="17"/>
      <c r="AL1245" s="17"/>
      <c r="AM1245" s="15"/>
      <c r="AN1245" s="15"/>
      <c r="AO1245" s="17"/>
      <c r="AP1245" s="17"/>
      <c r="AQ1245" s="15"/>
      <c r="AR1245" s="15"/>
      <c r="AS1245" s="17"/>
      <c r="AT1245" s="17"/>
      <c r="AV1245" s="15"/>
      <c r="AW1245" s="15"/>
      <c r="AX1245" s="17"/>
      <c r="AY1245" s="17"/>
      <c r="AZ1245" s="15"/>
      <c r="BA1245" s="15"/>
      <c r="BB1245" s="17"/>
      <c r="BC1245" s="17"/>
      <c r="BD1245" s="15"/>
      <c r="BE1245" s="15"/>
      <c r="BF1245" s="17"/>
      <c r="BG1245" s="17"/>
      <c r="BH1245" s="15"/>
      <c r="BI1245" s="15"/>
      <c r="BJ1245" s="17"/>
      <c r="BK1245" s="17"/>
      <c r="BM1245" s="15"/>
      <c r="BN1245" s="15"/>
      <c r="BO1245" s="17"/>
      <c r="BP1245" s="17"/>
      <c r="BQ1245" s="15"/>
      <c r="BR1245" s="15"/>
      <c r="BS1245" s="17"/>
    </row>
    <row r="1246" spans="3:71" ht="15.6" x14ac:dyDescent="0.3">
      <c r="C1246" s="57"/>
      <c r="D1246" s="58"/>
      <c r="E1246" s="28"/>
      <c r="F1246" s="17"/>
      <c r="G1246" s="50"/>
      <c r="H1246" s="63"/>
      <c r="I1246" s="15"/>
      <c r="J1246" s="15"/>
      <c r="K1246" s="17"/>
      <c r="L1246" s="17"/>
      <c r="N1246" s="9"/>
      <c r="O1246" s="15"/>
      <c r="P1246" s="17"/>
      <c r="Q1246" s="17"/>
      <c r="R1246" s="15"/>
      <c r="S1246" s="15"/>
      <c r="T1246" s="17"/>
      <c r="U1246" s="17"/>
      <c r="V1246" s="15"/>
      <c r="W1246" s="15"/>
      <c r="X1246" s="17"/>
      <c r="Y1246" s="17"/>
      <c r="Z1246" s="15"/>
      <c r="AA1246" s="15"/>
      <c r="AB1246" s="17"/>
      <c r="AC1246" s="17"/>
      <c r="AE1246" s="15"/>
      <c r="AF1246" s="15"/>
      <c r="AG1246" s="17"/>
      <c r="AH1246" s="17"/>
      <c r="AI1246" s="15"/>
      <c r="AJ1246" s="15"/>
      <c r="AK1246" s="17"/>
      <c r="AL1246" s="17"/>
      <c r="AM1246" s="15"/>
      <c r="AN1246" s="15"/>
      <c r="AO1246" s="17"/>
      <c r="AP1246" s="17"/>
      <c r="AQ1246" s="15"/>
      <c r="AR1246" s="15"/>
      <c r="AS1246" s="17"/>
      <c r="AT1246" s="17"/>
      <c r="AV1246" s="15"/>
      <c r="AW1246" s="15"/>
      <c r="AX1246" s="17"/>
      <c r="AY1246" s="17"/>
      <c r="AZ1246" s="15"/>
      <c r="BA1246" s="15"/>
      <c r="BB1246" s="17"/>
      <c r="BC1246" s="17"/>
      <c r="BD1246" s="15"/>
      <c r="BE1246" s="15"/>
      <c r="BF1246" s="17"/>
      <c r="BG1246" s="17"/>
      <c r="BH1246" s="15"/>
      <c r="BI1246" s="15"/>
      <c r="BJ1246" s="17"/>
      <c r="BK1246" s="17"/>
      <c r="BM1246" s="15"/>
      <c r="BN1246" s="15"/>
      <c r="BO1246" s="17"/>
      <c r="BP1246" s="17"/>
      <c r="BQ1246" s="15"/>
      <c r="BR1246" s="15"/>
      <c r="BS1246" s="17"/>
    </row>
    <row r="1247" spans="3:71" ht="15.6" x14ac:dyDescent="0.3">
      <c r="C1247" s="57"/>
      <c r="D1247" s="58"/>
      <c r="E1247" s="28"/>
      <c r="F1247" s="17"/>
      <c r="G1247" s="50"/>
      <c r="H1247" s="63"/>
      <c r="I1247" s="15"/>
      <c r="J1247" s="15"/>
      <c r="K1247" s="17"/>
      <c r="L1247" s="17"/>
      <c r="N1247" s="9"/>
      <c r="O1247" s="15"/>
      <c r="P1247" s="17"/>
      <c r="Q1247" s="17"/>
      <c r="R1247" s="15"/>
      <c r="S1247" s="15"/>
      <c r="T1247" s="17"/>
      <c r="U1247" s="17"/>
      <c r="V1247" s="15"/>
      <c r="W1247" s="15"/>
      <c r="X1247" s="17"/>
      <c r="Y1247" s="17"/>
      <c r="Z1247" s="15"/>
      <c r="AA1247" s="15"/>
      <c r="AB1247" s="17"/>
      <c r="AC1247" s="17"/>
      <c r="AE1247" s="15"/>
      <c r="AF1247" s="15"/>
      <c r="AG1247" s="17"/>
      <c r="AH1247" s="17"/>
      <c r="AI1247" s="15"/>
      <c r="AJ1247" s="15"/>
      <c r="AK1247" s="17"/>
      <c r="AL1247" s="17"/>
      <c r="AM1247" s="15"/>
      <c r="AN1247" s="15"/>
      <c r="AO1247" s="17"/>
      <c r="AP1247" s="17"/>
      <c r="AQ1247" s="15"/>
      <c r="AR1247" s="15"/>
      <c r="AS1247" s="17"/>
      <c r="AT1247" s="17"/>
      <c r="AV1247" s="15"/>
      <c r="AW1247" s="15"/>
      <c r="AX1247" s="17"/>
      <c r="AY1247" s="17"/>
      <c r="AZ1247" s="15"/>
      <c r="BA1247" s="15"/>
      <c r="BB1247" s="17"/>
      <c r="BC1247" s="17"/>
      <c r="BD1247" s="15"/>
      <c r="BE1247" s="15"/>
      <c r="BF1247" s="17"/>
      <c r="BG1247" s="17"/>
      <c r="BH1247" s="15"/>
      <c r="BI1247" s="15"/>
      <c r="BJ1247" s="17"/>
      <c r="BK1247" s="17"/>
      <c r="BM1247" s="15"/>
      <c r="BN1247" s="15"/>
      <c r="BO1247" s="17"/>
      <c r="BP1247" s="17"/>
      <c r="BQ1247" s="15"/>
      <c r="BR1247" s="15"/>
      <c r="BS1247" s="17"/>
    </row>
    <row r="1248" spans="3:71" ht="15.6" x14ac:dyDescent="0.3">
      <c r="C1248" s="57"/>
      <c r="D1248" s="58"/>
      <c r="E1248" s="28"/>
      <c r="F1248" s="17"/>
      <c r="G1248" s="50"/>
      <c r="H1248" s="63"/>
      <c r="I1248" s="15"/>
      <c r="J1248" s="15"/>
      <c r="K1248" s="17"/>
      <c r="L1248" s="17"/>
      <c r="N1248" s="9"/>
      <c r="O1248" s="15"/>
      <c r="P1248" s="17"/>
      <c r="Q1248" s="17"/>
      <c r="R1248" s="15"/>
      <c r="S1248" s="15"/>
      <c r="T1248" s="17"/>
      <c r="U1248" s="17"/>
      <c r="V1248" s="15"/>
      <c r="W1248" s="15"/>
      <c r="X1248" s="17"/>
      <c r="Y1248" s="17"/>
      <c r="Z1248" s="15"/>
      <c r="AA1248" s="15"/>
      <c r="AB1248" s="17"/>
      <c r="AC1248" s="17"/>
      <c r="AE1248" s="15"/>
      <c r="AF1248" s="15"/>
      <c r="AG1248" s="17"/>
      <c r="AH1248" s="17"/>
      <c r="AI1248" s="15"/>
      <c r="AJ1248" s="15"/>
      <c r="AK1248" s="17"/>
      <c r="AL1248" s="17"/>
      <c r="AM1248" s="15"/>
      <c r="AN1248" s="15"/>
      <c r="AO1248" s="17"/>
      <c r="AP1248" s="17"/>
      <c r="AQ1248" s="15"/>
      <c r="AR1248" s="15"/>
      <c r="AS1248" s="17"/>
      <c r="AT1248" s="17"/>
      <c r="AV1248" s="15"/>
      <c r="AW1248" s="15"/>
      <c r="AX1248" s="17"/>
      <c r="AY1248" s="17"/>
      <c r="AZ1248" s="15"/>
      <c r="BA1248" s="15"/>
      <c r="BB1248" s="17"/>
      <c r="BC1248" s="17"/>
      <c r="BD1248" s="15"/>
      <c r="BE1248" s="15"/>
      <c r="BF1248" s="17"/>
      <c r="BG1248" s="17"/>
      <c r="BH1248" s="15"/>
      <c r="BI1248" s="15"/>
      <c r="BJ1248" s="17"/>
      <c r="BK1248" s="17"/>
      <c r="BM1248" s="15"/>
      <c r="BN1248" s="15"/>
      <c r="BO1248" s="17"/>
      <c r="BP1248" s="17"/>
      <c r="BQ1248" s="15"/>
      <c r="BR1248" s="15"/>
      <c r="BS1248" s="17"/>
    </row>
    <row r="1249" spans="3:71" ht="15.6" x14ac:dyDescent="0.3">
      <c r="C1249" s="57"/>
      <c r="D1249" s="58"/>
      <c r="E1249" s="28"/>
      <c r="F1249" s="17"/>
      <c r="G1249" s="50"/>
      <c r="H1249" s="63"/>
      <c r="I1249" s="15"/>
      <c r="J1249" s="15"/>
      <c r="K1249" s="17"/>
      <c r="L1249" s="17"/>
      <c r="N1249" s="9"/>
      <c r="O1249" s="15"/>
      <c r="P1249" s="17"/>
      <c r="Q1249" s="17"/>
      <c r="R1249" s="15"/>
      <c r="S1249" s="15"/>
      <c r="T1249" s="17"/>
      <c r="U1249" s="17"/>
      <c r="V1249" s="15"/>
      <c r="W1249" s="15"/>
      <c r="X1249" s="17"/>
      <c r="Y1249" s="17"/>
      <c r="Z1249" s="15"/>
      <c r="AA1249" s="15"/>
      <c r="AB1249" s="17"/>
      <c r="AC1249" s="17"/>
      <c r="AE1249" s="15"/>
      <c r="AF1249" s="15"/>
      <c r="AG1249" s="17"/>
      <c r="AH1249" s="17"/>
      <c r="AI1249" s="15"/>
      <c r="AJ1249" s="15"/>
      <c r="AK1249" s="17"/>
      <c r="AL1249" s="17"/>
      <c r="AM1249" s="15"/>
      <c r="AN1249" s="15"/>
      <c r="AO1249" s="17"/>
      <c r="AP1249" s="17"/>
      <c r="AQ1249" s="15"/>
      <c r="AR1249" s="15"/>
      <c r="AS1249" s="17"/>
      <c r="AT1249" s="17"/>
      <c r="AV1249" s="15"/>
      <c r="AW1249" s="15"/>
      <c r="AX1249" s="17"/>
      <c r="AY1249" s="17"/>
      <c r="AZ1249" s="15"/>
      <c r="BA1249" s="15"/>
      <c r="BB1249" s="17"/>
      <c r="BC1249" s="17"/>
      <c r="BD1249" s="15"/>
      <c r="BE1249" s="15"/>
      <c r="BF1249" s="17"/>
      <c r="BG1249" s="17"/>
      <c r="BH1249" s="15"/>
      <c r="BI1249" s="15"/>
      <c r="BJ1249" s="17"/>
      <c r="BK1249" s="17"/>
      <c r="BM1249" s="15"/>
      <c r="BN1249" s="15"/>
      <c r="BO1249" s="17"/>
      <c r="BP1249" s="17"/>
      <c r="BQ1249" s="15"/>
      <c r="BR1249" s="15"/>
      <c r="BS1249" s="17"/>
    </row>
    <row r="1250" spans="3:71" ht="15.6" x14ac:dyDescent="0.3">
      <c r="C1250" s="57"/>
      <c r="D1250" s="58"/>
      <c r="E1250" s="28"/>
      <c r="F1250" s="17"/>
      <c r="G1250" s="50"/>
      <c r="H1250" s="63"/>
      <c r="I1250" s="15"/>
      <c r="J1250" s="15"/>
      <c r="K1250" s="17"/>
      <c r="L1250" s="17"/>
      <c r="N1250" s="9"/>
      <c r="O1250" s="15"/>
      <c r="P1250" s="17"/>
      <c r="Q1250" s="17"/>
      <c r="R1250" s="15"/>
      <c r="S1250" s="15"/>
      <c r="T1250" s="17"/>
      <c r="U1250" s="17"/>
      <c r="V1250" s="15"/>
      <c r="W1250" s="15"/>
      <c r="X1250" s="17"/>
      <c r="Y1250" s="17"/>
      <c r="Z1250" s="15"/>
      <c r="AA1250" s="15"/>
      <c r="AB1250" s="17"/>
      <c r="AC1250" s="17"/>
      <c r="AE1250" s="15"/>
      <c r="AF1250" s="15"/>
      <c r="AG1250" s="17"/>
      <c r="AH1250" s="17"/>
      <c r="AI1250" s="15"/>
      <c r="AJ1250" s="15"/>
      <c r="AK1250" s="17"/>
      <c r="AL1250" s="17"/>
      <c r="AM1250" s="15"/>
      <c r="AN1250" s="15"/>
      <c r="AO1250" s="17"/>
      <c r="AP1250" s="17"/>
      <c r="AQ1250" s="15"/>
      <c r="AR1250" s="15"/>
      <c r="AS1250" s="17"/>
      <c r="AT1250" s="17"/>
      <c r="AV1250" s="15"/>
      <c r="AW1250" s="15"/>
      <c r="AX1250" s="17"/>
      <c r="AY1250" s="17"/>
      <c r="AZ1250" s="15"/>
      <c r="BA1250" s="15"/>
      <c r="BB1250" s="17"/>
      <c r="BC1250" s="17"/>
      <c r="BD1250" s="15"/>
      <c r="BE1250" s="15"/>
      <c r="BF1250" s="17"/>
      <c r="BG1250" s="17"/>
      <c r="BH1250" s="15"/>
      <c r="BI1250" s="15"/>
      <c r="BJ1250" s="17"/>
      <c r="BK1250" s="17"/>
      <c r="BM1250" s="15"/>
      <c r="BN1250" s="15"/>
      <c r="BO1250" s="17"/>
      <c r="BP1250" s="17"/>
      <c r="BQ1250" s="15"/>
      <c r="BR1250" s="15"/>
      <c r="BS1250" s="17"/>
    </row>
    <row r="1251" spans="3:71" ht="15.6" x14ac:dyDescent="0.3">
      <c r="C1251" s="57"/>
      <c r="D1251" s="58"/>
      <c r="E1251" s="28"/>
      <c r="F1251" s="17"/>
      <c r="G1251" s="50"/>
      <c r="H1251" s="63"/>
      <c r="I1251" s="15"/>
      <c r="J1251" s="15"/>
      <c r="K1251" s="17"/>
      <c r="L1251" s="17"/>
      <c r="N1251" s="9"/>
      <c r="O1251" s="15"/>
      <c r="P1251" s="17"/>
      <c r="Q1251" s="17"/>
      <c r="R1251" s="15"/>
      <c r="S1251" s="15"/>
      <c r="T1251" s="17"/>
      <c r="U1251" s="17"/>
      <c r="V1251" s="15"/>
      <c r="W1251" s="15"/>
      <c r="X1251" s="17"/>
      <c r="Y1251" s="17"/>
      <c r="Z1251" s="15"/>
      <c r="AA1251" s="15"/>
      <c r="AB1251" s="17"/>
      <c r="AC1251" s="17"/>
      <c r="AE1251" s="15"/>
      <c r="AF1251" s="15"/>
      <c r="AG1251" s="17"/>
      <c r="AH1251" s="17"/>
      <c r="AI1251" s="15"/>
      <c r="AJ1251" s="15"/>
      <c r="AK1251" s="17"/>
      <c r="AL1251" s="17"/>
      <c r="AM1251" s="15"/>
      <c r="AN1251" s="15"/>
      <c r="AO1251" s="17"/>
      <c r="AP1251" s="17"/>
      <c r="AQ1251" s="15"/>
      <c r="AR1251" s="15"/>
      <c r="AS1251" s="17"/>
      <c r="AT1251" s="17"/>
      <c r="AV1251" s="15"/>
      <c r="AW1251" s="15"/>
      <c r="AX1251" s="17"/>
      <c r="AY1251" s="17"/>
      <c r="AZ1251" s="15"/>
      <c r="BA1251" s="15"/>
      <c r="BB1251" s="17"/>
      <c r="BC1251" s="17"/>
      <c r="BD1251" s="15"/>
      <c r="BE1251" s="15"/>
      <c r="BF1251" s="17"/>
      <c r="BG1251" s="17"/>
      <c r="BH1251" s="15"/>
      <c r="BI1251" s="15"/>
      <c r="BJ1251" s="17"/>
      <c r="BK1251" s="17"/>
      <c r="BM1251" s="15"/>
      <c r="BN1251" s="15"/>
      <c r="BO1251" s="17"/>
      <c r="BP1251" s="17"/>
      <c r="BQ1251" s="15"/>
      <c r="BR1251" s="15"/>
      <c r="BS1251" s="17"/>
    </row>
    <row r="1252" spans="3:71" ht="15.6" x14ac:dyDescent="0.3">
      <c r="C1252" s="57"/>
      <c r="D1252" s="58"/>
      <c r="E1252" s="28"/>
      <c r="F1252" s="17"/>
      <c r="G1252" s="50"/>
      <c r="H1252" s="63"/>
      <c r="I1252" s="15"/>
      <c r="J1252" s="15"/>
      <c r="K1252" s="17"/>
      <c r="L1252" s="17"/>
      <c r="N1252" s="9"/>
      <c r="O1252" s="15"/>
      <c r="P1252" s="17"/>
      <c r="Q1252" s="17"/>
      <c r="R1252" s="15"/>
      <c r="S1252" s="15"/>
      <c r="T1252" s="17"/>
      <c r="U1252" s="17"/>
      <c r="V1252" s="15"/>
      <c r="W1252" s="15"/>
      <c r="X1252" s="17"/>
      <c r="Y1252" s="17"/>
      <c r="Z1252" s="15"/>
      <c r="AA1252" s="15"/>
      <c r="AB1252" s="17"/>
      <c r="AC1252" s="17"/>
      <c r="AE1252" s="15"/>
      <c r="AF1252" s="15"/>
      <c r="AG1252" s="17"/>
      <c r="AH1252" s="17"/>
      <c r="AI1252" s="15"/>
      <c r="AJ1252" s="15"/>
      <c r="AK1252" s="17"/>
      <c r="AL1252" s="17"/>
      <c r="AM1252" s="15"/>
      <c r="AN1252" s="15"/>
      <c r="AO1252" s="17"/>
      <c r="AP1252" s="17"/>
      <c r="AQ1252" s="15"/>
      <c r="AR1252" s="15"/>
      <c r="AS1252" s="17"/>
      <c r="AT1252" s="17"/>
      <c r="AV1252" s="15"/>
      <c r="AW1252" s="15"/>
      <c r="AX1252" s="17"/>
      <c r="AY1252" s="17"/>
      <c r="AZ1252" s="15"/>
      <c r="BA1252" s="15"/>
      <c r="BB1252" s="17"/>
      <c r="BC1252" s="17"/>
      <c r="BD1252" s="15"/>
      <c r="BE1252" s="15"/>
      <c r="BF1252" s="17"/>
      <c r="BG1252" s="17"/>
      <c r="BH1252" s="15"/>
      <c r="BI1252" s="15"/>
      <c r="BJ1252" s="17"/>
      <c r="BK1252" s="17"/>
      <c r="BM1252" s="15"/>
      <c r="BN1252" s="15"/>
      <c r="BO1252" s="17"/>
      <c r="BP1252" s="17"/>
      <c r="BQ1252" s="15"/>
      <c r="BR1252" s="15"/>
      <c r="BS1252" s="17"/>
    </row>
    <row r="1253" spans="3:71" ht="15.6" x14ac:dyDescent="0.3">
      <c r="C1253" s="57"/>
      <c r="D1253" s="58"/>
      <c r="E1253" s="28"/>
      <c r="F1253" s="17"/>
      <c r="G1253" s="50"/>
      <c r="H1253" s="63"/>
      <c r="I1253" s="15"/>
      <c r="J1253" s="15"/>
      <c r="K1253" s="17"/>
      <c r="L1253" s="17"/>
      <c r="N1253" s="9"/>
      <c r="O1253" s="15"/>
      <c r="P1253" s="17"/>
      <c r="Q1253" s="17"/>
      <c r="R1253" s="15"/>
      <c r="S1253" s="15"/>
      <c r="T1253" s="17"/>
      <c r="U1253" s="17"/>
      <c r="V1253" s="15"/>
      <c r="W1253" s="15"/>
      <c r="X1253" s="17"/>
      <c r="Y1253" s="17"/>
      <c r="Z1253" s="15"/>
      <c r="AA1253" s="15"/>
      <c r="AB1253" s="17"/>
      <c r="AC1253" s="17"/>
      <c r="AE1253" s="15"/>
      <c r="AF1253" s="15"/>
      <c r="AG1253" s="17"/>
      <c r="AH1253" s="17"/>
      <c r="AI1253" s="15"/>
      <c r="AJ1253" s="15"/>
      <c r="AK1253" s="17"/>
      <c r="AL1253" s="17"/>
      <c r="AM1253" s="15"/>
      <c r="AN1253" s="15"/>
      <c r="AO1253" s="17"/>
      <c r="AP1253" s="17"/>
      <c r="AQ1253" s="15"/>
      <c r="AR1253" s="15"/>
      <c r="AS1253" s="17"/>
      <c r="AT1253" s="17"/>
      <c r="AV1253" s="15"/>
      <c r="AW1253" s="15"/>
      <c r="AX1253" s="17"/>
      <c r="AY1253" s="17"/>
      <c r="AZ1253" s="15"/>
      <c r="BA1253" s="15"/>
      <c r="BB1253" s="17"/>
      <c r="BC1253" s="17"/>
      <c r="BD1253" s="15"/>
      <c r="BE1253" s="15"/>
      <c r="BF1253" s="17"/>
      <c r="BG1253" s="17"/>
      <c r="BH1253" s="15"/>
      <c r="BI1253" s="15"/>
      <c r="BJ1253" s="17"/>
      <c r="BK1253" s="17"/>
      <c r="BM1253" s="15"/>
      <c r="BN1253" s="15"/>
      <c r="BO1253" s="17"/>
      <c r="BP1253" s="17"/>
      <c r="BQ1253" s="15"/>
      <c r="BR1253" s="15"/>
      <c r="BS1253" s="17"/>
    </row>
    <row r="1254" spans="3:71" ht="15.6" x14ac:dyDescent="0.3">
      <c r="C1254" s="57"/>
      <c r="D1254" s="58"/>
      <c r="E1254" s="28"/>
      <c r="F1254" s="17"/>
      <c r="G1254" s="50"/>
      <c r="H1254" s="63"/>
      <c r="I1254" s="15"/>
      <c r="J1254" s="15"/>
      <c r="K1254" s="17"/>
      <c r="L1254" s="17"/>
      <c r="N1254" s="9"/>
      <c r="O1254" s="15"/>
      <c r="P1254" s="17"/>
      <c r="Q1254" s="17"/>
      <c r="R1254" s="15"/>
      <c r="S1254" s="15"/>
      <c r="T1254" s="17"/>
      <c r="U1254" s="17"/>
      <c r="V1254" s="15"/>
      <c r="W1254" s="15"/>
      <c r="X1254" s="17"/>
      <c r="Y1254" s="17"/>
      <c r="Z1254" s="15"/>
      <c r="AA1254" s="15"/>
      <c r="AB1254" s="17"/>
      <c r="AC1254" s="17"/>
      <c r="AE1254" s="15"/>
      <c r="AF1254" s="15"/>
      <c r="AG1254" s="17"/>
      <c r="AH1254" s="17"/>
      <c r="AI1254" s="15"/>
      <c r="AJ1254" s="15"/>
      <c r="AK1254" s="17"/>
      <c r="AL1254" s="17"/>
      <c r="AM1254" s="15"/>
      <c r="AN1254" s="15"/>
      <c r="AO1254" s="17"/>
      <c r="AP1254" s="17"/>
      <c r="AQ1254" s="15"/>
      <c r="AR1254" s="15"/>
      <c r="AS1254" s="17"/>
      <c r="AT1254" s="17"/>
      <c r="AV1254" s="15"/>
      <c r="AW1254" s="15"/>
      <c r="AX1254" s="17"/>
      <c r="AY1254" s="17"/>
      <c r="AZ1254" s="15"/>
      <c r="BA1254" s="15"/>
      <c r="BB1254" s="17"/>
      <c r="BC1254" s="17"/>
      <c r="BD1254" s="15"/>
      <c r="BE1254" s="15"/>
      <c r="BF1254" s="17"/>
      <c r="BG1254" s="17"/>
      <c r="BH1254" s="15"/>
      <c r="BI1254" s="15"/>
      <c r="BJ1254" s="17"/>
      <c r="BK1254" s="17"/>
      <c r="BM1254" s="15"/>
      <c r="BN1254" s="15"/>
      <c r="BO1254" s="17"/>
      <c r="BP1254" s="17"/>
      <c r="BQ1254" s="15"/>
      <c r="BR1254" s="15"/>
      <c r="BS1254" s="17"/>
    </row>
    <row r="1255" spans="3:71" ht="15.6" x14ac:dyDescent="0.3">
      <c r="C1255" s="57"/>
      <c r="D1255" s="58"/>
      <c r="E1255" s="28"/>
      <c r="F1255" s="17"/>
      <c r="G1255" s="50"/>
      <c r="H1255" s="63"/>
      <c r="I1255" s="15"/>
      <c r="J1255" s="15"/>
      <c r="K1255" s="17"/>
      <c r="L1255" s="17"/>
      <c r="N1255" s="9"/>
      <c r="O1255" s="15"/>
      <c r="P1255" s="17"/>
      <c r="Q1255" s="17"/>
      <c r="R1255" s="15"/>
      <c r="S1255" s="15"/>
      <c r="T1255" s="17"/>
      <c r="U1255" s="17"/>
      <c r="V1255" s="15"/>
      <c r="W1255" s="15"/>
      <c r="X1255" s="17"/>
      <c r="Y1255" s="17"/>
      <c r="Z1255" s="15"/>
      <c r="AA1255" s="15"/>
      <c r="AB1255" s="17"/>
      <c r="AC1255" s="17"/>
      <c r="AE1255" s="15"/>
      <c r="AF1255" s="15"/>
      <c r="AG1255" s="17"/>
      <c r="AH1255" s="17"/>
      <c r="AI1255" s="15"/>
      <c r="AJ1255" s="15"/>
      <c r="AK1255" s="17"/>
      <c r="AL1255" s="17"/>
      <c r="AM1255" s="15"/>
      <c r="AN1255" s="15"/>
      <c r="AO1255" s="17"/>
      <c r="AP1255" s="17"/>
      <c r="AQ1255" s="15"/>
      <c r="AR1255" s="15"/>
      <c r="AS1255" s="17"/>
      <c r="AT1255" s="17"/>
      <c r="AV1255" s="15"/>
      <c r="AW1255" s="15"/>
      <c r="AX1255" s="17"/>
      <c r="AY1255" s="17"/>
      <c r="AZ1255" s="15"/>
      <c r="BA1255" s="15"/>
      <c r="BB1255" s="17"/>
      <c r="BC1255" s="17"/>
      <c r="BD1255" s="15"/>
      <c r="BE1255" s="15"/>
      <c r="BF1255" s="17"/>
      <c r="BG1255" s="17"/>
      <c r="BH1255" s="15"/>
      <c r="BI1255" s="15"/>
      <c r="BJ1255" s="17"/>
      <c r="BK1255" s="17"/>
      <c r="BM1255" s="15"/>
      <c r="BN1255" s="15"/>
      <c r="BO1255" s="17"/>
      <c r="BP1255" s="17"/>
      <c r="BQ1255" s="15"/>
      <c r="BR1255" s="15"/>
      <c r="BS1255" s="17"/>
    </row>
    <row r="1256" spans="3:71" ht="15.6" x14ac:dyDescent="0.3">
      <c r="C1256" s="57"/>
      <c r="D1256" s="58"/>
      <c r="E1256" s="28"/>
      <c r="F1256" s="17"/>
      <c r="G1256" s="50"/>
      <c r="H1256" s="63"/>
      <c r="I1256" s="15"/>
      <c r="J1256" s="15"/>
      <c r="K1256" s="17"/>
      <c r="L1256" s="17"/>
      <c r="N1256" s="9"/>
      <c r="O1256" s="15"/>
      <c r="P1256" s="17"/>
      <c r="Q1256" s="17"/>
      <c r="R1256" s="15"/>
      <c r="S1256" s="15"/>
      <c r="T1256" s="17"/>
      <c r="U1256" s="17"/>
      <c r="V1256" s="15"/>
      <c r="W1256" s="15"/>
      <c r="X1256" s="17"/>
      <c r="Y1256" s="17"/>
      <c r="Z1256" s="15"/>
      <c r="AA1256" s="15"/>
      <c r="AB1256" s="17"/>
      <c r="AC1256" s="17"/>
      <c r="AE1256" s="15"/>
      <c r="AF1256" s="15"/>
      <c r="AG1256" s="17"/>
      <c r="AH1256" s="17"/>
      <c r="AI1256" s="15"/>
      <c r="AJ1256" s="15"/>
      <c r="AK1256" s="17"/>
      <c r="AL1256" s="17"/>
      <c r="AM1256" s="15"/>
      <c r="AN1256" s="15"/>
      <c r="AO1256" s="17"/>
      <c r="AP1256" s="17"/>
      <c r="AQ1256" s="15"/>
      <c r="AR1256" s="15"/>
      <c r="AS1256" s="17"/>
      <c r="AT1256" s="17"/>
      <c r="AV1256" s="15"/>
      <c r="AW1256" s="15"/>
      <c r="AX1256" s="17"/>
      <c r="AY1256" s="17"/>
      <c r="AZ1256" s="15"/>
      <c r="BA1256" s="15"/>
      <c r="BB1256" s="17"/>
      <c r="BC1256" s="17"/>
      <c r="BD1256" s="15"/>
      <c r="BE1256" s="15"/>
      <c r="BF1256" s="17"/>
      <c r="BG1256" s="17"/>
      <c r="BH1256" s="15"/>
      <c r="BI1256" s="15"/>
      <c r="BJ1256" s="17"/>
      <c r="BK1256" s="17"/>
      <c r="BM1256" s="15"/>
      <c r="BN1256" s="15"/>
      <c r="BO1256" s="17"/>
      <c r="BP1256" s="17"/>
      <c r="BQ1256" s="15"/>
      <c r="BR1256" s="15"/>
      <c r="BS1256" s="17"/>
    </row>
    <row r="1257" spans="3:71" ht="15.6" x14ac:dyDescent="0.3">
      <c r="C1257" s="57"/>
      <c r="D1257" s="58"/>
      <c r="E1257" s="28"/>
      <c r="F1257" s="17"/>
      <c r="G1257" s="50"/>
      <c r="H1257" s="63"/>
      <c r="I1257" s="15"/>
      <c r="J1257" s="15"/>
      <c r="K1257" s="17"/>
      <c r="L1257" s="17"/>
      <c r="N1257" s="9"/>
      <c r="O1257" s="15"/>
      <c r="P1257" s="17"/>
      <c r="Q1257" s="17"/>
      <c r="R1257" s="15"/>
      <c r="S1257" s="15"/>
      <c r="T1257" s="17"/>
      <c r="U1257" s="17"/>
      <c r="V1257" s="15"/>
      <c r="W1257" s="15"/>
      <c r="X1257" s="17"/>
      <c r="Y1257" s="17"/>
      <c r="Z1257" s="15"/>
      <c r="AA1257" s="15"/>
      <c r="AB1257" s="17"/>
      <c r="AC1257" s="17"/>
      <c r="AE1257" s="15"/>
      <c r="AF1257" s="15"/>
      <c r="AG1257" s="17"/>
      <c r="AH1257" s="17"/>
      <c r="AI1257" s="15"/>
      <c r="AJ1257" s="15"/>
      <c r="AK1257" s="17"/>
      <c r="AL1257" s="17"/>
      <c r="AM1257" s="15"/>
      <c r="AN1257" s="15"/>
      <c r="AO1257" s="17"/>
      <c r="AP1257" s="17"/>
      <c r="AQ1257" s="15"/>
      <c r="AR1257" s="15"/>
      <c r="AS1257" s="17"/>
      <c r="AT1257" s="17"/>
      <c r="AV1257" s="15"/>
      <c r="AW1257" s="15"/>
      <c r="AX1257" s="17"/>
      <c r="AY1257" s="17"/>
      <c r="AZ1257" s="15"/>
      <c r="BA1257" s="15"/>
      <c r="BB1257" s="17"/>
      <c r="BC1257" s="17"/>
      <c r="BD1257" s="15"/>
      <c r="BE1257" s="15"/>
      <c r="BF1257" s="17"/>
      <c r="BG1257" s="17"/>
      <c r="BH1257" s="15"/>
      <c r="BI1257" s="15"/>
      <c r="BJ1257" s="17"/>
      <c r="BK1257" s="17"/>
      <c r="BM1257" s="15"/>
      <c r="BN1257" s="15"/>
      <c r="BO1257" s="17"/>
      <c r="BP1257" s="17"/>
      <c r="BQ1257" s="15"/>
      <c r="BR1257" s="15"/>
      <c r="BS1257" s="17"/>
    </row>
    <row r="1258" spans="3:71" ht="15.6" x14ac:dyDescent="0.3">
      <c r="C1258" s="57"/>
      <c r="D1258" s="58"/>
      <c r="E1258" s="28"/>
      <c r="F1258" s="17"/>
      <c r="G1258" s="50"/>
      <c r="H1258" s="63"/>
      <c r="I1258" s="15"/>
      <c r="J1258" s="15"/>
      <c r="K1258" s="17"/>
      <c r="L1258" s="17"/>
      <c r="N1258" s="9"/>
      <c r="O1258" s="15"/>
      <c r="P1258" s="17"/>
      <c r="Q1258" s="17"/>
      <c r="R1258" s="15"/>
      <c r="S1258" s="15"/>
      <c r="T1258" s="17"/>
      <c r="U1258" s="17"/>
      <c r="V1258" s="15"/>
      <c r="W1258" s="15"/>
      <c r="X1258" s="17"/>
      <c r="Y1258" s="17"/>
      <c r="Z1258" s="15"/>
      <c r="AA1258" s="15"/>
      <c r="AB1258" s="17"/>
      <c r="AC1258" s="17"/>
      <c r="AE1258" s="15"/>
      <c r="AF1258" s="15"/>
      <c r="AG1258" s="17"/>
      <c r="AH1258" s="17"/>
      <c r="AI1258" s="15"/>
      <c r="AJ1258" s="15"/>
      <c r="AK1258" s="17"/>
      <c r="AL1258" s="17"/>
      <c r="AM1258" s="15"/>
      <c r="AN1258" s="15"/>
      <c r="AO1258" s="17"/>
      <c r="AP1258" s="17"/>
      <c r="AQ1258" s="15"/>
      <c r="AR1258" s="15"/>
      <c r="AS1258" s="17"/>
      <c r="AT1258" s="17"/>
      <c r="AV1258" s="15"/>
      <c r="AW1258" s="15"/>
      <c r="AX1258" s="17"/>
      <c r="AY1258" s="17"/>
      <c r="AZ1258" s="15"/>
      <c r="BA1258" s="15"/>
      <c r="BB1258" s="17"/>
      <c r="BC1258" s="17"/>
      <c r="BD1258" s="15"/>
      <c r="BE1258" s="15"/>
      <c r="BF1258" s="17"/>
      <c r="BG1258" s="17"/>
      <c r="BH1258" s="15"/>
      <c r="BI1258" s="15"/>
      <c r="BJ1258" s="17"/>
      <c r="BK1258" s="17"/>
      <c r="BM1258" s="15"/>
      <c r="BN1258" s="15"/>
      <c r="BO1258" s="17"/>
      <c r="BP1258" s="17"/>
      <c r="BQ1258" s="15"/>
      <c r="BR1258" s="15"/>
      <c r="BS1258" s="17"/>
    </row>
    <row r="1259" spans="3:71" ht="15.6" x14ac:dyDescent="0.3">
      <c r="C1259" s="57"/>
      <c r="D1259" s="58"/>
      <c r="E1259" s="28"/>
      <c r="F1259" s="17"/>
      <c r="G1259" s="50"/>
      <c r="H1259" s="63"/>
      <c r="I1259" s="15"/>
      <c r="J1259" s="15"/>
      <c r="K1259" s="17"/>
      <c r="L1259" s="17"/>
      <c r="N1259" s="9"/>
      <c r="O1259" s="15"/>
      <c r="P1259" s="17"/>
      <c r="Q1259" s="17"/>
      <c r="R1259" s="15"/>
      <c r="S1259" s="15"/>
      <c r="T1259" s="17"/>
      <c r="U1259" s="17"/>
      <c r="V1259" s="15"/>
      <c r="W1259" s="15"/>
      <c r="X1259" s="17"/>
      <c r="Y1259" s="17"/>
      <c r="Z1259" s="15"/>
      <c r="AA1259" s="15"/>
      <c r="AB1259" s="17"/>
      <c r="AC1259" s="17"/>
      <c r="AE1259" s="15"/>
      <c r="AF1259" s="15"/>
      <c r="AG1259" s="17"/>
      <c r="AH1259" s="17"/>
      <c r="AI1259" s="15"/>
      <c r="AJ1259" s="15"/>
      <c r="AK1259" s="17"/>
      <c r="AL1259" s="17"/>
      <c r="AM1259" s="15"/>
      <c r="AN1259" s="15"/>
      <c r="AO1259" s="17"/>
      <c r="AP1259" s="17"/>
      <c r="AQ1259" s="15"/>
      <c r="AR1259" s="15"/>
      <c r="AS1259" s="17"/>
      <c r="AT1259" s="17"/>
      <c r="AV1259" s="15"/>
      <c r="AW1259" s="15"/>
      <c r="AX1259" s="17"/>
      <c r="AY1259" s="17"/>
      <c r="AZ1259" s="15"/>
      <c r="BA1259" s="15"/>
      <c r="BB1259" s="17"/>
      <c r="BC1259" s="17"/>
      <c r="BD1259" s="15"/>
      <c r="BE1259" s="15"/>
      <c r="BF1259" s="17"/>
      <c r="BG1259" s="17"/>
      <c r="BH1259" s="15"/>
      <c r="BI1259" s="15"/>
      <c r="BJ1259" s="17"/>
      <c r="BK1259" s="17"/>
      <c r="BM1259" s="15"/>
      <c r="BN1259" s="15"/>
      <c r="BO1259" s="17"/>
      <c r="BP1259" s="17"/>
      <c r="BQ1259" s="15"/>
      <c r="BR1259" s="15"/>
      <c r="BS1259" s="17"/>
    </row>
    <row r="1260" spans="3:71" ht="15.6" x14ac:dyDescent="0.3">
      <c r="C1260" s="57"/>
      <c r="D1260" s="58"/>
      <c r="E1260" s="28"/>
      <c r="F1260" s="17"/>
      <c r="G1260" s="50"/>
      <c r="H1260" s="63"/>
      <c r="I1260" s="15"/>
      <c r="J1260" s="15"/>
      <c r="K1260" s="17"/>
      <c r="L1260" s="17"/>
      <c r="N1260" s="9"/>
      <c r="O1260" s="15"/>
      <c r="P1260" s="17"/>
      <c r="Q1260" s="17"/>
      <c r="R1260" s="15"/>
      <c r="S1260" s="15"/>
      <c r="T1260" s="17"/>
      <c r="U1260" s="17"/>
      <c r="V1260" s="15"/>
      <c r="W1260" s="15"/>
      <c r="X1260" s="17"/>
      <c r="Y1260" s="17"/>
      <c r="Z1260" s="15"/>
      <c r="AA1260" s="15"/>
      <c r="AB1260" s="17"/>
      <c r="AC1260" s="17"/>
      <c r="AE1260" s="15"/>
      <c r="AF1260" s="15"/>
      <c r="AG1260" s="17"/>
      <c r="AH1260" s="17"/>
      <c r="AI1260" s="15"/>
      <c r="AJ1260" s="15"/>
      <c r="AK1260" s="17"/>
      <c r="AL1260" s="17"/>
      <c r="AM1260" s="15"/>
      <c r="AN1260" s="15"/>
      <c r="AO1260" s="17"/>
      <c r="AP1260" s="17"/>
      <c r="AQ1260" s="15"/>
      <c r="AR1260" s="15"/>
      <c r="AS1260" s="17"/>
      <c r="AT1260" s="17"/>
      <c r="AV1260" s="15"/>
      <c r="AW1260" s="15"/>
      <c r="AX1260" s="17"/>
      <c r="AY1260" s="17"/>
      <c r="AZ1260" s="15"/>
      <c r="BA1260" s="15"/>
      <c r="BB1260" s="17"/>
      <c r="BC1260" s="17"/>
      <c r="BD1260" s="15"/>
      <c r="BE1260" s="15"/>
      <c r="BF1260" s="17"/>
      <c r="BG1260" s="17"/>
      <c r="BH1260" s="15"/>
      <c r="BI1260" s="15"/>
      <c r="BJ1260" s="17"/>
      <c r="BK1260" s="17"/>
      <c r="BM1260" s="15"/>
      <c r="BN1260" s="15"/>
      <c r="BO1260" s="17"/>
      <c r="BP1260" s="17"/>
      <c r="BQ1260" s="15"/>
      <c r="BR1260" s="15"/>
      <c r="BS1260" s="17"/>
    </row>
    <row r="1261" spans="3:71" ht="15.6" x14ac:dyDescent="0.3">
      <c r="C1261" s="57"/>
      <c r="D1261" s="58"/>
      <c r="E1261" s="28"/>
      <c r="F1261" s="17"/>
      <c r="G1261" s="50"/>
      <c r="H1261" s="63"/>
      <c r="I1261" s="15"/>
      <c r="J1261" s="15"/>
      <c r="K1261" s="17"/>
      <c r="L1261" s="17"/>
      <c r="N1261" s="9"/>
      <c r="O1261" s="15"/>
      <c r="P1261" s="17"/>
      <c r="Q1261" s="17"/>
      <c r="R1261" s="15"/>
      <c r="S1261" s="15"/>
      <c r="T1261" s="17"/>
      <c r="U1261" s="17"/>
      <c r="V1261" s="15"/>
      <c r="W1261" s="15"/>
      <c r="X1261" s="17"/>
      <c r="Y1261" s="17"/>
      <c r="Z1261" s="15"/>
      <c r="AA1261" s="15"/>
      <c r="AB1261" s="17"/>
      <c r="AC1261" s="17"/>
      <c r="AE1261" s="15"/>
      <c r="AF1261" s="15"/>
      <c r="AG1261" s="17"/>
      <c r="AH1261" s="17"/>
      <c r="AI1261" s="15"/>
      <c r="AJ1261" s="15"/>
      <c r="AK1261" s="17"/>
      <c r="AL1261" s="17"/>
      <c r="AM1261" s="15"/>
      <c r="AN1261" s="15"/>
      <c r="AO1261" s="17"/>
      <c r="AP1261" s="17"/>
      <c r="AQ1261" s="15"/>
      <c r="AR1261" s="15"/>
      <c r="AS1261" s="17"/>
      <c r="AT1261" s="17"/>
      <c r="AV1261" s="15"/>
      <c r="AW1261" s="15"/>
      <c r="AX1261" s="17"/>
      <c r="AY1261" s="17"/>
      <c r="AZ1261" s="15"/>
      <c r="BA1261" s="15"/>
      <c r="BB1261" s="17"/>
      <c r="BC1261" s="17"/>
      <c r="BD1261" s="15"/>
      <c r="BE1261" s="15"/>
      <c r="BF1261" s="17"/>
      <c r="BG1261" s="17"/>
      <c r="BH1261" s="15"/>
      <c r="BI1261" s="15"/>
      <c r="BJ1261" s="17"/>
      <c r="BK1261" s="17"/>
      <c r="BM1261" s="15"/>
      <c r="BN1261" s="15"/>
      <c r="BO1261" s="17"/>
      <c r="BP1261" s="17"/>
      <c r="BQ1261" s="15"/>
      <c r="BR1261" s="15"/>
      <c r="BS1261" s="17"/>
    </row>
    <row r="1262" spans="3:71" ht="15.6" x14ac:dyDescent="0.3">
      <c r="C1262" s="57"/>
      <c r="D1262" s="58"/>
      <c r="E1262" s="28"/>
      <c r="F1262" s="17"/>
      <c r="G1262" s="50"/>
      <c r="H1262" s="63"/>
      <c r="I1262" s="15"/>
      <c r="J1262" s="15"/>
      <c r="K1262" s="17"/>
      <c r="L1262" s="17"/>
      <c r="N1262" s="9"/>
      <c r="O1262" s="15"/>
      <c r="P1262" s="17"/>
      <c r="Q1262" s="17"/>
      <c r="R1262" s="15"/>
      <c r="S1262" s="15"/>
      <c r="T1262" s="17"/>
      <c r="U1262" s="17"/>
      <c r="V1262" s="15"/>
      <c r="W1262" s="15"/>
      <c r="X1262" s="17"/>
      <c r="Y1262" s="17"/>
      <c r="Z1262" s="15"/>
      <c r="AA1262" s="15"/>
      <c r="AB1262" s="17"/>
      <c r="AC1262" s="17"/>
      <c r="AE1262" s="15"/>
      <c r="AF1262" s="15"/>
      <c r="AG1262" s="17"/>
      <c r="AH1262" s="17"/>
      <c r="AI1262" s="15"/>
      <c r="AJ1262" s="15"/>
      <c r="AK1262" s="17"/>
      <c r="AL1262" s="17"/>
      <c r="AM1262" s="15"/>
      <c r="AN1262" s="15"/>
      <c r="AO1262" s="17"/>
      <c r="AP1262" s="17"/>
      <c r="AQ1262" s="15"/>
      <c r="AR1262" s="15"/>
      <c r="AS1262" s="17"/>
      <c r="AT1262" s="17"/>
      <c r="AV1262" s="15"/>
      <c r="AW1262" s="15"/>
      <c r="AX1262" s="17"/>
      <c r="AY1262" s="17"/>
      <c r="AZ1262" s="15"/>
      <c r="BA1262" s="15"/>
      <c r="BB1262" s="17"/>
      <c r="BC1262" s="17"/>
      <c r="BD1262" s="15"/>
      <c r="BE1262" s="15"/>
      <c r="BF1262" s="17"/>
      <c r="BG1262" s="17"/>
      <c r="BH1262" s="15"/>
      <c r="BI1262" s="15"/>
      <c r="BJ1262" s="17"/>
      <c r="BK1262" s="17"/>
      <c r="BM1262" s="15"/>
      <c r="BN1262" s="15"/>
      <c r="BO1262" s="17"/>
      <c r="BP1262" s="17"/>
      <c r="BQ1262" s="15"/>
      <c r="BR1262" s="15"/>
      <c r="BS1262" s="17"/>
    </row>
    <row r="1263" spans="3:71" ht="15.6" x14ac:dyDescent="0.3">
      <c r="C1263" s="57"/>
      <c r="D1263" s="58"/>
      <c r="E1263" s="28"/>
      <c r="F1263" s="17"/>
      <c r="G1263" s="50"/>
      <c r="H1263" s="63"/>
      <c r="I1263" s="15"/>
      <c r="J1263" s="15"/>
      <c r="K1263" s="17"/>
      <c r="L1263" s="17"/>
      <c r="N1263" s="9"/>
      <c r="O1263" s="15"/>
      <c r="P1263" s="17"/>
      <c r="Q1263" s="17"/>
      <c r="R1263" s="15"/>
      <c r="S1263" s="15"/>
      <c r="T1263" s="17"/>
      <c r="U1263" s="17"/>
      <c r="V1263" s="15"/>
      <c r="W1263" s="15"/>
      <c r="X1263" s="17"/>
      <c r="Y1263" s="17"/>
      <c r="Z1263" s="15"/>
      <c r="AA1263" s="15"/>
      <c r="AB1263" s="17"/>
      <c r="AC1263" s="17"/>
      <c r="AE1263" s="15"/>
      <c r="AF1263" s="15"/>
      <c r="AG1263" s="17"/>
      <c r="AH1263" s="17"/>
      <c r="AI1263" s="15"/>
      <c r="AJ1263" s="15"/>
      <c r="AK1263" s="17"/>
      <c r="AL1263" s="17"/>
      <c r="AM1263" s="15"/>
      <c r="AN1263" s="15"/>
      <c r="AO1263" s="17"/>
      <c r="AP1263" s="17"/>
      <c r="AQ1263" s="15"/>
      <c r="AR1263" s="15"/>
      <c r="AS1263" s="17"/>
      <c r="AT1263" s="17"/>
      <c r="AV1263" s="15"/>
      <c r="AW1263" s="15"/>
      <c r="AX1263" s="17"/>
      <c r="AY1263" s="17"/>
      <c r="AZ1263" s="15"/>
      <c r="BA1263" s="15"/>
      <c r="BB1263" s="17"/>
      <c r="BC1263" s="17"/>
      <c r="BD1263" s="15"/>
      <c r="BE1263" s="15"/>
      <c r="BF1263" s="17"/>
      <c r="BG1263" s="17"/>
      <c r="BH1263" s="15"/>
      <c r="BI1263" s="15"/>
      <c r="BJ1263" s="17"/>
      <c r="BK1263" s="17"/>
      <c r="BM1263" s="15"/>
      <c r="BN1263" s="15"/>
      <c r="BO1263" s="17"/>
      <c r="BP1263" s="17"/>
      <c r="BQ1263" s="15"/>
      <c r="BR1263" s="15"/>
      <c r="BS1263" s="17"/>
    </row>
    <row r="1264" spans="3:71" ht="15.6" x14ac:dyDescent="0.3">
      <c r="C1264" s="57"/>
      <c r="D1264" s="58"/>
      <c r="E1264" s="28"/>
      <c r="F1264" s="17"/>
      <c r="G1264" s="50"/>
      <c r="H1264" s="63"/>
      <c r="I1264" s="15"/>
      <c r="J1264" s="15"/>
      <c r="K1264" s="17"/>
      <c r="L1264" s="17"/>
      <c r="N1264" s="9"/>
      <c r="O1264" s="15"/>
      <c r="P1264" s="17"/>
      <c r="Q1264" s="17"/>
      <c r="R1264" s="15"/>
      <c r="S1264" s="15"/>
      <c r="T1264" s="17"/>
      <c r="U1264" s="17"/>
      <c r="V1264" s="15"/>
      <c r="W1264" s="15"/>
      <c r="X1264" s="17"/>
      <c r="Y1264" s="17"/>
      <c r="Z1264" s="15"/>
      <c r="AA1264" s="15"/>
      <c r="AB1264" s="17"/>
      <c r="AC1264" s="17"/>
      <c r="AE1264" s="15"/>
      <c r="AF1264" s="15"/>
      <c r="AG1264" s="17"/>
      <c r="AH1264" s="17"/>
      <c r="AI1264" s="15"/>
      <c r="AJ1264" s="15"/>
      <c r="AK1264" s="17"/>
      <c r="AL1264" s="17"/>
      <c r="AM1264" s="15"/>
      <c r="AN1264" s="15"/>
      <c r="AO1264" s="17"/>
      <c r="AP1264" s="17"/>
      <c r="AQ1264" s="15"/>
      <c r="AR1264" s="15"/>
      <c r="AS1264" s="17"/>
      <c r="AT1264" s="17"/>
      <c r="AV1264" s="15"/>
      <c r="AW1264" s="15"/>
      <c r="AX1264" s="17"/>
      <c r="AY1264" s="17"/>
      <c r="AZ1264" s="15"/>
      <c r="BA1264" s="15"/>
      <c r="BB1264" s="17"/>
      <c r="BC1264" s="17"/>
      <c r="BD1264" s="15"/>
      <c r="BE1264" s="15"/>
      <c r="BF1264" s="17"/>
      <c r="BG1264" s="17"/>
      <c r="BH1264" s="15"/>
      <c r="BI1264" s="15"/>
      <c r="BJ1264" s="17"/>
      <c r="BK1264" s="17"/>
      <c r="BM1264" s="15"/>
      <c r="BN1264" s="15"/>
      <c r="BO1264" s="17"/>
      <c r="BP1264" s="17"/>
      <c r="BQ1264" s="15"/>
      <c r="BR1264" s="15"/>
      <c r="BS1264" s="17"/>
    </row>
    <row r="1265" spans="3:71" ht="15.6" x14ac:dyDescent="0.3">
      <c r="C1265" s="57"/>
      <c r="D1265" s="58"/>
      <c r="E1265" s="28"/>
      <c r="F1265" s="17"/>
      <c r="G1265" s="50"/>
      <c r="H1265" s="63"/>
      <c r="I1265" s="15"/>
      <c r="J1265" s="15"/>
      <c r="K1265" s="17"/>
      <c r="L1265" s="17"/>
      <c r="N1265" s="9"/>
      <c r="O1265" s="15"/>
      <c r="P1265" s="17"/>
      <c r="Q1265" s="17"/>
      <c r="R1265" s="15"/>
      <c r="S1265" s="15"/>
      <c r="T1265" s="17"/>
      <c r="U1265" s="17"/>
      <c r="V1265" s="15"/>
      <c r="W1265" s="15"/>
      <c r="X1265" s="17"/>
      <c r="Y1265" s="17"/>
      <c r="Z1265" s="15"/>
      <c r="AA1265" s="15"/>
      <c r="AB1265" s="17"/>
      <c r="AC1265" s="17"/>
      <c r="AE1265" s="15"/>
      <c r="AF1265" s="15"/>
      <c r="AG1265" s="17"/>
      <c r="AH1265" s="17"/>
      <c r="AI1265" s="15"/>
      <c r="AJ1265" s="15"/>
      <c r="AK1265" s="17"/>
      <c r="AL1265" s="17"/>
      <c r="AM1265" s="15"/>
      <c r="AN1265" s="15"/>
      <c r="AO1265" s="17"/>
      <c r="AP1265" s="17"/>
      <c r="AQ1265" s="15"/>
      <c r="AR1265" s="15"/>
      <c r="AS1265" s="17"/>
      <c r="AT1265" s="17"/>
      <c r="AV1265" s="15"/>
      <c r="AW1265" s="15"/>
      <c r="AX1265" s="17"/>
      <c r="AY1265" s="17"/>
      <c r="AZ1265" s="15"/>
      <c r="BA1265" s="15"/>
      <c r="BB1265" s="17"/>
      <c r="BC1265" s="17"/>
      <c r="BD1265" s="15"/>
      <c r="BE1265" s="15"/>
      <c r="BF1265" s="17"/>
      <c r="BG1265" s="17"/>
      <c r="BH1265" s="15"/>
      <c r="BI1265" s="15"/>
      <c r="BJ1265" s="17"/>
      <c r="BK1265" s="17"/>
      <c r="BM1265" s="15"/>
      <c r="BN1265" s="15"/>
      <c r="BO1265" s="17"/>
      <c r="BP1265" s="17"/>
      <c r="BQ1265" s="15"/>
      <c r="BR1265" s="15"/>
      <c r="BS1265" s="17"/>
    </row>
    <row r="1266" spans="3:71" ht="15.6" x14ac:dyDescent="0.3">
      <c r="C1266" s="57"/>
      <c r="D1266" s="58"/>
      <c r="E1266" s="28"/>
      <c r="F1266" s="17"/>
      <c r="G1266" s="50"/>
      <c r="H1266" s="63"/>
      <c r="I1266" s="15"/>
      <c r="J1266" s="15"/>
      <c r="K1266" s="17"/>
      <c r="L1266" s="17"/>
      <c r="N1266" s="9"/>
      <c r="O1266" s="15"/>
      <c r="P1266" s="17"/>
      <c r="Q1266" s="17"/>
      <c r="R1266" s="15"/>
      <c r="S1266" s="15"/>
      <c r="T1266" s="17"/>
      <c r="U1266" s="17"/>
      <c r="V1266" s="15"/>
      <c r="W1266" s="15"/>
      <c r="X1266" s="17"/>
      <c r="Y1266" s="17"/>
      <c r="Z1266" s="15"/>
      <c r="AA1266" s="15"/>
      <c r="AB1266" s="17"/>
      <c r="AC1266" s="17"/>
      <c r="AE1266" s="15"/>
      <c r="AF1266" s="15"/>
      <c r="AG1266" s="17"/>
      <c r="AH1266" s="17"/>
      <c r="AI1266" s="15"/>
      <c r="AJ1266" s="15"/>
      <c r="AK1266" s="17"/>
      <c r="AL1266" s="17"/>
      <c r="AM1266" s="15"/>
      <c r="AN1266" s="15"/>
      <c r="AO1266" s="17"/>
      <c r="AP1266" s="17"/>
      <c r="AQ1266" s="15"/>
      <c r="AR1266" s="15"/>
      <c r="AS1266" s="17"/>
      <c r="AT1266" s="17"/>
      <c r="AV1266" s="15"/>
      <c r="AW1266" s="15"/>
      <c r="AX1266" s="17"/>
      <c r="AY1266" s="17"/>
      <c r="AZ1266" s="15"/>
      <c r="BA1266" s="15"/>
      <c r="BB1266" s="17"/>
      <c r="BC1266" s="17"/>
      <c r="BD1266" s="15"/>
      <c r="BE1266" s="15"/>
      <c r="BF1266" s="17"/>
      <c r="BG1266" s="17"/>
      <c r="BH1266" s="15"/>
      <c r="BI1266" s="15"/>
      <c r="BJ1266" s="17"/>
      <c r="BK1266" s="17"/>
      <c r="BM1266" s="15"/>
      <c r="BN1266" s="15"/>
      <c r="BO1266" s="17"/>
      <c r="BP1266" s="17"/>
      <c r="BQ1266" s="15"/>
      <c r="BR1266" s="15"/>
      <c r="BS1266" s="17"/>
    </row>
    <row r="1267" spans="3:71" ht="15.6" x14ac:dyDescent="0.3">
      <c r="C1267" s="57"/>
      <c r="D1267" s="58"/>
      <c r="E1267" s="28"/>
      <c r="F1267" s="17"/>
      <c r="G1267" s="50"/>
      <c r="H1267" s="63"/>
      <c r="I1267" s="15"/>
      <c r="J1267" s="15"/>
      <c r="K1267" s="17"/>
      <c r="L1267" s="17"/>
      <c r="N1267" s="9"/>
      <c r="O1267" s="15"/>
      <c r="P1267" s="17"/>
      <c r="Q1267" s="17"/>
      <c r="R1267" s="15"/>
      <c r="S1267" s="15"/>
      <c r="T1267" s="17"/>
      <c r="U1267" s="17"/>
      <c r="V1267" s="15"/>
      <c r="W1267" s="15"/>
      <c r="X1267" s="17"/>
      <c r="Y1267" s="17"/>
      <c r="Z1267" s="15"/>
      <c r="AA1267" s="15"/>
      <c r="AB1267" s="17"/>
      <c r="AC1267" s="17"/>
      <c r="AE1267" s="15"/>
      <c r="AF1267" s="15"/>
      <c r="AG1267" s="17"/>
      <c r="AH1267" s="17"/>
      <c r="AI1267" s="15"/>
      <c r="AJ1267" s="15"/>
      <c r="AK1267" s="17"/>
      <c r="AL1267" s="17"/>
      <c r="AM1267" s="15"/>
      <c r="AN1267" s="15"/>
      <c r="AO1267" s="17"/>
      <c r="AP1267" s="17"/>
      <c r="AQ1267" s="15"/>
      <c r="AR1267" s="15"/>
      <c r="AS1267" s="17"/>
      <c r="AT1267" s="17"/>
      <c r="AV1267" s="15"/>
      <c r="AW1267" s="15"/>
      <c r="AX1267" s="17"/>
      <c r="AY1267" s="17"/>
      <c r="AZ1267" s="15"/>
      <c r="BA1267" s="15"/>
      <c r="BB1267" s="17"/>
      <c r="BC1267" s="17"/>
      <c r="BD1267" s="15"/>
      <c r="BE1267" s="15"/>
      <c r="BF1267" s="17"/>
      <c r="BG1267" s="17"/>
      <c r="BH1267" s="15"/>
      <c r="BI1267" s="15"/>
      <c r="BJ1267" s="17"/>
      <c r="BK1267" s="17"/>
      <c r="BM1267" s="15"/>
      <c r="BN1267" s="15"/>
      <c r="BO1267" s="17"/>
      <c r="BP1267" s="17"/>
      <c r="BQ1267" s="15"/>
      <c r="BR1267" s="15"/>
      <c r="BS1267" s="17"/>
    </row>
    <row r="1268" spans="3:71" ht="15.6" x14ac:dyDescent="0.3">
      <c r="C1268" s="57"/>
      <c r="D1268" s="58"/>
      <c r="E1268" s="28"/>
      <c r="F1268" s="17"/>
      <c r="G1268" s="50"/>
      <c r="H1268" s="63"/>
      <c r="I1268" s="15"/>
      <c r="J1268" s="15"/>
      <c r="K1268" s="17"/>
      <c r="L1268" s="17"/>
      <c r="N1268" s="9"/>
      <c r="O1268" s="15"/>
      <c r="P1268" s="17"/>
      <c r="Q1268" s="17"/>
      <c r="R1268" s="15"/>
      <c r="S1268" s="15"/>
      <c r="T1268" s="17"/>
      <c r="U1268" s="17"/>
      <c r="V1268" s="15"/>
      <c r="W1268" s="15"/>
      <c r="X1268" s="17"/>
      <c r="Y1268" s="17"/>
      <c r="Z1268" s="15"/>
      <c r="AA1268" s="15"/>
      <c r="AB1268" s="17"/>
      <c r="AC1268" s="17"/>
      <c r="AE1268" s="15"/>
      <c r="AF1268" s="15"/>
      <c r="AG1268" s="17"/>
      <c r="AH1268" s="17"/>
      <c r="AI1268" s="15"/>
      <c r="AJ1268" s="15"/>
      <c r="AK1268" s="17"/>
      <c r="AL1268" s="17"/>
      <c r="AM1268" s="15"/>
      <c r="AN1268" s="15"/>
      <c r="AO1268" s="17"/>
      <c r="AP1268" s="17"/>
      <c r="AQ1268" s="15"/>
      <c r="AR1268" s="15"/>
      <c r="AS1268" s="17"/>
      <c r="AT1268" s="17"/>
      <c r="AV1268" s="15"/>
      <c r="AW1268" s="15"/>
      <c r="AX1268" s="17"/>
      <c r="AY1268" s="17"/>
      <c r="AZ1268" s="15"/>
      <c r="BA1268" s="15"/>
      <c r="BB1268" s="17"/>
      <c r="BC1268" s="17"/>
      <c r="BD1268" s="15"/>
      <c r="BE1268" s="15"/>
      <c r="BF1268" s="17"/>
      <c r="BG1268" s="17"/>
      <c r="BH1268" s="15"/>
      <c r="BI1268" s="15"/>
      <c r="BJ1268" s="17"/>
      <c r="BK1268" s="17"/>
      <c r="BM1268" s="15"/>
      <c r="BN1268" s="15"/>
      <c r="BO1268" s="17"/>
      <c r="BP1268" s="17"/>
      <c r="BQ1268" s="15"/>
      <c r="BR1268" s="15"/>
      <c r="BS1268" s="17"/>
    </row>
    <row r="1269" spans="3:71" ht="15.6" x14ac:dyDescent="0.3">
      <c r="C1269" s="57"/>
      <c r="D1269" s="58"/>
      <c r="E1269" s="28"/>
      <c r="F1269" s="17"/>
      <c r="G1269" s="50"/>
      <c r="H1269" s="63"/>
      <c r="I1269" s="15"/>
      <c r="J1269" s="15"/>
      <c r="K1269" s="17"/>
      <c r="L1269" s="17"/>
      <c r="N1269" s="9"/>
      <c r="O1269" s="15"/>
      <c r="P1269" s="17"/>
      <c r="Q1269" s="17"/>
      <c r="R1269" s="15"/>
      <c r="S1269" s="15"/>
      <c r="T1269" s="17"/>
      <c r="U1269" s="17"/>
      <c r="V1269" s="15"/>
      <c r="W1269" s="15"/>
      <c r="X1269" s="17"/>
      <c r="Y1269" s="17"/>
      <c r="Z1269" s="15"/>
      <c r="AA1269" s="15"/>
      <c r="AB1269" s="17"/>
      <c r="AC1269" s="17"/>
      <c r="AE1269" s="15"/>
      <c r="AF1269" s="15"/>
      <c r="AG1269" s="17"/>
      <c r="AH1269" s="17"/>
      <c r="AI1269" s="15"/>
      <c r="AJ1269" s="15"/>
      <c r="AK1269" s="17"/>
      <c r="AL1269" s="17"/>
      <c r="AM1269" s="15"/>
      <c r="AN1269" s="15"/>
      <c r="AO1269" s="17"/>
      <c r="AP1269" s="17"/>
      <c r="AQ1269" s="15"/>
      <c r="AR1269" s="15"/>
      <c r="AS1269" s="17"/>
      <c r="AT1269" s="17"/>
      <c r="AV1269" s="15"/>
      <c r="AW1269" s="15"/>
      <c r="AX1269" s="17"/>
      <c r="AY1269" s="17"/>
      <c r="AZ1269" s="15"/>
      <c r="BA1269" s="15"/>
      <c r="BB1269" s="17"/>
      <c r="BC1269" s="17"/>
      <c r="BD1269" s="15"/>
      <c r="BE1269" s="15"/>
      <c r="BF1269" s="17"/>
      <c r="BG1269" s="17"/>
      <c r="BH1269" s="15"/>
      <c r="BI1269" s="15"/>
      <c r="BJ1269" s="17"/>
      <c r="BK1269" s="17"/>
      <c r="BM1269" s="15"/>
      <c r="BN1269" s="15"/>
      <c r="BO1269" s="17"/>
      <c r="BP1269" s="17"/>
      <c r="BQ1269" s="15"/>
      <c r="BR1269" s="15"/>
      <c r="BS1269" s="17"/>
    </row>
    <row r="1270" spans="3:71" ht="15.6" x14ac:dyDescent="0.3">
      <c r="C1270" s="57"/>
      <c r="D1270" s="58"/>
      <c r="E1270" s="28"/>
      <c r="F1270" s="17"/>
      <c r="G1270" s="50"/>
      <c r="H1270" s="63"/>
      <c r="I1270" s="15"/>
      <c r="J1270" s="15"/>
      <c r="K1270" s="17"/>
      <c r="L1270" s="17"/>
      <c r="N1270" s="9"/>
      <c r="O1270" s="15"/>
      <c r="P1270" s="17"/>
      <c r="Q1270" s="17"/>
      <c r="R1270" s="15"/>
      <c r="S1270" s="15"/>
      <c r="T1270" s="17"/>
      <c r="U1270" s="17"/>
      <c r="V1270" s="15"/>
      <c r="W1270" s="15"/>
      <c r="X1270" s="17"/>
      <c r="Y1270" s="17"/>
      <c r="Z1270" s="15"/>
      <c r="AA1270" s="15"/>
      <c r="AB1270" s="17"/>
      <c r="AC1270" s="17"/>
      <c r="AE1270" s="15"/>
      <c r="AF1270" s="15"/>
      <c r="AG1270" s="17"/>
      <c r="AH1270" s="17"/>
      <c r="AI1270" s="15"/>
      <c r="AJ1270" s="15"/>
      <c r="AK1270" s="17"/>
      <c r="AL1270" s="17"/>
      <c r="AM1270" s="15"/>
      <c r="AN1270" s="15"/>
      <c r="AO1270" s="17"/>
      <c r="AP1270" s="17"/>
      <c r="AQ1270" s="15"/>
      <c r="AR1270" s="15"/>
      <c r="AS1270" s="17"/>
      <c r="AT1270" s="17"/>
      <c r="AV1270" s="15"/>
      <c r="AW1270" s="15"/>
      <c r="AX1270" s="17"/>
      <c r="AY1270" s="17"/>
      <c r="AZ1270" s="15"/>
      <c r="BA1270" s="15"/>
      <c r="BB1270" s="17"/>
      <c r="BC1270" s="17"/>
      <c r="BD1270" s="15"/>
      <c r="BE1270" s="15"/>
      <c r="BF1270" s="17"/>
      <c r="BG1270" s="17"/>
      <c r="BH1270" s="15"/>
      <c r="BI1270" s="15"/>
      <c r="BJ1270" s="17"/>
      <c r="BK1270" s="17"/>
      <c r="BM1270" s="15"/>
      <c r="BN1270" s="15"/>
      <c r="BO1270" s="17"/>
      <c r="BP1270" s="17"/>
      <c r="BQ1270" s="15"/>
      <c r="BR1270" s="15"/>
      <c r="BS1270" s="17"/>
    </row>
    <row r="1271" spans="3:71" ht="15.6" x14ac:dyDescent="0.3">
      <c r="C1271" s="57"/>
      <c r="D1271" s="58"/>
      <c r="E1271" s="28"/>
      <c r="F1271" s="17"/>
      <c r="G1271" s="50"/>
      <c r="H1271" s="63"/>
      <c r="I1271" s="15"/>
      <c r="J1271" s="15"/>
      <c r="K1271" s="17"/>
      <c r="L1271" s="17"/>
      <c r="N1271" s="9"/>
      <c r="O1271" s="15"/>
      <c r="P1271" s="17"/>
      <c r="Q1271" s="17"/>
      <c r="R1271" s="15"/>
      <c r="S1271" s="15"/>
      <c r="T1271" s="17"/>
      <c r="U1271" s="17"/>
      <c r="V1271" s="15"/>
      <c r="W1271" s="15"/>
      <c r="X1271" s="17"/>
      <c r="Y1271" s="17"/>
      <c r="Z1271" s="15"/>
      <c r="AA1271" s="15"/>
      <c r="AB1271" s="17"/>
      <c r="AC1271" s="17"/>
      <c r="AE1271" s="15"/>
      <c r="AF1271" s="15"/>
      <c r="AG1271" s="17"/>
      <c r="AH1271" s="17"/>
      <c r="AI1271" s="15"/>
      <c r="AJ1271" s="15"/>
      <c r="AK1271" s="17"/>
      <c r="AL1271" s="17"/>
      <c r="AM1271" s="15"/>
      <c r="AN1271" s="15"/>
      <c r="AO1271" s="17"/>
      <c r="AP1271" s="17"/>
      <c r="AQ1271" s="15"/>
      <c r="AR1271" s="15"/>
      <c r="AS1271" s="17"/>
      <c r="AT1271" s="17"/>
      <c r="AV1271" s="15"/>
      <c r="AW1271" s="15"/>
      <c r="AX1271" s="17"/>
      <c r="AY1271" s="17"/>
      <c r="AZ1271" s="15"/>
      <c r="BA1271" s="15"/>
      <c r="BB1271" s="17"/>
      <c r="BC1271" s="17"/>
      <c r="BD1271" s="15"/>
      <c r="BE1271" s="15"/>
      <c r="BF1271" s="17"/>
      <c r="BG1271" s="17"/>
      <c r="BH1271" s="15"/>
      <c r="BI1271" s="15"/>
      <c r="BJ1271" s="17"/>
      <c r="BK1271" s="17"/>
      <c r="BM1271" s="15"/>
      <c r="BN1271" s="15"/>
      <c r="BO1271" s="17"/>
      <c r="BP1271" s="17"/>
      <c r="BQ1271" s="15"/>
      <c r="BR1271" s="15"/>
      <c r="BS1271" s="17"/>
    </row>
    <row r="1272" spans="3:71" ht="15.6" x14ac:dyDescent="0.3">
      <c r="C1272" s="57"/>
      <c r="D1272" s="58"/>
      <c r="E1272" s="28"/>
      <c r="F1272" s="17"/>
      <c r="G1272" s="50"/>
      <c r="H1272" s="63"/>
      <c r="I1272" s="15"/>
      <c r="J1272" s="15"/>
      <c r="K1272" s="17"/>
      <c r="L1272" s="17"/>
      <c r="N1272" s="9"/>
      <c r="O1272" s="15"/>
      <c r="P1272" s="17"/>
      <c r="Q1272" s="17"/>
      <c r="R1272" s="15"/>
      <c r="S1272" s="15"/>
      <c r="T1272" s="17"/>
      <c r="U1272" s="17"/>
      <c r="V1272" s="15"/>
      <c r="W1272" s="15"/>
      <c r="X1272" s="17"/>
      <c r="Y1272" s="17"/>
      <c r="Z1272" s="15"/>
      <c r="AA1272" s="15"/>
      <c r="AB1272" s="17"/>
      <c r="AC1272" s="17"/>
      <c r="AE1272" s="15"/>
      <c r="AF1272" s="15"/>
      <c r="AG1272" s="17"/>
      <c r="AH1272" s="17"/>
      <c r="AI1272" s="15"/>
      <c r="AJ1272" s="15"/>
      <c r="AK1272" s="17"/>
      <c r="AL1272" s="17"/>
      <c r="AM1272" s="15"/>
      <c r="AN1272" s="15"/>
      <c r="AO1272" s="17"/>
      <c r="AP1272" s="17"/>
      <c r="AQ1272" s="15"/>
      <c r="AR1272" s="15"/>
      <c r="AS1272" s="17"/>
      <c r="AT1272" s="17"/>
      <c r="AV1272" s="15"/>
      <c r="AW1272" s="15"/>
      <c r="AX1272" s="17"/>
      <c r="AY1272" s="17"/>
      <c r="AZ1272" s="15"/>
      <c r="BA1272" s="15"/>
      <c r="BB1272" s="17"/>
      <c r="BC1272" s="17"/>
      <c r="BD1272" s="15"/>
      <c r="BE1272" s="15"/>
      <c r="BF1272" s="17"/>
      <c r="BG1272" s="17"/>
      <c r="BH1272" s="15"/>
      <c r="BI1272" s="15"/>
      <c r="BJ1272" s="17"/>
      <c r="BK1272" s="17"/>
      <c r="BM1272" s="15"/>
      <c r="BN1272" s="15"/>
      <c r="BO1272" s="17"/>
      <c r="BP1272" s="17"/>
      <c r="BQ1272" s="15"/>
      <c r="BR1272" s="15"/>
      <c r="BS1272" s="17"/>
    </row>
    <row r="1273" spans="3:71" ht="15.6" x14ac:dyDescent="0.3">
      <c r="C1273" s="57"/>
      <c r="D1273" s="58"/>
      <c r="E1273" s="28"/>
      <c r="F1273" s="17"/>
      <c r="G1273" s="50"/>
      <c r="H1273" s="63"/>
      <c r="I1273" s="15"/>
      <c r="J1273" s="15"/>
      <c r="K1273" s="17"/>
      <c r="L1273" s="17"/>
      <c r="N1273" s="9"/>
      <c r="O1273" s="15"/>
      <c r="P1273" s="17"/>
      <c r="Q1273" s="17"/>
      <c r="R1273" s="15"/>
      <c r="S1273" s="15"/>
      <c r="T1273" s="17"/>
      <c r="U1273" s="17"/>
      <c r="V1273" s="15"/>
      <c r="W1273" s="15"/>
      <c r="X1273" s="17"/>
      <c r="Y1273" s="17"/>
      <c r="Z1273" s="15"/>
      <c r="AA1273" s="15"/>
      <c r="AB1273" s="17"/>
      <c r="AC1273" s="17"/>
      <c r="AE1273" s="15"/>
      <c r="AF1273" s="15"/>
      <c r="AG1273" s="17"/>
      <c r="AH1273" s="17"/>
      <c r="AI1273" s="15"/>
      <c r="AJ1273" s="15"/>
      <c r="AK1273" s="17"/>
      <c r="AL1273" s="17"/>
      <c r="AM1273" s="15"/>
      <c r="AN1273" s="15"/>
      <c r="AO1273" s="17"/>
      <c r="AP1273" s="17"/>
      <c r="AQ1273" s="15"/>
      <c r="AR1273" s="15"/>
      <c r="AS1273" s="17"/>
      <c r="AT1273" s="17"/>
      <c r="AV1273" s="15"/>
      <c r="AW1273" s="15"/>
      <c r="AX1273" s="17"/>
      <c r="AY1273" s="17"/>
      <c r="AZ1273" s="15"/>
      <c r="BA1273" s="15"/>
      <c r="BB1273" s="17"/>
      <c r="BC1273" s="17"/>
      <c r="BD1273" s="15"/>
      <c r="BE1273" s="15"/>
      <c r="BF1273" s="17"/>
      <c r="BG1273" s="17"/>
      <c r="BH1273" s="15"/>
      <c r="BI1273" s="15"/>
      <c r="BJ1273" s="17"/>
      <c r="BK1273" s="17"/>
      <c r="BM1273" s="15"/>
      <c r="BN1273" s="15"/>
      <c r="BO1273" s="17"/>
      <c r="BP1273" s="17"/>
      <c r="BQ1273" s="15"/>
      <c r="BR1273" s="15"/>
      <c r="BS1273" s="17"/>
    </row>
    <row r="1274" spans="3:71" ht="15.6" x14ac:dyDescent="0.3">
      <c r="C1274" s="57"/>
      <c r="D1274" s="58"/>
      <c r="E1274" s="28"/>
      <c r="F1274" s="17"/>
      <c r="G1274" s="50"/>
      <c r="H1274" s="63"/>
      <c r="I1274" s="15"/>
      <c r="J1274" s="15"/>
      <c r="K1274" s="17"/>
      <c r="L1274" s="17"/>
      <c r="N1274" s="9"/>
      <c r="O1274" s="15"/>
      <c r="P1274" s="17"/>
      <c r="Q1274" s="17"/>
      <c r="R1274" s="15"/>
      <c r="S1274" s="15"/>
      <c r="T1274" s="17"/>
      <c r="U1274" s="17"/>
      <c r="V1274" s="15"/>
      <c r="W1274" s="15"/>
      <c r="X1274" s="17"/>
      <c r="Y1274" s="17"/>
      <c r="Z1274" s="15"/>
      <c r="AA1274" s="15"/>
      <c r="AB1274" s="17"/>
      <c r="AC1274" s="17"/>
      <c r="AE1274" s="15"/>
      <c r="AF1274" s="15"/>
      <c r="AG1274" s="17"/>
      <c r="AH1274" s="17"/>
      <c r="AI1274" s="15"/>
      <c r="AJ1274" s="15"/>
      <c r="AK1274" s="17"/>
      <c r="AL1274" s="17"/>
      <c r="AM1274" s="15"/>
      <c r="AN1274" s="15"/>
      <c r="AO1274" s="17"/>
      <c r="AP1274" s="17"/>
      <c r="AQ1274" s="15"/>
      <c r="AR1274" s="15"/>
      <c r="AS1274" s="17"/>
      <c r="AT1274" s="17"/>
      <c r="AV1274" s="15"/>
      <c r="AW1274" s="15"/>
      <c r="AX1274" s="17"/>
      <c r="AY1274" s="17"/>
      <c r="AZ1274" s="15"/>
      <c r="BA1274" s="15"/>
      <c r="BB1274" s="17"/>
      <c r="BC1274" s="17"/>
      <c r="BD1274" s="15"/>
      <c r="BE1274" s="15"/>
      <c r="BF1274" s="17"/>
      <c r="BG1274" s="17"/>
      <c r="BH1274" s="15"/>
      <c r="BI1274" s="15"/>
      <c r="BJ1274" s="17"/>
      <c r="BK1274" s="17"/>
      <c r="BM1274" s="15"/>
      <c r="BN1274" s="15"/>
      <c r="BO1274" s="17"/>
      <c r="BP1274" s="17"/>
      <c r="BQ1274" s="15"/>
      <c r="BR1274" s="15"/>
      <c r="BS1274" s="17"/>
    </row>
    <row r="1275" spans="3:71" ht="15.6" x14ac:dyDescent="0.3">
      <c r="C1275" s="57"/>
      <c r="D1275" s="58"/>
      <c r="E1275" s="28"/>
      <c r="F1275" s="17"/>
      <c r="G1275" s="50"/>
      <c r="H1275" s="63"/>
      <c r="I1275" s="15"/>
      <c r="J1275" s="15"/>
      <c r="K1275" s="17"/>
      <c r="L1275" s="17"/>
      <c r="N1275" s="9"/>
      <c r="O1275" s="15"/>
      <c r="P1275" s="17"/>
      <c r="Q1275" s="17"/>
      <c r="R1275" s="15"/>
      <c r="S1275" s="15"/>
      <c r="T1275" s="17"/>
      <c r="U1275" s="17"/>
      <c r="V1275" s="15"/>
      <c r="W1275" s="15"/>
      <c r="X1275" s="17"/>
      <c r="Y1275" s="17"/>
      <c r="Z1275" s="15"/>
      <c r="AA1275" s="15"/>
      <c r="AB1275" s="17"/>
      <c r="AC1275" s="17"/>
      <c r="AE1275" s="15"/>
      <c r="AF1275" s="15"/>
      <c r="AG1275" s="17"/>
      <c r="AH1275" s="17"/>
      <c r="AI1275" s="15"/>
      <c r="AJ1275" s="15"/>
      <c r="AK1275" s="17"/>
      <c r="AL1275" s="17"/>
      <c r="AM1275" s="15"/>
      <c r="AN1275" s="15"/>
      <c r="AO1275" s="17"/>
      <c r="AP1275" s="17"/>
      <c r="AQ1275" s="15"/>
      <c r="AR1275" s="15"/>
      <c r="AS1275" s="17"/>
      <c r="AT1275" s="17"/>
      <c r="AV1275" s="15"/>
      <c r="AW1275" s="15"/>
      <c r="AX1275" s="17"/>
      <c r="AY1275" s="17"/>
      <c r="AZ1275" s="15"/>
      <c r="BA1275" s="15"/>
      <c r="BB1275" s="17"/>
      <c r="BC1275" s="17"/>
      <c r="BD1275" s="15"/>
      <c r="BE1275" s="15"/>
      <c r="BF1275" s="17"/>
      <c r="BG1275" s="17"/>
      <c r="BH1275" s="15"/>
      <c r="BI1275" s="15"/>
      <c r="BJ1275" s="17"/>
      <c r="BK1275" s="17"/>
      <c r="BM1275" s="15"/>
      <c r="BN1275" s="15"/>
      <c r="BO1275" s="17"/>
      <c r="BP1275" s="17"/>
      <c r="BQ1275" s="15"/>
      <c r="BR1275" s="15"/>
      <c r="BS1275" s="17"/>
    </row>
    <row r="1276" spans="3:71" ht="15.6" x14ac:dyDescent="0.3">
      <c r="C1276" s="57"/>
      <c r="D1276" s="58"/>
      <c r="E1276" s="28"/>
      <c r="F1276" s="17"/>
      <c r="G1276" s="50"/>
      <c r="H1276" s="63"/>
      <c r="I1276" s="15"/>
      <c r="J1276" s="15"/>
      <c r="K1276" s="17"/>
      <c r="L1276" s="17"/>
      <c r="N1276" s="9"/>
      <c r="O1276" s="15"/>
      <c r="P1276" s="17"/>
      <c r="Q1276" s="17"/>
      <c r="R1276" s="15"/>
      <c r="S1276" s="15"/>
      <c r="T1276" s="17"/>
      <c r="U1276" s="17"/>
      <c r="V1276" s="15"/>
      <c r="W1276" s="15"/>
      <c r="X1276" s="17"/>
      <c r="Y1276" s="17"/>
      <c r="Z1276" s="15"/>
      <c r="AA1276" s="15"/>
      <c r="AB1276" s="17"/>
      <c r="AC1276" s="17"/>
      <c r="AE1276" s="15"/>
      <c r="AF1276" s="15"/>
      <c r="AG1276" s="17"/>
      <c r="AH1276" s="17"/>
      <c r="AI1276" s="15"/>
      <c r="AJ1276" s="15"/>
      <c r="AK1276" s="17"/>
      <c r="AL1276" s="17"/>
      <c r="AM1276" s="15"/>
      <c r="AN1276" s="15"/>
      <c r="AO1276" s="17"/>
      <c r="AP1276" s="17"/>
      <c r="AQ1276" s="15"/>
      <c r="AR1276" s="15"/>
      <c r="AS1276" s="17"/>
      <c r="AT1276" s="17"/>
      <c r="AV1276" s="15"/>
      <c r="AW1276" s="15"/>
      <c r="AX1276" s="17"/>
      <c r="AY1276" s="17"/>
      <c r="AZ1276" s="15"/>
      <c r="BA1276" s="15"/>
      <c r="BB1276" s="17"/>
      <c r="BC1276" s="17"/>
      <c r="BD1276" s="15"/>
      <c r="BE1276" s="15"/>
      <c r="BF1276" s="17"/>
      <c r="BG1276" s="17"/>
      <c r="BH1276" s="15"/>
      <c r="BI1276" s="15"/>
      <c r="BJ1276" s="17"/>
      <c r="BK1276" s="17"/>
      <c r="BM1276" s="15"/>
      <c r="BN1276" s="15"/>
      <c r="BO1276" s="17"/>
      <c r="BP1276" s="17"/>
      <c r="BQ1276" s="15"/>
      <c r="BR1276" s="15"/>
      <c r="BS1276" s="17"/>
    </row>
    <row r="1277" spans="3:71" ht="15.6" x14ac:dyDescent="0.3">
      <c r="C1277" s="57"/>
      <c r="D1277" s="58"/>
      <c r="E1277" s="28"/>
      <c r="F1277" s="17"/>
      <c r="G1277" s="50"/>
      <c r="H1277" s="63"/>
      <c r="I1277" s="15"/>
      <c r="J1277" s="15"/>
      <c r="K1277" s="17"/>
      <c r="L1277" s="17"/>
      <c r="N1277" s="9"/>
      <c r="O1277" s="15"/>
      <c r="P1277" s="17"/>
      <c r="Q1277" s="17"/>
      <c r="R1277" s="15"/>
      <c r="S1277" s="15"/>
      <c r="T1277" s="17"/>
      <c r="U1277" s="17"/>
      <c r="V1277" s="15"/>
      <c r="W1277" s="15"/>
      <c r="X1277" s="17"/>
      <c r="Y1277" s="17"/>
      <c r="Z1277" s="15"/>
      <c r="AA1277" s="15"/>
      <c r="AB1277" s="17"/>
      <c r="AC1277" s="17"/>
      <c r="AE1277" s="15"/>
      <c r="AF1277" s="15"/>
      <c r="AG1277" s="17"/>
      <c r="AH1277" s="17"/>
      <c r="AI1277" s="15"/>
      <c r="AJ1277" s="15"/>
      <c r="AK1277" s="17"/>
      <c r="AL1277" s="17"/>
      <c r="AM1277" s="15"/>
      <c r="AN1277" s="15"/>
      <c r="AO1277" s="17"/>
      <c r="AP1277" s="17"/>
      <c r="AQ1277" s="15"/>
      <c r="AR1277" s="15"/>
      <c r="AS1277" s="17"/>
      <c r="AT1277" s="17"/>
      <c r="AV1277" s="15"/>
      <c r="AW1277" s="15"/>
      <c r="AX1277" s="17"/>
      <c r="AY1277" s="17"/>
      <c r="AZ1277" s="15"/>
      <c r="BA1277" s="15"/>
      <c r="BB1277" s="17"/>
      <c r="BC1277" s="17"/>
      <c r="BD1277" s="15"/>
      <c r="BE1277" s="15"/>
      <c r="BF1277" s="17"/>
      <c r="BG1277" s="17"/>
      <c r="BH1277" s="15"/>
      <c r="BI1277" s="15"/>
      <c r="BJ1277" s="17"/>
      <c r="BK1277" s="17"/>
      <c r="BM1277" s="15"/>
      <c r="BN1277" s="15"/>
      <c r="BO1277" s="17"/>
      <c r="BP1277" s="17"/>
      <c r="BQ1277" s="15"/>
      <c r="BR1277" s="15"/>
      <c r="BS1277" s="17"/>
    </row>
    <row r="1278" spans="3:71" ht="15.6" x14ac:dyDescent="0.3">
      <c r="C1278" s="57"/>
      <c r="D1278" s="58"/>
      <c r="E1278" s="28"/>
      <c r="F1278" s="17"/>
      <c r="G1278" s="50"/>
      <c r="H1278" s="63"/>
      <c r="I1278" s="15"/>
      <c r="J1278" s="15"/>
      <c r="K1278" s="17"/>
      <c r="L1278" s="17"/>
      <c r="N1278" s="9"/>
      <c r="O1278" s="15"/>
      <c r="P1278" s="17"/>
      <c r="Q1278" s="17"/>
      <c r="R1278" s="15"/>
      <c r="S1278" s="15"/>
      <c r="T1278" s="17"/>
      <c r="U1278" s="17"/>
      <c r="V1278" s="15"/>
      <c r="W1278" s="15"/>
      <c r="X1278" s="17"/>
      <c r="Y1278" s="17"/>
      <c r="Z1278" s="15"/>
      <c r="AA1278" s="15"/>
      <c r="AB1278" s="17"/>
      <c r="AC1278" s="17"/>
      <c r="AE1278" s="15"/>
      <c r="AF1278" s="15"/>
      <c r="AG1278" s="17"/>
      <c r="AH1278" s="17"/>
      <c r="AI1278" s="15"/>
      <c r="AJ1278" s="15"/>
      <c r="AK1278" s="17"/>
      <c r="AL1278" s="17"/>
      <c r="AM1278" s="15"/>
      <c r="AN1278" s="15"/>
      <c r="AO1278" s="17"/>
      <c r="AP1278" s="17"/>
      <c r="AQ1278" s="15"/>
      <c r="AR1278" s="15"/>
      <c r="AS1278" s="17"/>
      <c r="AT1278" s="17"/>
      <c r="AV1278" s="15"/>
      <c r="AW1278" s="15"/>
      <c r="AX1278" s="17"/>
      <c r="AY1278" s="17"/>
      <c r="AZ1278" s="15"/>
      <c r="BA1278" s="15"/>
      <c r="BB1278" s="17"/>
      <c r="BC1278" s="17"/>
      <c r="BD1278" s="15"/>
      <c r="BE1278" s="15"/>
      <c r="BF1278" s="17"/>
      <c r="BG1278" s="17"/>
      <c r="BH1278" s="15"/>
      <c r="BI1278" s="15"/>
      <c r="BJ1278" s="17"/>
      <c r="BK1278" s="17"/>
      <c r="BM1278" s="15"/>
      <c r="BN1278" s="15"/>
      <c r="BO1278" s="17"/>
      <c r="BP1278" s="17"/>
      <c r="BQ1278" s="15"/>
      <c r="BR1278" s="15"/>
      <c r="BS1278" s="17"/>
    </row>
    <row r="1279" spans="3:71" ht="15.6" x14ac:dyDescent="0.3">
      <c r="C1279" s="57"/>
      <c r="D1279" s="58"/>
      <c r="E1279" s="28"/>
      <c r="F1279" s="17"/>
      <c r="G1279" s="50"/>
      <c r="H1279" s="63"/>
      <c r="I1279" s="15"/>
      <c r="J1279" s="15"/>
      <c r="K1279" s="17"/>
      <c r="L1279" s="17"/>
      <c r="N1279" s="9"/>
      <c r="O1279" s="15"/>
      <c r="P1279" s="17"/>
      <c r="Q1279" s="17"/>
      <c r="R1279" s="15"/>
      <c r="S1279" s="15"/>
      <c r="T1279" s="17"/>
      <c r="U1279" s="17"/>
      <c r="V1279" s="15"/>
      <c r="W1279" s="15"/>
      <c r="X1279" s="17"/>
      <c r="Y1279" s="17"/>
      <c r="Z1279" s="15"/>
      <c r="AA1279" s="15"/>
      <c r="AB1279" s="17"/>
      <c r="AC1279" s="17"/>
      <c r="AE1279" s="15"/>
      <c r="AF1279" s="15"/>
      <c r="AG1279" s="17"/>
      <c r="AH1279" s="17"/>
      <c r="AI1279" s="15"/>
      <c r="AJ1279" s="15"/>
      <c r="AK1279" s="17"/>
      <c r="AL1279" s="17"/>
      <c r="AM1279" s="15"/>
      <c r="AN1279" s="15"/>
      <c r="AO1279" s="17"/>
      <c r="AP1279" s="17"/>
      <c r="AQ1279" s="15"/>
      <c r="AR1279" s="15"/>
      <c r="AS1279" s="17"/>
      <c r="AT1279" s="17"/>
      <c r="AV1279" s="15"/>
      <c r="AW1279" s="15"/>
      <c r="AX1279" s="17"/>
      <c r="AY1279" s="17"/>
      <c r="AZ1279" s="15"/>
      <c r="BA1279" s="15"/>
      <c r="BB1279" s="17"/>
      <c r="BC1279" s="17"/>
      <c r="BD1279" s="15"/>
      <c r="BE1279" s="15"/>
      <c r="BF1279" s="17"/>
      <c r="BG1279" s="17"/>
      <c r="BH1279" s="15"/>
      <c r="BI1279" s="15"/>
      <c r="BJ1279" s="17"/>
      <c r="BK1279" s="17"/>
      <c r="BM1279" s="15"/>
      <c r="BN1279" s="15"/>
      <c r="BO1279" s="17"/>
      <c r="BP1279" s="17"/>
      <c r="BQ1279" s="15"/>
      <c r="BR1279" s="15"/>
      <c r="BS1279" s="17"/>
    </row>
    <row r="1280" spans="3:71" ht="15.6" x14ac:dyDescent="0.3">
      <c r="C1280" s="57"/>
      <c r="D1280" s="58"/>
      <c r="E1280" s="28"/>
      <c r="F1280" s="17"/>
      <c r="G1280" s="50"/>
      <c r="H1280" s="63"/>
      <c r="I1280" s="15"/>
      <c r="J1280" s="15"/>
      <c r="K1280" s="17"/>
      <c r="L1280" s="17"/>
      <c r="N1280" s="9"/>
      <c r="O1280" s="15"/>
      <c r="P1280" s="17"/>
      <c r="Q1280" s="17"/>
      <c r="R1280" s="15"/>
      <c r="S1280" s="15"/>
      <c r="T1280" s="17"/>
      <c r="U1280" s="17"/>
      <c r="V1280" s="15"/>
      <c r="W1280" s="15"/>
      <c r="X1280" s="17"/>
      <c r="Y1280" s="17"/>
      <c r="Z1280" s="15"/>
      <c r="AA1280" s="15"/>
      <c r="AB1280" s="17"/>
      <c r="AC1280" s="17"/>
      <c r="AE1280" s="15"/>
      <c r="AF1280" s="15"/>
      <c r="AG1280" s="17"/>
      <c r="AH1280" s="17"/>
      <c r="AI1280" s="15"/>
      <c r="AJ1280" s="15"/>
      <c r="AK1280" s="17"/>
      <c r="AL1280" s="17"/>
      <c r="AM1280" s="15"/>
      <c r="AN1280" s="15"/>
      <c r="AO1280" s="17"/>
      <c r="AP1280" s="17"/>
      <c r="AQ1280" s="15"/>
      <c r="AR1280" s="15"/>
      <c r="AS1280" s="17"/>
      <c r="AT1280" s="17"/>
      <c r="AV1280" s="15"/>
      <c r="AW1280" s="15"/>
      <c r="AX1280" s="17"/>
      <c r="AY1280" s="17"/>
      <c r="AZ1280" s="15"/>
      <c r="BA1280" s="15"/>
      <c r="BB1280" s="17"/>
      <c r="BC1280" s="17"/>
      <c r="BD1280" s="15"/>
      <c r="BE1280" s="15"/>
      <c r="BF1280" s="17"/>
      <c r="BG1280" s="17"/>
      <c r="BH1280" s="15"/>
      <c r="BI1280" s="15"/>
      <c r="BJ1280" s="17"/>
      <c r="BK1280" s="17"/>
      <c r="BM1280" s="15"/>
      <c r="BN1280" s="15"/>
      <c r="BO1280" s="17"/>
      <c r="BP1280" s="17"/>
      <c r="BQ1280" s="15"/>
      <c r="BR1280" s="15"/>
      <c r="BS1280" s="17"/>
    </row>
    <row r="1281" spans="3:71" ht="15.6" x14ac:dyDescent="0.3">
      <c r="C1281" s="57"/>
      <c r="D1281" s="58"/>
      <c r="E1281" s="28"/>
      <c r="F1281" s="17"/>
      <c r="G1281" s="50"/>
      <c r="H1281" s="63"/>
      <c r="I1281" s="15"/>
      <c r="J1281" s="15"/>
      <c r="K1281" s="17"/>
      <c r="L1281" s="17"/>
      <c r="N1281" s="9"/>
      <c r="O1281" s="15"/>
      <c r="P1281" s="17"/>
      <c r="Q1281" s="17"/>
      <c r="R1281" s="15"/>
      <c r="S1281" s="15"/>
      <c r="T1281" s="17"/>
      <c r="U1281" s="17"/>
      <c r="V1281" s="15"/>
      <c r="W1281" s="15"/>
      <c r="X1281" s="17"/>
      <c r="Y1281" s="17"/>
      <c r="Z1281" s="15"/>
      <c r="AA1281" s="15"/>
      <c r="AB1281" s="17"/>
      <c r="AC1281" s="17"/>
      <c r="AE1281" s="15"/>
      <c r="AF1281" s="15"/>
      <c r="AG1281" s="17"/>
      <c r="AH1281" s="17"/>
      <c r="AI1281" s="15"/>
      <c r="AJ1281" s="15"/>
      <c r="AK1281" s="17"/>
      <c r="AL1281" s="17"/>
      <c r="AM1281" s="15"/>
      <c r="AN1281" s="15"/>
      <c r="AO1281" s="17"/>
      <c r="AP1281" s="17"/>
      <c r="AQ1281" s="15"/>
      <c r="AR1281" s="15"/>
      <c r="AS1281" s="17"/>
      <c r="AT1281" s="17"/>
      <c r="AV1281" s="15"/>
      <c r="AW1281" s="15"/>
      <c r="AX1281" s="17"/>
      <c r="AY1281" s="17"/>
      <c r="AZ1281" s="15"/>
      <c r="BA1281" s="15"/>
      <c r="BB1281" s="17"/>
      <c r="BC1281" s="17"/>
      <c r="BD1281" s="15"/>
      <c r="BE1281" s="15"/>
      <c r="BF1281" s="17"/>
      <c r="BG1281" s="17"/>
      <c r="BH1281" s="15"/>
      <c r="BI1281" s="15"/>
      <c r="BJ1281" s="17"/>
      <c r="BK1281" s="17"/>
      <c r="BM1281" s="15"/>
      <c r="BN1281" s="15"/>
      <c r="BO1281" s="17"/>
      <c r="BP1281" s="17"/>
      <c r="BQ1281" s="15"/>
      <c r="BR1281" s="15"/>
      <c r="BS1281" s="17"/>
    </row>
    <row r="1282" spans="3:71" ht="15.6" x14ac:dyDescent="0.3">
      <c r="C1282" s="57"/>
      <c r="D1282" s="58"/>
      <c r="E1282" s="28"/>
      <c r="F1282" s="17"/>
      <c r="G1282" s="50"/>
      <c r="H1282" s="63"/>
      <c r="I1282" s="15"/>
      <c r="J1282" s="15"/>
      <c r="K1282" s="17"/>
      <c r="L1282" s="17"/>
      <c r="N1282" s="9"/>
      <c r="O1282" s="15"/>
      <c r="P1282" s="17"/>
      <c r="Q1282" s="17"/>
      <c r="R1282" s="15"/>
      <c r="S1282" s="15"/>
      <c r="T1282" s="17"/>
      <c r="U1282" s="17"/>
      <c r="V1282" s="15"/>
      <c r="W1282" s="15"/>
      <c r="X1282" s="17"/>
      <c r="Y1282" s="17"/>
      <c r="Z1282" s="15"/>
      <c r="AA1282" s="15"/>
      <c r="AB1282" s="17"/>
      <c r="AC1282" s="17"/>
      <c r="AE1282" s="15"/>
      <c r="AF1282" s="15"/>
      <c r="AG1282" s="17"/>
      <c r="AH1282" s="17"/>
      <c r="AI1282" s="15"/>
      <c r="AJ1282" s="15"/>
      <c r="AK1282" s="17"/>
      <c r="AL1282" s="17"/>
      <c r="AM1282" s="15"/>
      <c r="AN1282" s="15"/>
      <c r="AO1282" s="17"/>
      <c r="AP1282" s="17"/>
      <c r="AQ1282" s="15"/>
      <c r="AR1282" s="15"/>
      <c r="AS1282" s="17"/>
      <c r="AT1282" s="17"/>
      <c r="AV1282" s="15"/>
      <c r="AW1282" s="15"/>
      <c r="AX1282" s="17"/>
      <c r="AY1282" s="17"/>
      <c r="AZ1282" s="15"/>
      <c r="BA1282" s="15"/>
      <c r="BB1282" s="17"/>
      <c r="BC1282" s="17"/>
      <c r="BD1282" s="15"/>
      <c r="BE1282" s="15"/>
      <c r="BF1282" s="17"/>
      <c r="BG1282" s="17"/>
      <c r="BH1282" s="15"/>
      <c r="BI1282" s="15"/>
      <c r="BJ1282" s="17"/>
      <c r="BK1282" s="17"/>
      <c r="BM1282" s="15"/>
      <c r="BN1282" s="15"/>
      <c r="BO1282" s="17"/>
      <c r="BP1282" s="17"/>
      <c r="BQ1282" s="15"/>
      <c r="BR1282" s="15"/>
      <c r="BS1282" s="17"/>
    </row>
    <row r="1283" spans="3:71" ht="15.6" x14ac:dyDescent="0.3">
      <c r="C1283" s="57"/>
      <c r="D1283" s="58"/>
      <c r="E1283" s="28"/>
      <c r="F1283" s="17"/>
      <c r="G1283" s="50"/>
      <c r="H1283" s="63"/>
      <c r="I1283" s="15"/>
      <c r="J1283" s="15"/>
      <c r="K1283" s="17"/>
      <c r="L1283" s="17"/>
      <c r="N1283" s="9"/>
      <c r="O1283" s="15"/>
      <c r="P1283" s="17"/>
      <c r="Q1283" s="17"/>
      <c r="R1283" s="15"/>
      <c r="S1283" s="15"/>
      <c r="T1283" s="17"/>
      <c r="U1283" s="17"/>
      <c r="V1283" s="15"/>
      <c r="W1283" s="15"/>
      <c r="X1283" s="17"/>
      <c r="Y1283" s="17"/>
      <c r="Z1283" s="15"/>
      <c r="AA1283" s="15"/>
      <c r="AB1283" s="17"/>
      <c r="AC1283" s="17"/>
      <c r="AE1283" s="15"/>
      <c r="AF1283" s="15"/>
      <c r="AG1283" s="17"/>
      <c r="AH1283" s="17"/>
      <c r="AI1283" s="15"/>
      <c r="AJ1283" s="15"/>
      <c r="AK1283" s="17"/>
      <c r="AL1283" s="17"/>
      <c r="AM1283" s="15"/>
      <c r="AN1283" s="15"/>
      <c r="AO1283" s="17"/>
      <c r="AP1283" s="17"/>
      <c r="AQ1283" s="15"/>
      <c r="AR1283" s="15"/>
      <c r="AS1283" s="17"/>
      <c r="AT1283" s="17"/>
      <c r="AV1283" s="15"/>
      <c r="AW1283" s="15"/>
      <c r="AX1283" s="17"/>
      <c r="AY1283" s="17"/>
      <c r="AZ1283" s="15"/>
      <c r="BA1283" s="15"/>
      <c r="BB1283" s="17"/>
      <c r="BC1283" s="17"/>
      <c r="BD1283" s="15"/>
      <c r="BE1283" s="15"/>
      <c r="BF1283" s="17"/>
      <c r="BG1283" s="17"/>
      <c r="BH1283" s="15"/>
      <c r="BI1283" s="15"/>
      <c r="BJ1283" s="17"/>
      <c r="BK1283" s="17"/>
      <c r="BM1283" s="15"/>
      <c r="BN1283" s="15"/>
      <c r="BO1283" s="17"/>
      <c r="BP1283" s="17"/>
      <c r="BQ1283" s="15"/>
      <c r="BR1283" s="15"/>
      <c r="BS1283" s="17"/>
    </row>
    <row r="1284" spans="3:71" ht="15.6" x14ac:dyDescent="0.3">
      <c r="C1284" s="57"/>
      <c r="D1284" s="58"/>
      <c r="E1284" s="28"/>
      <c r="F1284" s="17"/>
      <c r="G1284" s="50"/>
      <c r="H1284" s="63"/>
      <c r="I1284" s="15"/>
      <c r="J1284" s="15"/>
      <c r="K1284" s="17"/>
      <c r="L1284" s="17"/>
      <c r="N1284" s="9"/>
      <c r="O1284" s="15"/>
      <c r="P1284" s="17"/>
      <c r="Q1284" s="17"/>
      <c r="R1284" s="15"/>
      <c r="S1284" s="15"/>
      <c r="T1284" s="17"/>
      <c r="U1284" s="17"/>
      <c r="V1284" s="15"/>
      <c r="W1284" s="15"/>
      <c r="X1284" s="17"/>
      <c r="Y1284" s="17"/>
      <c r="Z1284" s="15"/>
      <c r="AA1284" s="15"/>
      <c r="AB1284" s="17"/>
      <c r="AC1284" s="17"/>
      <c r="AE1284" s="15"/>
      <c r="AF1284" s="15"/>
      <c r="AG1284" s="17"/>
      <c r="AH1284" s="17"/>
      <c r="AI1284" s="15"/>
      <c r="AJ1284" s="15"/>
      <c r="AK1284" s="17"/>
      <c r="AL1284" s="17"/>
      <c r="AM1284" s="15"/>
      <c r="AN1284" s="15"/>
      <c r="AO1284" s="17"/>
      <c r="AP1284" s="17"/>
      <c r="AQ1284" s="15"/>
      <c r="AR1284" s="15"/>
      <c r="AS1284" s="17"/>
      <c r="AT1284" s="17"/>
      <c r="AV1284" s="15"/>
      <c r="AW1284" s="15"/>
      <c r="AX1284" s="17"/>
      <c r="AY1284" s="17"/>
      <c r="AZ1284" s="15"/>
      <c r="BA1284" s="15"/>
      <c r="BB1284" s="17"/>
      <c r="BC1284" s="17"/>
      <c r="BD1284" s="15"/>
      <c r="BE1284" s="15"/>
      <c r="BF1284" s="17"/>
      <c r="BG1284" s="17"/>
      <c r="BH1284" s="15"/>
      <c r="BI1284" s="15"/>
      <c r="BJ1284" s="17"/>
      <c r="BK1284" s="17"/>
      <c r="BM1284" s="15"/>
      <c r="BN1284" s="15"/>
      <c r="BO1284" s="17"/>
      <c r="BP1284" s="17"/>
      <c r="BQ1284" s="15"/>
      <c r="BR1284" s="15"/>
      <c r="BS1284" s="17"/>
    </row>
    <row r="1285" spans="3:71" ht="15.6" x14ac:dyDescent="0.3">
      <c r="C1285" s="57"/>
      <c r="D1285" s="58"/>
      <c r="E1285" s="28"/>
      <c r="F1285" s="17"/>
      <c r="G1285" s="50"/>
      <c r="H1285" s="63"/>
      <c r="I1285" s="15"/>
      <c r="J1285" s="15"/>
      <c r="K1285" s="17"/>
      <c r="L1285" s="17"/>
      <c r="N1285" s="9"/>
      <c r="O1285" s="15"/>
      <c r="P1285" s="17"/>
      <c r="Q1285" s="17"/>
      <c r="R1285" s="15"/>
      <c r="S1285" s="15"/>
      <c r="T1285" s="17"/>
      <c r="U1285" s="17"/>
      <c r="V1285" s="15"/>
      <c r="W1285" s="15"/>
      <c r="X1285" s="17"/>
      <c r="Y1285" s="17"/>
      <c r="Z1285" s="15"/>
      <c r="AA1285" s="15"/>
      <c r="AB1285" s="17"/>
      <c r="AC1285" s="17"/>
      <c r="AE1285" s="15"/>
      <c r="AF1285" s="15"/>
      <c r="AG1285" s="17"/>
      <c r="AH1285" s="17"/>
      <c r="AI1285" s="15"/>
      <c r="AJ1285" s="15"/>
      <c r="AK1285" s="17"/>
      <c r="AL1285" s="17"/>
      <c r="AM1285" s="15"/>
      <c r="AN1285" s="15"/>
      <c r="AO1285" s="17"/>
      <c r="AP1285" s="17"/>
      <c r="AQ1285" s="15"/>
      <c r="AR1285" s="15"/>
      <c r="AS1285" s="17"/>
      <c r="AT1285" s="17"/>
      <c r="AV1285" s="15"/>
      <c r="AW1285" s="15"/>
      <c r="AX1285" s="17"/>
      <c r="AY1285" s="17"/>
      <c r="AZ1285" s="15"/>
      <c r="BA1285" s="15"/>
      <c r="BB1285" s="17"/>
      <c r="BC1285" s="17"/>
      <c r="BD1285" s="15"/>
      <c r="BE1285" s="15"/>
      <c r="BF1285" s="17"/>
      <c r="BG1285" s="17"/>
      <c r="BH1285" s="15"/>
      <c r="BI1285" s="15"/>
      <c r="BJ1285" s="17"/>
      <c r="BK1285" s="17"/>
      <c r="BM1285" s="15"/>
      <c r="BN1285" s="15"/>
      <c r="BO1285" s="17"/>
      <c r="BP1285" s="17"/>
      <c r="BQ1285" s="15"/>
      <c r="BR1285" s="15"/>
      <c r="BS1285" s="17"/>
    </row>
    <row r="1286" spans="3:71" ht="15.6" x14ac:dyDescent="0.3">
      <c r="C1286" s="57"/>
      <c r="D1286" s="58"/>
      <c r="E1286" s="28"/>
      <c r="F1286" s="17"/>
      <c r="G1286" s="50"/>
      <c r="H1286" s="63"/>
      <c r="I1286" s="15"/>
      <c r="J1286" s="15"/>
      <c r="K1286" s="17"/>
      <c r="L1286" s="17"/>
      <c r="N1286" s="9"/>
      <c r="O1286" s="15"/>
      <c r="P1286" s="17"/>
      <c r="Q1286" s="17"/>
      <c r="R1286" s="15"/>
      <c r="S1286" s="15"/>
      <c r="T1286" s="17"/>
      <c r="U1286" s="17"/>
      <c r="V1286" s="15"/>
      <c r="W1286" s="15"/>
      <c r="X1286" s="17"/>
      <c r="Y1286" s="17"/>
      <c r="Z1286" s="15"/>
      <c r="AA1286" s="15"/>
      <c r="AB1286" s="17"/>
      <c r="AC1286" s="17"/>
      <c r="AE1286" s="15"/>
      <c r="AF1286" s="15"/>
      <c r="AG1286" s="17"/>
      <c r="AH1286" s="17"/>
      <c r="AI1286" s="15"/>
      <c r="AJ1286" s="15"/>
      <c r="AK1286" s="17"/>
      <c r="AL1286" s="17"/>
      <c r="AM1286" s="15"/>
      <c r="AN1286" s="15"/>
      <c r="AO1286" s="17"/>
      <c r="AP1286" s="17"/>
      <c r="AQ1286" s="15"/>
      <c r="AR1286" s="15"/>
      <c r="AS1286" s="17"/>
      <c r="AT1286" s="17"/>
      <c r="AV1286" s="15"/>
      <c r="AW1286" s="15"/>
      <c r="AX1286" s="17"/>
      <c r="AY1286" s="17"/>
      <c r="AZ1286" s="15"/>
      <c r="BA1286" s="15"/>
      <c r="BB1286" s="17"/>
      <c r="BC1286" s="17"/>
      <c r="BD1286" s="15"/>
      <c r="BE1286" s="15"/>
      <c r="BF1286" s="17"/>
      <c r="BG1286" s="17"/>
      <c r="BH1286" s="15"/>
      <c r="BI1286" s="15"/>
      <c r="BJ1286" s="17"/>
      <c r="BK1286" s="17"/>
      <c r="BM1286" s="15"/>
      <c r="BN1286" s="15"/>
      <c r="BO1286" s="17"/>
      <c r="BP1286" s="17"/>
      <c r="BQ1286" s="15"/>
      <c r="BR1286" s="15"/>
      <c r="BS1286" s="17"/>
    </row>
    <row r="1287" spans="3:71" ht="15.6" x14ac:dyDescent="0.3">
      <c r="C1287" s="57"/>
      <c r="D1287" s="58"/>
      <c r="E1287" s="28"/>
      <c r="F1287" s="17"/>
      <c r="G1287" s="50"/>
      <c r="H1287" s="63"/>
      <c r="I1287" s="15"/>
      <c r="J1287" s="15"/>
      <c r="K1287" s="17"/>
      <c r="L1287" s="17"/>
      <c r="N1287" s="9"/>
      <c r="O1287" s="15"/>
      <c r="P1287" s="17"/>
      <c r="Q1287" s="17"/>
      <c r="R1287" s="15"/>
      <c r="S1287" s="15"/>
      <c r="T1287" s="17"/>
      <c r="U1287" s="17"/>
      <c r="V1287" s="15"/>
      <c r="W1287" s="15"/>
      <c r="X1287" s="17"/>
      <c r="Y1287" s="17"/>
      <c r="Z1287" s="15"/>
      <c r="AA1287" s="15"/>
      <c r="AB1287" s="17"/>
      <c r="AC1287" s="17"/>
      <c r="AE1287" s="15"/>
      <c r="AF1287" s="15"/>
      <c r="AG1287" s="17"/>
      <c r="AH1287" s="17"/>
      <c r="AI1287" s="15"/>
      <c r="AJ1287" s="15"/>
      <c r="AK1287" s="17"/>
      <c r="AL1287" s="17"/>
      <c r="AM1287" s="15"/>
      <c r="AN1287" s="15"/>
      <c r="AO1287" s="17"/>
      <c r="AP1287" s="17"/>
      <c r="AQ1287" s="15"/>
      <c r="AR1287" s="15"/>
      <c r="AS1287" s="17"/>
      <c r="AT1287" s="17"/>
      <c r="AV1287" s="15"/>
      <c r="AW1287" s="15"/>
      <c r="AX1287" s="17"/>
      <c r="AY1287" s="17"/>
      <c r="AZ1287" s="15"/>
      <c r="BA1287" s="15"/>
      <c r="BB1287" s="17"/>
      <c r="BC1287" s="17"/>
      <c r="BD1287" s="15"/>
      <c r="BE1287" s="15"/>
      <c r="BF1287" s="17"/>
      <c r="BG1287" s="17"/>
      <c r="BH1287" s="15"/>
      <c r="BI1287" s="15"/>
      <c r="BJ1287" s="17"/>
      <c r="BK1287" s="17"/>
      <c r="BM1287" s="15"/>
      <c r="BN1287" s="15"/>
      <c r="BO1287" s="17"/>
      <c r="BP1287" s="17"/>
      <c r="BQ1287" s="15"/>
      <c r="BR1287" s="15"/>
      <c r="BS1287" s="17"/>
    </row>
    <row r="1288" spans="3:71" ht="15.6" x14ac:dyDescent="0.3">
      <c r="C1288" s="57"/>
      <c r="D1288" s="58"/>
      <c r="E1288" s="28"/>
      <c r="F1288" s="17"/>
      <c r="G1288" s="50"/>
      <c r="H1288" s="63"/>
      <c r="I1288" s="15"/>
      <c r="J1288" s="15"/>
      <c r="K1288" s="17"/>
      <c r="L1288" s="17"/>
      <c r="N1288" s="9"/>
      <c r="O1288" s="15"/>
      <c r="P1288" s="17"/>
      <c r="Q1288" s="17"/>
      <c r="R1288" s="15"/>
      <c r="S1288" s="15"/>
      <c r="T1288" s="17"/>
      <c r="U1288" s="17"/>
      <c r="V1288" s="15"/>
      <c r="W1288" s="15"/>
      <c r="X1288" s="17"/>
      <c r="Y1288" s="17"/>
      <c r="Z1288" s="15"/>
      <c r="AA1288" s="15"/>
      <c r="AB1288" s="17"/>
      <c r="AC1288" s="17"/>
      <c r="AE1288" s="15"/>
      <c r="AF1288" s="15"/>
      <c r="AG1288" s="17"/>
      <c r="AH1288" s="17"/>
      <c r="AI1288" s="15"/>
      <c r="AJ1288" s="15"/>
      <c r="AK1288" s="17"/>
      <c r="AL1288" s="17"/>
      <c r="AM1288" s="15"/>
      <c r="AN1288" s="15"/>
      <c r="AO1288" s="17"/>
      <c r="AP1288" s="17"/>
      <c r="AQ1288" s="15"/>
      <c r="AR1288" s="15"/>
      <c r="AS1288" s="17"/>
      <c r="AT1288" s="17"/>
      <c r="AV1288" s="15"/>
      <c r="AW1288" s="15"/>
      <c r="AX1288" s="17"/>
      <c r="AY1288" s="17"/>
      <c r="AZ1288" s="15"/>
      <c r="BA1288" s="15"/>
      <c r="BB1288" s="17"/>
      <c r="BC1288" s="17"/>
      <c r="BD1288" s="15"/>
      <c r="BE1288" s="15"/>
      <c r="BF1288" s="17"/>
      <c r="BG1288" s="17"/>
      <c r="BH1288" s="15"/>
      <c r="BI1288" s="15"/>
      <c r="BJ1288" s="17"/>
      <c r="BK1288" s="17"/>
      <c r="BM1288" s="15"/>
      <c r="BN1288" s="15"/>
      <c r="BO1288" s="17"/>
      <c r="BP1288" s="17"/>
      <c r="BQ1288" s="15"/>
      <c r="BR1288" s="15"/>
      <c r="BS1288" s="17"/>
    </row>
    <row r="1289" spans="3:71" ht="15.6" x14ac:dyDescent="0.3">
      <c r="C1289" s="57"/>
      <c r="D1289" s="58"/>
      <c r="E1289" s="28"/>
      <c r="F1289" s="17"/>
      <c r="G1289" s="50"/>
      <c r="H1289" s="63"/>
      <c r="I1289" s="15"/>
      <c r="J1289" s="15"/>
      <c r="K1289" s="17"/>
      <c r="L1289" s="17"/>
      <c r="N1289" s="9"/>
      <c r="O1289" s="15"/>
      <c r="P1289" s="17"/>
      <c r="Q1289" s="17"/>
      <c r="R1289" s="15"/>
      <c r="S1289" s="15"/>
      <c r="T1289" s="17"/>
      <c r="U1289" s="17"/>
      <c r="V1289" s="15"/>
      <c r="W1289" s="15"/>
      <c r="X1289" s="17"/>
      <c r="Y1289" s="17"/>
      <c r="Z1289" s="15"/>
      <c r="AA1289" s="15"/>
      <c r="AB1289" s="17"/>
      <c r="AC1289" s="17"/>
      <c r="AE1289" s="15"/>
      <c r="AF1289" s="15"/>
      <c r="AG1289" s="17"/>
      <c r="AH1289" s="17"/>
      <c r="AI1289" s="15"/>
      <c r="AJ1289" s="15"/>
      <c r="AK1289" s="17"/>
      <c r="AL1289" s="17"/>
      <c r="AM1289" s="15"/>
      <c r="AN1289" s="15"/>
      <c r="AO1289" s="17"/>
      <c r="AP1289" s="17"/>
      <c r="AQ1289" s="15"/>
      <c r="AR1289" s="15"/>
      <c r="AS1289" s="17"/>
      <c r="AT1289" s="17"/>
      <c r="AV1289" s="15"/>
      <c r="AW1289" s="15"/>
      <c r="AX1289" s="17"/>
      <c r="AY1289" s="17"/>
      <c r="AZ1289" s="15"/>
      <c r="BA1289" s="15"/>
      <c r="BB1289" s="17"/>
      <c r="BC1289" s="17"/>
      <c r="BD1289" s="15"/>
      <c r="BE1289" s="15"/>
      <c r="BF1289" s="17"/>
      <c r="BG1289" s="17"/>
      <c r="BH1289" s="15"/>
      <c r="BI1289" s="15"/>
      <c r="BJ1289" s="17"/>
      <c r="BK1289" s="17"/>
      <c r="BM1289" s="15"/>
      <c r="BN1289" s="15"/>
      <c r="BO1289" s="17"/>
      <c r="BP1289" s="17"/>
      <c r="BQ1289" s="15"/>
      <c r="BR1289" s="15"/>
      <c r="BS1289" s="17"/>
    </row>
    <row r="1290" spans="3:71" ht="15.6" x14ac:dyDescent="0.3">
      <c r="C1290" s="57"/>
      <c r="D1290" s="58"/>
      <c r="E1290" s="28"/>
      <c r="F1290" s="17"/>
      <c r="G1290" s="50"/>
      <c r="H1290" s="63"/>
      <c r="I1290" s="15"/>
      <c r="J1290" s="15"/>
      <c r="K1290" s="17"/>
      <c r="L1290" s="17"/>
      <c r="N1290" s="9"/>
      <c r="O1290" s="15"/>
      <c r="P1290" s="17"/>
      <c r="Q1290" s="17"/>
      <c r="R1290" s="15"/>
      <c r="S1290" s="15"/>
      <c r="T1290" s="17"/>
      <c r="U1290" s="17"/>
      <c r="V1290" s="15"/>
      <c r="W1290" s="15"/>
      <c r="X1290" s="17"/>
      <c r="Y1290" s="17"/>
      <c r="Z1290" s="15"/>
      <c r="AA1290" s="15"/>
      <c r="AB1290" s="17"/>
      <c r="AC1290" s="17"/>
      <c r="AE1290" s="15"/>
      <c r="AF1290" s="15"/>
      <c r="AG1290" s="17"/>
      <c r="AH1290" s="17"/>
      <c r="AI1290" s="15"/>
      <c r="AJ1290" s="15"/>
      <c r="AK1290" s="17"/>
      <c r="AL1290" s="17"/>
      <c r="AM1290" s="15"/>
      <c r="AN1290" s="15"/>
      <c r="AO1290" s="17"/>
      <c r="AP1290" s="17"/>
      <c r="AQ1290" s="15"/>
      <c r="AR1290" s="15"/>
      <c r="AS1290" s="17"/>
      <c r="AT1290" s="17"/>
      <c r="AV1290" s="15"/>
      <c r="AW1290" s="15"/>
      <c r="AX1290" s="17"/>
      <c r="AY1290" s="17"/>
      <c r="AZ1290" s="15"/>
      <c r="BA1290" s="15"/>
      <c r="BB1290" s="17"/>
      <c r="BC1290" s="17"/>
      <c r="BD1290" s="15"/>
      <c r="BE1290" s="15"/>
      <c r="BF1290" s="17"/>
      <c r="BG1290" s="17"/>
      <c r="BH1290" s="15"/>
      <c r="BI1290" s="15"/>
      <c r="BJ1290" s="17"/>
      <c r="BK1290" s="17"/>
      <c r="BM1290" s="15"/>
      <c r="BN1290" s="15"/>
      <c r="BO1290" s="17"/>
      <c r="BP1290" s="17"/>
      <c r="BQ1290" s="15"/>
      <c r="BR1290" s="15"/>
      <c r="BS1290" s="17"/>
    </row>
    <row r="1291" spans="3:71" ht="15.6" x14ac:dyDescent="0.3">
      <c r="C1291" s="57"/>
      <c r="D1291" s="58"/>
      <c r="E1291" s="28"/>
      <c r="F1291" s="17"/>
      <c r="G1291" s="50"/>
      <c r="H1291" s="63"/>
      <c r="I1291" s="15"/>
      <c r="J1291" s="15"/>
      <c r="K1291" s="17"/>
      <c r="L1291" s="17"/>
      <c r="N1291" s="9"/>
      <c r="O1291" s="15"/>
      <c r="P1291" s="17"/>
      <c r="Q1291" s="17"/>
      <c r="R1291" s="15"/>
      <c r="S1291" s="15"/>
      <c r="T1291" s="17"/>
      <c r="U1291" s="17"/>
      <c r="V1291" s="15"/>
      <c r="W1291" s="15"/>
      <c r="X1291" s="17"/>
      <c r="Y1291" s="17"/>
      <c r="Z1291" s="15"/>
      <c r="AA1291" s="15"/>
      <c r="AB1291" s="17"/>
      <c r="AC1291" s="17"/>
      <c r="AE1291" s="15"/>
      <c r="AF1291" s="15"/>
      <c r="AG1291" s="17"/>
      <c r="AH1291" s="17"/>
      <c r="AI1291" s="15"/>
      <c r="AJ1291" s="15"/>
      <c r="AK1291" s="17"/>
      <c r="AL1291" s="17"/>
      <c r="AM1291" s="15"/>
      <c r="AN1291" s="15"/>
      <c r="AO1291" s="17"/>
      <c r="AP1291" s="17"/>
      <c r="AQ1291" s="15"/>
      <c r="AR1291" s="15"/>
      <c r="AS1291" s="17"/>
      <c r="AT1291" s="17"/>
      <c r="AV1291" s="15"/>
      <c r="AW1291" s="15"/>
      <c r="AX1291" s="17"/>
      <c r="AY1291" s="17"/>
      <c r="AZ1291" s="15"/>
      <c r="BA1291" s="15"/>
      <c r="BB1291" s="17"/>
      <c r="BC1291" s="17"/>
      <c r="BD1291" s="15"/>
      <c r="BE1291" s="15"/>
      <c r="BF1291" s="17"/>
      <c r="BG1291" s="17"/>
      <c r="BH1291" s="15"/>
      <c r="BI1291" s="15"/>
      <c r="BJ1291" s="17"/>
      <c r="BK1291" s="17"/>
      <c r="BM1291" s="15"/>
      <c r="BN1291" s="15"/>
      <c r="BO1291" s="17"/>
      <c r="BP1291" s="17"/>
      <c r="BQ1291" s="15"/>
      <c r="BR1291" s="15"/>
      <c r="BS1291" s="17"/>
    </row>
    <row r="1292" spans="3:71" ht="15.6" x14ac:dyDescent="0.3">
      <c r="C1292" s="57"/>
      <c r="D1292" s="58"/>
      <c r="E1292" s="28"/>
      <c r="F1292" s="17"/>
      <c r="G1292" s="50"/>
      <c r="H1292" s="63"/>
      <c r="I1292" s="15"/>
      <c r="J1292" s="15"/>
      <c r="K1292" s="17"/>
      <c r="L1292" s="17"/>
      <c r="N1292" s="9"/>
      <c r="O1292" s="15"/>
      <c r="P1292" s="17"/>
      <c r="Q1292" s="17"/>
      <c r="R1292" s="15"/>
      <c r="S1292" s="15"/>
      <c r="T1292" s="17"/>
      <c r="U1292" s="17"/>
      <c r="V1292" s="15"/>
      <c r="W1292" s="15"/>
      <c r="X1292" s="17"/>
      <c r="Y1292" s="17"/>
      <c r="Z1292" s="15"/>
      <c r="AA1292" s="15"/>
      <c r="AB1292" s="17"/>
      <c r="AC1292" s="17"/>
      <c r="AE1292" s="15"/>
      <c r="AF1292" s="15"/>
      <c r="AG1292" s="17"/>
      <c r="AH1292" s="17"/>
      <c r="AI1292" s="15"/>
      <c r="AJ1292" s="15"/>
      <c r="AK1292" s="17"/>
      <c r="AL1292" s="17"/>
      <c r="AM1292" s="15"/>
      <c r="AN1292" s="15"/>
      <c r="AO1292" s="17"/>
      <c r="AP1292" s="17"/>
      <c r="AQ1292" s="15"/>
      <c r="AR1292" s="15"/>
      <c r="AS1292" s="17"/>
      <c r="AT1292" s="17"/>
      <c r="AV1292" s="15"/>
      <c r="AW1292" s="15"/>
      <c r="AX1292" s="17"/>
      <c r="AY1292" s="17"/>
      <c r="AZ1292" s="15"/>
      <c r="BA1292" s="15"/>
      <c r="BB1292" s="17"/>
      <c r="BC1292" s="17"/>
      <c r="BD1292" s="15"/>
      <c r="BE1292" s="15"/>
      <c r="BF1292" s="17"/>
      <c r="BG1292" s="17"/>
      <c r="BH1292" s="15"/>
      <c r="BI1292" s="15"/>
      <c r="BJ1292" s="17"/>
      <c r="BK1292" s="17"/>
      <c r="BM1292" s="15"/>
      <c r="BN1292" s="15"/>
      <c r="BO1292" s="17"/>
      <c r="BP1292" s="17"/>
      <c r="BQ1292" s="15"/>
      <c r="BR1292" s="15"/>
      <c r="BS1292" s="17"/>
    </row>
    <row r="1293" spans="3:71" ht="15.6" x14ac:dyDescent="0.3">
      <c r="C1293" s="57"/>
      <c r="D1293" s="58"/>
      <c r="E1293" s="28"/>
      <c r="F1293" s="17"/>
      <c r="G1293" s="50"/>
      <c r="H1293" s="63"/>
      <c r="I1293" s="15"/>
      <c r="J1293" s="15"/>
      <c r="K1293" s="17"/>
      <c r="L1293" s="17"/>
      <c r="N1293" s="9"/>
      <c r="O1293" s="15"/>
      <c r="P1293" s="17"/>
      <c r="Q1293" s="17"/>
      <c r="R1293" s="15"/>
      <c r="S1293" s="15"/>
      <c r="T1293" s="17"/>
      <c r="U1293" s="17"/>
      <c r="V1293" s="15"/>
      <c r="W1293" s="15"/>
      <c r="X1293" s="17"/>
      <c r="Y1293" s="17"/>
      <c r="Z1293" s="15"/>
      <c r="AA1293" s="15"/>
      <c r="AB1293" s="17"/>
      <c r="AC1293" s="17"/>
      <c r="AE1293" s="15"/>
      <c r="AF1293" s="15"/>
      <c r="AG1293" s="17"/>
      <c r="AH1293" s="17"/>
      <c r="AI1293" s="15"/>
      <c r="AJ1293" s="15"/>
      <c r="AK1293" s="17"/>
      <c r="AL1293" s="17"/>
      <c r="AM1293" s="15"/>
      <c r="AN1293" s="15"/>
      <c r="AO1293" s="17"/>
      <c r="AP1293" s="17"/>
      <c r="AQ1293" s="15"/>
      <c r="AR1293" s="15"/>
      <c r="AS1293" s="17"/>
      <c r="AT1293" s="17"/>
      <c r="AV1293" s="15"/>
      <c r="AW1293" s="15"/>
      <c r="AX1293" s="17"/>
      <c r="AY1293" s="17"/>
      <c r="AZ1293" s="15"/>
      <c r="BA1293" s="15"/>
      <c r="BB1293" s="17"/>
      <c r="BC1293" s="17"/>
      <c r="BD1293" s="15"/>
      <c r="BE1293" s="15"/>
      <c r="BF1293" s="17"/>
      <c r="BG1293" s="17"/>
      <c r="BH1293" s="15"/>
      <c r="BI1293" s="15"/>
      <c r="BJ1293" s="17"/>
      <c r="BK1293" s="17"/>
      <c r="BM1293" s="15"/>
      <c r="BN1293" s="15"/>
      <c r="BO1293" s="17"/>
      <c r="BP1293" s="17"/>
      <c r="BQ1293" s="15"/>
      <c r="BR1293" s="15"/>
      <c r="BS1293" s="17"/>
    </row>
    <row r="1294" spans="3:71" ht="15.6" x14ac:dyDescent="0.3">
      <c r="C1294" s="57"/>
      <c r="D1294" s="58"/>
      <c r="E1294" s="28"/>
      <c r="F1294" s="17"/>
      <c r="G1294" s="50"/>
      <c r="H1294" s="63"/>
      <c r="I1294" s="15"/>
      <c r="J1294" s="15"/>
      <c r="K1294" s="17"/>
      <c r="L1294" s="17"/>
      <c r="N1294" s="9"/>
      <c r="O1294" s="15"/>
      <c r="P1294" s="17"/>
      <c r="Q1294" s="17"/>
      <c r="R1294" s="15"/>
      <c r="S1294" s="15"/>
      <c r="T1294" s="17"/>
      <c r="U1294" s="17"/>
      <c r="V1294" s="15"/>
      <c r="W1294" s="15"/>
      <c r="X1294" s="17"/>
      <c r="Y1294" s="17"/>
      <c r="Z1294" s="15"/>
      <c r="AA1294" s="15"/>
      <c r="AB1294" s="17"/>
      <c r="AC1294" s="17"/>
      <c r="AE1294" s="15"/>
      <c r="AF1294" s="15"/>
      <c r="AG1294" s="17"/>
      <c r="AH1294" s="17"/>
      <c r="AI1294" s="15"/>
      <c r="AJ1294" s="15"/>
      <c r="AK1294" s="17"/>
      <c r="AL1294" s="17"/>
      <c r="AM1294" s="15"/>
      <c r="AN1294" s="15"/>
      <c r="AO1294" s="17"/>
      <c r="AP1294" s="17"/>
      <c r="AQ1294" s="15"/>
      <c r="AR1294" s="15"/>
      <c r="AS1294" s="17"/>
      <c r="AT1294" s="17"/>
      <c r="AV1294" s="15"/>
      <c r="AW1294" s="15"/>
      <c r="AX1294" s="17"/>
      <c r="AY1294" s="17"/>
      <c r="AZ1294" s="15"/>
      <c r="BA1294" s="15"/>
      <c r="BB1294" s="17"/>
      <c r="BC1294" s="17"/>
      <c r="BD1294" s="15"/>
      <c r="BE1294" s="15"/>
      <c r="BF1294" s="17"/>
      <c r="BG1294" s="17"/>
      <c r="BH1294" s="15"/>
      <c r="BI1294" s="15"/>
      <c r="BJ1294" s="17"/>
      <c r="BK1294" s="17"/>
      <c r="BM1294" s="15"/>
      <c r="BN1294" s="15"/>
      <c r="BO1294" s="17"/>
      <c r="BP1294" s="17"/>
      <c r="BQ1294" s="15"/>
      <c r="BR1294" s="15"/>
      <c r="BS1294" s="17"/>
    </row>
    <row r="1295" spans="3:71" ht="15.6" x14ac:dyDescent="0.3">
      <c r="C1295" s="57"/>
      <c r="D1295" s="58"/>
      <c r="E1295" s="28"/>
      <c r="F1295" s="17"/>
      <c r="G1295" s="50"/>
      <c r="H1295" s="63"/>
      <c r="I1295" s="15"/>
      <c r="J1295" s="15"/>
      <c r="K1295" s="17"/>
      <c r="L1295" s="17"/>
      <c r="N1295" s="9"/>
      <c r="O1295" s="15"/>
      <c r="P1295" s="17"/>
      <c r="Q1295" s="17"/>
      <c r="R1295" s="15"/>
      <c r="S1295" s="15"/>
      <c r="T1295" s="17"/>
      <c r="U1295" s="17"/>
      <c r="V1295" s="15"/>
      <c r="W1295" s="15"/>
      <c r="X1295" s="17"/>
      <c r="Y1295" s="17"/>
      <c r="Z1295" s="15"/>
      <c r="AA1295" s="15"/>
      <c r="AB1295" s="17"/>
      <c r="AC1295" s="17"/>
      <c r="AE1295" s="15"/>
      <c r="AF1295" s="15"/>
      <c r="AG1295" s="17"/>
      <c r="AH1295" s="17"/>
      <c r="AI1295" s="15"/>
      <c r="AJ1295" s="15"/>
      <c r="AK1295" s="17"/>
      <c r="AL1295" s="17"/>
      <c r="AM1295" s="15"/>
      <c r="AN1295" s="15"/>
      <c r="AO1295" s="17"/>
      <c r="AP1295" s="17"/>
      <c r="AQ1295" s="15"/>
      <c r="AR1295" s="15"/>
      <c r="AS1295" s="17"/>
      <c r="AT1295" s="17"/>
      <c r="AV1295" s="15"/>
      <c r="AW1295" s="15"/>
      <c r="AX1295" s="17"/>
      <c r="AY1295" s="17"/>
      <c r="AZ1295" s="15"/>
      <c r="BA1295" s="15"/>
      <c r="BB1295" s="17"/>
      <c r="BC1295" s="17"/>
      <c r="BD1295" s="15"/>
      <c r="BE1295" s="15"/>
      <c r="BF1295" s="17"/>
      <c r="BG1295" s="17"/>
      <c r="BH1295" s="15"/>
      <c r="BI1295" s="15"/>
      <c r="BJ1295" s="17"/>
      <c r="BK1295" s="17"/>
      <c r="BM1295" s="15"/>
      <c r="BN1295" s="15"/>
      <c r="BO1295" s="17"/>
      <c r="BP1295" s="17"/>
      <c r="BQ1295" s="15"/>
      <c r="BR1295" s="15"/>
      <c r="BS1295" s="17"/>
    </row>
    <row r="1296" spans="3:71" ht="15.6" x14ac:dyDescent="0.3">
      <c r="C1296" s="57"/>
      <c r="D1296" s="58"/>
      <c r="E1296" s="28"/>
      <c r="F1296" s="17"/>
      <c r="G1296" s="50"/>
      <c r="H1296" s="63"/>
      <c r="I1296" s="15"/>
      <c r="J1296" s="15"/>
      <c r="K1296" s="17"/>
      <c r="L1296" s="17"/>
      <c r="N1296" s="9"/>
      <c r="O1296" s="15"/>
      <c r="P1296" s="17"/>
      <c r="Q1296" s="17"/>
      <c r="R1296" s="15"/>
      <c r="S1296" s="15"/>
      <c r="T1296" s="17"/>
      <c r="U1296" s="17"/>
      <c r="V1296" s="15"/>
      <c r="W1296" s="15"/>
      <c r="X1296" s="17"/>
      <c r="Y1296" s="17"/>
      <c r="Z1296" s="15"/>
      <c r="AA1296" s="15"/>
      <c r="AB1296" s="17"/>
      <c r="AC1296" s="17"/>
      <c r="AE1296" s="15"/>
      <c r="AF1296" s="15"/>
      <c r="AG1296" s="17"/>
      <c r="AH1296" s="17"/>
      <c r="AI1296" s="15"/>
      <c r="AJ1296" s="15"/>
      <c r="AK1296" s="17"/>
      <c r="AL1296" s="17"/>
      <c r="AM1296" s="15"/>
      <c r="AN1296" s="15"/>
      <c r="AO1296" s="17"/>
      <c r="AP1296" s="17"/>
      <c r="AQ1296" s="15"/>
      <c r="AR1296" s="15"/>
      <c r="AS1296" s="17"/>
      <c r="AT1296" s="17"/>
      <c r="AV1296" s="15"/>
      <c r="AW1296" s="15"/>
      <c r="AX1296" s="17"/>
      <c r="AY1296" s="17"/>
      <c r="AZ1296" s="15"/>
      <c r="BA1296" s="15"/>
      <c r="BB1296" s="17"/>
      <c r="BC1296" s="17"/>
      <c r="BD1296" s="15"/>
      <c r="BE1296" s="15"/>
      <c r="BF1296" s="17"/>
      <c r="BG1296" s="17"/>
      <c r="BH1296" s="15"/>
      <c r="BI1296" s="15"/>
      <c r="BJ1296" s="17"/>
      <c r="BK1296" s="17"/>
      <c r="BM1296" s="15"/>
      <c r="BN1296" s="15"/>
      <c r="BO1296" s="17"/>
      <c r="BP1296" s="17"/>
      <c r="BQ1296" s="15"/>
      <c r="BR1296" s="15"/>
      <c r="BS1296" s="17"/>
    </row>
    <row r="1297" spans="3:71" ht="15.6" x14ac:dyDescent="0.3">
      <c r="C1297" s="57"/>
      <c r="D1297" s="58"/>
      <c r="E1297" s="28"/>
      <c r="F1297" s="17"/>
      <c r="G1297" s="50"/>
      <c r="H1297" s="63"/>
      <c r="I1297" s="15"/>
      <c r="J1297" s="15"/>
      <c r="K1297" s="17"/>
      <c r="L1297" s="17"/>
      <c r="N1297" s="9"/>
      <c r="O1297" s="15"/>
      <c r="P1297" s="17"/>
      <c r="Q1297" s="17"/>
      <c r="R1297" s="15"/>
      <c r="S1297" s="15"/>
      <c r="T1297" s="17"/>
      <c r="U1297" s="17"/>
      <c r="V1297" s="15"/>
      <c r="W1297" s="15"/>
      <c r="X1297" s="17"/>
      <c r="Y1297" s="17"/>
      <c r="Z1297" s="15"/>
      <c r="AA1297" s="15"/>
      <c r="AB1297" s="17"/>
      <c r="AC1297" s="17"/>
      <c r="AE1297" s="15"/>
      <c r="AF1297" s="15"/>
      <c r="AG1297" s="17"/>
      <c r="AH1297" s="17"/>
      <c r="AI1297" s="15"/>
      <c r="AJ1297" s="15"/>
      <c r="AK1297" s="17"/>
      <c r="AL1297" s="17"/>
      <c r="AM1297" s="15"/>
      <c r="AN1297" s="15"/>
      <c r="AO1297" s="17"/>
      <c r="AP1297" s="17"/>
      <c r="AQ1297" s="15"/>
      <c r="AR1297" s="15"/>
      <c r="AS1297" s="17"/>
      <c r="AT1297" s="17"/>
      <c r="AV1297" s="15"/>
      <c r="AW1297" s="15"/>
      <c r="AX1297" s="17"/>
      <c r="AY1297" s="17"/>
      <c r="AZ1297" s="15"/>
      <c r="BA1297" s="15"/>
      <c r="BB1297" s="17"/>
      <c r="BC1297" s="17"/>
      <c r="BD1297" s="15"/>
      <c r="BE1297" s="15"/>
      <c r="BF1297" s="17"/>
      <c r="BG1297" s="17"/>
      <c r="BH1297" s="15"/>
      <c r="BI1297" s="15"/>
      <c r="BJ1297" s="17"/>
      <c r="BK1297" s="17"/>
      <c r="BM1297" s="15"/>
      <c r="BN1297" s="15"/>
      <c r="BO1297" s="17"/>
      <c r="BP1297" s="17"/>
      <c r="BQ1297" s="15"/>
      <c r="BR1297" s="15"/>
      <c r="BS1297" s="17"/>
    </row>
    <row r="1298" spans="3:71" ht="15.6" x14ac:dyDescent="0.3">
      <c r="C1298" s="57"/>
      <c r="D1298" s="58"/>
      <c r="E1298" s="28"/>
      <c r="F1298" s="17"/>
      <c r="G1298" s="50"/>
      <c r="H1298" s="63"/>
      <c r="I1298" s="15"/>
      <c r="J1298" s="15"/>
      <c r="K1298" s="17"/>
      <c r="L1298" s="17"/>
      <c r="N1298" s="9"/>
      <c r="O1298" s="15"/>
      <c r="P1298" s="17"/>
      <c r="Q1298" s="17"/>
      <c r="R1298" s="15"/>
      <c r="S1298" s="15"/>
      <c r="T1298" s="17"/>
      <c r="U1298" s="17"/>
      <c r="V1298" s="15"/>
      <c r="W1298" s="15"/>
      <c r="X1298" s="17"/>
      <c r="Y1298" s="17"/>
      <c r="Z1298" s="15"/>
      <c r="AA1298" s="15"/>
      <c r="AB1298" s="17"/>
      <c r="AC1298" s="17"/>
      <c r="AE1298" s="15"/>
      <c r="AF1298" s="15"/>
      <c r="AG1298" s="17"/>
      <c r="AH1298" s="17"/>
      <c r="AI1298" s="15"/>
      <c r="AJ1298" s="15"/>
      <c r="AK1298" s="17"/>
      <c r="AL1298" s="17"/>
      <c r="AM1298" s="15"/>
      <c r="AN1298" s="15"/>
      <c r="AO1298" s="17"/>
      <c r="AP1298" s="17"/>
      <c r="AQ1298" s="15"/>
      <c r="AR1298" s="15"/>
      <c r="AS1298" s="17"/>
      <c r="AT1298" s="17"/>
      <c r="AV1298" s="15"/>
      <c r="AW1298" s="15"/>
      <c r="AX1298" s="17"/>
      <c r="AY1298" s="17"/>
      <c r="AZ1298" s="15"/>
      <c r="BA1298" s="15"/>
      <c r="BB1298" s="17"/>
      <c r="BC1298" s="17"/>
      <c r="BD1298" s="15"/>
      <c r="BE1298" s="15"/>
      <c r="BF1298" s="17"/>
      <c r="BG1298" s="17"/>
      <c r="BH1298" s="15"/>
      <c r="BI1298" s="15"/>
      <c r="BJ1298" s="17"/>
      <c r="BK1298" s="17"/>
      <c r="BM1298" s="15"/>
      <c r="BN1298" s="15"/>
      <c r="BO1298" s="17"/>
      <c r="BP1298" s="17"/>
      <c r="BQ1298" s="15"/>
      <c r="BR1298" s="15"/>
      <c r="BS1298" s="17"/>
    </row>
    <row r="1299" spans="3:71" ht="15.6" x14ac:dyDescent="0.3">
      <c r="C1299" s="57"/>
      <c r="D1299" s="58"/>
      <c r="E1299" s="28"/>
      <c r="F1299" s="17"/>
      <c r="G1299" s="50"/>
      <c r="H1299" s="63"/>
      <c r="I1299" s="15"/>
      <c r="J1299" s="15"/>
      <c r="K1299" s="17"/>
      <c r="L1299" s="17"/>
      <c r="N1299" s="9"/>
      <c r="O1299" s="15"/>
      <c r="P1299" s="17"/>
      <c r="Q1299" s="17"/>
      <c r="R1299" s="15"/>
      <c r="S1299" s="15"/>
      <c r="T1299" s="17"/>
      <c r="U1299" s="17"/>
      <c r="V1299" s="15"/>
      <c r="W1299" s="15"/>
      <c r="X1299" s="17"/>
      <c r="Y1299" s="17"/>
      <c r="Z1299" s="15"/>
      <c r="AA1299" s="15"/>
      <c r="AB1299" s="17"/>
      <c r="AC1299" s="17"/>
      <c r="AE1299" s="15"/>
      <c r="AF1299" s="15"/>
      <c r="AG1299" s="17"/>
      <c r="AH1299" s="17"/>
      <c r="AI1299" s="15"/>
      <c r="AJ1299" s="15"/>
      <c r="AK1299" s="17"/>
      <c r="AL1299" s="17"/>
      <c r="AM1299" s="15"/>
      <c r="AN1299" s="15"/>
      <c r="AO1299" s="17"/>
      <c r="AP1299" s="17"/>
      <c r="AQ1299" s="15"/>
      <c r="AR1299" s="15"/>
      <c r="AS1299" s="17"/>
      <c r="AT1299" s="17"/>
      <c r="AV1299" s="15"/>
      <c r="AW1299" s="15"/>
      <c r="AX1299" s="17"/>
      <c r="AY1299" s="17"/>
      <c r="AZ1299" s="15"/>
      <c r="BA1299" s="15"/>
      <c r="BB1299" s="17"/>
      <c r="BC1299" s="17"/>
      <c r="BD1299" s="15"/>
      <c r="BE1299" s="15"/>
      <c r="BF1299" s="17"/>
      <c r="BG1299" s="17"/>
      <c r="BH1299" s="15"/>
      <c r="BI1299" s="15"/>
      <c r="BJ1299" s="17"/>
      <c r="BK1299" s="17"/>
      <c r="BM1299" s="15"/>
      <c r="BN1299" s="15"/>
      <c r="BO1299" s="17"/>
      <c r="BP1299" s="17"/>
      <c r="BQ1299" s="15"/>
      <c r="BR1299" s="15"/>
      <c r="BS1299" s="17"/>
    </row>
    <row r="1300" spans="3:71" ht="15.6" x14ac:dyDescent="0.3">
      <c r="C1300" s="57"/>
      <c r="D1300" s="58"/>
      <c r="E1300" s="28"/>
      <c r="F1300" s="17"/>
      <c r="G1300" s="50"/>
      <c r="H1300" s="63"/>
      <c r="I1300" s="15"/>
      <c r="J1300" s="15"/>
      <c r="K1300" s="17"/>
      <c r="L1300" s="17"/>
      <c r="N1300" s="9"/>
      <c r="O1300" s="15"/>
      <c r="P1300" s="17"/>
      <c r="Q1300" s="17"/>
      <c r="R1300" s="15"/>
      <c r="S1300" s="15"/>
      <c r="T1300" s="17"/>
      <c r="U1300" s="17"/>
      <c r="V1300" s="15"/>
      <c r="W1300" s="15"/>
      <c r="X1300" s="17"/>
      <c r="Y1300" s="17"/>
      <c r="Z1300" s="15"/>
      <c r="AA1300" s="15"/>
      <c r="AB1300" s="17"/>
      <c r="AC1300" s="17"/>
      <c r="AE1300" s="15"/>
      <c r="AF1300" s="15"/>
      <c r="AG1300" s="17"/>
      <c r="AH1300" s="17"/>
      <c r="AI1300" s="15"/>
      <c r="AJ1300" s="15"/>
      <c r="AK1300" s="17"/>
      <c r="AL1300" s="17"/>
      <c r="AM1300" s="15"/>
      <c r="AN1300" s="15"/>
      <c r="AO1300" s="17"/>
      <c r="AP1300" s="17"/>
      <c r="AQ1300" s="15"/>
      <c r="AR1300" s="15"/>
      <c r="AS1300" s="17"/>
      <c r="AT1300" s="17"/>
      <c r="AV1300" s="15"/>
      <c r="AW1300" s="15"/>
      <c r="AX1300" s="17"/>
      <c r="AY1300" s="17"/>
      <c r="AZ1300" s="15"/>
      <c r="BA1300" s="15"/>
      <c r="BB1300" s="17"/>
      <c r="BC1300" s="17"/>
      <c r="BD1300" s="15"/>
      <c r="BE1300" s="15"/>
      <c r="BF1300" s="17"/>
      <c r="BG1300" s="17"/>
      <c r="BH1300" s="15"/>
      <c r="BI1300" s="15"/>
      <c r="BJ1300" s="17"/>
      <c r="BK1300" s="17"/>
      <c r="BM1300" s="15"/>
      <c r="BN1300" s="15"/>
      <c r="BO1300" s="17"/>
      <c r="BP1300" s="17"/>
      <c r="BQ1300" s="15"/>
      <c r="BR1300" s="15"/>
      <c r="BS1300" s="17"/>
    </row>
    <row r="1301" spans="3:71" ht="15.6" x14ac:dyDescent="0.3">
      <c r="C1301" s="57"/>
      <c r="D1301" s="58"/>
      <c r="E1301" s="28"/>
      <c r="F1301" s="17"/>
      <c r="G1301" s="50"/>
      <c r="H1301" s="63"/>
      <c r="I1301" s="15"/>
      <c r="J1301" s="15"/>
      <c r="K1301" s="17"/>
      <c r="L1301" s="17"/>
      <c r="N1301" s="9"/>
      <c r="O1301" s="15"/>
      <c r="P1301" s="17"/>
      <c r="Q1301" s="17"/>
      <c r="R1301" s="15"/>
      <c r="S1301" s="15"/>
      <c r="T1301" s="17"/>
      <c r="U1301" s="17"/>
      <c r="V1301" s="15"/>
      <c r="W1301" s="15"/>
      <c r="X1301" s="17"/>
      <c r="Y1301" s="17"/>
      <c r="Z1301" s="15"/>
      <c r="AA1301" s="15"/>
      <c r="AB1301" s="17"/>
      <c r="AC1301" s="17"/>
      <c r="AE1301" s="15"/>
      <c r="AF1301" s="15"/>
      <c r="AG1301" s="17"/>
      <c r="AH1301" s="17"/>
      <c r="AI1301" s="15"/>
      <c r="AJ1301" s="15"/>
      <c r="AK1301" s="17"/>
      <c r="AL1301" s="17"/>
      <c r="AM1301" s="15"/>
      <c r="AN1301" s="15"/>
      <c r="AO1301" s="17"/>
      <c r="AP1301" s="17"/>
      <c r="AQ1301" s="15"/>
      <c r="AR1301" s="15"/>
      <c r="AS1301" s="17"/>
      <c r="AT1301" s="17"/>
      <c r="AV1301" s="15"/>
      <c r="AW1301" s="15"/>
      <c r="AX1301" s="17"/>
      <c r="AY1301" s="17"/>
      <c r="AZ1301" s="15"/>
      <c r="BA1301" s="15"/>
      <c r="BB1301" s="17"/>
      <c r="BC1301" s="17"/>
      <c r="BD1301" s="15"/>
      <c r="BE1301" s="15"/>
      <c r="BF1301" s="17"/>
      <c r="BG1301" s="17"/>
      <c r="BH1301" s="15"/>
      <c r="BI1301" s="15"/>
      <c r="BJ1301" s="17"/>
      <c r="BK1301" s="17"/>
      <c r="BM1301" s="15"/>
      <c r="BN1301" s="15"/>
      <c r="BO1301" s="17"/>
      <c r="BP1301" s="17"/>
      <c r="BQ1301" s="15"/>
      <c r="BR1301" s="15"/>
      <c r="BS1301" s="17"/>
    </row>
    <row r="1302" spans="3:71" ht="15.6" x14ac:dyDescent="0.3">
      <c r="C1302" s="57"/>
      <c r="D1302" s="58"/>
      <c r="E1302" s="28"/>
      <c r="F1302" s="17"/>
      <c r="G1302" s="50"/>
      <c r="H1302" s="63"/>
      <c r="I1302" s="15"/>
      <c r="J1302" s="15"/>
      <c r="K1302" s="17"/>
      <c r="L1302" s="17"/>
      <c r="N1302" s="9"/>
      <c r="O1302" s="15"/>
      <c r="P1302" s="17"/>
      <c r="Q1302" s="17"/>
      <c r="R1302" s="15"/>
      <c r="S1302" s="15"/>
      <c r="T1302" s="17"/>
      <c r="U1302" s="17"/>
      <c r="V1302" s="15"/>
      <c r="W1302" s="15"/>
      <c r="X1302" s="17"/>
      <c r="Y1302" s="17"/>
      <c r="Z1302" s="15"/>
      <c r="AA1302" s="15"/>
      <c r="AB1302" s="17"/>
      <c r="AC1302" s="17"/>
      <c r="AE1302" s="15"/>
      <c r="AF1302" s="15"/>
      <c r="AG1302" s="17"/>
      <c r="AH1302" s="17"/>
      <c r="AI1302" s="15"/>
      <c r="AJ1302" s="15"/>
      <c r="AK1302" s="17"/>
      <c r="AL1302" s="17"/>
      <c r="AM1302" s="15"/>
      <c r="AN1302" s="15"/>
      <c r="AO1302" s="17"/>
      <c r="AP1302" s="17"/>
      <c r="AQ1302" s="15"/>
      <c r="AR1302" s="15"/>
      <c r="AS1302" s="17"/>
      <c r="AT1302" s="17"/>
      <c r="AV1302" s="15"/>
      <c r="AW1302" s="15"/>
      <c r="AX1302" s="17"/>
      <c r="AY1302" s="17"/>
      <c r="AZ1302" s="15"/>
      <c r="BA1302" s="15"/>
      <c r="BB1302" s="17"/>
      <c r="BC1302" s="17"/>
      <c r="BD1302" s="15"/>
      <c r="BE1302" s="15"/>
      <c r="BF1302" s="17"/>
      <c r="BG1302" s="17"/>
      <c r="BH1302" s="15"/>
      <c r="BI1302" s="15"/>
      <c r="BJ1302" s="17"/>
      <c r="BK1302" s="17"/>
      <c r="BM1302" s="15"/>
      <c r="BN1302" s="15"/>
      <c r="BO1302" s="17"/>
      <c r="BP1302" s="17"/>
      <c r="BQ1302" s="15"/>
      <c r="BR1302" s="15"/>
      <c r="BS1302" s="17"/>
    </row>
    <row r="1303" spans="3:71" ht="15.6" x14ac:dyDescent="0.3">
      <c r="C1303" s="57"/>
      <c r="D1303" s="58"/>
      <c r="E1303" s="28"/>
      <c r="F1303" s="17"/>
      <c r="G1303" s="50"/>
      <c r="H1303" s="63"/>
      <c r="I1303" s="15"/>
      <c r="J1303" s="15"/>
      <c r="K1303" s="17"/>
      <c r="L1303" s="17"/>
      <c r="N1303" s="9"/>
      <c r="O1303" s="15"/>
      <c r="P1303" s="17"/>
      <c r="Q1303" s="17"/>
      <c r="R1303" s="15"/>
      <c r="S1303" s="15"/>
      <c r="T1303" s="17"/>
      <c r="U1303" s="17"/>
      <c r="V1303" s="15"/>
      <c r="W1303" s="15"/>
      <c r="X1303" s="17"/>
      <c r="Y1303" s="17"/>
      <c r="Z1303" s="15"/>
      <c r="AA1303" s="15"/>
      <c r="AB1303" s="17"/>
      <c r="AC1303" s="17"/>
      <c r="AE1303" s="15"/>
      <c r="AF1303" s="15"/>
      <c r="AG1303" s="17"/>
      <c r="AH1303" s="17"/>
      <c r="AI1303" s="15"/>
      <c r="AJ1303" s="15"/>
      <c r="AK1303" s="17"/>
      <c r="AL1303" s="17"/>
      <c r="AM1303" s="15"/>
      <c r="AN1303" s="15"/>
      <c r="AO1303" s="17"/>
      <c r="AP1303" s="17"/>
      <c r="AQ1303" s="15"/>
      <c r="AR1303" s="15"/>
      <c r="AS1303" s="17"/>
      <c r="AT1303" s="17"/>
      <c r="AV1303" s="15"/>
      <c r="AW1303" s="15"/>
      <c r="AX1303" s="17"/>
      <c r="AY1303" s="17"/>
      <c r="AZ1303" s="15"/>
      <c r="BA1303" s="15"/>
      <c r="BB1303" s="17"/>
      <c r="BC1303" s="17"/>
      <c r="BD1303" s="15"/>
      <c r="BE1303" s="15"/>
      <c r="BF1303" s="17"/>
      <c r="BG1303" s="17"/>
      <c r="BH1303" s="15"/>
      <c r="BI1303" s="15"/>
      <c r="BJ1303" s="17"/>
      <c r="BK1303" s="17"/>
      <c r="BM1303" s="15"/>
      <c r="BN1303" s="15"/>
      <c r="BO1303" s="17"/>
      <c r="BP1303" s="17"/>
      <c r="BQ1303" s="15"/>
      <c r="BR1303" s="15"/>
      <c r="BS1303" s="17"/>
    </row>
    <row r="1304" spans="3:71" ht="15.6" x14ac:dyDescent="0.3">
      <c r="C1304" s="57"/>
      <c r="D1304" s="58"/>
      <c r="E1304" s="28"/>
      <c r="F1304" s="17"/>
      <c r="G1304" s="50"/>
      <c r="H1304" s="63"/>
      <c r="I1304" s="15"/>
      <c r="J1304" s="15"/>
      <c r="K1304" s="17"/>
      <c r="L1304" s="17"/>
      <c r="N1304" s="9"/>
      <c r="O1304" s="15"/>
      <c r="P1304" s="17"/>
      <c r="Q1304" s="17"/>
      <c r="R1304" s="15"/>
      <c r="S1304" s="15"/>
      <c r="T1304" s="17"/>
      <c r="U1304" s="17"/>
      <c r="V1304" s="15"/>
      <c r="W1304" s="15"/>
      <c r="X1304" s="17"/>
      <c r="Y1304" s="17"/>
      <c r="Z1304" s="15"/>
      <c r="AA1304" s="15"/>
      <c r="AB1304" s="17"/>
      <c r="AC1304" s="17"/>
      <c r="AE1304" s="15"/>
      <c r="AF1304" s="15"/>
      <c r="AG1304" s="17"/>
      <c r="AH1304" s="17"/>
      <c r="AI1304" s="15"/>
      <c r="AJ1304" s="15"/>
      <c r="AK1304" s="17"/>
      <c r="AL1304" s="17"/>
      <c r="AM1304" s="15"/>
      <c r="AN1304" s="15"/>
      <c r="AO1304" s="17"/>
      <c r="AP1304" s="17"/>
      <c r="AQ1304" s="15"/>
      <c r="AR1304" s="15"/>
      <c r="AS1304" s="17"/>
      <c r="AT1304" s="17"/>
      <c r="AV1304" s="15"/>
      <c r="AW1304" s="15"/>
      <c r="AX1304" s="17"/>
      <c r="AY1304" s="17"/>
      <c r="AZ1304" s="15"/>
      <c r="BA1304" s="15"/>
      <c r="BB1304" s="17"/>
      <c r="BC1304" s="17"/>
      <c r="BD1304" s="15"/>
      <c r="BE1304" s="15"/>
      <c r="BF1304" s="17"/>
      <c r="BG1304" s="17"/>
      <c r="BH1304" s="15"/>
      <c r="BI1304" s="15"/>
      <c r="BJ1304" s="17"/>
      <c r="BK1304" s="17"/>
      <c r="BM1304" s="15"/>
      <c r="BN1304" s="15"/>
      <c r="BO1304" s="17"/>
      <c r="BP1304" s="17"/>
      <c r="BQ1304" s="15"/>
      <c r="BR1304" s="15"/>
      <c r="BS1304" s="17"/>
    </row>
    <row r="1305" spans="3:71" ht="15.6" x14ac:dyDescent="0.3">
      <c r="C1305" s="57"/>
      <c r="D1305" s="58"/>
      <c r="E1305" s="28"/>
      <c r="F1305" s="17"/>
      <c r="G1305" s="50"/>
      <c r="H1305" s="63"/>
      <c r="I1305" s="15"/>
      <c r="J1305" s="15"/>
      <c r="K1305" s="17"/>
      <c r="L1305" s="17"/>
      <c r="N1305" s="9"/>
      <c r="O1305" s="15"/>
      <c r="P1305" s="17"/>
      <c r="Q1305" s="17"/>
      <c r="R1305" s="15"/>
      <c r="S1305" s="15"/>
      <c r="T1305" s="17"/>
      <c r="U1305" s="17"/>
      <c r="V1305" s="15"/>
      <c r="W1305" s="15"/>
      <c r="X1305" s="17"/>
      <c r="Y1305" s="17"/>
      <c r="Z1305" s="15"/>
      <c r="AA1305" s="15"/>
      <c r="AB1305" s="17"/>
      <c r="AC1305" s="17"/>
      <c r="AE1305" s="15"/>
      <c r="AF1305" s="15"/>
      <c r="AG1305" s="17"/>
      <c r="AH1305" s="17"/>
      <c r="AI1305" s="15"/>
      <c r="AJ1305" s="15"/>
      <c r="AK1305" s="17"/>
      <c r="AL1305" s="17"/>
      <c r="AM1305" s="15"/>
      <c r="AN1305" s="15"/>
      <c r="AO1305" s="17"/>
      <c r="AP1305" s="17"/>
      <c r="AQ1305" s="15"/>
      <c r="AR1305" s="15"/>
      <c r="AS1305" s="17"/>
      <c r="AT1305" s="17"/>
      <c r="AV1305" s="15"/>
      <c r="AW1305" s="15"/>
      <c r="AX1305" s="17"/>
      <c r="AY1305" s="17"/>
      <c r="AZ1305" s="15"/>
      <c r="BA1305" s="15"/>
      <c r="BB1305" s="17"/>
      <c r="BC1305" s="17"/>
      <c r="BD1305" s="15"/>
      <c r="BE1305" s="15"/>
      <c r="BF1305" s="17"/>
      <c r="BG1305" s="17"/>
      <c r="BH1305" s="15"/>
      <c r="BI1305" s="15"/>
      <c r="BJ1305" s="17"/>
      <c r="BK1305" s="17"/>
      <c r="BM1305" s="15"/>
      <c r="BN1305" s="15"/>
      <c r="BO1305" s="17"/>
      <c r="BP1305" s="17"/>
      <c r="BQ1305" s="15"/>
      <c r="BR1305" s="15"/>
      <c r="BS1305" s="17"/>
    </row>
    <row r="1306" spans="3:71" ht="15.6" x14ac:dyDescent="0.3">
      <c r="C1306" s="57"/>
      <c r="D1306" s="58"/>
      <c r="E1306" s="28"/>
      <c r="F1306" s="17"/>
      <c r="G1306" s="50"/>
      <c r="H1306" s="63"/>
      <c r="I1306" s="15"/>
      <c r="J1306" s="15"/>
      <c r="K1306" s="17"/>
      <c r="L1306" s="17"/>
      <c r="N1306" s="9"/>
      <c r="O1306" s="15"/>
      <c r="P1306" s="17"/>
      <c r="Q1306" s="17"/>
      <c r="R1306" s="15"/>
      <c r="S1306" s="15"/>
      <c r="T1306" s="17"/>
      <c r="U1306" s="17"/>
      <c r="V1306" s="15"/>
      <c r="W1306" s="15"/>
      <c r="X1306" s="17"/>
      <c r="Y1306" s="17"/>
      <c r="Z1306" s="15"/>
      <c r="AA1306" s="15"/>
      <c r="AB1306" s="17"/>
      <c r="AC1306" s="17"/>
      <c r="AE1306" s="15"/>
      <c r="AF1306" s="15"/>
      <c r="AG1306" s="17"/>
      <c r="AH1306" s="17"/>
      <c r="AI1306" s="15"/>
      <c r="AJ1306" s="15"/>
      <c r="AK1306" s="17"/>
      <c r="AL1306" s="17"/>
      <c r="AM1306" s="15"/>
      <c r="AN1306" s="15"/>
      <c r="AO1306" s="17"/>
      <c r="AP1306" s="17"/>
      <c r="AQ1306" s="15"/>
      <c r="AR1306" s="15"/>
      <c r="AS1306" s="17"/>
      <c r="AT1306" s="17"/>
      <c r="AV1306" s="15"/>
      <c r="AW1306" s="15"/>
      <c r="AX1306" s="17"/>
      <c r="AY1306" s="17"/>
      <c r="AZ1306" s="15"/>
      <c r="BA1306" s="15"/>
      <c r="BB1306" s="17"/>
      <c r="BC1306" s="17"/>
      <c r="BD1306" s="15"/>
      <c r="BE1306" s="15"/>
      <c r="BF1306" s="17"/>
      <c r="BG1306" s="17"/>
      <c r="BH1306" s="15"/>
      <c r="BI1306" s="15"/>
      <c r="BJ1306" s="17"/>
      <c r="BK1306" s="17"/>
      <c r="BM1306" s="15"/>
      <c r="BN1306" s="15"/>
      <c r="BO1306" s="17"/>
      <c r="BP1306" s="17"/>
      <c r="BQ1306" s="15"/>
      <c r="BR1306" s="15"/>
      <c r="BS1306" s="17"/>
    </row>
    <row r="1307" spans="3:71" ht="15.6" x14ac:dyDescent="0.3">
      <c r="C1307" s="57"/>
      <c r="D1307" s="58"/>
      <c r="E1307" s="28"/>
      <c r="F1307" s="17"/>
      <c r="G1307" s="50"/>
      <c r="H1307" s="63"/>
      <c r="I1307" s="15"/>
      <c r="J1307" s="15"/>
      <c r="K1307" s="17"/>
      <c r="L1307" s="17"/>
      <c r="N1307" s="9"/>
      <c r="O1307" s="15"/>
      <c r="P1307" s="17"/>
      <c r="Q1307" s="17"/>
      <c r="R1307" s="15"/>
      <c r="S1307" s="15"/>
      <c r="T1307" s="17"/>
      <c r="U1307" s="17"/>
      <c r="V1307" s="15"/>
      <c r="W1307" s="15"/>
      <c r="X1307" s="17"/>
      <c r="Y1307" s="17"/>
      <c r="Z1307" s="15"/>
      <c r="AA1307" s="15"/>
      <c r="AB1307" s="17"/>
      <c r="AC1307" s="17"/>
      <c r="AE1307" s="15"/>
      <c r="AF1307" s="15"/>
      <c r="AG1307" s="17"/>
      <c r="AH1307" s="17"/>
      <c r="AI1307" s="15"/>
      <c r="AJ1307" s="15"/>
      <c r="AK1307" s="17"/>
      <c r="AL1307" s="17"/>
      <c r="AM1307" s="15"/>
      <c r="AN1307" s="15"/>
      <c r="AO1307" s="17"/>
      <c r="AP1307" s="17"/>
      <c r="AQ1307" s="15"/>
      <c r="AR1307" s="15"/>
      <c r="AS1307" s="17"/>
      <c r="AT1307" s="17"/>
      <c r="AV1307" s="15"/>
      <c r="AW1307" s="15"/>
      <c r="AX1307" s="17"/>
      <c r="AY1307" s="17"/>
      <c r="AZ1307" s="15"/>
      <c r="BA1307" s="15"/>
      <c r="BB1307" s="17"/>
      <c r="BC1307" s="17"/>
      <c r="BD1307" s="15"/>
      <c r="BE1307" s="15"/>
      <c r="BF1307" s="17"/>
      <c r="BG1307" s="17"/>
      <c r="BH1307" s="15"/>
      <c r="BI1307" s="15"/>
      <c r="BJ1307" s="17"/>
      <c r="BK1307" s="17"/>
      <c r="BM1307" s="15"/>
      <c r="BN1307" s="15"/>
      <c r="BO1307" s="17"/>
      <c r="BP1307" s="17"/>
      <c r="BQ1307" s="15"/>
      <c r="BR1307" s="15"/>
      <c r="BS1307" s="17"/>
    </row>
    <row r="1308" spans="3:71" ht="15.6" x14ac:dyDescent="0.3">
      <c r="C1308" s="57"/>
      <c r="D1308" s="58"/>
      <c r="E1308" s="28"/>
      <c r="F1308" s="17"/>
      <c r="G1308" s="50"/>
      <c r="H1308" s="63"/>
      <c r="I1308" s="15"/>
      <c r="J1308" s="15"/>
      <c r="K1308" s="17"/>
      <c r="L1308" s="17"/>
      <c r="N1308" s="9"/>
      <c r="O1308" s="15"/>
      <c r="P1308" s="17"/>
      <c r="Q1308" s="17"/>
      <c r="R1308" s="15"/>
      <c r="S1308" s="15"/>
      <c r="T1308" s="17"/>
      <c r="U1308" s="17"/>
      <c r="V1308" s="15"/>
      <c r="W1308" s="15"/>
      <c r="X1308" s="17"/>
      <c r="Y1308" s="17"/>
      <c r="Z1308" s="15"/>
      <c r="AA1308" s="15"/>
      <c r="AB1308" s="17"/>
      <c r="AC1308" s="17"/>
      <c r="AE1308" s="15"/>
      <c r="AF1308" s="15"/>
      <c r="AG1308" s="17"/>
      <c r="AH1308" s="17"/>
      <c r="AI1308" s="15"/>
      <c r="AJ1308" s="15"/>
      <c r="AK1308" s="17"/>
      <c r="AL1308" s="17"/>
      <c r="AM1308" s="15"/>
      <c r="AN1308" s="15"/>
      <c r="AO1308" s="17"/>
      <c r="AP1308" s="17"/>
      <c r="AQ1308" s="15"/>
      <c r="AR1308" s="15"/>
      <c r="AS1308" s="17"/>
      <c r="AT1308" s="17"/>
      <c r="AV1308" s="15"/>
      <c r="AW1308" s="15"/>
      <c r="AX1308" s="17"/>
      <c r="AY1308" s="17"/>
      <c r="AZ1308" s="15"/>
      <c r="BA1308" s="15"/>
      <c r="BB1308" s="17"/>
      <c r="BC1308" s="17"/>
      <c r="BD1308" s="15"/>
      <c r="BE1308" s="15"/>
      <c r="BF1308" s="17"/>
      <c r="BG1308" s="17"/>
      <c r="BH1308" s="15"/>
      <c r="BI1308" s="15"/>
      <c r="BJ1308" s="17"/>
      <c r="BK1308" s="17"/>
      <c r="BM1308" s="15"/>
      <c r="BN1308" s="15"/>
      <c r="BO1308" s="17"/>
      <c r="BP1308" s="17"/>
      <c r="BQ1308" s="15"/>
      <c r="BR1308" s="15"/>
      <c r="BS1308" s="17"/>
    </row>
    <row r="1309" spans="3:71" ht="15.6" x14ac:dyDescent="0.3">
      <c r="C1309" s="57"/>
      <c r="D1309" s="58"/>
      <c r="E1309" s="28"/>
      <c r="F1309" s="17"/>
      <c r="G1309" s="50"/>
      <c r="H1309" s="63"/>
      <c r="I1309" s="15"/>
      <c r="J1309" s="15"/>
      <c r="K1309" s="17"/>
      <c r="L1309" s="17"/>
      <c r="N1309" s="9"/>
      <c r="O1309" s="15"/>
      <c r="P1309" s="17"/>
      <c r="Q1309" s="17"/>
      <c r="R1309" s="15"/>
      <c r="S1309" s="15"/>
      <c r="T1309" s="17"/>
      <c r="U1309" s="17"/>
      <c r="V1309" s="15"/>
      <c r="W1309" s="15"/>
      <c r="X1309" s="17"/>
      <c r="Y1309" s="17"/>
      <c r="Z1309" s="15"/>
      <c r="AA1309" s="15"/>
      <c r="AB1309" s="17"/>
      <c r="AC1309" s="17"/>
      <c r="AE1309" s="15"/>
      <c r="AF1309" s="15"/>
      <c r="AG1309" s="17"/>
      <c r="AH1309" s="17"/>
      <c r="AI1309" s="15"/>
      <c r="AJ1309" s="15"/>
      <c r="AK1309" s="17"/>
      <c r="AL1309" s="17"/>
      <c r="AM1309" s="15"/>
      <c r="AN1309" s="15"/>
      <c r="AO1309" s="17"/>
      <c r="AP1309" s="17"/>
      <c r="AQ1309" s="15"/>
      <c r="AR1309" s="15"/>
      <c r="AS1309" s="17"/>
      <c r="AT1309" s="17"/>
      <c r="AV1309" s="15"/>
      <c r="AW1309" s="15"/>
      <c r="AX1309" s="17"/>
      <c r="AY1309" s="17"/>
      <c r="AZ1309" s="15"/>
      <c r="BA1309" s="15"/>
      <c r="BB1309" s="17"/>
      <c r="BC1309" s="17"/>
      <c r="BD1309" s="15"/>
      <c r="BE1309" s="15"/>
      <c r="BF1309" s="17"/>
      <c r="BG1309" s="17"/>
      <c r="BH1309" s="15"/>
      <c r="BI1309" s="15"/>
      <c r="BJ1309" s="17"/>
      <c r="BK1309" s="17"/>
      <c r="BM1309" s="15"/>
      <c r="BN1309" s="15"/>
      <c r="BO1309" s="17"/>
      <c r="BP1309" s="17"/>
      <c r="BQ1309" s="15"/>
      <c r="BR1309" s="15"/>
      <c r="BS1309" s="17"/>
    </row>
    <row r="1310" spans="3:71" ht="15.6" x14ac:dyDescent="0.3">
      <c r="C1310" s="57"/>
      <c r="D1310" s="58"/>
      <c r="E1310" s="28"/>
      <c r="F1310" s="17"/>
      <c r="G1310" s="50"/>
      <c r="H1310" s="63"/>
      <c r="I1310" s="15"/>
      <c r="J1310" s="15"/>
      <c r="K1310" s="17"/>
      <c r="L1310" s="17"/>
      <c r="N1310" s="9"/>
      <c r="O1310" s="15"/>
      <c r="P1310" s="17"/>
      <c r="Q1310" s="17"/>
      <c r="R1310" s="15"/>
      <c r="S1310" s="15"/>
      <c r="T1310" s="17"/>
      <c r="U1310" s="17"/>
      <c r="V1310" s="15"/>
      <c r="W1310" s="15"/>
      <c r="X1310" s="17"/>
      <c r="Y1310" s="17"/>
      <c r="Z1310" s="15"/>
      <c r="AA1310" s="15"/>
      <c r="AB1310" s="17"/>
      <c r="AC1310" s="17"/>
      <c r="AE1310" s="15"/>
      <c r="AF1310" s="15"/>
      <c r="AG1310" s="17"/>
      <c r="AH1310" s="17"/>
      <c r="AI1310" s="15"/>
      <c r="AJ1310" s="15"/>
      <c r="AK1310" s="17"/>
      <c r="AL1310" s="17"/>
      <c r="AM1310" s="15"/>
      <c r="AN1310" s="15"/>
      <c r="AO1310" s="17"/>
      <c r="AP1310" s="17"/>
      <c r="AQ1310" s="15"/>
      <c r="AR1310" s="15"/>
      <c r="AS1310" s="17"/>
      <c r="AT1310" s="17"/>
      <c r="AV1310" s="15"/>
      <c r="AW1310" s="15"/>
      <c r="AX1310" s="17"/>
      <c r="AY1310" s="17"/>
      <c r="AZ1310" s="15"/>
      <c r="BA1310" s="15"/>
      <c r="BB1310" s="17"/>
      <c r="BC1310" s="17"/>
      <c r="BD1310" s="15"/>
      <c r="BE1310" s="15"/>
      <c r="BF1310" s="17"/>
      <c r="BG1310" s="17"/>
      <c r="BH1310" s="15"/>
      <c r="BI1310" s="15"/>
      <c r="BJ1310" s="17"/>
      <c r="BK1310" s="17"/>
      <c r="BM1310" s="15"/>
      <c r="BN1310" s="15"/>
      <c r="BO1310" s="17"/>
      <c r="BP1310" s="17"/>
      <c r="BQ1310" s="15"/>
      <c r="BR1310" s="15"/>
      <c r="BS1310" s="17"/>
    </row>
    <row r="1311" spans="3:71" ht="15.6" x14ac:dyDescent="0.3">
      <c r="C1311" s="57"/>
      <c r="D1311" s="58"/>
      <c r="E1311" s="28"/>
      <c r="F1311" s="17"/>
      <c r="G1311" s="50"/>
      <c r="H1311" s="63"/>
      <c r="I1311" s="15"/>
      <c r="J1311" s="15"/>
      <c r="K1311" s="17"/>
      <c r="L1311" s="17"/>
      <c r="N1311" s="9"/>
      <c r="O1311" s="15"/>
      <c r="P1311" s="17"/>
      <c r="Q1311" s="17"/>
      <c r="R1311" s="15"/>
      <c r="S1311" s="15"/>
      <c r="T1311" s="17"/>
      <c r="U1311" s="17"/>
      <c r="V1311" s="15"/>
      <c r="W1311" s="15"/>
      <c r="X1311" s="17"/>
      <c r="Y1311" s="17"/>
      <c r="Z1311" s="15"/>
      <c r="AA1311" s="15"/>
      <c r="AB1311" s="17"/>
      <c r="AC1311" s="17"/>
      <c r="AE1311" s="15"/>
      <c r="AF1311" s="15"/>
      <c r="AG1311" s="17"/>
      <c r="AH1311" s="17"/>
      <c r="AI1311" s="15"/>
      <c r="AJ1311" s="15"/>
      <c r="AK1311" s="17"/>
      <c r="AL1311" s="17"/>
      <c r="AM1311" s="15"/>
      <c r="AN1311" s="15"/>
      <c r="AO1311" s="17"/>
      <c r="AP1311" s="17"/>
      <c r="AQ1311" s="15"/>
      <c r="AR1311" s="15"/>
      <c r="AS1311" s="17"/>
      <c r="AT1311" s="17"/>
      <c r="AV1311" s="15"/>
      <c r="AW1311" s="15"/>
      <c r="AX1311" s="17"/>
      <c r="AY1311" s="17"/>
      <c r="AZ1311" s="15"/>
      <c r="BA1311" s="15"/>
      <c r="BB1311" s="17"/>
      <c r="BC1311" s="17"/>
      <c r="BD1311" s="15"/>
      <c r="BE1311" s="15"/>
      <c r="BF1311" s="17"/>
      <c r="BG1311" s="17"/>
      <c r="BH1311" s="15"/>
      <c r="BI1311" s="15"/>
      <c r="BJ1311" s="17"/>
      <c r="BK1311" s="17"/>
      <c r="BM1311" s="15"/>
      <c r="BN1311" s="15"/>
      <c r="BO1311" s="17"/>
      <c r="BP1311" s="17"/>
      <c r="BQ1311" s="15"/>
      <c r="BR1311" s="15"/>
      <c r="BS1311" s="17"/>
    </row>
    <row r="1312" spans="3:71" ht="15.6" x14ac:dyDescent="0.3">
      <c r="C1312" s="57"/>
      <c r="D1312" s="58"/>
      <c r="E1312" s="28"/>
      <c r="F1312" s="17"/>
      <c r="G1312" s="50"/>
      <c r="H1312" s="63"/>
      <c r="I1312" s="15"/>
      <c r="J1312" s="15"/>
      <c r="K1312" s="17"/>
      <c r="L1312" s="17"/>
      <c r="N1312" s="9"/>
      <c r="O1312" s="15"/>
      <c r="P1312" s="17"/>
      <c r="Q1312" s="17"/>
      <c r="R1312" s="15"/>
      <c r="S1312" s="15"/>
      <c r="T1312" s="17"/>
      <c r="U1312" s="17"/>
      <c r="V1312" s="15"/>
      <c r="W1312" s="15"/>
      <c r="X1312" s="17"/>
      <c r="Y1312" s="17"/>
      <c r="Z1312" s="15"/>
      <c r="AA1312" s="15"/>
      <c r="AB1312" s="17"/>
      <c r="AC1312" s="17"/>
      <c r="AE1312" s="15"/>
      <c r="AF1312" s="15"/>
      <c r="AG1312" s="17"/>
      <c r="AH1312" s="17"/>
      <c r="AI1312" s="15"/>
      <c r="AJ1312" s="15"/>
      <c r="AK1312" s="17"/>
      <c r="AL1312" s="17"/>
      <c r="AM1312" s="15"/>
      <c r="AN1312" s="15"/>
      <c r="AO1312" s="17"/>
      <c r="AP1312" s="17"/>
      <c r="AQ1312" s="15"/>
      <c r="AR1312" s="15"/>
      <c r="AS1312" s="17"/>
      <c r="AT1312" s="17"/>
      <c r="AV1312" s="15"/>
      <c r="AW1312" s="15"/>
      <c r="AX1312" s="17"/>
      <c r="AY1312" s="17"/>
      <c r="AZ1312" s="15"/>
      <c r="BA1312" s="15"/>
      <c r="BB1312" s="17"/>
      <c r="BC1312" s="17"/>
      <c r="BD1312" s="15"/>
      <c r="BE1312" s="15"/>
      <c r="BF1312" s="17"/>
      <c r="BG1312" s="17"/>
      <c r="BH1312" s="15"/>
      <c r="BI1312" s="15"/>
      <c r="BJ1312" s="17"/>
      <c r="BK1312" s="17"/>
      <c r="BM1312" s="15"/>
      <c r="BN1312" s="15"/>
      <c r="BO1312" s="17"/>
      <c r="BP1312" s="17"/>
      <c r="BQ1312" s="15"/>
      <c r="BR1312" s="15"/>
      <c r="BS1312" s="17"/>
    </row>
    <row r="1313" spans="3:71" ht="15.6" x14ac:dyDescent="0.3">
      <c r="C1313" s="57"/>
      <c r="D1313" s="58"/>
      <c r="E1313" s="28"/>
      <c r="F1313" s="17"/>
      <c r="G1313" s="50"/>
      <c r="H1313" s="63"/>
      <c r="I1313" s="15"/>
      <c r="J1313" s="15"/>
      <c r="K1313" s="17"/>
      <c r="L1313" s="17"/>
      <c r="N1313" s="9"/>
      <c r="O1313" s="15"/>
      <c r="P1313" s="17"/>
      <c r="Q1313" s="17"/>
      <c r="R1313" s="15"/>
      <c r="S1313" s="15"/>
      <c r="T1313" s="17"/>
      <c r="U1313" s="17"/>
      <c r="V1313" s="15"/>
      <c r="W1313" s="15"/>
      <c r="X1313" s="17"/>
      <c r="Y1313" s="17"/>
      <c r="Z1313" s="15"/>
      <c r="AA1313" s="15"/>
      <c r="AB1313" s="17"/>
      <c r="AC1313" s="17"/>
      <c r="AE1313" s="15"/>
      <c r="AF1313" s="15"/>
      <c r="AG1313" s="17"/>
      <c r="AH1313" s="17"/>
      <c r="AI1313" s="15"/>
      <c r="AJ1313" s="15"/>
      <c r="AK1313" s="17"/>
      <c r="AL1313" s="17"/>
      <c r="AM1313" s="15"/>
      <c r="AN1313" s="15"/>
      <c r="AO1313" s="17"/>
      <c r="AP1313" s="17"/>
      <c r="AQ1313" s="15"/>
      <c r="AR1313" s="15"/>
      <c r="AS1313" s="17"/>
      <c r="AT1313" s="17"/>
      <c r="AV1313" s="15"/>
      <c r="AW1313" s="15"/>
      <c r="AX1313" s="17"/>
      <c r="AY1313" s="17"/>
      <c r="AZ1313" s="15"/>
      <c r="BA1313" s="15"/>
      <c r="BB1313" s="17"/>
      <c r="BC1313" s="17"/>
      <c r="BD1313" s="15"/>
      <c r="BE1313" s="15"/>
      <c r="BF1313" s="17"/>
      <c r="BG1313" s="17"/>
      <c r="BH1313" s="15"/>
      <c r="BI1313" s="15"/>
      <c r="BJ1313" s="17"/>
      <c r="BK1313" s="17"/>
      <c r="BM1313" s="15"/>
      <c r="BN1313" s="15"/>
      <c r="BO1313" s="17"/>
      <c r="BP1313" s="17"/>
      <c r="BQ1313" s="15"/>
      <c r="BR1313" s="15"/>
      <c r="BS1313" s="17"/>
    </row>
    <row r="1314" spans="3:71" ht="15.6" x14ac:dyDescent="0.3">
      <c r="C1314" s="57"/>
      <c r="D1314" s="58"/>
      <c r="E1314" s="28"/>
      <c r="F1314" s="17"/>
      <c r="G1314" s="50"/>
      <c r="H1314" s="63"/>
      <c r="I1314" s="15"/>
      <c r="J1314" s="15"/>
      <c r="K1314" s="17"/>
      <c r="L1314" s="17"/>
      <c r="N1314" s="9"/>
      <c r="O1314" s="15"/>
      <c r="P1314" s="17"/>
      <c r="Q1314" s="17"/>
      <c r="R1314" s="15"/>
      <c r="S1314" s="15"/>
      <c r="T1314" s="17"/>
      <c r="U1314" s="17"/>
      <c r="V1314" s="15"/>
      <c r="W1314" s="15"/>
      <c r="X1314" s="17"/>
      <c r="Y1314" s="17"/>
      <c r="Z1314" s="15"/>
      <c r="AA1314" s="15"/>
      <c r="AB1314" s="17"/>
      <c r="AC1314" s="17"/>
      <c r="AE1314" s="15"/>
      <c r="AF1314" s="15"/>
      <c r="AG1314" s="17"/>
      <c r="AH1314" s="17"/>
      <c r="AI1314" s="15"/>
      <c r="AJ1314" s="15"/>
      <c r="AK1314" s="17"/>
      <c r="AL1314" s="17"/>
      <c r="AM1314" s="15"/>
      <c r="AN1314" s="15"/>
      <c r="AO1314" s="17"/>
      <c r="AP1314" s="17"/>
      <c r="AQ1314" s="15"/>
      <c r="AR1314" s="15"/>
      <c r="AS1314" s="17"/>
      <c r="AT1314" s="17"/>
      <c r="AV1314" s="15"/>
      <c r="AW1314" s="15"/>
      <c r="AX1314" s="17"/>
      <c r="AY1314" s="17"/>
      <c r="AZ1314" s="15"/>
      <c r="BA1314" s="15"/>
      <c r="BB1314" s="17"/>
      <c r="BC1314" s="17"/>
      <c r="BD1314" s="15"/>
      <c r="BE1314" s="15"/>
      <c r="BF1314" s="17"/>
      <c r="BG1314" s="17"/>
      <c r="BH1314" s="15"/>
      <c r="BI1314" s="15"/>
      <c r="BJ1314" s="17"/>
      <c r="BK1314" s="17"/>
      <c r="BM1314" s="15"/>
      <c r="BN1314" s="15"/>
      <c r="BO1314" s="17"/>
      <c r="BP1314" s="17"/>
      <c r="BQ1314" s="15"/>
      <c r="BR1314" s="15"/>
      <c r="BS1314" s="17"/>
    </row>
    <row r="1315" spans="3:71" ht="15.6" x14ac:dyDescent="0.3">
      <c r="C1315" s="57"/>
      <c r="D1315" s="58"/>
      <c r="E1315" s="28"/>
      <c r="F1315" s="17"/>
      <c r="G1315" s="50"/>
      <c r="H1315" s="63"/>
      <c r="I1315" s="15"/>
      <c r="J1315" s="15"/>
      <c r="K1315" s="17"/>
      <c r="L1315" s="17"/>
      <c r="N1315" s="9"/>
      <c r="O1315" s="15"/>
      <c r="P1315" s="17"/>
      <c r="Q1315" s="17"/>
      <c r="R1315" s="15"/>
      <c r="S1315" s="15"/>
      <c r="T1315" s="17"/>
      <c r="U1315" s="17"/>
      <c r="V1315" s="15"/>
      <c r="W1315" s="15"/>
      <c r="X1315" s="17"/>
      <c r="Y1315" s="17"/>
      <c r="Z1315" s="15"/>
      <c r="AA1315" s="15"/>
      <c r="AB1315" s="17"/>
      <c r="AC1315" s="17"/>
      <c r="AE1315" s="15"/>
      <c r="AF1315" s="15"/>
      <c r="AG1315" s="17"/>
      <c r="AH1315" s="17"/>
      <c r="AI1315" s="15"/>
      <c r="AJ1315" s="15"/>
      <c r="AK1315" s="17"/>
      <c r="AL1315" s="17"/>
      <c r="AM1315" s="15"/>
      <c r="AN1315" s="15"/>
      <c r="AO1315" s="17"/>
      <c r="AP1315" s="17"/>
      <c r="AQ1315" s="15"/>
      <c r="AR1315" s="15"/>
      <c r="AS1315" s="17"/>
      <c r="AT1315" s="17"/>
      <c r="AV1315" s="15"/>
      <c r="AW1315" s="15"/>
      <c r="AX1315" s="17"/>
      <c r="AY1315" s="17"/>
      <c r="AZ1315" s="15"/>
      <c r="BA1315" s="15"/>
      <c r="BB1315" s="17"/>
      <c r="BC1315" s="17"/>
      <c r="BD1315" s="15"/>
      <c r="BE1315" s="15"/>
      <c r="BF1315" s="17"/>
      <c r="BG1315" s="17"/>
      <c r="BH1315" s="15"/>
      <c r="BI1315" s="15"/>
      <c r="BJ1315" s="17"/>
      <c r="BK1315" s="17"/>
      <c r="BM1315" s="15"/>
      <c r="BN1315" s="15"/>
      <c r="BO1315" s="17"/>
      <c r="BP1315" s="17"/>
      <c r="BQ1315" s="15"/>
      <c r="BR1315" s="15"/>
      <c r="BS1315" s="17"/>
    </row>
    <row r="1316" spans="3:71" ht="15.6" x14ac:dyDescent="0.3">
      <c r="C1316" s="57"/>
      <c r="D1316" s="58"/>
      <c r="E1316" s="28"/>
      <c r="F1316" s="17"/>
      <c r="G1316" s="50"/>
      <c r="H1316" s="63"/>
      <c r="I1316" s="15"/>
      <c r="J1316" s="15"/>
      <c r="K1316" s="17"/>
      <c r="L1316" s="17"/>
      <c r="N1316" s="9"/>
      <c r="O1316" s="15"/>
      <c r="P1316" s="17"/>
      <c r="Q1316" s="17"/>
      <c r="R1316" s="15"/>
      <c r="S1316" s="15"/>
      <c r="T1316" s="17"/>
      <c r="U1316" s="17"/>
      <c r="V1316" s="15"/>
      <c r="W1316" s="15"/>
      <c r="X1316" s="17"/>
      <c r="Y1316" s="17"/>
      <c r="Z1316" s="15"/>
      <c r="AA1316" s="15"/>
      <c r="AB1316" s="17"/>
      <c r="AC1316" s="17"/>
      <c r="AE1316" s="15"/>
      <c r="AF1316" s="15"/>
      <c r="AG1316" s="17"/>
      <c r="AH1316" s="17"/>
      <c r="AI1316" s="15"/>
      <c r="AJ1316" s="15"/>
      <c r="AK1316" s="17"/>
      <c r="AL1316" s="17"/>
      <c r="AM1316" s="15"/>
      <c r="AN1316" s="15"/>
      <c r="AO1316" s="17"/>
      <c r="AP1316" s="17"/>
      <c r="AQ1316" s="15"/>
      <c r="AR1316" s="15"/>
      <c r="AS1316" s="17"/>
      <c r="AT1316" s="17"/>
      <c r="AV1316" s="15"/>
      <c r="AW1316" s="15"/>
      <c r="AX1316" s="17"/>
      <c r="AY1316" s="17"/>
      <c r="AZ1316" s="15"/>
      <c r="BA1316" s="15"/>
      <c r="BB1316" s="17"/>
      <c r="BC1316" s="17"/>
      <c r="BD1316" s="15"/>
      <c r="BE1316" s="15"/>
      <c r="BF1316" s="17"/>
      <c r="BG1316" s="17"/>
      <c r="BH1316" s="15"/>
      <c r="BI1316" s="15"/>
      <c r="BJ1316" s="17"/>
      <c r="BK1316" s="17"/>
      <c r="BM1316" s="15"/>
      <c r="BN1316" s="15"/>
      <c r="BO1316" s="17"/>
      <c r="BP1316" s="17"/>
      <c r="BQ1316" s="15"/>
      <c r="BR1316" s="15"/>
      <c r="BS1316" s="17"/>
    </row>
    <row r="1317" spans="3:71" ht="15.6" x14ac:dyDescent="0.3">
      <c r="C1317" s="57"/>
      <c r="D1317" s="58"/>
      <c r="E1317" s="28"/>
      <c r="F1317" s="17"/>
      <c r="G1317" s="50"/>
      <c r="H1317" s="63"/>
      <c r="I1317" s="15"/>
      <c r="J1317" s="15"/>
      <c r="K1317" s="17"/>
      <c r="L1317" s="17"/>
      <c r="N1317" s="9"/>
      <c r="O1317" s="15"/>
      <c r="P1317" s="17"/>
      <c r="Q1317" s="17"/>
      <c r="R1317" s="15"/>
      <c r="S1317" s="15"/>
      <c r="T1317" s="17"/>
      <c r="U1317" s="17"/>
      <c r="V1317" s="15"/>
      <c r="W1317" s="15"/>
      <c r="X1317" s="17"/>
      <c r="Y1317" s="17"/>
      <c r="Z1317" s="15"/>
      <c r="AA1317" s="15"/>
      <c r="AB1317" s="17"/>
      <c r="AC1317" s="17"/>
      <c r="AE1317" s="15"/>
      <c r="AF1317" s="15"/>
      <c r="AG1317" s="17"/>
      <c r="AH1317" s="17"/>
      <c r="AI1317" s="15"/>
      <c r="AJ1317" s="15"/>
      <c r="AK1317" s="17"/>
      <c r="AL1317" s="17"/>
      <c r="AM1317" s="15"/>
      <c r="AN1317" s="15"/>
      <c r="AO1317" s="17"/>
      <c r="AP1317" s="17"/>
      <c r="AQ1317" s="15"/>
      <c r="AR1317" s="15"/>
      <c r="AS1317" s="17"/>
      <c r="AT1317" s="17"/>
      <c r="AV1317" s="15"/>
      <c r="AW1317" s="15"/>
      <c r="AX1317" s="17"/>
      <c r="AY1317" s="17"/>
      <c r="AZ1317" s="15"/>
      <c r="BA1317" s="15"/>
      <c r="BB1317" s="17"/>
      <c r="BC1317" s="17"/>
      <c r="BD1317" s="15"/>
      <c r="BE1317" s="15"/>
      <c r="BF1317" s="17"/>
      <c r="BG1317" s="17"/>
      <c r="BH1317" s="15"/>
      <c r="BI1317" s="15"/>
      <c r="BJ1317" s="17"/>
      <c r="BK1317" s="17"/>
      <c r="BM1317" s="15"/>
      <c r="BN1317" s="15"/>
      <c r="BO1317" s="17"/>
      <c r="BP1317" s="17"/>
      <c r="BQ1317" s="15"/>
      <c r="BR1317" s="15"/>
      <c r="BS1317" s="17"/>
    </row>
    <row r="1318" spans="3:71" ht="15.6" x14ac:dyDescent="0.3">
      <c r="C1318" s="57"/>
      <c r="D1318" s="58"/>
      <c r="E1318" s="28"/>
      <c r="F1318" s="17"/>
      <c r="G1318" s="50"/>
      <c r="H1318" s="63"/>
      <c r="I1318" s="15"/>
      <c r="J1318" s="15"/>
      <c r="K1318" s="17"/>
      <c r="L1318" s="17"/>
      <c r="N1318" s="9"/>
      <c r="O1318" s="15"/>
      <c r="P1318" s="17"/>
      <c r="Q1318" s="17"/>
      <c r="R1318" s="15"/>
      <c r="S1318" s="15"/>
      <c r="T1318" s="17"/>
      <c r="U1318" s="17"/>
      <c r="V1318" s="15"/>
      <c r="W1318" s="15"/>
      <c r="X1318" s="17"/>
      <c r="Y1318" s="17"/>
      <c r="Z1318" s="15"/>
      <c r="AA1318" s="15"/>
      <c r="AB1318" s="17"/>
      <c r="AC1318" s="17"/>
      <c r="AE1318" s="15"/>
      <c r="AF1318" s="15"/>
      <c r="AG1318" s="17"/>
      <c r="AH1318" s="17"/>
      <c r="AI1318" s="15"/>
      <c r="AJ1318" s="15"/>
      <c r="AK1318" s="17"/>
      <c r="AL1318" s="17"/>
      <c r="AM1318" s="15"/>
      <c r="AN1318" s="15"/>
      <c r="AO1318" s="17"/>
      <c r="AP1318" s="17"/>
      <c r="AQ1318" s="15"/>
      <c r="AR1318" s="15"/>
      <c r="AS1318" s="17"/>
      <c r="AT1318" s="17"/>
      <c r="AV1318" s="15"/>
      <c r="AW1318" s="15"/>
      <c r="AX1318" s="17"/>
      <c r="AY1318" s="17"/>
      <c r="AZ1318" s="15"/>
      <c r="BA1318" s="15"/>
      <c r="BB1318" s="17"/>
      <c r="BC1318" s="17"/>
      <c r="BD1318" s="15"/>
      <c r="BE1318" s="15"/>
      <c r="BF1318" s="17"/>
      <c r="BG1318" s="17"/>
      <c r="BH1318" s="15"/>
      <c r="BI1318" s="15"/>
      <c r="BJ1318" s="17"/>
      <c r="BK1318" s="17"/>
      <c r="BM1318" s="15"/>
      <c r="BN1318" s="15"/>
      <c r="BO1318" s="17"/>
      <c r="BP1318" s="17"/>
      <c r="BQ1318" s="15"/>
      <c r="BR1318" s="15"/>
      <c r="BS1318" s="17"/>
    </row>
    <row r="1319" spans="3:71" ht="15.6" x14ac:dyDescent="0.3">
      <c r="C1319" s="57"/>
      <c r="D1319" s="58"/>
      <c r="E1319" s="28"/>
      <c r="F1319" s="17"/>
      <c r="G1319" s="50"/>
      <c r="H1319" s="63"/>
      <c r="I1319" s="15"/>
      <c r="J1319" s="15"/>
      <c r="K1319" s="17"/>
      <c r="L1319" s="17"/>
      <c r="N1319" s="9"/>
      <c r="O1319" s="15"/>
      <c r="P1319" s="17"/>
      <c r="Q1319" s="17"/>
      <c r="R1319" s="15"/>
      <c r="S1319" s="15"/>
      <c r="T1319" s="17"/>
      <c r="U1319" s="17"/>
      <c r="V1319" s="15"/>
      <c r="W1319" s="15"/>
      <c r="X1319" s="17"/>
      <c r="Y1319" s="17"/>
      <c r="Z1319" s="15"/>
      <c r="AA1319" s="15"/>
      <c r="AB1319" s="17"/>
      <c r="AC1319" s="17"/>
      <c r="AE1319" s="15"/>
      <c r="AF1319" s="15"/>
      <c r="AG1319" s="17"/>
      <c r="AH1319" s="17"/>
      <c r="AI1319" s="15"/>
      <c r="AJ1319" s="15"/>
      <c r="AK1319" s="17"/>
      <c r="AL1319" s="17"/>
      <c r="AM1319" s="15"/>
      <c r="AN1319" s="15"/>
      <c r="AO1319" s="17"/>
      <c r="AP1319" s="17"/>
      <c r="AQ1319" s="15"/>
      <c r="AR1319" s="15"/>
      <c r="AS1319" s="17"/>
      <c r="AT1319" s="17"/>
      <c r="AV1319" s="15"/>
      <c r="AW1319" s="15"/>
      <c r="AX1319" s="17"/>
      <c r="AY1319" s="17"/>
      <c r="AZ1319" s="15"/>
      <c r="BA1319" s="15"/>
      <c r="BB1319" s="17"/>
      <c r="BC1319" s="17"/>
      <c r="BD1319" s="15"/>
      <c r="BE1319" s="15"/>
      <c r="BF1319" s="17"/>
      <c r="BG1319" s="17"/>
      <c r="BH1319" s="15"/>
      <c r="BI1319" s="15"/>
      <c r="BJ1319" s="17"/>
      <c r="BK1319" s="17"/>
      <c r="BM1319" s="15"/>
      <c r="BN1319" s="15"/>
      <c r="BO1319" s="17"/>
      <c r="BP1319" s="17"/>
      <c r="BQ1319" s="15"/>
      <c r="BR1319" s="15"/>
      <c r="BS1319" s="17"/>
    </row>
    <row r="1320" spans="3:71" ht="15.6" x14ac:dyDescent="0.3">
      <c r="C1320" s="57"/>
      <c r="D1320" s="58"/>
      <c r="E1320" s="28"/>
      <c r="F1320" s="17"/>
      <c r="G1320" s="50"/>
      <c r="H1320" s="63"/>
      <c r="I1320" s="15"/>
      <c r="J1320" s="15"/>
      <c r="K1320" s="17"/>
      <c r="L1320" s="17"/>
      <c r="N1320" s="9"/>
      <c r="O1320" s="15"/>
      <c r="P1320" s="17"/>
      <c r="Q1320" s="17"/>
      <c r="R1320" s="15"/>
      <c r="S1320" s="15"/>
      <c r="T1320" s="17"/>
      <c r="U1320" s="17"/>
      <c r="V1320" s="15"/>
      <c r="W1320" s="15"/>
      <c r="X1320" s="17"/>
      <c r="Y1320" s="17"/>
      <c r="Z1320" s="15"/>
      <c r="AA1320" s="15"/>
      <c r="AB1320" s="17"/>
      <c r="AC1320" s="17"/>
      <c r="AE1320" s="15"/>
      <c r="AF1320" s="15"/>
      <c r="AG1320" s="17"/>
      <c r="AH1320" s="17"/>
      <c r="AI1320" s="15"/>
      <c r="AJ1320" s="15"/>
      <c r="AK1320" s="17"/>
      <c r="AL1320" s="17"/>
      <c r="AM1320" s="15"/>
      <c r="AN1320" s="15"/>
      <c r="AO1320" s="17"/>
      <c r="AP1320" s="17"/>
      <c r="AQ1320" s="15"/>
      <c r="AR1320" s="15"/>
      <c r="AS1320" s="17"/>
      <c r="AT1320" s="17"/>
      <c r="AV1320" s="15"/>
      <c r="AW1320" s="15"/>
      <c r="AX1320" s="17"/>
      <c r="AY1320" s="17"/>
      <c r="AZ1320" s="15"/>
      <c r="BA1320" s="15"/>
      <c r="BB1320" s="17"/>
      <c r="BC1320" s="17"/>
      <c r="BD1320" s="15"/>
      <c r="BE1320" s="15"/>
      <c r="BF1320" s="17"/>
      <c r="BG1320" s="17"/>
      <c r="BH1320" s="15"/>
      <c r="BI1320" s="15"/>
      <c r="BJ1320" s="17"/>
      <c r="BK1320" s="17"/>
      <c r="BM1320" s="15"/>
      <c r="BN1320" s="15"/>
      <c r="BO1320" s="17"/>
      <c r="BP1320" s="17"/>
      <c r="BQ1320" s="15"/>
      <c r="BR1320" s="15"/>
      <c r="BS1320" s="17"/>
    </row>
    <row r="1321" spans="3:71" ht="15.6" x14ac:dyDescent="0.3">
      <c r="C1321" s="57"/>
      <c r="D1321" s="58"/>
      <c r="E1321" s="28"/>
      <c r="F1321" s="17"/>
      <c r="G1321" s="50"/>
      <c r="H1321" s="63"/>
      <c r="I1321" s="15"/>
      <c r="J1321" s="15"/>
      <c r="K1321" s="17"/>
      <c r="L1321" s="17"/>
      <c r="N1321" s="9"/>
      <c r="O1321" s="15"/>
      <c r="P1321" s="17"/>
      <c r="Q1321" s="17"/>
      <c r="R1321" s="15"/>
      <c r="S1321" s="15"/>
      <c r="T1321" s="17"/>
      <c r="U1321" s="17"/>
      <c r="V1321" s="15"/>
      <c r="W1321" s="15"/>
      <c r="X1321" s="17"/>
      <c r="Y1321" s="17"/>
      <c r="Z1321" s="15"/>
      <c r="AA1321" s="15"/>
      <c r="AB1321" s="17"/>
      <c r="AC1321" s="17"/>
      <c r="AE1321" s="15"/>
      <c r="AF1321" s="15"/>
      <c r="AG1321" s="17"/>
      <c r="AH1321" s="17"/>
      <c r="AI1321" s="15"/>
      <c r="AJ1321" s="15"/>
      <c r="AK1321" s="17"/>
      <c r="AL1321" s="17"/>
      <c r="AM1321" s="15"/>
      <c r="AN1321" s="15"/>
      <c r="AO1321" s="17"/>
      <c r="AP1321" s="17"/>
      <c r="AQ1321" s="15"/>
      <c r="AR1321" s="15"/>
      <c r="AS1321" s="17"/>
      <c r="AT1321" s="17"/>
      <c r="AV1321" s="15"/>
      <c r="AW1321" s="15"/>
      <c r="AX1321" s="17"/>
      <c r="AY1321" s="17"/>
      <c r="AZ1321" s="15"/>
      <c r="BA1321" s="15"/>
      <c r="BB1321" s="17"/>
      <c r="BC1321" s="17"/>
      <c r="BD1321" s="15"/>
      <c r="BE1321" s="15"/>
      <c r="BF1321" s="17"/>
      <c r="BG1321" s="17"/>
      <c r="BH1321" s="15"/>
      <c r="BI1321" s="15"/>
      <c r="BJ1321" s="17"/>
      <c r="BK1321" s="17"/>
      <c r="BM1321" s="15"/>
      <c r="BN1321" s="15"/>
      <c r="BO1321" s="17"/>
      <c r="BP1321" s="17"/>
      <c r="BQ1321" s="15"/>
      <c r="BR1321" s="15"/>
      <c r="BS1321" s="17"/>
    </row>
    <row r="1322" spans="3:71" ht="15.6" x14ac:dyDescent="0.3">
      <c r="C1322" s="57"/>
      <c r="D1322" s="58"/>
      <c r="E1322" s="28"/>
      <c r="F1322" s="17"/>
      <c r="G1322" s="50"/>
      <c r="H1322" s="63"/>
      <c r="I1322" s="15"/>
      <c r="J1322" s="15"/>
      <c r="K1322" s="17"/>
      <c r="L1322" s="17"/>
      <c r="N1322" s="9"/>
      <c r="O1322" s="15"/>
      <c r="P1322" s="17"/>
      <c r="Q1322" s="17"/>
      <c r="R1322" s="15"/>
      <c r="S1322" s="15"/>
      <c r="T1322" s="17"/>
      <c r="U1322" s="17"/>
      <c r="V1322" s="15"/>
      <c r="W1322" s="15"/>
      <c r="X1322" s="17"/>
      <c r="Y1322" s="17"/>
      <c r="Z1322" s="15"/>
      <c r="AA1322" s="15"/>
      <c r="AB1322" s="17"/>
      <c r="AC1322" s="17"/>
      <c r="AE1322" s="15"/>
      <c r="AF1322" s="15"/>
      <c r="AG1322" s="17"/>
      <c r="AH1322" s="17"/>
      <c r="AI1322" s="15"/>
      <c r="AJ1322" s="15"/>
      <c r="AK1322" s="17"/>
      <c r="AL1322" s="17"/>
      <c r="AM1322" s="15"/>
      <c r="AN1322" s="15"/>
      <c r="AO1322" s="17"/>
      <c r="AP1322" s="17"/>
      <c r="AQ1322" s="15"/>
      <c r="AR1322" s="15"/>
      <c r="AS1322" s="17"/>
      <c r="AT1322" s="17"/>
      <c r="AV1322" s="15"/>
      <c r="AW1322" s="15"/>
      <c r="AX1322" s="17"/>
      <c r="AY1322" s="17"/>
      <c r="AZ1322" s="15"/>
      <c r="BA1322" s="15"/>
      <c r="BB1322" s="17"/>
      <c r="BC1322" s="17"/>
      <c r="BD1322" s="15"/>
      <c r="BE1322" s="15"/>
      <c r="BF1322" s="17"/>
      <c r="BG1322" s="17"/>
      <c r="BH1322" s="15"/>
      <c r="BI1322" s="15"/>
      <c r="BJ1322" s="17"/>
      <c r="BK1322" s="17"/>
      <c r="BM1322" s="15"/>
      <c r="BN1322" s="15"/>
      <c r="BO1322" s="17"/>
      <c r="BP1322" s="17"/>
      <c r="BQ1322" s="15"/>
      <c r="BR1322" s="15"/>
      <c r="BS1322" s="17"/>
    </row>
    <row r="1323" spans="3:71" ht="15.6" x14ac:dyDescent="0.3">
      <c r="C1323" s="57"/>
      <c r="D1323" s="58"/>
      <c r="E1323" s="28"/>
      <c r="F1323" s="17"/>
      <c r="G1323" s="50"/>
      <c r="H1323" s="63"/>
      <c r="N1323" s="9"/>
      <c r="O1323" s="15"/>
      <c r="P1323" s="17"/>
      <c r="Q1323" s="17"/>
      <c r="R1323" s="15"/>
      <c r="S1323" s="15"/>
      <c r="T1323" s="17"/>
      <c r="U1323" s="17"/>
      <c r="V1323" s="15"/>
      <c r="W1323" s="15"/>
      <c r="X1323" s="17"/>
      <c r="Y1323" s="17"/>
      <c r="Z1323" s="15"/>
      <c r="AA1323" s="15"/>
      <c r="AB1323" s="17"/>
      <c r="AC1323" s="17"/>
      <c r="AE1323" s="15"/>
      <c r="AF1323" s="15"/>
      <c r="AG1323" s="17"/>
      <c r="AH1323" s="17"/>
      <c r="AI1323" s="15"/>
      <c r="AJ1323" s="15"/>
      <c r="AK1323" s="17"/>
      <c r="AL1323" s="17"/>
      <c r="AM1323" s="15"/>
      <c r="AN1323" s="15"/>
      <c r="AO1323" s="17"/>
      <c r="AP1323" s="17"/>
      <c r="AQ1323" s="15"/>
      <c r="AR1323" s="15"/>
      <c r="AS1323" s="17"/>
      <c r="AT1323" s="17"/>
      <c r="AV1323" s="15"/>
      <c r="AW1323" s="15"/>
      <c r="AX1323" s="17"/>
      <c r="AY1323" s="17"/>
      <c r="AZ1323" s="15"/>
      <c r="BA1323" s="15"/>
      <c r="BB1323" s="17"/>
      <c r="BC1323" s="17"/>
      <c r="BD1323" s="15"/>
      <c r="BE1323" s="15"/>
      <c r="BF1323" s="17"/>
      <c r="BG1323" s="17"/>
      <c r="BH1323" s="15"/>
      <c r="BI1323" s="15"/>
      <c r="BJ1323" s="17"/>
      <c r="BK1323" s="17"/>
      <c r="BM1323" s="15"/>
      <c r="BN1323" s="15"/>
      <c r="BO1323" s="17"/>
      <c r="BP1323" s="17"/>
      <c r="BQ1323" s="15"/>
      <c r="BR1323" s="15"/>
      <c r="BS1323" s="17"/>
    </row>
    <row r="1324" spans="3:71" ht="15.6" x14ac:dyDescent="0.3">
      <c r="C1324" s="57"/>
      <c r="D1324" s="58"/>
      <c r="E1324" s="28"/>
      <c r="F1324" s="17"/>
      <c r="G1324" s="50"/>
      <c r="H1324" s="63"/>
    </row>
    <row r="1325" spans="3:71" ht="15.6" x14ac:dyDescent="0.3">
      <c r="C1325" s="57"/>
      <c r="D1325" s="58"/>
      <c r="E1325" s="28"/>
      <c r="F1325" s="17"/>
      <c r="G1325" s="50"/>
      <c r="H1325" s="63"/>
    </row>
    <row r="1326" spans="3:71" ht="15.6" x14ac:dyDescent="0.3">
      <c r="C1326" s="57"/>
      <c r="D1326" s="58"/>
      <c r="E1326" s="28"/>
      <c r="F1326" s="17"/>
      <c r="G1326" s="50"/>
      <c r="H1326" s="63"/>
    </row>
    <row r="1327" spans="3:71" ht="15.6" x14ac:dyDescent="0.3">
      <c r="C1327" s="57"/>
      <c r="D1327" s="58"/>
      <c r="E1327" s="28"/>
      <c r="F1327" s="17"/>
      <c r="G1327" s="50"/>
      <c r="H1327" s="63"/>
    </row>
    <row r="1328" spans="3:71" ht="15.6" x14ac:dyDescent="0.3">
      <c r="C1328" s="57"/>
      <c r="D1328" s="58"/>
      <c r="E1328" s="28"/>
      <c r="F1328" s="17"/>
      <c r="G1328" s="50"/>
      <c r="H1328" s="63"/>
    </row>
    <row r="1329" spans="3:8" ht="15.6" x14ac:dyDescent="0.3">
      <c r="C1329" s="57"/>
      <c r="D1329" s="58"/>
      <c r="E1329" s="28"/>
      <c r="F1329" s="17"/>
      <c r="G1329" s="50"/>
      <c r="H1329" s="63"/>
    </row>
    <row r="1330" spans="3:8" ht="15.6" x14ac:dyDescent="0.3">
      <c r="C1330" s="57"/>
      <c r="D1330" s="58"/>
      <c r="E1330" s="28"/>
      <c r="F1330" s="17"/>
      <c r="G1330" s="50"/>
      <c r="H1330" s="63"/>
    </row>
    <row r="1331" spans="3:8" ht="15.6" x14ac:dyDescent="0.3">
      <c r="C1331" s="57"/>
      <c r="D1331" s="58"/>
      <c r="E1331" s="28"/>
      <c r="F1331" s="17"/>
      <c r="G1331" s="50"/>
      <c r="H1331" s="63"/>
    </row>
    <row r="1332" spans="3:8" ht="15.6" x14ac:dyDescent="0.3">
      <c r="C1332" s="57"/>
      <c r="D1332" s="58"/>
      <c r="E1332" s="28"/>
      <c r="F1332" s="17"/>
      <c r="G1332" s="50"/>
      <c r="H1332" s="63"/>
    </row>
    <row r="1333" spans="3:8" ht="15.6" x14ac:dyDescent="0.3">
      <c r="C1333" s="57"/>
      <c r="D1333" s="58"/>
      <c r="E1333" s="28"/>
      <c r="F1333" s="17"/>
      <c r="G1333" s="50"/>
      <c r="H1333" s="63"/>
    </row>
    <row r="1334" spans="3:8" ht="15.6" x14ac:dyDescent="0.3">
      <c r="C1334" s="57"/>
      <c r="D1334" s="58"/>
      <c r="E1334" s="28"/>
      <c r="F1334" s="17"/>
      <c r="G1334" s="50"/>
      <c r="H1334" s="63"/>
    </row>
    <row r="1335" spans="3:8" ht="15.6" x14ac:dyDescent="0.3">
      <c r="C1335" s="57"/>
      <c r="D1335" s="58"/>
      <c r="E1335" s="28"/>
      <c r="F1335" s="17"/>
      <c r="G1335" s="50"/>
      <c r="H1335" s="63"/>
    </row>
    <row r="1336" spans="3:8" ht="15.6" x14ac:dyDescent="0.3">
      <c r="C1336" s="57"/>
      <c r="D1336" s="58"/>
      <c r="E1336" s="28"/>
      <c r="F1336" s="17"/>
      <c r="G1336" s="50"/>
      <c r="H1336" s="63"/>
    </row>
    <row r="1337" spans="3:8" ht="15.6" x14ac:dyDescent="0.3">
      <c r="C1337" s="57"/>
      <c r="D1337" s="58"/>
      <c r="E1337" s="28"/>
      <c r="F1337" s="17"/>
      <c r="G1337" s="50"/>
      <c r="H1337" s="63"/>
    </row>
    <row r="1338" spans="3:8" ht="15.6" x14ac:dyDescent="0.3">
      <c r="C1338" s="57"/>
      <c r="D1338" s="58"/>
      <c r="E1338" s="28"/>
      <c r="F1338" s="17"/>
      <c r="G1338" s="50"/>
      <c r="H1338" s="63"/>
    </row>
    <row r="1339" spans="3:8" ht="15.6" x14ac:dyDescent="0.3">
      <c r="C1339" s="57"/>
      <c r="D1339" s="58"/>
      <c r="E1339" s="28"/>
      <c r="F1339" s="17"/>
      <c r="G1339" s="50"/>
      <c r="H1339" s="63"/>
    </row>
    <row r="1340" spans="3:8" ht="15.6" x14ac:dyDescent="0.3">
      <c r="C1340" s="57"/>
      <c r="D1340" s="58"/>
      <c r="E1340" s="28"/>
      <c r="F1340" s="17"/>
      <c r="G1340" s="50"/>
      <c r="H1340" s="63"/>
    </row>
    <row r="1341" spans="3:8" ht="15.6" x14ac:dyDescent="0.3">
      <c r="C1341" s="57"/>
      <c r="D1341" s="58"/>
      <c r="E1341" s="28"/>
      <c r="F1341" s="17"/>
      <c r="G1341" s="50"/>
      <c r="H1341" s="63"/>
    </row>
    <row r="1342" spans="3:8" ht="15.6" x14ac:dyDescent="0.3">
      <c r="C1342" s="57"/>
      <c r="D1342" s="58"/>
      <c r="E1342" s="28"/>
      <c r="F1342" s="17"/>
      <c r="G1342" s="50"/>
      <c r="H1342" s="63"/>
    </row>
    <row r="1343" spans="3:8" ht="15.6" x14ac:dyDescent="0.3">
      <c r="C1343" s="57"/>
      <c r="D1343" s="58"/>
      <c r="E1343" s="28"/>
      <c r="F1343" s="17"/>
      <c r="G1343" s="50"/>
      <c r="H1343" s="63"/>
    </row>
    <row r="1344" spans="3:8" ht="15.6" x14ac:dyDescent="0.3">
      <c r="C1344" s="57"/>
      <c r="D1344" s="58"/>
      <c r="E1344" s="28"/>
      <c r="F1344" s="17"/>
      <c r="G1344" s="50"/>
      <c r="H1344" s="63"/>
    </row>
    <row r="1345" spans="3:8" ht="15.6" x14ac:dyDescent="0.3">
      <c r="C1345" s="57"/>
      <c r="D1345" s="58"/>
      <c r="E1345" s="28"/>
      <c r="F1345" s="17"/>
      <c r="G1345" s="50"/>
      <c r="H1345" s="63"/>
    </row>
    <row r="1346" spans="3:8" ht="15.6" x14ac:dyDescent="0.3">
      <c r="C1346" s="57"/>
      <c r="D1346" s="58"/>
      <c r="E1346" s="28"/>
      <c r="F1346" s="17"/>
      <c r="G1346" s="50"/>
      <c r="H1346" s="63"/>
    </row>
    <row r="1347" spans="3:8" ht="15.6" x14ac:dyDescent="0.3">
      <c r="C1347" s="57"/>
      <c r="D1347" s="58"/>
      <c r="E1347" s="28"/>
      <c r="F1347" s="17"/>
      <c r="G1347" s="50"/>
      <c r="H1347" s="63"/>
    </row>
    <row r="1348" spans="3:8" ht="15.6" x14ac:dyDescent="0.3">
      <c r="C1348" s="57"/>
      <c r="D1348" s="58"/>
      <c r="E1348" s="28"/>
      <c r="F1348" s="17"/>
      <c r="G1348" s="50"/>
      <c r="H1348" s="63"/>
    </row>
    <row r="1349" spans="3:8" ht="15.6" x14ac:dyDescent="0.3">
      <c r="C1349" s="57"/>
      <c r="D1349" s="58"/>
      <c r="E1349" s="28"/>
      <c r="F1349" s="17"/>
      <c r="G1349" s="50"/>
      <c r="H1349" s="63"/>
    </row>
    <row r="1350" spans="3:8" ht="15.6" x14ac:dyDescent="0.3">
      <c r="C1350" s="57"/>
      <c r="D1350" s="58"/>
      <c r="E1350" s="28"/>
      <c r="F1350" s="17"/>
      <c r="G1350" s="50"/>
      <c r="H1350" s="63"/>
    </row>
    <row r="1351" spans="3:8" ht="15.6" x14ac:dyDescent="0.3">
      <c r="C1351" s="57"/>
      <c r="D1351" s="58"/>
      <c r="E1351" s="28"/>
      <c r="F1351" s="17"/>
      <c r="G1351" s="50"/>
      <c r="H1351" s="63"/>
    </row>
    <row r="1352" spans="3:8" ht="15.6" x14ac:dyDescent="0.3">
      <c r="C1352" s="57"/>
      <c r="D1352" s="58"/>
      <c r="E1352" s="28"/>
      <c r="F1352" s="17"/>
      <c r="G1352" s="50"/>
      <c r="H1352" s="63"/>
    </row>
    <row r="1353" spans="3:8" ht="15.6" x14ac:dyDescent="0.3">
      <c r="C1353" s="57"/>
      <c r="D1353" s="58"/>
      <c r="E1353" s="28"/>
      <c r="F1353" s="17"/>
      <c r="G1353" s="50"/>
      <c r="H1353" s="63"/>
    </row>
    <row r="1354" spans="3:8" ht="15.6" x14ac:dyDescent="0.3">
      <c r="C1354" s="57"/>
      <c r="D1354" s="58"/>
      <c r="E1354" s="28"/>
      <c r="F1354" s="17"/>
      <c r="G1354" s="50"/>
      <c r="H1354" s="63"/>
    </row>
    <row r="1355" spans="3:8" ht="15.6" x14ac:dyDescent="0.3">
      <c r="C1355" s="57"/>
      <c r="D1355" s="58"/>
      <c r="E1355" s="28"/>
      <c r="F1355" s="17"/>
      <c r="G1355" s="50"/>
      <c r="H1355" s="63"/>
    </row>
    <row r="1356" spans="3:8" ht="15.6" x14ac:dyDescent="0.3">
      <c r="C1356" s="57"/>
      <c r="D1356" s="58"/>
      <c r="E1356" s="28"/>
      <c r="F1356" s="17"/>
      <c r="G1356" s="50"/>
      <c r="H1356" s="63"/>
    </row>
    <row r="1357" spans="3:8" ht="15.6" x14ac:dyDescent="0.3">
      <c r="C1357" s="57"/>
      <c r="D1357" s="58"/>
      <c r="E1357" s="28"/>
      <c r="F1357" s="17"/>
      <c r="G1357" s="50"/>
      <c r="H1357" s="63"/>
    </row>
    <row r="1358" spans="3:8" ht="15.6" x14ac:dyDescent="0.3">
      <c r="C1358" s="57"/>
      <c r="D1358" s="58"/>
      <c r="E1358" s="28"/>
      <c r="F1358" s="17"/>
      <c r="G1358" s="50"/>
      <c r="H1358" s="63"/>
    </row>
    <row r="1359" spans="3:8" ht="15.6" x14ac:dyDescent="0.3">
      <c r="C1359" s="57"/>
      <c r="D1359" s="58"/>
      <c r="E1359" s="28"/>
      <c r="F1359" s="17"/>
      <c r="G1359" s="50"/>
      <c r="H1359" s="63"/>
    </row>
    <row r="1360" spans="3:8" ht="15.6" x14ac:dyDescent="0.3">
      <c r="C1360" s="57"/>
      <c r="D1360" s="58"/>
      <c r="E1360" s="28"/>
      <c r="F1360" s="17"/>
      <c r="G1360" s="50"/>
      <c r="H1360" s="63"/>
    </row>
    <row r="1361" spans="3:8" ht="15.6" x14ac:dyDescent="0.3">
      <c r="C1361" s="57"/>
      <c r="D1361" s="58"/>
      <c r="E1361" s="28"/>
      <c r="F1361" s="17"/>
      <c r="G1361" s="50"/>
      <c r="H1361" s="63"/>
    </row>
    <row r="1362" spans="3:8" ht="15.6" x14ac:dyDescent="0.3">
      <c r="C1362" s="57"/>
      <c r="D1362" s="58"/>
      <c r="E1362" s="28"/>
      <c r="F1362" s="17"/>
      <c r="G1362" s="50"/>
      <c r="H1362" s="63"/>
    </row>
    <row r="1363" spans="3:8" ht="15.6" x14ac:dyDescent="0.3">
      <c r="C1363" s="57"/>
      <c r="D1363" s="58"/>
      <c r="E1363" s="28"/>
      <c r="F1363" s="17"/>
      <c r="G1363" s="50"/>
      <c r="H1363" s="63"/>
    </row>
    <row r="1364" spans="3:8" ht="15.6" x14ac:dyDescent="0.3">
      <c r="C1364" s="57"/>
      <c r="D1364" s="58"/>
      <c r="E1364" s="28"/>
      <c r="F1364" s="17"/>
      <c r="G1364" s="50"/>
      <c r="H1364" s="63"/>
    </row>
    <row r="1365" spans="3:8" ht="15.6" x14ac:dyDescent="0.3">
      <c r="C1365" s="57"/>
      <c r="D1365" s="58"/>
      <c r="E1365" s="28"/>
      <c r="F1365" s="17"/>
      <c r="G1365" s="50"/>
      <c r="H1365" s="63"/>
    </row>
    <row r="1366" spans="3:8" ht="15.6" x14ac:dyDescent="0.3">
      <c r="C1366" s="57"/>
      <c r="D1366" s="58"/>
      <c r="E1366" s="28"/>
      <c r="F1366" s="17"/>
      <c r="G1366" s="50"/>
      <c r="H1366" s="63"/>
    </row>
    <row r="1367" spans="3:8" ht="15.6" x14ac:dyDescent="0.3">
      <c r="C1367" s="57"/>
      <c r="D1367" s="58"/>
      <c r="E1367" s="28"/>
      <c r="F1367" s="17"/>
      <c r="G1367" s="50"/>
      <c r="H1367" s="63"/>
    </row>
    <row r="1368" spans="3:8" ht="15.6" x14ac:dyDescent="0.3">
      <c r="C1368" s="57"/>
      <c r="D1368" s="58"/>
      <c r="E1368" s="28"/>
      <c r="F1368" s="17"/>
      <c r="G1368" s="50"/>
      <c r="H1368" s="63"/>
    </row>
    <row r="1369" spans="3:8" ht="15.6" x14ac:dyDescent="0.3">
      <c r="C1369" s="57"/>
      <c r="D1369" s="58"/>
      <c r="E1369" s="28"/>
      <c r="F1369" s="17"/>
      <c r="G1369" s="50"/>
      <c r="H1369" s="63"/>
    </row>
    <row r="1370" spans="3:8" ht="15.6" x14ac:dyDescent="0.3">
      <c r="C1370" s="57"/>
      <c r="D1370" s="58"/>
      <c r="E1370" s="28"/>
      <c r="F1370" s="17"/>
      <c r="G1370" s="50"/>
      <c r="H1370" s="63"/>
    </row>
    <row r="1371" spans="3:8" ht="15.6" x14ac:dyDescent="0.3">
      <c r="C1371" s="57"/>
      <c r="D1371" s="58"/>
      <c r="E1371" s="28"/>
      <c r="F1371" s="17"/>
      <c r="G1371" s="50"/>
      <c r="H1371" s="63"/>
    </row>
    <row r="1372" spans="3:8" ht="15.6" x14ac:dyDescent="0.3">
      <c r="C1372" s="57"/>
      <c r="D1372" s="58"/>
      <c r="E1372" s="28"/>
      <c r="F1372" s="17"/>
      <c r="G1372" s="50"/>
      <c r="H1372" s="63"/>
    </row>
    <row r="1373" spans="3:8" ht="15.6" x14ac:dyDescent="0.3">
      <c r="C1373" s="57"/>
      <c r="D1373" s="58"/>
      <c r="E1373" s="28"/>
      <c r="F1373" s="17"/>
      <c r="G1373" s="50"/>
      <c r="H1373" s="63"/>
    </row>
    <row r="1374" spans="3:8" ht="15.6" x14ac:dyDescent="0.3">
      <c r="C1374" s="57"/>
      <c r="D1374" s="58"/>
      <c r="E1374" s="28"/>
      <c r="F1374" s="17"/>
      <c r="G1374" s="50"/>
      <c r="H1374" s="63"/>
    </row>
    <row r="1375" spans="3:8" ht="15.6" x14ac:dyDescent="0.3">
      <c r="C1375" s="57"/>
      <c r="D1375" s="58"/>
      <c r="E1375" s="28"/>
      <c r="F1375" s="17"/>
      <c r="G1375" s="50"/>
      <c r="H1375" s="63"/>
    </row>
    <row r="1376" spans="3:8" ht="15.6" x14ac:dyDescent="0.3">
      <c r="C1376" s="57"/>
      <c r="D1376" s="58"/>
      <c r="E1376" s="28"/>
      <c r="F1376" s="17"/>
      <c r="G1376" s="50"/>
      <c r="H1376" s="63"/>
    </row>
    <row r="1377" spans="3:8" ht="15.6" x14ac:dyDescent="0.3">
      <c r="C1377" s="57"/>
      <c r="D1377" s="58"/>
      <c r="E1377" s="28"/>
      <c r="F1377" s="17"/>
      <c r="G1377" s="50"/>
      <c r="H1377" s="63"/>
    </row>
    <row r="1378" spans="3:8" ht="15.6" x14ac:dyDescent="0.3">
      <c r="C1378" s="57"/>
      <c r="D1378" s="58"/>
      <c r="E1378" s="28"/>
      <c r="F1378" s="17"/>
      <c r="G1378" s="50"/>
      <c r="H1378" s="63"/>
    </row>
    <row r="1379" spans="3:8" ht="15.6" x14ac:dyDescent="0.3">
      <c r="C1379" s="57"/>
      <c r="D1379" s="58"/>
      <c r="E1379" s="28"/>
      <c r="F1379" s="17"/>
      <c r="G1379" s="50"/>
      <c r="H1379" s="63"/>
    </row>
    <row r="1380" spans="3:8" ht="15.6" x14ac:dyDescent="0.3">
      <c r="C1380" s="57"/>
      <c r="D1380" s="58"/>
      <c r="E1380" s="28"/>
      <c r="F1380" s="17"/>
      <c r="G1380" s="50"/>
      <c r="H1380" s="63"/>
    </row>
    <row r="1381" spans="3:8" ht="15.6" x14ac:dyDescent="0.3">
      <c r="C1381" s="57"/>
      <c r="D1381" s="58"/>
      <c r="E1381" s="28"/>
      <c r="F1381" s="17"/>
      <c r="G1381" s="50"/>
      <c r="H1381" s="63"/>
    </row>
    <row r="1382" spans="3:8" ht="15.6" x14ac:dyDescent="0.3">
      <c r="C1382" s="57"/>
      <c r="D1382" s="58"/>
      <c r="E1382" s="28"/>
      <c r="F1382" s="17"/>
      <c r="G1382" s="50"/>
      <c r="H1382" s="63"/>
    </row>
    <row r="1383" spans="3:8" ht="15.6" x14ac:dyDescent="0.3">
      <c r="C1383" s="57"/>
      <c r="D1383" s="58"/>
      <c r="E1383" s="28"/>
      <c r="F1383" s="17"/>
      <c r="G1383" s="50"/>
      <c r="H1383" s="63"/>
    </row>
    <row r="1384" spans="3:8" ht="15.6" x14ac:dyDescent="0.3">
      <c r="C1384" s="57"/>
      <c r="D1384" s="58"/>
      <c r="E1384" s="28"/>
      <c r="F1384" s="17"/>
      <c r="G1384" s="50"/>
      <c r="H1384" s="63"/>
    </row>
    <row r="1385" spans="3:8" ht="15.6" x14ac:dyDescent="0.3">
      <c r="C1385" s="57"/>
      <c r="D1385" s="58"/>
      <c r="E1385" s="28"/>
      <c r="F1385" s="17"/>
      <c r="G1385" s="50"/>
      <c r="H1385" s="63"/>
    </row>
    <row r="1386" spans="3:8" ht="15.6" x14ac:dyDescent="0.3">
      <c r="C1386" s="57"/>
      <c r="D1386" s="58"/>
      <c r="E1386" s="28"/>
      <c r="F1386" s="17"/>
      <c r="G1386" s="50"/>
      <c r="H1386" s="63"/>
    </row>
    <row r="1387" spans="3:8" ht="15.6" x14ac:dyDescent="0.3">
      <c r="C1387" s="57"/>
      <c r="D1387" s="58"/>
      <c r="E1387" s="28"/>
      <c r="F1387" s="17"/>
      <c r="G1387" s="50"/>
      <c r="H1387" s="63"/>
    </row>
    <row r="1388" spans="3:8" ht="15.6" x14ac:dyDescent="0.3">
      <c r="C1388" s="57"/>
      <c r="D1388" s="58"/>
      <c r="E1388" s="28"/>
      <c r="F1388" s="17"/>
      <c r="G1388" s="50"/>
      <c r="H1388" s="63"/>
    </row>
    <row r="1389" spans="3:8" ht="15.6" x14ac:dyDescent="0.3">
      <c r="C1389" s="57"/>
      <c r="D1389" s="58"/>
      <c r="E1389" s="28"/>
      <c r="F1389" s="17"/>
      <c r="G1389" s="50"/>
      <c r="H1389" s="63"/>
    </row>
    <row r="1390" spans="3:8" ht="15.6" x14ac:dyDescent="0.3">
      <c r="C1390" s="57"/>
      <c r="D1390" s="58"/>
      <c r="E1390" s="28"/>
      <c r="F1390" s="17"/>
      <c r="G1390" s="50"/>
      <c r="H1390" s="63"/>
    </row>
    <row r="1391" spans="3:8" ht="15.6" x14ac:dyDescent="0.3">
      <c r="C1391" s="57"/>
      <c r="D1391" s="58"/>
      <c r="E1391" s="28"/>
      <c r="F1391" s="17"/>
      <c r="G1391" s="50"/>
      <c r="H1391" s="63"/>
    </row>
    <row r="1392" spans="3:8" ht="15.6" x14ac:dyDescent="0.3">
      <c r="C1392" s="57"/>
      <c r="D1392" s="58"/>
      <c r="E1392" s="28"/>
      <c r="F1392" s="17"/>
      <c r="G1392" s="50"/>
      <c r="H1392" s="63"/>
    </row>
    <row r="1393" spans="3:8" ht="15.6" x14ac:dyDescent="0.3">
      <c r="C1393" s="57"/>
      <c r="D1393" s="58"/>
      <c r="E1393" s="28"/>
      <c r="F1393" s="17"/>
      <c r="G1393" s="50"/>
      <c r="H1393" s="63"/>
    </row>
    <row r="1394" spans="3:8" ht="15.6" x14ac:dyDescent="0.3">
      <c r="C1394" s="57"/>
      <c r="D1394" s="58"/>
      <c r="E1394" s="28"/>
      <c r="F1394" s="17"/>
      <c r="G1394" s="50"/>
      <c r="H1394" s="63"/>
    </row>
    <row r="1395" spans="3:8" ht="15.6" x14ac:dyDescent="0.3">
      <c r="C1395" s="57"/>
      <c r="D1395" s="58"/>
      <c r="E1395" s="28"/>
      <c r="F1395" s="17"/>
      <c r="G1395" s="50"/>
      <c r="H1395" s="63"/>
    </row>
    <row r="1396" spans="3:8" ht="15.6" x14ac:dyDescent="0.3">
      <c r="C1396" s="57"/>
      <c r="D1396" s="58"/>
      <c r="E1396" s="28"/>
      <c r="F1396" s="17"/>
      <c r="G1396" s="50"/>
      <c r="H1396" s="63"/>
    </row>
    <row r="1397" spans="3:8" ht="15.6" x14ac:dyDescent="0.3">
      <c r="C1397" s="57"/>
      <c r="D1397" s="58"/>
      <c r="E1397" s="28"/>
      <c r="F1397" s="17"/>
      <c r="G1397" s="50"/>
      <c r="H1397" s="63"/>
    </row>
    <row r="1398" spans="3:8" ht="15.6" x14ac:dyDescent="0.3">
      <c r="C1398" s="57"/>
      <c r="D1398" s="58"/>
      <c r="E1398" s="28"/>
      <c r="F1398" s="17"/>
      <c r="G1398" s="50"/>
      <c r="H1398" s="63"/>
    </row>
    <row r="1399" spans="3:8" ht="15.6" x14ac:dyDescent="0.3">
      <c r="C1399" s="57"/>
      <c r="D1399" s="58"/>
      <c r="E1399" s="28"/>
      <c r="F1399" s="17"/>
      <c r="G1399" s="50"/>
      <c r="H1399" s="63"/>
    </row>
    <row r="1400" spans="3:8" ht="15.6" x14ac:dyDescent="0.3">
      <c r="C1400" s="57"/>
      <c r="D1400" s="58"/>
      <c r="E1400" s="28"/>
      <c r="F1400" s="17"/>
      <c r="G1400" s="50"/>
      <c r="H1400" s="63"/>
    </row>
    <row r="1401" spans="3:8" ht="15.6" x14ac:dyDescent="0.3">
      <c r="C1401" s="57"/>
      <c r="D1401" s="58"/>
      <c r="E1401" s="28"/>
      <c r="F1401" s="17"/>
      <c r="G1401" s="50"/>
      <c r="H1401" s="63"/>
    </row>
    <row r="1402" spans="3:8" ht="15.6" x14ac:dyDescent="0.3">
      <c r="C1402" s="57"/>
      <c r="D1402" s="58"/>
      <c r="E1402" s="28"/>
      <c r="F1402" s="17"/>
      <c r="G1402" s="50"/>
      <c r="H1402" s="63"/>
    </row>
    <row r="1403" spans="3:8" ht="15.6" x14ac:dyDescent="0.3">
      <c r="C1403" s="57"/>
      <c r="D1403" s="58"/>
      <c r="E1403" s="28"/>
      <c r="F1403" s="17"/>
      <c r="G1403" s="50"/>
      <c r="H1403" s="63"/>
    </row>
    <row r="1404" spans="3:8" ht="15.6" x14ac:dyDescent="0.3">
      <c r="C1404" s="57"/>
      <c r="D1404" s="58"/>
      <c r="E1404" s="28"/>
      <c r="F1404" s="17"/>
      <c r="G1404" s="50"/>
      <c r="H1404" s="63"/>
    </row>
    <row r="1405" spans="3:8" ht="15.6" x14ac:dyDescent="0.3">
      <c r="C1405" s="57"/>
      <c r="D1405" s="58"/>
      <c r="E1405" s="28"/>
      <c r="F1405" s="17"/>
      <c r="G1405" s="50"/>
      <c r="H1405" s="63"/>
    </row>
    <row r="1406" spans="3:8" ht="15.6" x14ac:dyDescent="0.3">
      <c r="C1406" s="57"/>
      <c r="D1406" s="58"/>
      <c r="E1406" s="28"/>
      <c r="F1406" s="17"/>
      <c r="G1406" s="50"/>
      <c r="H1406" s="63"/>
    </row>
    <row r="1407" spans="3:8" ht="15.6" x14ac:dyDescent="0.3">
      <c r="C1407" s="57"/>
      <c r="D1407" s="58"/>
      <c r="E1407" s="28"/>
      <c r="F1407" s="17"/>
      <c r="G1407" s="50"/>
      <c r="H1407" s="63"/>
    </row>
    <row r="1408" spans="3:8" ht="15.6" x14ac:dyDescent="0.3">
      <c r="C1408" s="57"/>
      <c r="D1408" s="58"/>
      <c r="E1408" s="28"/>
      <c r="F1408" s="17"/>
      <c r="G1408" s="50"/>
      <c r="H1408" s="63"/>
    </row>
    <row r="1409" spans="3:8" ht="15.6" x14ac:dyDescent="0.3">
      <c r="C1409" s="57"/>
      <c r="D1409" s="58"/>
      <c r="E1409" s="28"/>
      <c r="F1409" s="17"/>
      <c r="G1409" s="50"/>
      <c r="H1409" s="63"/>
    </row>
    <row r="1410" spans="3:8" ht="15.6" x14ac:dyDescent="0.3">
      <c r="C1410" s="57"/>
      <c r="D1410" s="58"/>
      <c r="E1410" s="28"/>
      <c r="F1410" s="17"/>
      <c r="G1410" s="50"/>
      <c r="H1410" s="63"/>
    </row>
    <row r="1411" spans="3:8" ht="15.6" x14ac:dyDescent="0.3">
      <c r="C1411" s="57"/>
      <c r="D1411" s="58"/>
      <c r="E1411" s="28"/>
      <c r="F1411" s="17"/>
      <c r="G1411" s="50"/>
      <c r="H1411" s="63"/>
    </row>
    <row r="1412" spans="3:8" ht="15.6" x14ac:dyDescent="0.3">
      <c r="C1412" s="57"/>
      <c r="D1412" s="58"/>
      <c r="E1412" s="28"/>
      <c r="F1412" s="17"/>
      <c r="G1412" s="50"/>
      <c r="H1412" s="63"/>
    </row>
    <row r="1413" spans="3:8" ht="15.6" x14ac:dyDescent="0.3">
      <c r="C1413" s="57"/>
      <c r="D1413" s="58"/>
      <c r="E1413" s="28"/>
      <c r="F1413" s="17"/>
      <c r="G1413" s="50"/>
      <c r="H1413" s="63"/>
    </row>
    <row r="1414" spans="3:8" ht="15.6" x14ac:dyDescent="0.3">
      <c r="C1414" s="57"/>
      <c r="D1414" s="58"/>
      <c r="E1414" s="28"/>
      <c r="F1414" s="17"/>
      <c r="G1414" s="50"/>
      <c r="H1414" s="63"/>
    </row>
    <row r="1415" spans="3:8" ht="15.6" x14ac:dyDescent="0.3">
      <c r="C1415" s="57"/>
      <c r="D1415" s="58"/>
      <c r="E1415" s="28"/>
      <c r="F1415" s="17"/>
      <c r="G1415" s="50"/>
      <c r="H1415" s="63"/>
    </row>
    <row r="1416" spans="3:8" ht="15.6" x14ac:dyDescent="0.3">
      <c r="C1416" s="57"/>
      <c r="D1416" s="58"/>
      <c r="E1416" s="28"/>
      <c r="F1416" s="17"/>
      <c r="G1416" s="50"/>
      <c r="H1416" s="63"/>
    </row>
    <row r="1417" spans="3:8" ht="15.6" x14ac:dyDescent="0.3">
      <c r="C1417" s="57"/>
      <c r="D1417" s="58"/>
      <c r="E1417" s="28"/>
      <c r="F1417" s="17"/>
      <c r="G1417" s="50"/>
      <c r="H1417" s="63"/>
    </row>
    <row r="1418" spans="3:8" ht="15.6" x14ac:dyDescent="0.3">
      <c r="C1418" s="57"/>
      <c r="D1418" s="58"/>
      <c r="E1418" s="28"/>
      <c r="F1418" s="17"/>
      <c r="G1418" s="50"/>
      <c r="H1418" s="63"/>
    </row>
    <row r="1419" spans="3:8" ht="15.6" x14ac:dyDescent="0.3">
      <c r="C1419" s="57"/>
      <c r="D1419" s="58"/>
      <c r="E1419" s="28"/>
      <c r="F1419" s="17"/>
      <c r="G1419" s="50"/>
      <c r="H1419" s="63"/>
    </row>
    <row r="1420" spans="3:8" ht="15.6" x14ac:dyDescent="0.3">
      <c r="C1420" s="57"/>
      <c r="D1420" s="58"/>
      <c r="E1420" s="28"/>
      <c r="F1420" s="17"/>
      <c r="G1420" s="50"/>
      <c r="H1420" s="63"/>
    </row>
    <row r="1421" spans="3:8" ht="15.6" x14ac:dyDescent="0.3">
      <c r="C1421" s="57"/>
      <c r="D1421" s="58"/>
      <c r="E1421" s="28"/>
      <c r="F1421" s="17"/>
      <c r="G1421" s="50"/>
      <c r="H1421" s="63"/>
    </row>
    <row r="1422" spans="3:8" ht="15.6" x14ac:dyDescent="0.3">
      <c r="C1422" s="57"/>
      <c r="D1422" s="58"/>
      <c r="E1422" s="28"/>
      <c r="F1422" s="17"/>
      <c r="G1422" s="50"/>
      <c r="H1422" s="63"/>
    </row>
    <row r="1423" spans="3:8" ht="15.6" x14ac:dyDescent="0.3">
      <c r="C1423" s="57"/>
      <c r="D1423" s="58"/>
      <c r="E1423" s="28"/>
      <c r="F1423" s="17"/>
      <c r="G1423" s="50"/>
      <c r="H1423" s="63"/>
    </row>
    <row r="1424" spans="3:8" ht="15.6" x14ac:dyDescent="0.3">
      <c r="C1424" s="57"/>
      <c r="D1424" s="58"/>
      <c r="E1424" s="28"/>
      <c r="F1424" s="17"/>
      <c r="G1424" s="50"/>
      <c r="H1424" s="63"/>
    </row>
    <row r="1425" spans="3:8" ht="15.6" x14ac:dyDescent="0.3">
      <c r="C1425" s="57"/>
      <c r="D1425" s="58"/>
      <c r="E1425" s="28"/>
      <c r="F1425" s="17"/>
      <c r="G1425" s="50"/>
      <c r="H1425" s="63"/>
    </row>
    <row r="1426" spans="3:8" ht="15.6" x14ac:dyDescent="0.3">
      <c r="C1426" s="57"/>
      <c r="D1426" s="58"/>
      <c r="E1426" s="28"/>
      <c r="F1426" s="17"/>
      <c r="G1426" s="50"/>
      <c r="H1426" s="63"/>
    </row>
    <row r="1427" spans="3:8" ht="15.6" x14ac:dyDescent="0.3">
      <c r="C1427" s="57"/>
      <c r="D1427" s="58"/>
      <c r="E1427" s="28"/>
      <c r="F1427" s="17"/>
      <c r="G1427" s="50"/>
      <c r="H1427" s="63"/>
    </row>
    <row r="1428" spans="3:8" ht="15.6" x14ac:dyDescent="0.3">
      <c r="C1428" s="57"/>
      <c r="D1428" s="58"/>
      <c r="E1428" s="28"/>
      <c r="F1428" s="17"/>
      <c r="G1428" s="50"/>
      <c r="H1428" s="63"/>
    </row>
    <row r="1429" spans="3:8" ht="15.6" x14ac:dyDescent="0.3">
      <c r="C1429" s="57"/>
      <c r="D1429" s="58"/>
      <c r="E1429" s="28"/>
      <c r="F1429" s="17"/>
      <c r="G1429" s="50"/>
      <c r="H1429" s="63"/>
    </row>
    <row r="1430" spans="3:8" ht="15.6" x14ac:dyDescent="0.3">
      <c r="C1430" s="57"/>
      <c r="D1430" s="58"/>
      <c r="E1430" s="28"/>
      <c r="F1430" s="17"/>
      <c r="G1430" s="50"/>
      <c r="H1430" s="63"/>
    </row>
    <row r="1431" spans="3:8" ht="15.6" x14ac:dyDescent="0.3">
      <c r="C1431" s="57"/>
      <c r="D1431" s="58"/>
      <c r="E1431" s="28"/>
      <c r="F1431" s="17"/>
      <c r="G1431" s="50"/>
      <c r="H1431" s="63"/>
    </row>
    <row r="1432" spans="3:8" ht="15.6" x14ac:dyDescent="0.3">
      <c r="C1432" s="57"/>
      <c r="D1432" s="58"/>
      <c r="E1432" s="28"/>
      <c r="F1432" s="17"/>
      <c r="G1432" s="50"/>
      <c r="H1432" s="63"/>
    </row>
    <row r="1433" spans="3:8" ht="15.6" x14ac:dyDescent="0.3">
      <c r="C1433" s="57"/>
      <c r="D1433" s="58"/>
      <c r="E1433" s="28"/>
      <c r="F1433" s="17"/>
      <c r="G1433" s="50"/>
      <c r="H1433" s="63"/>
    </row>
    <row r="1434" spans="3:8" ht="15.6" x14ac:dyDescent="0.3">
      <c r="C1434" s="57"/>
      <c r="D1434" s="58"/>
      <c r="E1434" s="28"/>
      <c r="F1434" s="17"/>
      <c r="G1434" s="50"/>
      <c r="H1434" s="63"/>
    </row>
    <row r="1435" spans="3:8" ht="15.6" x14ac:dyDescent="0.3">
      <c r="C1435" s="57"/>
      <c r="D1435" s="58"/>
      <c r="E1435" s="28"/>
      <c r="F1435" s="17"/>
      <c r="G1435" s="50"/>
      <c r="H1435" s="63"/>
    </row>
    <row r="1436" spans="3:8" ht="15.6" x14ac:dyDescent="0.3">
      <c r="C1436" s="57"/>
      <c r="D1436" s="58"/>
      <c r="E1436" s="28"/>
      <c r="F1436" s="17"/>
      <c r="G1436" s="50"/>
      <c r="H1436" s="63"/>
    </row>
    <row r="1437" spans="3:8" ht="15.6" x14ac:dyDescent="0.3">
      <c r="C1437" s="57"/>
      <c r="D1437" s="58"/>
      <c r="E1437" s="28"/>
      <c r="F1437" s="17"/>
      <c r="G1437" s="50"/>
      <c r="H1437" s="63"/>
    </row>
    <row r="1438" spans="3:8" ht="15.6" x14ac:dyDescent="0.3">
      <c r="C1438" s="57"/>
      <c r="D1438" s="58"/>
      <c r="E1438" s="28"/>
      <c r="F1438" s="17"/>
      <c r="G1438" s="50"/>
      <c r="H1438" s="63"/>
    </row>
    <row r="1439" spans="3:8" ht="15.6" x14ac:dyDescent="0.3">
      <c r="C1439" s="57"/>
      <c r="D1439" s="58"/>
      <c r="E1439" s="28"/>
      <c r="F1439" s="17"/>
      <c r="G1439" s="50"/>
      <c r="H1439" s="63"/>
    </row>
    <row r="1440" spans="3:8" ht="15.6" x14ac:dyDescent="0.3">
      <c r="C1440" s="57"/>
      <c r="D1440" s="58"/>
      <c r="E1440" s="28"/>
      <c r="F1440" s="17"/>
      <c r="G1440" s="50"/>
      <c r="H1440" s="63"/>
    </row>
    <row r="1441" spans="3:8" ht="15.6" x14ac:dyDescent="0.3">
      <c r="C1441" s="57"/>
      <c r="D1441" s="58"/>
      <c r="E1441" s="28"/>
      <c r="F1441" s="17"/>
      <c r="G1441" s="50"/>
      <c r="H1441" s="63"/>
    </row>
    <row r="1442" spans="3:8" ht="15.6" x14ac:dyDescent="0.3">
      <c r="C1442" s="57"/>
      <c r="D1442" s="58"/>
      <c r="E1442" s="28"/>
      <c r="F1442" s="17"/>
      <c r="G1442" s="50"/>
      <c r="H1442" s="63"/>
    </row>
    <row r="1443" spans="3:8" ht="15.6" x14ac:dyDescent="0.3">
      <c r="C1443" s="57"/>
      <c r="D1443" s="58"/>
      <c r="E1443" s="28"/>
      <c r="F1443" s="17"/>
      <c r="G1443" s="50"/>
      <c r="H1443" s="63"/>
    </row>
    <row r="1444" spans="3:8" ht="15.6" x14ac:dyDescent="0.3">
      <c r="C1444" s="57"/>
      <c r="D1444" s="58"/>
      <c r="E1444" s="28"/>
      <c r="F1444" s="17"/>
      <c r="G1444" s="50"/>
      <c r="H1444" s="63"/>
    </row>
    <row r="1445" spans="3:8" ht="15.6" x14ac:dyDescent="0.3">
      <c r="C1445" s="57"/>
      <c r="D1445" s="58"/>
      <c r="E1445" s="28"/>
      <c r="F1445" s="17"/>
      <c r="G1445" s="50"/>
      <c r="H1445" s="63"/>
    </row>
    <row r="1446" spans="3:8" ht="15.6" x14ac:dyDescent="0.3">
      <c r="C1446" s="57"/>
      <c r="D1446" s="58"/>
      <c r="E1446" s="28"/>
      <c r="F1446" s="17"/>
      <c r="G1446" s="50"/>
      <c r="H1446" s="63"/>
    </row>
    <row r="1447" spans="3:8" ht="15.6" x14ac:dyDescent="0.3">
      <c r="C1447" s="57"/>
      <c r="D1447" s="58"/>
      <c r="E1447" s="28"/>
      <c r="F1447" s="17"/>
      <c r="G1447" s="50"/>
      <c r="H1447" s="63"/>
    </row>
    <row r="1448" spans="3:8" ht="15.6" x14ac:dyDescent="0.3">
      <c r="C1448" s="57"/>
      <c r="D1448" s="58"/>
      <c r="E1448" s="28"/>
      <c r="F1448" s="17"/>
      <c r="G1448" s="50"/>
      <c r="H1448" s="63"/>
    </row>
    <row r="1449" spans="3:8" ht="15.6" x14ac:dyDescent="0.3">
      <c r="C1449" s="57"/>
      <c r="D1449" s="58"/>
      <c r="E1449" s="28"/>
      <c r="F1449" s="17"/>
      <c r="G1449" s="50"/>
      <c r="H1449" s="63"/>
    </row>
    <row r="1450" spans="3:8" ht="15.6" x14ac:dyDescent="0.3">
      <c r="C1450" s="57"/>
      <c r="D1450" s="58"/>
      <c r="E1450" s="28"/>
      <c r="F1450" s="17"/>
      <c r="G1450" s="50"/>
      <c r="H1450" s="63"/>
    </row>
    <row r="1451" spans="3:8" ht="15.6" x14ac:dyDescent="0.3">
      <c r="C1451" s="57"/>
      <c r="D1451" s="58"/>
      <c r="E1451" s="28"/>
      <c r="F1451" s="17"/>
      <c r="G1451" s="50"/>
      <c r="H1451" s="63"/>
    </row>
    <row r="1452" spans="3:8" ht="15.6" x14ac:dyDescent="0.3">
      <c r="C1452" s="57"/>
      <c r="D1452" s="58"/>
      <c r="E1452" s="28"/>
      <c r="F1452" s="17"/>
      <c r="G1452" s="50"/>
      <c r="H1452" s="63"/>
    </row>
    <row r="1453" spans="3:8" ht="15.6" x14ac:dyDescent="0.3">
      <c r="C1453" s="57"/>
      <c r="D1453" s="58"/>
      <c r="E1453" s="28"/>
      <c r="F1453" s="17"/>
      <c r="G1453" s="50"/>
      <c r="H1453" s="63"/>
    </row>
    <row r="1454" spans="3:8" ht="15.6" x14ac:dyDescent="0.3">
      <c r="C1454" s="57"/>
      <c r="D1454" s="58"/>
      <c r="E1454" s="28"/>
      <c r="F1454" s="17"/>
      <c r="G1454" s="50"/>
      <c r="H1454" s="63"/>
    </row>
    <row r="1455" spans="3:8" ht="15.6" x14ac:dyDescent="0.3">
      <c r="C1455" s="57"/>
      <c r="D1455" s="58"/>
      <c r="E1455" s="28"/>
      <c r="F1455" s="17"/>
      <c r="G1455" s="50"/>
      <c r="H1455" s="63"/>
    </row>
    <row r="1456" spans="3:8" ht="15.6" x14ac:dyDescent="0.3">
      <c r="C1456" s="57"/>
      <c r="D1456" s="58"/>
      <c r="E1456" s="28"/>
      <c r="F1456" s="17"/>
      <c r="G1456" s="50"/>
      <c r="H1456" s="63"/>
    </row>
    <row r="1457" spans="3:8" ht="15.6" x14ac:dyDescent="0.3">
      <c r="C1457" s="57"/>
      <c r="D1457" s="58"/>
      <c r="E1457" s="28"/>
      <c r="F1457" s="17"/>
      <c r="G1457" s="50"/>
      <c r="H1457" s="63"/>
    </row>
    <row r="1458" spans="3:8" ht="15.6" x14ac:dyDescent="0.3">
      <c r="C1458" s="57"/>
      <c r="D1458" s="58"/>
      <c r="E1458" s="28"/>
      <c r="F1458" s="17"/>
      <c r="G1458" s="50"/>
      <c r="H1458" s="63"/>
    </row>
    <row r="1459" spans="3:8" ht="15.6" x14ac:dyDescent="0.3">
      <c r="C1459" s="57"/>
      <c r="D1459" s="58"/>
      <c r="E1459" s="28"/>
      <c r="F1459" s="17"/>
      <c r="G1459" s="50"/>
      <c r="H1459" s="63"/>
    </row>
    <row r="1460" spans="3:8" ht="15.6" x14ac:dyDescent="0.3">
      <c r="C1460" s="57"/>
      <c r="D1460" s="58"/>
      <c r="E1460" s="28"/>
      <c r="F1460" s="17"/>
      <c r="G1460" s="50"/>
      <c r="H1460" s="63"/>
    </row>
    <row r="1461" spans="3:8" ht="15.6" x14ac:dyDescent="0.3">
      <c r="C1461" s="57"/>
      <c r="D1461" s="58"/>
      <c r="E1461" s="28"/>
      <c r="F1461" s="17"/>
      <c r="G1461" s="50"/>
      <c r="H1461" s="63"/>
    </row>
    <row r="1462" spans="3:8" ht="15.6" x14ac:dyDescent="0.3">
      <c r="C1462" s="57"/>
      <c r="D1462" s="58"/>
      <c r="E1462" s="28"/>
      <c r="F1462" s="17"/>
      <c r="G1462" s="50"/>
      <c r="H1462" s="63"/>
    </row>
    <row r="1463" spans="3:8" ht="15.6" x14ac:dyDescent="0.3">
      <c r="C1463" s="57"/>
      <c r="D1463" s="58"/>
      <c r="E1463" s="28"/>
      <c r="F1463" s="17"/>
      <c r="G1463" s="50"/>
      <c r="H1463" s="63"/>
    </row>
    <row r="1464" spans="3:8" ht="15.6" x14ac:dyDescent="0.3">
      <c r="C1464" s="57"/>
      <c r="D1464" s="58"/>
      <c r="E1464" s="28"/>
      <c r="F1464" s="17"/>
      <c r="G1464" s="50"/>
      <c r="H1464" s="63"/>
    </row>
    <row r="1465" spans="3:8" ht="15.6" x14ac:dyDescent="0.3">
      <c r="C1465" s="57"/>
      <c r="D1465" s="58"/>
      <c r="E1465" s="28"/>
      <c r="F1465" s="17"/>
      <c r="G1465" s="50"/>
      <c r="H1465" s="63"/>
    </row>
    <row r="1466" spans="3:8" ht="15.6" x14ac:dyDescent="0.3">
      <c r="C1466" s="57"/>
      <c r="D1466" s="58"/>
      <c r="E1466" s="28"/>
      <c r="F1466" s="17"/>
      <c r="G1466" s="50"/>
      <c r="H1466" s="63"/>
    </row>
    <row r="1467" spans="3:8" ht="15.6" x14ac:dyDescent="0.3">
      <c r="C1467" s="57"/>
      <c r="D1467" s="58"/>
      <c r="E1467" s="28"/>
      <c r="F1467" s="17"/>
      <c r="G1467" s="50"/>
      <c r="H1467" s="63"/>
    </row>
    <row r="1468" spans="3:8" ht="15.6" x14ac:dyDescent="0.3">
      <c r="C1468" s="57"/>
      <c r="D1468" s="58"/>
      <c r="E1468" s="28"/>
      <c r="F1468" s="17"/>
      <c r="G1468" s="50"/>
      <c r="H1468" s="63"/>
    </row>
    <row r="1469" spans="3:8" ht="15.6" x14ac:dyDescent="0.3">
      <c r="C1469" s="57"/>
      <c r="D1469" s="58"/>
      <c r="E1469" s="28"/>
      <c r="F1469" s="17"/>
      <c r="G1469" s="50"/>
      <c r="H1469" s="63"/>
    </row>
    <row r="1470" spans="3:8" ht="15.6" x14ac:dyDescent="0.3">
      <c r="C1470" s="57"/>
      <c r="D1470" s="58"/>
      <c r="E1470" s="28"/>
      <c r="F1470" s="17"/>
      <c r="G1470" s="50"/>
      <c r="H1470" s="63"/>
    </row>
    <row r="1471" spans="3:8" ht="15.6" x14ac:dyDescent="0.3">
      <c r="C1471" s="57"/>
      <c r="D1471" s="58"/>
      <c r="E1471" s="28"/>
      <c r="F1471" s="17"/>
      <c r="G1471" s="50"/>
      <c r="H1471" s="63"/>
    </row>
    <row r="1472" spans="3:8" ht="15.6" x14ac:dyDescent="0.3">
      <c r="C1472" s="57"/>
      <c r="D1472" s="58"/>
      <c r="E1472" s="28"/>
      <c r="F1472" s="17"/>
      <c r="G1472" s="50"/>
      <c r="H1472" s="63"/>
    </row>
    <row r="1473" spans="3:8" ht="15.6" x14ac:dyDescent="0.3">
      <c r="C1473" s="57"/>
      <c r="D1473" s="58"/>
      <c r="E1473" s="28"/>
      <c r="F1473" s="17"/>
      <c r="G1473" s="50"/>
      <c r="H1473" s="63"/>
    </row>
    <row r="1474" spans="3:8" ht="15.6" x14ac:dyDescent="0.3">
      <c r="C1474" s="57"/>
      <c r="D1474" s="58"/>
      <c r="E1474" s="28"/>
      <c r="F1474" s="17"/>
      <c r="G1474" s="50"/>
      <c r="H1474" s="63"/>
    </row>
    <row r="1475" spans="3:8" ht="15.6" x14ac:dyDescent="0.3">
      <c r="C1475" s="57"/>
      <c r="D1475" s="58"/>
      <c r="E1475" s="28"/>
      <c r="F1475" s="17"/>
      <c r="G1475" s="50"/>
      <c r="H1475" s="63"/>
    </row>
    <row r="1476" spans="3:8" ht="15.6" x14ac:dyDescent="0.3">
      <c r="C1476" s="57"/>
      <c r="D1476" s="58"/>
      <c r="E1476" s="28"/>
      <c r="F1476" s="17"/>
      <c r="G1476" s="50"/>
      <c r="H1476" s="63"/>
    </row>
    <row r="1477" spans="3:8" ht="15.6" x14ac:dyDescent="0.3">
      <c r="C1477" s="57"/>
      <c r="D1477" s="58"/>
      <c r="E1477" s="28"/>
      <c r="F1477" s="17"/>
      <c r="G1477" s="50"/>
      <c r="H1477" s="63"/>
    </row>
    <row r="1478" spans="3:8" ht="15.6" x14ac:dyDescent="0.3">
      <c r="C1478" s="57"/>
      <c r="D1478" s="58"/>
      <c r="E1478" s="28"/>
      <c r="F1478" s="17"/>
      <c r="G1478" s="50"/>
      <c r="H1478" s="63"/>
    </row>
    <row r="1479" spans="3:8" ht="15.6" x14ac:dyDescent="0.3">
      <c r="C1479" s="57"/>
      <c r="D1479" s="58"/>
      <c r="E1479" s="28"/>
      <c r="F1479" s="17"/>
      <c r="G1479" s="50"/>
      <c r="H1479" s="63"/>
    </row>
    <row r="1480" spans="3:8" ht="15.6" x14ac:dyDescent="0.3">
      <c r="C1480" s="57"/>
      <c r="D1480" s="58"/>
      <c r="E1480" s="28"/>
      <c r="F1480" s="17"/>
      <c r="G1480" s="50"/>
      <c r="H1480" s="63"/>
    </row>
    <row r="1481" spans="3:8" ht="15.6" x14ac:dyDescent="0.3">
      <c r="C1481" s="57"/>
      <c r="D1481" s="58"/>
      <c r="E1481" s="28"/>
      <c r="F1481" s="17"/>
      <c r="G1481" s="50"/>
      <c r="H1481" s="63"/>
    </row>
    <row r="1482" spans="3:8" ht="15.6" x14ac:dyDescent="0.3">
      <c r="C1482" s="57"/>
      <c r="D1482" s="58"/>
      <c r="E1482" s="28"/>
      <c r="F1482" s="17"/>
      <c r="G1482" s="50"/>
      <c r="H1482" s="63"/>
    </row>
    <row r="1483" spans="3:8" ht="15.6" x14ac:dyDescent="0.3">
      <c r="C1483" s="57"/>
      <c r="D1483" s="58"/>
      <c r="E1483" s="28"/>
      <c r="F1483" s="17"/>
      <c r="G1483" s="50"/>
      <c r="H1483" s="63"/>
    </row>
    <row r="1484" spans="3:8" ht="15.6" x14ac:dyDescent="0.3">
      <c r="C1484" s="57"/>
      <c r="D1484" s="58"/>
      <c r="E1484" s="28"/>
      <c r="F1484" s="17"/>
      <c r="G1484" s="50"/>
      <c r="H1484" s="63"/>
    </row>
    <row r="1485" spans="3:8" ht="15.6" x14ac:dyDescent="0.3">
      <c r="C1485" s="57"/>
      <c r="D1485" s="58"/>
      <c r="E1485" s="28"/>
      <c r="F1485" s="17"/>
      <c r="G1485" s="50"/>
      <c r="H1485" s="63"/>
    </row>
    <row r="1486" spans="3:8" ht="15.6" x14ac:dyDescent="0.3">
      <c r="C1486" s="57"/>
      <c r="D1486" s="58"/>
      <c r="E1486" s="28"/>
      <c r="F1486" s="17"/>
      <c r="G1486" s="50"/>
      <c r="H1486" s="63"/>
    </row>
    <row r="1487" spans="3:8" ht="15.6" x14ac:dyDescent="0.3">
      <c r="C1487" s="57"/>
      <c r="D1487" s="58"/>
      <c r="E1487" s="28"/>
      <c r="F1487" s="17"/>
      <c r="G1487" s="50"/>
      <c r="H1487" s="63"/>
    </row>
    <row r="1488" spans="3:8" ht="15.6" x14ac:dyDescent="0.3">
      <c r="C1488" s="57"/>
      <c r="D1488" s="58"/>
      <c r="E1488" s="28"/>
      <c r="F1488" s="17"/>
      <c r="G1488" s="50"/>
      <c r="H1488" s="63"/>
    </row>
    <row r="1489" spans="3:8" ht="15.6" x14ac:dyDescent="0.3">
      <c r="C1489" s="57"/>
      <c r="D1489" s="58"/>
      <c r="E1489" s="28"/>
      <c r="F1489" s="17"/>
      <c r="G1489" s="50"/>
      <c r="H1489" s="63"/>
    </row>
    <row r="1490" spans="3:8" ht="15.6" x14ac:dyDescent="0.3">
      <c r="C1490" s="57"/>
      <c r="D1490" s="58"/>
      <c r="E1490" s="28"/>
      <c r="F1490" s="17"/>
      <c r="G1490" s="50"/>
      <c r="H1490" s="63"/>
    </row>
    <row r="1491" spans="3:8" ht="15.6" x14ac:dyDescent="0.3">
      <c r="C1491" s="57"/>
      <c r="D1491" s="58"/>
      <c r="E1491" s="28"/>
      <c r="F1491" s="17"/>
      <c r="G1491" s="50"/>
      <c r="H1491" s="63"/>
    </row>
    <row r="1492" spans="3:8" ht="15.6" x14ac:dyDescent="0.3">
      <c r="C1492" s="57"/>
      <c r="D1492" s="58"/>
      <c r="E1492" s="28"/>
      <c r="F1492" s="17"/>
      <c r="G1492" s="50"/>
      <c r="H1492" s="63"/>
    </row>
    <row r="1493" spans="3:8" ht="15.6" x14ac:dyDescent="0.3">
      <c r="C1493" s="57"/>
      <c r="D1493" s="58"/>
      <c r="E1493" s="28"/>
      <c r="F1493" s="17"/>
      <c r="G1493" s="50"/>
      <c r="H1493" s="63"/>
    </row>
    <row r="1494" spans="3:8" ht="15.6" x14ac:dyDescent="0.3">
      <c r="C1494" s="57"/>
      <c r="D1494" s="58"/>
      <c r="E1494" s="28"/>
      <c r="F1494" s="17"/>
      <c r="G1494" s="50"/>
      <c r="H1494" s="63"/>
    </row>
    <row r="1495" spans="3:8" ht="15.6" x14ac:dyDescent="0.3">
      <c r="C1495" s="57"/>
      <c r="D1495" s="58"/>
      <c r="E1495" s="28"/>
      <c r="F1495" s="17"/>
      <c r="G1495" s="50"/>
      <c r="H1495" s="63"/>
    </row>
    <row r="1496" spans="3:8" ht="15.6" x14ac:dyDescent="0.3">
      <c r="C1496" s="57"/>
      <c r="D1496" s="58"/>
      <c r="E1496" s="28"/>
      <c r="F1496" s="17"/>
      <c r="G1496" s="50"/>
      <c r="H1496" s="63"/>
    </row>
    <row r="1497" spans="3:8" ht="15.6" x14ac:dyDescent="0.3">
      <c r="C1497" s="57"/>
      <c r="D1497" s="58"/>
      <c r="E1497" s="28"/>
      <c r="F1497" s="17"/>
      <c r="G1497" s="50"/>
      <c r="H1497" s="63"/>
    </row>
    <row r="1498" spans="3:8" ht="15.6" x14ac:dyDescent="0.3">
      <c r="C1498" s="57"/>
      <c r="D1498" s="58"/>
      <c r="E1498" s="28"/>
      <c r="F1498" s="17"/>
      <c r="G1498" s="50"/>
      <c r="H1498" s="63"/>
    </row>
    <row r="1499" spans="3:8" ht="15.6" x14ac:dyDescent="0.3">
      <c r="C1499" s="57"/>
      <c r="D1499" s="58"/>
      <c r="E1499" s="28"/>
      <c r="F1499" s="17"/>
      <c r="G1499" s="50"/>
      <c r="H1499" s="63"/>
    </row>
    <row r="1500" spans="3:8" ht="15.6" x14ac:dyDescent="0.3">
      <c r="C1500" s="57"/>
      <c r="D1500" s="58"/>
      <c r="E1500" s="28"/>
      <c r="F1500" s="17"/>
      <c r="G1500" s="50"/>
      <c r="H1500" s="63"/>
    </row>
    <row r="1501" spans="3:8" ht="15.6" x14ac:dyDescent="0.3">
      <c r="C1501" s="57"/>
      <c r="D1501" s="58"/>
      <c r="E1501" s="28"/>
      <c r="F1501" s="17"/>
      <c r="G1501" s="50"/>
      <c r="H1501" s="63"/>
    </row>
    <row r="1502" spans="3:8" ht="15.6" x14ac:dyDescent="0.3">
      <c r="C1502" s="57"/>
      <c r="D1502" s="58"/>
      <c r="E1502" s="28"/>
      <c r="F1502" s="17"/>
      <c r="G1502" s="50"/>
      <c r="H1502" s="63"/>
    </row>
    <row r="1503" spans="3:8" ht="15.6" x14ac:dyDescent="0.3">
      <c r="C1503" s="57"/>
      <c r="D1503" s="58"/>
      <c r="E1503" s="28"/>
      <c r="F1503" s="17"/>
      <c r="G1503" s="50"/>
      <c r="H1503" s="63"/>
    </row>
    <row r="1504" spans="3:8" ht="15.6" x14ac:dyDescent="0.3">
      <c r="C1504" s="57"/>
      <c r="D1504" s="58"/>
      <c r="E1504" s="28"/>
      <c r="F1504" s="17"/>
      <c r="G1504" s="50"/>
      <c r="H1504" s="63"/>
    </row>
    <row r="1505" spans="3:8" ht="15.6" x14ac:dyDescent="0.3">
      <c r="C1505" s="57"/>
      <c r="D1505" s="58"/>
      <c r="E1505" s="28"/>
      <c r="F1505" s="17"/>
      <c r="G1505" s="50"/>
      <c r="H1505" s="63"/>
    </row>
    <row r="1506" spans="3:8" ht="15.6" x14ac:dyDescent="0.3">
      <c r="C1506" s="57"/>
      <c r="D1506" s="58"/>
      <c r="E1506" s="28"/>
      <c r="F1506" s="17"/>
      <c r="G1506" s="50"/>
      <c r="H1506" s="63"/>
    </row>
    <row r="1507" spans="3:8" ht="15.6" x14ac:dyDescent="0.3">
      <c r="C1507" s="57"/>
      <c r="D1507" s="58"/>
      <c r="E1507" s="28"/>
      <c r="F1507" s="17"/>
      <c r="G1507" s="50"/>
      <c r="H1507" s="63"/>
    </row>
    <row r="1508" spans="3:8" ht="15.6" x14ac:dyDescent="0.3">
      <c r="C1508" s="57"/>
      <c r="D1508" s="58"/>
      <c r="E1508" s="28"/>
      <c r="F1508" s="17"/>
      <c r="G1508" s="50"/>
      <c r="H1508" s="63"/>
    </row>
    <row r="1509" spans="3:8" ht="15.6" x14ac:dyDescent="0.3">
      <c r="C1509" s="57"/>
      <c r="D1509" s="58"/>
      <c r="E1509" s="28"/>
      <c r="F1509" s="17"/>
      <c r="G1509" s="50"/>
      <c r="H1509" s="63"/>
    </row>
    <row r="1510" spans="3:8" ht="15.6" x14ac:dyDescent="0.3">
      <c r="C1510" s="57"/>
      <c r="D1510" s="58"/>
      <c r="E1510" s="28"/>
      <c r="F1510" s="17"/>
      <c r="G1510" s="50"/>
      <c r="H1510" s="63"/>
    </row>
    <row r="1511" spans="3:8" ht="15.6" x14ac:dyDescent="0.3">
      <c r="C1511" s="57"/>
      <c r="D1511" s="58"/>
      <c r="E1511" s="28"/>
      <c r="F1511" s="17"/>
      <c r="G1511" s="50"/>
      <c r="H1511" s="63"/>
    </row>
    <row r="1512" spans="3:8" ht="15.6" x14ac:dyDescent="0.3">
      <c r="C1512" s="57"/>
      <c r="D1512" s="58"/>
      <c r="E1512" s="28"/>
      <c r="F1512" s="17"/>
      <c r="G1512" s="50"/>
      <c r="H1512" s="63"/>
    </row>
    <row r="1513" spans="3:8" ht="15.6" x14ac:dyDescent="0.3">
      <c r="C1513" s="57"/>
      <c r="D1513" s="58"/>
      <c r="E1513" s="28"/>
      <c r="F1513" s="17"/>
      <c r="G1513" s="50"/>
      <c r="H1513" s="63"/>
    </row>
    <row r="1514" spans="3:8" ht="15.6" x14ac:dyDescent="0.3">
      <c r="C1514" s="57"/>
      <c r="D1514" s="58"/>
      <c r="E1514" s="28"/>
      <c r="F1514" s="17"/>
      <c r="G1514" s="50"/>
      <c r="H1514" s="63"/>
    </row>
    <row r="1515" spans="3:8" ht="15.6" x14ac:dyDescent="0.3">
      <c r="C1515" s="57"/>
      <c r="D1515" s="58"/>
      <c r="E1515" s="28"/>
      <c r="F1515" s="17"/>
      <c r="G1515" s="50"/>
      <c r="H1515" s="63"/>
    </row>
    <row r="1516" spans="3:8" ht="15.6" x14ac:dyDescent="0.3">
      <c r="C1516" s="57"/>
      <c r="D1516" s="58"/>
      <c r="E1516" s="28"/>
      <c r="F1516" s="17"/>
      <c r="G1516" s="50"/>
      <c r="H1516" s="63"/>
    </row>
    <row r="1517" spans="3:8" ht="15.6" x14ac:dyDescent="0.3">
      <c r="C1517" s="57"/>
      <c r="D1517" s="58"/>
      <c r="E1517" s="28"/>
      <c r="F1517" s="17"/>
      <c r="G1517" s="50"/>
      <c r="H1517" s="63"/>
    </row>
    <row r="1518" spans="3:8" ht="15.6" x14ac:dyDescent="0.3">
      <c r="C1518" s="57"/>
      <c r="D1518" s="58"/>
      <c r="E1518" s="28"/>
      <c r="F1518" s="17"/>
      <c r="G1518" s="50"/>
      <c r="H1518" s="63"/>
    </row>
    <row r="1519" spans="3:8" ht="15.6" x14ac:dyDescent="0.3">
      <c r="C1519" s="57"/>
      <c r="D1519" s="58"/>
      <c r="E1519" s="28"/>
      <c r="F1519" s="17"/>
      <c r="G1519" s="50"/>
      <c r="H1519" s="63"/>
    </row>
    <row r="1520" spans="3:8" ht="15.6" x14ac:dyDescent="0.3">
      <c r="C1520" s="57"/>
      <c r="D1520" s="58"/>
      <c r="E1520" s="28"/>
      <c r="F1520" s="17"/>
      <c r="G1520" s="50"/>
      <c r="H1520" s="63"/>
    </row>
    <row r="1521" spans="3:8" ht="15.6" x14ac:dyDescent="0.3">
      <c r="C1521" s="57"/>
      <c r="D1521" s="58"/>
      <c r="E1521" s="28"/>
      <c r="F1521" s="17"/>
      <c r="G1521" s="50"/>
      <c r="H1521" s="63"/>
    </row>
    <row r="1522" spans="3:8" ht="15.6" x14ac:dyDescent="0.3">
      <c r="C1522" s="57"/>
      <c r="D1522" s="58"/>
      <c r="E1522" s="28"/>
      <c r="F1522" s="17"/>
      <c r="G1522" s="50"/>
      <c r="H1522" s="63"/>
    </row>
    <row r="1523" spans="3:8" ht="15.6" x14ac:dyDescent="0.3">
      <c r="C1523" s="57"/>
      <c r="D1523" s="58"/>
      <c r="E1523" s="28"/>
      <c r="F1523" s="17"/>
      <c r="G1523" s="50"/>
      <c r="H1523" s="63"/>
    </row>
    <row r="1524" spans="3:8" ht="15.6" x14ac:dyDescent="0.3">
      <c r="C1524" s="57"/>
      <c r="D1524" s="58"/>
      <c r="E1524" s="28"/>
      <c r="F1524" s="17"/>
      <c r="G1524" s="50"/>
      <c r="H1524" s="63"/>
    </row>
    <row r="1525" spans="3:8" ht="15.6" x14ac:dyDescent="0.3">
      <c r="C1525" s="57"/>
      <c r="D1525" s="58"/>
      <c r="E1525" s="28"/>
      <c r="F1525" s="17"/>
      <c r="G1525" s="50"/>
      <c r="H1525" s="63"/>
    </row>
    <row r="1526" spans="3:8" ht="15.6" x14ac:dyDescent="0.3">
      <c r="C1526" s="57"/>
      <c r="D1526" s="58"/>
      <c r="E1526" s="28"/>
      <c r="F1526" s="17"/>
      <c r="G1526" s="50"/>
      <c r="H1526" s="63"/>
    </row>
    <row r="1527" spans="3:8" ht="15.6" x14ac:dyDescent="0.3">
      <c r="C1527" s="57"/>
      <c r="D1527" s="58"/>
      <c r="E1527" s="28"/>
      <c r="F1527" s="17"/>
      <c r="G1527" s="50"/>
      <c r="H1527" s="63"/>
    </row>
    <row r="1528" spans="3:8" ht="15.6" x14ac:dyDescent="0.3">
      <c r="C1528" s="57"/>
      <c r="D1528" s="58"/>
      <c r="E1528" s="28"/>
      <c r="F1528" s="17"/>
      <c r="G1528" s="50"/>
      <c r="H1528" s="63"/>
    </row>
    <row r="1529" spans="3:8" ht="15.6" x14ac:dyDescent="0.3">
      <c r="C1529" s="57"/>
      <c r="D1529" s="58"/>
      <c r="E1529" s="28"/>
      <c r="F1529" s="17"/>
      <c r="G1529" s="50"/>
      <c r="H1529" s="63"/>
    </row>
    <row r="1530" spans="3:8" ht="15.6" x14ac:dyDescent="0.3">
      <c r="C1530" s="57"/>
      <c r="D1530" s="58"/>
      <c r="E1530" s="28"/>
      <c r="F1530" s="17"/>
      <c r="G1530" s="50"/>
      <c r="H1530" s="63"/>
    </row>
    <row r="1531" spans="3:8" ht="15.6" x14ac:dyDescent="0.3">
      <c r="C1531" s="57"/>
      <c r="D1531" s="58"/>
      <c r="E1531" s="28"/>
      <c r="F1531" s="17"/>
      <c r="G1531" s="50"/>
      <c r="H1531" s="63"/>
    </row>
    <row r="1532" spans="3:8" ht="15.6" x14ac:dyDescent="0.3">
      <c r="C1532" s="57"/>
      <c r="D1532" s="58"/>
      <c r="E1532" s="28"/>
      <c r="F1532" s="17"/>
      <c r="G1532" s="50"/>
      <c r="H1532" s="63"/>
    </row>
    <row r="1533" spans="3:8" ht="15.6" x14ac:dyDescent="0.3">
      <c r="C1533" s="57"/>
      <c r="D1533" s="58"/>
      <c r="E1533" s="28"/>
      <c r="F1533" s="17"/>
      <c r="G1533" s="50"/>
      <c r="H1533" s="63"/>
    </row>
    <row r="1534" spans="3:8" ht="15.6" x14ac:dyDescent="0.3">
      <c r="C1534" s="57"/>
      <c r="D1534" s="58"/>
      <c r="E1534" s="28"/>
      <c r="F1534" s="17"/>
      <c r="G1534" s="50"/>
      <c r="H1534" s="63"/>
    </row>
    <row r="1535" spans="3:8" ht="15.6" x14ac:dyDescent="0.3">
      <c r="C1535" s="57"/>
      <c r="D1535" s="58"/>
      <c r="E1535" s="28"/>
      <c r="F1535" s="17"/>
      <c r="G1535" s="50"/>
      <c r="H1535" s="63"/>
    </row>
    <row r="1536" spans="3:8" ht="15.6" x14ac:dyDescent="0.3">
      <c r="C1536" s="57"/>
      <c r="D1536" s="58"/>
      <c r="E1536" s="28"/>
      <c r="F1536" s="17"/>
      <c r="G1536" s="50"/>
      <c r="H1536" s="63"/>
    </row>
    <row r="1537" spans="3:8" ht="15.6" x14ac:dyDescent="0.3">
      <c r="C1537" s="57"/>
      <c r="D1537" s="58"/>
      <c r="E1537" s="28"/>
      <c r="F1537" s="17"/>
      <c r="G1537" s="50"/>
      <c r="H1537" s="63"/>
    </row>
    <row r="1538" spans="3:8" ht="15.6" x14ac:dyDescent="0.3">
      <c r="C1538" s="57"/>
      <c r="D1538" s="58"/>
      <c r="E1538" s="28"/>
      <c r="F1538" s="17"/>
      <c r="G1538" s="50"/>
      <c r="H1538" s="63"/>
    </row>
    <row r="1539" spans="3:8" ht="15.6" x14ac:dyDescent="0.3">
      <c r="C1539" s="57"/>
      <c r="D1539" s="58"/>
      <c r="E1539" s="28"/>
      <c r="F1539" s="17"/>
      <c r="G1539" s="50"/>
      <c r="H1539" s="63"/>
    </row>
    <row r="1540" spans="3:8" ht="15.6" x14ac:dyDescent="0.3">
      <c r="C1540" s="57"/>
      <c r="D1540" s="58"/>
      <c r="E1540" s="28"/>
      <c r="F1540" s="17"/>
      <c r="G1540" s="50"/>
      <c r="H1540" s="63"/>
    </row>
    <row r="1541" spans="3:8" ht="15.6" x14ac:dyDescent="0.3">
      <c r="C1541" s="57"/>
      <c r="D1541" s="58"/>
      <c r="E1541" s="28"/>
      <c r="F1541" s="17"/>
      <c r="G1541" s="50"/>
      <c r="H1541" s="63"/>
    </row>
    <row r="1542" spans="3:8" ht="15.6" x14ac:dyDescent="0.3">
      <c r="C1542" s="57"/>
      <c r="D1542" s="58"/>
      <c r="E1542" s="28"/>
      <c r="F1542" s="17"/>
      <c r="G1542" s="50"/>
      <c r="H1542" s="63"/>
    </row>
    <row r="1543" spans="3:8" ht="15.6" x14ac:dyDescent="0.3">
      <c r="C1543" s="57"/>
      <c r="D1543" s="58"/>
      <c r="E1543" s="28"/>
      <c r="F1543" s="17"/>
      <c r="G1543" s="50"/>
      <c r="H1543" s="63"/>
    </row>
    <row r="1544" spans="3:8" ht="15.6" x14ac:dyDescent="0.3">
      <c r="C1544" s="57"/>
      <c r="D1544" s="58"/>
      <c r="E1544" s="28"/>
      <c r="F1544" s="17"/>
      <c r="G1544" s="50"/>
      <c r="H1544" s="63"/>
    </row>
    <row r="1545" spans="3:8" ht="15.6" x14ac:dyDescent="0.3">
      <c r="C1545" s="57"/>
      <c r="D1545" s="58"/>
      <c r="E1545" s="28"/>
      <c r="F1545" s="17"/>
      <c r="G1545" s="50"/>
      <c r="H1545" s="63"/>
    </row>
    <row r="1546" spans="3:8" ht="15.6" x14ac:dyDescent="0.3">
      <c r="C1546" s="57"/>
      <c r="D1546" s="58"/>
      <c r="E1546" s="28"/>
      <c r="F1546" s="17"/>
      <c r="G1546" s="50"/>
      <c r="H1546" s="63"/>
    </row>
    <row r="1547" spans="3:8" ht="15.6" x14ac:dyDescent="0.3">
      <c r="C1547" s="57"/>
      <c r="D1547" s="58"/>
      <c r="E1547" s="28"/>
      <c r="F1547" s="17"/>
      <c r="G1547" s="50"/>
      <c r="H1547" s="63"/>
    </row>
    <row r="1548" spans="3:8" ht="15.6" x14ac:dyDescent="0.3">
      <c r="C1548" s="57"/>
      <c r="D1548" s="58"/>
      <c r="E1548" s="28"/>
      <c r="F1548" s="17"/>
      <c r="G1548" s="50"/>
      <c r="H1548" s="63"/>
    </row>
    <row r="1549" spans="3:8" ht="15.6" x14ac:dyDescent="0.3">
      <c r="C1549" s="57"/>
      <c r="D1549" s="58"/>
      <c r="E1549" s="28"/>
      <c r="F1549" s="17"/>
      <c r="G1549" s="50"/>
      <c r="H1549" s="63"/>
    </row>
    <row r="1550" spans="3:8" ht="15.6" x14ac:dyDescent="0.3">
      <c r="C1550" s="57"/>
      <c r="D1550" s="58"/>
      <c r="E1550" s="28"/>
      <c r="F1550" s="17"/>
      <c r="G1550" s="50"/>
      <c r="H1550" s="63"/>
    </row>
    <row r="1551" spans="3:8" ht="15.6" x14ac:dyDescent="0.3">
      <c r="C1551" s="57"/>
      <c r="D1551" s="58"/>
      <c r="E1551" s="28"/>
      <c r="F1551" s="17"/>
      <c r="G1551" s="50"/>
      <c r="H1551" s="63"/>
    </row>
    <row r="1552" spans="3:8" ht="15.6" x14ac:dyDescent="0.3">
      <c r="C1552" s="57"/>
      <c r="D1552" s="58"/>
      <c r="E1552" s="28"/>
      <c r="F1552" s="17"/>
      <c r="G1552" s="50"/>
      <c r="H1552" s="63"/>
    </row>
    <row r="1553" spans="3:8" ht="15.6" x14ac:dyDescent="0.3">
      <c r="C1553" s="57"/>
      <c r="D1553" s="58"/>
      <c r="E1553" s="28"/>
      <c r="F1553" s="17"/>
      <c r="G1553" s="50"/>
      <c r="H1553" s="63"/>
    </row>
    <row r="1554" spans="3:8" ht="15.6" x14ac:dyDescent="0.3">
      <c r="C1554" s="57"/>
      <c r="D1554" s="58"/>
      <c r="E1554" s="28"/>
      <c r="F1554" s="17"/>
      <c r="G1554" s="50"/>
      <c r="H1554" s="63"/>
    </row>
    <row r="1555" spans="3:8" ht="15.6" x14ac:dyDescent="0.3">
      <c r="C1555" s="57"/>
      <c r="D1555" s="58"/>
      <c r="E1555" s="28"/>
      <c r="F1555" s="17"/>
      <c r="G1555" s="50"/>
      <c r="H1555" s="63"/>
    </row>
    <row r="1556" spans="3:8" ht="15.6" x14ac:dyDescent="0.3">
      <c r="C1556" s="57"/>
      <c r="D1556" s="58"/>
      <c r="E1556" s="28"/>
      <c r="F1556" s="17"/>
      <c r="G1556" s="50"/>
      <c r="H1556" s="63"/>
    </row>
    <row r="1557" spans="3:8" ht="15.6" x14ac:dyDescent="0.3">
      <c r="C1557" s="57"/>
      <c r="D1557" s="58"/>
      <c r="E1557" s="28"/>
      <c r="F1557" s="17"/>
      <c r="G1557" s="50"/>
      <c r="H1557" s="63"/>
    </row>
    <row r="1558" spans="3:8" ht="15.6" x14ac:dyDescent="0.3">
      <c r="C1558" s="57"/>
      <c r="D1558" s="58"/>
      <c r="E1558" s="28"/>
      <c r="F1558" s="17"/>
      <c r="G1558" s="50"/>
      <c r="H1558" s="63"/>
    </row>
    <row r="1559" spans="3:8" ht="15.6" x14ac:dyDescent="0.3">
      <c r="C1559" s="57"/>
      <c r="D1559" s="58"/>
      <c r="E1559" s="28"/>
      <c r="F1559" s="17"/>
      <c r="G1559" s="50"/>
      <c r="H1559" s="63"/>
    </row>
    <row r="1560" spans="3:8" ht="15.6" x14ac:dyDescent="0.3">
      <c r="C1560" s="57"/>
      <c r="D1560" s="58"/>
      <c r="E1560" s="28"/>
      <c r="F1560" s="17"/>
      <c r="G1560" s="50"/>
      <c r="H1560" s="63"/>
    </row>
    <row r="1561" spans="3:8" ht="15.6" x14ac:dyDescent="0.3">
      <c r="C1561" s="57"/>
      <c r="D1561" s="58"/>
      <c r="E1561" s="28"/>
      <c r="F1561" s="17"/>
      <c r="G1561" s="50"/>
      <c r="H1561" s="63"/>
    </row>
    <row r="1562" spans="3:8" ht="15.6" x14ac:dyDescent="0.3">
      <c r="C1562" s="57"/>
      <c r="D1562" s="58"/>
      <c r="E1562" s="28"/>
      <c r="F1562" s="17"/>
      <c r="G1562" s="50"/>
      <c r="H1562" s="63"/>
    </row>
    <row r="1563" spans="3:8" ht="15.6" x14ac:dyDescent="0.3">
      <c r="C1563" s="57"/>
      <c r="D1563" s="58"/>
      <c r="E1563" s="28"/>
      <c r="F1563" s="17"/>
      <c r="G1563" s="50"/>
      <c r="H1563" s="63"/>
    </row>
    <row r="1564" spans="3:8" ht="15.6" x14ac:dyDescent="0.3">
      <c r="C1564" s="57"/>
      <c r="D1564" s="58"/>
      <c r="E1564" s="28"/>
      <c r="F1564" s="17"/>
      <c r="G1564" s="50"/>
      <c r="H1564" s="63"/>
    </row>
    <row r="1565" spans="3:8" ht="15.6" x14ac:dyDescent="0.3">
      <c r="C1565" s="57"/>
      <c r="D1565" s="58"/>
      <c r="E1565" s="28"/>
      <c r="F1565" s="17"/>
      <c r="G1565" s="50"/>
      <c r="H1565" s="63"/>
    </row>
    <row r="1566" spans="3:8" ht="15.6" x14ac:dyDescent="0.3">
      <c r="C1566" s="57"/>
      <c r="D1566" s="58"/>
      <c r="E1566" s="28"/>
      <c r="F1566" s="17"/>
      <c r="G1566" s="50"/>
      <c r="H1566" s="63"/>
    </row>
    <row r="1567" spans="3:8" ht="15.6" x14ac:dyDescent="0.3">
      <c r="C1567" s="57"/>
      <c r="D1567" s="58"/>
      <c r="E1567" s="28"/>
      <c r="F1567" s="17"/>
      <c r="G1567" s="50"/>
      <c r="H1567" s="63"/>
    </row>
    <row r="1568" spans="3:8" ht="15.6" x14ac:dyDescent="0.3">
      <c r="C1568" s="57"/>
      <c r="D1568" s="58"/>
      <c r="E1568" s="28"/>
      <c r="F1568" s="17"/>
      <c r="G1568" s="50"/>
      <c r="H1568" s="63"/>
    </row>
    <row r="1569" spans="3:8" ht="15.6" x14ac:dyDescent="0.3">
      <c r="C1569" s="57"/>
      <c r="D1569" s="58"/>
      <c r="E1569" s="28"/>
      <c r="F1569" s="17"/>
      <c r="G1569" s="50"/>
      <c r="H1569" s="63"/>
    </row>
    <row r="1570" spans="3:8" ht="15.6" x14ac:dyDescent="0.3">
      <c r="C1570" s="57"/>
      <c r="D1570" s="58"/>
      <c r="E1570" s="28"/>
      <c r="F1570" s="17"/>
      <c r="G1570" s="50"/>
      <c r="H1570" s="63"/>
    </row>
    <row r="1571" spans="3:8" ht="15.6" x14ac:dyDescent="0.3">
      <c r="C1571" s="57"/>
      <c r="D1571" s="58"/>
      <c r="E1571" s="28"/>
      <c r="F1571" s="17"/>
      <c r="G1571" s="50"/>
      <c r="H1571" s="63"/>
    </row>
    <row r="1572" spans="3:8" ht="15.6" x14ac:dyDescent="0.3">
      <c r="C1572" s="57"/>
      <c r="D1572" s="58"/>
      <c r="E1572" s="28"/>
      <c r="F1572" s="17"/>
      <c r="G1572" s="50"/>
      <c r="H1572" s="63"/>
    </row>
    <row r="1573" spans="3:8" ht="15.6" x14ac:dyDescent="0.3">
      <c r="C1573" s="57"/>
      <c r="D1573" s="58"/>
      <c r="E1573" s="28"/>
      <c r="F1573" s="17"/>
      <c r="G1573" s="50"/>
      <c r="H1573" s="63"/>
    </row>
    <row r="1574" spans="3:8" ht="15.6" x14ac:dyDescent="0.3">
      <c r="C1574" s="57"/>
      <c r="D1574" s="58"/>
      <c r="E1574" s="28"/>
      <c r="F1574" s="17"/>
      <c r="G1574" s="50"/>
      <c r="H1574" s="63"/>
    </row>
    <row r="1575" spans="3:8" ht="15.6" x14ac:dyDescent="0.3">
      <c r="C1575" s="57"/>
      <c r="D1575" s="58"/>
      <c r="E1575" s="28"/>
      <c r="F1575" s="17"/>
      <c r="G1575" s="50"/>
      <c r="H1575" s="63"/>
    </row>
    <row r="1576" spans="3:8" ht="15.6" x14ac:dyDescent="0.3">
      <c r="C1576" s="57"/>
      <c r="D1576" s="58"/>
      <c r="E1576" s="28"/>
      <c r="F1576" s="17"/>
      <c r="G1576" s="50"/>
      <c r="H1576" s="63"/>
    </row>
    <row r="1577" spans="3:8" ht="15.6" x14ac:dyDescent="0.3">
      <c r="C1577" s="57"/>
      <c r="D1577" s="58"/>
      <c r="E1577" s="28"/>
      <c r="F1577" s="17"/>
      <c r="G1577" s="50"/>
      <c r="H1577" s="63"/>
    </row>
    <row r="1578" spans="3:8" ht="15.6" x14ac:dyDescent="0.3">
      <c r="C1578" s="57"/>
      <c r="D1578" s="58"/>
      <c r="E1578" s="28"/>
      <c r="F1578" s="17"/>
      <c r="G1578" s="50"/>
      <c r="H1578" s="63"/>
    </row>
    <row r="1579" spans="3:8" ht="15.6" x14ac:dyDescent="0.3">
      <c r="C1579" s="57"/>
      <c r="D1579" s="58"/>
      <c r="E1579" s="28"/>
      <c r="F1579" s="17"/>
      <c r="G1579" s="50"/>
      <c r="H1579" s="63"/>
    </row>
    <row r="1580" spans="3:8" ht="15.6" x14ac:dyDescent="0.3">
      <c r="C1580" s="57"/>
      <c r="D1580" s="58"/>
      <c r="E1580" s="28"/>
      <c r="F1580" s="17"/>
      <c r="G1580" s="50"/>
      <c r="H1580" s="63"/>
    </row>
    <row r="1581" spans="3:8" ht="15.6" x14ac:dyDescent="0.3">
      <c r="C1581" s="57"/>
      <c r="D1581" s="58"/>
      <c r="E1581" s="28"/>
      <c r="F1581" s="17"/>
      <c r="G1581" s="50"/>
      <c r="H1581" s="63"/>
    </row>
    <row r="1582" spans="3:8" ht="15.6" x14ac:dyDescent="0.3">
      <c r="C1582" s="57"/>
      <c r="D1582" s="58"/>
      <c r="E1582" s="28"/>
      <c r="F1582" s="17"/>
      <c r="G1582" s="50"/>
      <c r="H1582" s="63"/>
    </row>
    <row r="1583" spans="3:8" ht="15.6" x14ac:dyDescent="0.3">
      <c r="C1583" s="57"/>
      <c r="D1583" s="58"/>
      <c r="E1583" s="28"/>
      <c r="F1583" s="17"/>
      <c r="G1583" s="50"/>
      <c r="H1583" s="63"/>
    </row>
    <row r="1584" spans="3:8" ht="15.6" x14ac:dyDescent="0.3">
      <c r="C1584" s="57"/>
      <c r="D1584" s="58"/>
      <c r="E1584" s="28"/>
      <c r="F1584" s="17"/>
      <c r="G1584" s="50"/>
      <c r="H1584" s="63"/>
    </row>
    <row r="1585" spans="3:8" ht="15.6" x14ac:dyDescent="0.3">
      <c r="C1585" s="57"/>
      <c r="D1585" s="58"/>
      <c r="E1585" s="28"/>
      <c r="F1585" s="17"/>
      <c r="G1585" s="50"/>
      <c r="H1585" s="63"/>
    </row>
    <row r="1586" spans="3:8" ht="15.6" x14ac:dyDescent="0.3">
      <c r="C1586" s="57"/>
      <c r="D1586" s="58"/>
      <c r="E1586" s="28"/>
      <c r="F1586" s="17"/>
      <c r="G1586" s="50"/>
      <c r="H1586" s="63"/>
    </row>
    <row r="1587" spans="3:8" ht="15.6" x14ac:dyDescent="0.3">
      <c r="C1587" s="57"/>
      <c r="D1587" s="58"/>
      <c r="E1587" s="28"/>
      <c r="F1587" s="17"/>
      <c r="G1587" s="50"/>
      <c r="H1587" s="63"/>
    </row>
    <row r="1588" spans="3:8" ht="15.6" x14ac:dyDescent="0.3">
      <c r="C1588" s="57"/>
      <c r="D1588" s="58"/>
      <c r="E1588" s="28"/>
      <c r="F1588" s="17"/>
      <c r="G1588" s="50"/>
      <c r="H1588" s="63"/>
    </row>
    <row r="1589" spans="3:8" ht="15.6" x14ac:dyDescent="0.3">
      <c r="C1589" s="57"/>
      <c r="D1589" s="58"/>
      <c r="E1589" s="28"/>
      <c r="F1589" s="17"/>
      <c r="G1589" s="50"/>
      <c r="H1589" s="63"/>
    </row>
    <row r="1590" spans="3:8" ht="15.6" x14ac:dyDescent="0.3">
      <c r="C1590" s="57"/>
      <c r="D1590" s="58"/>
      <c r="E1590" s="28"/>
      <c r="F1590" s="17"/>
      <c r="G1590" s="50"/>
      <c r="H1590" s="63"/>
    </row>
    <row r="1591" spans="3:8" ht="15.6" x14ac:dyDescent="0.3">
      <c r="C1591" s="57"/>
      <c r="D1591" s="58"/>
      <c r="E1591" s="28"/>
      <c r="F1591" s="17"/>
      <c r="G1591" s="50"/>
      <c r="H1591" s="63"/>
    </row>
    <row r="1592" spans="3:8" ht="15.6" x14ac:dyDescent="0.3">
      <c r="C1592" s="57"/>
      <c r="D1592" s="58"/>
      <c r="E1592" s="28"/>
      <c r="F1592" s="17"/>
      <c r="G1592" s="50"/>
      <c r="H1592" s="63"/>
    </row>
    <row r="1593" spans="3:8" ht="15.6" x14ac:dyDescent="0.3">
      <c r="C1593" s="57"/>
      <c r="D1593" s="58"/>
      <c r="E1593" s="28"/>
      <c r="F1593" s="17"/>
      <c r="G1593" s="50"/>
      <c r="H1593" s="63"/>
    </row>
    <row r="1594" spans="3:8" ht="15.6" x14ac:dyDescent="0.3">
      <c r="C1594" s="57"/>
      <c r="D1594" s="58"/>
      <c r="E1594" s="28"/>
      <c r="F1594" s="17"/>
      <c r="G1594" s="50"/>
      <c r="H1594" s="63"/>
    </row>
    <row r="1595" spans="3:8" ht="15.6" x14ac:dyDescent="0.3">
      <c r="C1595" s="57"/>
      <c r="D1595" s="58"/>
      <c r="E1595" s="28"/>
      <c r="F1595" s="17"/>
      <c r="G1595" s="50"/>
      <c r="H1595" s="63"/>
    </row>
    <row r="1596" spans="3:8" ht="15.6" x14ac:dyDescent="0.3">
      <c r="C1596" s="57"/>
      <c r="D1596" s="58"/>
      <c r="E1596" s="28"/>
      <c r="F1596" s="17"/>
      <c r="G1596" s="50"/>
      <c r="H1596" s="63"/>
    </row>
    <row r="1597" spans="3:8" ht="15.6" x14ac:dyDescent="0.3">
      <c r="C1597" s="57"/>
      <c r="D1597" s="58"/>
      <c r="E1597" s="28"/>
      <c r="F1597" s="17"/>
      <c r="G1597" s="50"/>
      <c r="H1597" s="63"/>
    </row>
    <row r="1598" spans="3:8" ht="15.6" x14ac:dyDescent="0.3">
      <c r="C1598" s="57"/>
      <c r="D1598" s="58"/>
      <c r="E1598" s="28"/>
      <c r="F1598" s="17"/>
      <c r="G1598" s="50"/>
      <c r="H1598" s="63"/>
    </row>
    <row r="1599" spans="3:8" ht="15.6" x14ac:dyDescent="0.3">
      <c r="C1599" s="57"/>
      <c r="D1599" s="58"/>
      <c r="E1599" s="28"/>
      <c r="F1599" s="17"/>
      <c r="G1599" s="50"/>
      <c r="H1599" s="63"/>
    </row>
    <row r="1600" spans="3:8" ht="15.6" x14ac:dyDescent="0.3">
      <c r="C1600" s="57"/>
      <c r="D1600" s="58"/>
      <c r="E1600" s="28"/>
      <c r="F1600" s="17"/>
      <c r="G1600" s="50"/>
      <c r="H1600" s="63"/>
    </row>
    <row r="1601" spans="3:8" ht="15.6" x14ac:dyDescent="0.3">
      <c r="C1601" s="57"/>
      <c r="D1601" s="58"/>
      <c r="E1601" s="28"/>
      <c r="F1601" s="17"/>
      <c r="G1601" s="50"/>
      <c r="H1601" s="63"/>
    </row>
    <row r="1602" spans="3:8" ht="15.6" x14ac:dyDescent="0.3">
      <c r="C1602" s="57"/>
      <c r="D1602" s="58"/>
      <c r="E1602" s="28"/>
      <c r="F1602" s="17"/>
      <c r="G1602" s="50"/>
      <c r="H1602" s="63"/>
    </row>
    <row r="1603" spans="3:8" ht="15.6" x14ac:dyDescent="0.3">
      <c r="C1603" s="57"/>
      <c r="D1603" s="58"/>
      <c r="E1603" s="28"/>
      <c r="F1603" s="17"/>
      <c r="G1603" s="50"/>
      <c r="H1603" s="63"/>
    </row>
    <row r="1604" spans="3:8" ht="15.6" x14ac:dyDescent="0.3">
      <c r="C1604" s="57"/>
      <c r="D1604" s="58"/>
      <c r="E1604" s="28"/>
      <c r="F1604" s="17"/>
      <c r="G1604" s="50"/>
      <c r="H1604" s="63"/>
    </row>
    <row r="1605" spans="3:8" ht="15.6" x14ac:dyDescent="0.3">
      <c r="C1605" s="57"/>
      <c r="D1605" s="58"/>
      <c r="E1605" s="28"/>
      <c r="F1605" s="17"/>
      <c r="G1605" s="50"/>
      <c r="H1605" s="63"/>
    </row>
    <row r="1606" spans="3:8" ht="15.6" x14ac:dyDescent="0.3">
      <c r="C1606" s="57"/>
      <c r="D1606" s="58"/>
      <c r="E1606" s="28"/>
      <c r="F1606" s="17"/>
      <c r="G1606" s="50"/>
      <c r="H1606" s="63"/>
    </row>
    <row r="1607" spans="3:8" ht="15.6" x14ac:dyDescent="0.3">
      <c r="C1607" s="57"/>
      <c r="D1607" s="58"/>
      <c r="E1607" s="28"/>
      <c r="F1607" s="17"/>
      <c r="G1607" s="50"/>
      <c r="H1607" s="63"/>
    </row>
    <row r="1608" spans="3:8" ht="15.6" x14ac:dyDescent="0.3">
      <c r="C1608" s="57"/>
      <c r="D1608" s="58"/>
      <c r="E1608" s="28"/>
      <c r="F1608" s="17"/>
      <c r="G1608" s="50"/>
      <c r="H1608" s="63"/>
    </row>
    <row r="1609" spans="3:8" ht="15.6" x14ac:dyDescent="0.3">
      <c r="C1609" s="57"/>
      <c r="D1609" s="58"/>
      <c r="E1609" s="28"/>
      <c r="F1609" s="17"/>
      <c r="G1609" s="50"/>
      <c r="H1609" s="63"/>
    </row>
    <row r="1610" spans="3:8" ht="15.6" x14ac:dyDescent="0.3">
      <c r="C1610" s="57"/>
      <c r="D1610" s="58"/>
      <c r="E1610" s="28"/>
      <c r="F1610" s="17"/>
      <c r="G1610" s="50"/>
      <c r="H1610" s="63"/>
    </row>
    <row r="1611" spans="3:8" ht="15.6" x14ac:dyDescent="0.3">
      <c r="C1611" s="57"/>
      <c r="D1611" s="58"/>
      <c r="E1611" s="28"/>
      <c r="F1611" s="17"/>
      <c r="G1611" s="50"/>
      <c r="H1611" s="63"/>
    </row>
    <row r="1612" spans="3:8" ht="15.6" x14ac:dyDescent="0.3">
      <c r="C1612" s="57"/>
      <c r="D1612" s="58"/>
      <c r="E1612" s="28"/>
      <c r="F1612" s="17"/>
      <c r="G1612" s="50"/>
      <c r="H1612" s="63"/>
    </row>
    <row r="1613" spans="3:8" ht="15.6" x14ac:dyDescent="0.3">
      <c r="C1613" s="57"/>
      <c r="D1613" s="58"/>
      <c r="E1613" s="28"/>
      <c r="F1613" s="17"/>
      <c r="G1613" s="50"/>
      <c r="H1613" s="63"/>
    </row>
    <row r="1614" spans="3:8" ht="15.6" x14ac:dyDescent="0.3">
      <c r="C1614" s="57"/>
      <c r="D1614" s="58"/>
      <c r="E1614" s="28"/>
      <c r="F1614" s="17"/>
      <c r="G1614" s="50"/>
      <c r="H1614" s="63"/>
    </row>
    <row r="1615" spans="3:8" ht="15.6" x14ac:dyDescent="0.3">
      <c r="C1615" s="57"/>
      <c r="D1615" s="58"/>
      <c r="E1615" s="28"/>
      <c r="F1615" s="17"/>
      <c r="G1615" s="50"/>
      <c r="H1615" s="63"/>
    </row>
    <row r="1616" spans="3:8" ht="15.6" x14ac:dyDescent="0.3">
      <c r="C1616" s="57"/>
      <c r="D1616" s="58"/>
      <c r="E1616" s="28"/>
      <c r="F1616" s="17"/>
      <c r="G1616" s="50"/>
      <c r="H1616" s="63"/>
    </row>
    <row r="1617" spans="3:8" ht="15.6" x14ac:dyDescent="0.3">
      <c r="C1617" s="57"/>
      <c r="D1617" s="58"/>
      <c r="E1617" s="28"/>
      <c r="F1617" s="17"/>
      <c r="G1617" s="50"/>
      <c r="H1617" s="63"/>
    </row>
    <row r="1618" spans="3:8" ht="15.6" x14ac:dyDescent="0.3">
      <c r="C1618" s="57"/>
      <c r="D1618" s="58"/>
      <c r="E1618" s="28"/>
      <c r="F1618" s="17"/>
      <c r="G1618" s="50"/>
      <c r="H1618" s="63"/>
    </row>
    <row r="1619" spans="3:8" ht="15.6" x14ac:dyDescent="0.3">
      <c r="C1619" s="57"/>
      <c r="D1619" s="58"/>
      <c r="E1619" s="28"/>
      <c r="F1619" s="17"/>
      <c r="G1619" s="50"/>
      <c r="H1619" s="63"/>
    </row>
    <row r="1620" spans="3:8" ht="15.6" x14ac:dyDescent="0.3">
      <c r="C1620" s="57"/>
      <c r="D1620" s="58"/>
      <c r="E1620" s="28"/>
      <c r="F1620" s="17"/>
      <c r="G1620" s="50"/>
      <c r="H1620" s="63"/>
    </row>
    <row r="1621" spans="3:8" ht="15.6" x14ac:dyDescent="0.3">
      <c r="C1621" s="57"/>
      <c r="D1621" s="58"/>
      <c r="E1621" s="28"/>
      <c r="F1621" s="17"/>
      <c r="G1621" s="50"/>
      <c r="H1621" s="63"/>
    </row>
    <row r="1622" spans="3:8" ht="15.6" x14ac:dyDescent="0.3">
      <c r="C1622" s="57"/>
      <c r="D1622" s="58"/>
      <c r="E1622" s="28"/>
      <c r="F1622" s="17"/>
      <c r="G1622" s="50"/>
      <c r="H1622" s="63"/>
    </row>
    <row r="1623" spans="3:8" ht="15.6" x14ac:dyDescent="0.3">
      <c r="C1623" s="57"/>
      <c r="D1623" s="58"/>
      <c r="E1623" s="28"/>
      <c r="F1623" s="17"/>
      <c r="G1623" s="50"/>
      <c r="H1623" s="63"/>
    </row>
    <row r="1624" spans="3:8" ht="15.6" x14ac:dyDescent="0.3">
      <c r="C1624" s="57"/>
      <c r="D1624" s="58"/>
      <c r="E1624" s="28"/>
      <c r="F1624" s="17"/>
      <c r="G1624" s="50"/>
      <c r="H1624" s="63"/>
    </row>
    <row r="1625" spans="3:8" ht="15.6" x14ac:dyDescent="0.3">
      <c r="C1625" s="57"/>
      <c r="D1625" s="58"/>
      <c r="E1625" s="28"/>
      <c r="F1625" s="17"/>
      <c r="G1625" s="50"/>
      <c r="H1625" s="63"/>
    </row>
    <row r="1626" spans="3:8" ht="15.6" x14ac:dyDescent="0.3">
      <c r="C1626" s="57"/>
      <c r="D1626" s="58"/>
      <c r="E1626" s="28"/>
      <c r="F1626" s="17"/>
      <c r="G1626" s="50"/>
      <c r="H1626" s="63"/>
    </row>
    <row r="1627" spans="3:8" ht="15.6" x14ac:dyDescent="0.3">
      <c r="C1627" s="57"/>
      <c r="D1627" s="58"/>
      <c r="E1627" s="28"/>
      <c r="F1627" s="17"/>
      <c r="G1627" s="50"/>
      <c r="H1627" s="63"/>
    </row>
    <row r="1628" spans="3:8" ht="15.6" x14ac:dyDescent="0.3">
      <c r="C1628" s="57"/>
      <c r="D1628" s="58"/>
      <c r="E1628" s="28"/>
      <c r="F1628" s="17"/>
      <c r="G1628" s="50"/>
      <c r="H1628" s="63"/>
    </row>
    <row r="1629" spans="3:8" ht="15.6" x14ac:dyDescent="0.3">
      <c r="C1629" s="57"/>
      <c r="D1629" s="58"/>
      <c r="E1629" s="28"/>
      <c r="F1629" s="17"/>
      <c r="G1629" s="50"/>
      <c r="H1629" s="63"/>
    </row>
    <row r="1630" spans="3:8" ht="15.6" x14ac:dyDescent="0.3">
      <c r="C1630" s="57"/>
      <c r="D1630" s="58"/>
      <c r="E1630" s="28"/>
      <c r="F1630" s="17"/>
      <c r="G1630" s="50"/>
      <c r="H1630" s="63"/>
    </row>
    <row r="1631" spans="3:8" ht="15.6" x14ac:dyDescent="0.3">
      <c r="C1631" s="57"/>
      <c r="D1631" s="58"/>
      <c r="E1631" s="28"/>
      <c r="F1631" s="17"/>
      <c r="G1631" s="50"/>
      <c r="H1631" s="63"/>
    </row>
    <row r="1632" spans="3:8" ht="15.6" x14ac:dyDescent="0.3">
      <c r="C1632" s="57"/>
      <c r="D1632" s="58"/>
      <c r="E1632" s="28"/>
      <c r="F1632" s="17"/>
      <c r="G1632" s="50"/>
      <c r="H1632" s="63"/>
    </row>
    <row r="1633" spans="3:8" ht="15.6" x14ac:dyDescent="0.3">
      <c r="C1633" s="57"/>
      <c r="D1633" s="58"/>
      <c r="E1633" s="28"/>
      <c r="F1633" s="17"/>
      <c r="G1633" s="50"/>
      <c r="H1633" s="63"/>
    </row>
    <row r="1634" spans="3:8" ht="15.6" x14ac:dyDescent="0.3">
      <c r="C1634" s="57"/>
      <c r="D1634" s="58"/>
      <c r="E1634" s="28"/>
      <c r="F1634" s="17"/>
      <c r="G1634" s="50"/>
      <c r="H1634" s="63"/>
    </row>
    <row r="1635" spans="3:8" ht="15.6" x14ac:dyDescent="0.3">
      <c r="C1635" s="57"/>
      <c r="D1635" s="58"/>
      <c r="E1635" s="28"/>
      <c r="F1635" s="17"/>
      <c r="G1635" s="50"/>
      <c r="H1635" s="63"/>
    </row>
    <row r="1636" spans="3:8" ht="15.6" x14ac:dyDescent="0.3">
      <c r="C1636" s="57"/>
      <c r="D1636" s="58"/>
      <c r="E1636" s="28"/>
      <c r="F1636" s="17"/>
      <c r="G1636" s="50"/>
      <c r="H1636" s="63"/>
    </row>
    <row r="1637" spans="3:8" ht="15.6" x14ac:dyDescent="0.3">
      <c r="C1637" s="57"/>
      <c r="D1637" s="58"/>
      <c r="E1637" s="28"/>
      <c r="F1637" s="17"/>
      <c r="G1637" s="50"/>
      <c r="H1637" s="63"/>
    </row>
    <row r="1638" spans="3:8" ht="15.6" x14ac:dyDescent="0.3">
      <c r="C1638" s="57"/>
      <c r="D1638" s="58"/>
      <c r="E1638" s="28"/>
      <c r="F1638" s="17"/>
      <c r="G1638" s="50"/>
      <c r="H1638" s="63"/>
    </row>
    <row r="1639" spans="3:8" ht="15.6" x14ac:dyDescent="0.3">
      <c r="C1639" s="57"/>
      <c r="D1639" s="58"/>
      <c r="E1639" s="28"/>
      <c r="F1639" s="17"/>
      <c r="G1639" s="50"/>
      <c r="H1639" s="63"/>
    </row>
    <row r="1640" spans="3:8" ht="15.6" x14ac:dyDescent="0.3">
      <c r="C1640" s="57"/>
      <c r="D1640" s="58"/>
      <c r="E1640" s="28"/>
      <c r="F1640" s="17"/>
      <c r="G1640" s="50"/>
      <c r="H1640" s="63"/>
    </row>
    <row r="1641" spans="3:8" ht="15.6" x14ac:dyDescent="0.3">
      <c r="C1641" s="57"/>
      <c r="D1641" s="58"/>
      <c r="E1641" s="28"/>
      <c r="F1641" s="17"/>
      <c r="G1641" s="50"/>
      <c r="H1641" s="63"/>
    </row>
    <row r="1642" spans="3:8" ht="15.6" x14ac:dyDescent="0.3">
      <c r="C1642" s="57"/>
      <c r="D1642" s="58"/>
      <c r="E1642" s="28"/>
      <c r="F1642" s="17"/>
      <c r="G1642" s="50"/>
      <c r="H1642" s="63"/>
    </row>
    <row r="1643" spans="3:8" ht="15.6" x14ac:dyDescent="0.3">
      <c r="C1643" s="57"/>
      <c r="D1643" s="58"/>
      <c r="E1643" s="28"/>
      <c r="F1643" s="17"/>
      <c r="G1643" s="50"/>
      <c r="H1643" s="63"/>
    </row>
    <row r="1644" spans="3:8" ht="15.6" x14ac:dyDescent="0.3">
      <c r="C1644" s="57"/>
      <c r="D1644" s="58"/>
      <c r="E1644" s="28"/>
      <c r="F1644" s="17"/>
      <c r="G1644" s="50"/>
      <c r="H1644" s="63"/>
    </row>
    <row r="1645" spans="3:8" ht="15.6" x14ac:dyDescent="0.3">
      <c r="C1645" s="57"/>
      <c r="D1645" s="58"/>
      <c r="E1645" s="28"/>
      <c r="F1645" s="17"/>
      <c r="G1645" s="50"/>
      <c r="H1645" s="63"/>
    </row>
    <row r="1646" spans="3:8" ht="15.6" x14ac:dyDescent="0.3">
      <c r="C1646" s="57"/>
      <c r="D1646" s="58"/>
      <c r="E1646" s="28"/>
      <c r="F1646" s="17"/>
      <c r="G1646" s="50"/>
      <c r="H1646" s="63"/>
    </row>
    <row r="1647" spans="3:8" ht="15.6" x14ac:dyDescent="0.3">
      <c r="C1647" s="57"/>
      <c r="D1647" s="58"/>
      <c r="E1647" s="28"/>
      <c r="F1647" s="17"/>
      <c r="G1647" s="50"/>
      <c r="H1647" s="63"/>
    </row>
    <row r="1648" spans="3:8" ht="15.6" x14ac:dyDescent="0.3">
      <c r="C1648" s="57"/>
      <c r="D1648" s="58"/>
      <c r="E1648" s="28"/>
      <c r="F1648" s="17"/>
      <c r="G1648" s="50"/>
      <c r="H1648" s="63"/>
    </row>
    <row r="1649" spans="3:8" ht="15.6" x14ac:dyDescent="0.3">
      <c r="C1649" s="57"/>
      <c r="D1649" s="58"/>
      <c r="E1649" s="28"/>
      <c r="F1649" s="17"/>
      <c r="G1649" s="50"/>
      <c r="H1649" s="63"/>
    </row>
    <row r="1650" spans="3:8" ht="15.6" x14ac:dyDescent="0.3">
      <c r="C1650" s="57"/>
      <c r="D1650" s="58"/>
      <c r="E1650" s="28"/>
      <c r="F1650" s="17"/>
      <c r="G1650" s="50"/>
      <c r="H1650" s="63"/>
    </row>
    <row r="1651" spans="3:8" ht="15.6" x14ac:dyDescent="0.3">
      <c r="C1651" s="57"/>
      <c r="D1651" s="58"/>
      <c r="E1651" s="28"/>
      <c r="F1651" s="17"/>
      <c r="G1651" s="50"/>
      <c r="H1651" s="63"/>
    </row>
    <row r="1652" spans="3:8" ht="15.6" x14ac:dyDescent="0.3">
      <c r="C1652" s="57"/>
      <c r="D1652" s="58"/>
      <c r="E1652" s="28"/>
      <c r="F1652" s="17"/>
      <c r="G1652" s="50"/>
      <c r="H1652" s="63"/>
    </row>
    <row r="1653" spans="3:8" ht="15.6" x14ac:dyDescent="0.3">
      <c r="C1653" s="57"/>
      <c r="D1653" s="58"/>
      <c r="E1653" s="28"/>
      <c r="F1653" s="17"/>
      <c r="G1653" s="50"/>
      <c r="H1653" s="63"/>
    </row>
    <row r="1654" spans="3:8" ht="15.6" x14ac:dyDescent="0.3">
      <c r="C1654" s="57"/>
      <c r="D1654" s="58"/>
      <c r="E1654" s="28"/>
      <c r="F1654" s="17"/>
      <c r="G1654" s="50"/>
      <c r="H1654" s="63"/>
    </row>
    <row r="1655" spans="3:8" ht="15.6" x14ac:dyDescent="0.3">
      <c r="C1655" s="57"/>
      <c r="D1655" s="58"/>
      <c r="E1655" s="28"/>
      <c r="F1655" s="17"/>
      <c r="G1655" s="50"/>
      <c r="H1655" s="63"/>
    </row>
    <row r="1656" spans="3:8" ht="15.6" x14ac:dyDescent="0.3">
      <c r="C1656" s="57"/>
      <c r="D1656" s="58"/>
      <c r="E1656" s="28"/>
      <c r="F1656" s="17"/>
      <c r="G1656" s="50"/>
      <c r="H1656" s="63"/>
    </row>
    <row r="1657" spans="3:8" ht="15.6" x14ac:dyDescent="0.3">
      <c r="C1657" s="57"/>
      <c r="D1657" s="58"/>
      <c r="E1657" s="28"/>
      <c r="F1657" s="17"/>
      <c r="G1657" s="50"/>
      <c r="H1657" s="63"/>
    </row>
    <row r="1658" spans="3:8" ht="15.6" x14ac:dyDescent="0.3">
      <c r="C1658" s="57"/>
      <c r="D1658" s="58"/>
      <c r="E1658" s="28"/>
      <c r="F1658" s="17"/>
      <c r="G1658" s="50"/>
      <c r="H1658" s="63"/>
    </row>
    <row r="1659" spans="3:8" ht="15.6" x14ac:dyDescent="0.3">
      <c r="C1659" s="57"/>
      <c r="D1659" s="58"/>
      <c r="E1659" s="28"/>
      <c r="F1659" s="17"/>
      <c r="G1659" s="50"/>
      <c r="H1659" s="63"/>
    </row>
    <row r="1660" spans="3:8" ht="15.6" x14ac:dyDescent="0.3">
      <c r="C1660" s="57"/>
      <c r="D1660" s="58"/>
      <c r="E1660" s="28"/>
      <c r="F1660" s="17"/>
      <c r="G1660" s="50"/>
      <c r="H1660" s="63"/>
    </row>
    <row r="1661" spans="3:8" ht="15.6" x14ac:dyDescent="0.3">
      <c r="C1661" s="57"/>
      <c r="D1661" s="58"/>
      <c r="E1661" s="28"/>
      <c r="F1661" s="17"/>
      <c r="G1661" s="50"/>
      <c r="H1661" s="63"/>
    </row>
    <row r="1662" spans="3:8" ht="15.6" x14ac:dyDescent="0.3">
      <c r="C1662" s="57"/>
      <c r="D1662" s="58"/>
      <c r="E1662" s="28"/>
      <c r="F1662" s="17"/>
      <c r="G1662" s="50"/>
      <c r="H1662" s="63"/>
    </row>
    <row r="1663" spans="3:8" ht="15.6" x14ac:dyDescent="0.3">
      <c r="C1663" s="57"/>
      <c r="D1663" s="58"/>
      <c r="E1663" s="28"/>
      <c r="F1663" s="17"/>
      <c r="G1663" s="50"/>
      <c r="H1663" s="63"/>
    </row>
    <row r="1664" spans="3:8" ht="15.6" x14ac:dyDescent="0.3">
      <c r="C1664" s="57"/>
      <c r="D1664" s="58"/>
      <c r="E1664" s="28"/>
      <c r="F1664" s="17"/>
      <c r="G1664" s="50"/>
      <c r="H1664" s="63"/>
    </row>
    <row r="1665" spans="3:8" ht="15.6" x14ac:dyDescent="0.3">
      <c r="C1665" s="57"/>
      <c r="D1665" s="58"/>
      <c r="E1665" s="28"/>
      <c r="F1665" s="17"/>
      <c r="G1665" s="50"/>
      <c r="H1665" s="63"/>
    </row>
    <row r="1666" spans="3:8" ht="15.6" x14ac:dyDescent="0.3">
      <c r="C1666" s="57"/>
      <c r="D1666" s="58"/>
      <c r="E1666" s="28"/>
      <c r="F1666" s="17"/>
      <c r="G1666" s="50"/>
      <c r="H1666" s="63"/>
    </row>
    <row r="1667" spans="3:8" ht="15.6" x14ac:dyDescent="0.3">
      <c r="C1667" s="57"/>
      <c r="D1667" s="58"/>
      <c r="E1667" s="28"/>
      <c r="F1667" s="17"/>
      <c r="G1667" s="50"/>
      <c r="H1667" s="63"/>
    </row>
    <row r="1668" spans="3:8" ht="15.6" x14ac:dyDescent="0.3">
      <c r="C1668" s="57"/>
      <c r="D1668" s="58"/>
      <c r="E1668" s="28"/>
      <c r="F1668" s="17"/>
      <c r="G1668" s="50"/>
      <c r="H1668" s="63"/>
    </row>
    <row r="1669" spans="3:8" ht="15.6" x14ac:dyDescent="0.3">
      <c r="C1669" s="57"/>
      <c r="D1669" s="58"/>
      <c r="E1669" s="28"/>
      <c r="F1669" s="17"/>
      <c r="G1669" s="50"/>
      <c r="H1669" s="63"/>
    </row>
    <row r="1670" spans="3:8" ht="15.6" x14ac:dyDescent="0.3">
      <c r="C1670" s="57"/>
      <c r="D1670" s="58"/>
      <c r="E1670" s="28"/>
      <c r="F1670" s="17"/>
      <c r="G1670" s="50"/>
      <c r="H1670" s="63"/>
    </row>
    <row r="1671" spans="3:8" ht="15.6" x14ac:dyDescent="0.3">
      <c r="C1671" s="57"/>
      <c r="D1671" s="58"/>
      <c r="E1671" s="28"/>
      <c r="F1671" s="17"/>
      <c r="G1671" s="50"/>
      <c r="H1671" s="63"/>
    </row>
    <row r="1672" spans="3:8" ht="15.6" x14ac:dyDescent="0.3">
      <c r="C1672" s="57"/>
      <c r="D1672" s="58"/>
      <c r="E1672" s="28"/>
      <c r="F1672" s="17"/>
      <c r="G1672" s="50"/>
      <c r="H1672" s="63"/>
    </row>
    <row r="1673" spans="3:8" ht="15.6" x14ac:dyDescent="0.3">
      <c r="C1673" s="57"/>
      <c r="D1673" s="58"/>
      <c r="E1673" s="28"/>
      <c r="F1673" s="17"/>
      <c r="G1673" s="50"/>
      <c r="H1673" s="63"/>
    </row>
    <row r="1674" spans="3:8" ht="15.6" x14ac:dyDescent="0.3">
      <c r="C1674" s="57"/>
      <c r="D1674" s="58"/>
      <c r="E1674" s="28"/>
      <c r="F1674" s="17"/>
      <c r="G1674" s="50"/>
      <c r="H1674" s="63"/>
    </row>
    <row r="1675" spans="3:8" ht="15.6" x14ac:dyDescent="0.3">
      <c r="C1675" s="57"/>
      <c r="D1675" s="58"/>
      <c r="E1675" s="28"/>
      <c r="F1675" s="17"/>
      <c r="G1675" s="50"/>
      <c r="H1675" s="63"/>
    </row>
    <row r="1676" spans="3:8" ht="15.6" x14ac:dyDescent="0.3">
      <c r="C1676" s="57"/>
      <c r="D1676" s="58"/>
      <c r="E1676" s="28"/>
      <c r="F1676" s="17"/>
      <c r="G1676" s="50"/>
      <c r="H1676" s="63"/>
    </row>
    <row r="1677" spans="3:8" ht="15.6" x14ac:dyDescent="0.3">
      <c r="C1677" s="57"/>
      <c r="D1677" s="58"/>
      <c r="E1677" s="28"/>
      <c r="F1677" s="17"/>
      <c r="G1677" s="50"/>
      <c r="H1677" s="63"/>
    </row>
    <row r="1678" spans="3:8" ht="15.6" x14ac:dyDescent="0.3">
      <c r="C1678" s="57"/>
      <c r="D1678" s="58"/>
      <c r="E1678" s="28"/>
      <c r="F1678" s="17"/>
      <c r="G1678" s="50"/>
      <c r="H1678" s="63"/>
    </row>
    <row r="1679" spans="3:8" ht="15.6" x14ac:dyDescent="0.3">
      <c r="C1679" s="57"/>
      <c r="D1679" s="58"/>
      <c r="E1679" s="28"/>
      <c r="F1679" s="17"/>
      <c r="G1679" s="50"/>
      <c r="H1679" s="63"/>
    </row>
    <row r="1680" spans="3:8" ht="15.6" x14ac:dyDescent="0.3">
      <c r="C1680" s="57"/>
      <c r="D1680" s="58"/>
      <c r="E1680" s="28"/>
      <c r="F1680" s="17"/>
      <c r="G1680" s="50"/>
      <c r="H1680" s="63"/>
    </row>
    <row r="1681" spans="3:8" ht="15.6" x14ac:dyDescent="0.3">
      <c r="C1681" s="57"/>
      <c r="D1681" s="58"/>
      <c r="E1681" s="28"/>
      <c r="F1681" s="17"/>
      <c r="G1681" s="50"/>
      <c r="H1681" s="63"/>
    </row>
    <row r="1682" spans="3:8" ht="15.6" x14ac:dyDescent="0.3">
      <c r="C1682" s="57"/>
      <c r="D1682" s="58"/>
      <c r="E1682" s="28"/>
      <c r="F1682" s="17"/>
      <c r="G1682" s="50"/>
      <c r="H1682" s="63"/>
    </row>
    <row r="1683" spans="3:8" ht="15.6" x14ac:dyDescent="0.3">
      <c r="C1683" s="57"/>
      <c r="D1683" s="58"/>
      <c r="E1683" s="28"/>
      <c r="F1683" s="17"/>
      <c r="G1683" s="50"/>
      <c r="H1683" s="63"/>
    </row>
    <row r="1684" spans="3:8" ht="15.6" x14ac:dyDescent="0.3">
      <c r="C1684" s="57"/>
      <c r="D1684" s="58"/>
      <c r="E1684" s="28"/>
      <c r="F1684" s="17"/>
      <c r="G1684" s="50"/>
      <c r="H1684" s="63"/>
    </row>
    <row r="1685" spans="3:8" ht="15.6" x14ac:dyDescent="0.3">
      <c r="C1685" s="57"/>
      <c r="D1685" s="58"/>
      <c r="E1685" s="28"/>
      <c r="F1685" s="17"/>
      <c r="G1685" s="50"/>
      <c r="H1685" s="63"/>
    </row>
    <row r="1686" spans="3:8" ht="15.6" x14ac:dyDescent="0.3">
      <c r="C1686" s="57"/>
      <c r="D1686" s="58"/>
      <c r="E1686" s="28"/>
      <c r="F1686" s="17"/>
      <c r="G1686" s="50"/>
      <c r="H1686" s="63"/>
    </row>
    <row r="1687" spans="3:8" ht="15.6" x14ac:dyDescent="0.3">
      <c r="C1687" s="57"/>
      <c r="D1687" s="58"/>
      <c r="E1687" s="28"/>
      <c r="F1687" s="17"/>
      <c r="G1687" s="50"/>
      <c r="H1687" s="63"/>
    </row>
    <row r="1688" spans="3:8" ht="15.6" x14ac:dyDescent="0.3">
      <c r="C1688" s="57"/>
      <c r="D1688" s="58"/>
      <c r="E1688" s="28"/>
      <c r="F1688" s="17"/>
      <c r="G1688" s="50"/>
      <c r="H1688" s="63"/>
    </row>
    <row r="1689" spans="3:8" ht="15.6" x14ac:dyDescent="0.3">
      <c r="C1689" s="57"/>
      <c r="D1689" s="58"/>
      <c r="E1689" s="28"/>
      <c r="F1689" s="17"/>
      <c r="G1689" s="50"/>
      <c r="H1689" s="63"/>
    </row>
    <row r="1690" spans="3:8" ht="15.6" x14ac:dyDescent="0.3">
      <c r="C1690" s="57"/>
      <c r="D1690" s="58"/>
      <c r="E1690" s="28"/>
      <c r="F1690" s="17"/>
      <c r="G1690" s="50"/>
      <c r="H1690" s="63"/>
    </row>
    <row r="1691" spans="3:8" ht="15.6" x14ac:dyDescent="0.3">
      <c r="C1691" s="57"/>
      <c r="D1691" s="58"/>
      <c r="E1691" s="28"/>
      <c r="F1691" s="17"/>
      <c r="G1691" s="50"/>
      <c r="H1691" s="63"/>
    </row>
    <row r="1692" spans="3:8" ht="15.6" x14ac:dyDescent="0.3">
      <c r="C1692" s="57"/>
      <c r="D1692" s="58"/>
      <c r="E1692" s="28"/>
      <c r="F1692" s="17"/>
      <c r="G1692" s="50"/>
      <c r="H1692" s="63"/>
    </row>
    <row r="1693" spans="3:8" ht="15.6" x14ac:dyDescent="0.3">
      <c r="C1693" s="57"/>
      <c r="D1693" s="58"/>
      <c r="E1693" s="28"/>
      <c r="F1693" s="17"/>
      <c r="G1693" s="50"/>
      <c r="H1693" s="63"/>
    </row>
    <row r="1694" spans="3:8" ht="15.6" x14ac:dyDescent="0.3">
      <c r="C1694" s="57"/>
      <c r="D1694" s="58"/>
      <c r="E1694" s="28"/>
      <c r="F1694" s="17"/>
      <c r="G1694" s="50"/>
      <c r="H1694" s="63"/>
    </row>
    <row r="1695" spans="3:8" ht="15.6" x14ac:dyDescent="0.3">
      <c r="C1695" s="57"/>
      <c r="D1695" s="58"/>
      <c r="E1695" s="28"/>
      <c r="F1695" s="17"/>
      <c r="G1695" s="50"/>
      <c r="H1695" s="63"/>
    </row>
    <row r="1696" spans="3:8" ht="15.6" x14ac:dyDescent="0.3">
      <c r="C1696" s="57"/>
      <c r="D1696" s="58"/>
      <c r="E1696" s="28"/>
      <c r="F1696" s="17"/>
      <c r="G1696" s="50"/>
      <c r="H1696" s="63"/>
    </row>
    <row r="1697" spans="3:8" ht="15.6" x14ac:dyDescent="0.3">
      <c r="C1697" s="57"/>
      <c r="D1697" s="58"/>
      <c r="E1697" s="28"/>
      <c r="F1697" s="17"/>
      <c r="G1697" s="50"/>
      <c r="H1697" s="63"/>
    </row>
    <row r="1698" spans="3:8" ht="15.6" x14ac:dyDescent="0.3">
      <c r="C1698" s="57"/>
      <c r="D1698" s="58"/>
      <c r="E1698" s="28"/>
      <c r="F1698" s="17"/>
      <c r="G1698" s="50"/>
      <c r="H1698" s="63"/>
    </row>
    <row r="1699" spans="3:8" ht="15.6" x14ac:dyDescent="0.3">
      <c r="C1699" s="57"/>
      <c r="D1699" s="58"/>
      <c r="E1699" s="28"/>
      <c r="F1699" s="17"/>
      <c r="G1699" s="50"/>
      <c r="H1699" s="63"/>
    </row>
    <row r="1700" spans="3:8" ht="15.6" x14ac:dyDescent="0.3">
      <c r="C1700" s="57"/>
      <c r="D1700" s="58"/>
      <c r="E1700" s="28"/>
      <c r="F1700" s="17"/>
      <c r="G1700" s="50"/>
      <c r="H1700" s="63"/>
    </row>
    <row r="1701" spans="3:8" ht="15.6" x14ac:dyDescent="0.3">
      <c r="C1701" s="57"/>
      <c r="D1701" s="58"/>
      <c r="E1701" s="28"/>
      <c r="F1701" s="17"/>
      <c r="G1701" s="50"/>
      <c r="H1701" s="63"/>
    </row>
    <row r="1702" spans="3:8" ht="15.6" x14ac:dyDescent="0.3">
      <c r="C1702" s="57"/>
      <c r="D1702" s="58"/>
      <c r="E1702" s="28"/>
      <c r="F1702" s="17"/>
      <c r="G1702" s="50"/>
      <c r="H1702" s="63"/>
    </row>
    <row r="1703" spans="3:8" ht="15.6" x14ac:dyDescent="0.3">
      <c r="C1703" s="57"/>
      <c r="D1703" s="58"/>
      <c r="E1703" s="28"/>
      <c r="F1703" s="17"/>
      <c r="G1703" s="50"/>
      <c r="H1703" s="63"/>
    </row>
    <row r="1704" spans="3:8" ht="15.6" x14ac:dyDescent="0.3">
      <c r="C1704" s="57"/>
      <c r="D1704" s="58"/>
      <c r="E1704" s="28"/>
      <c r="F1704" s="17"/>
      <c r="G1704" s="50"/>
      <c r="H1704" s="63"/>
    </row>
    <row r="1705" spans="3:8" ht="15.6" x14ac:dyDescent="0.3">
      <c r="C1705" s="57"/>
      <c r="D1705" s="58"/>
      <c r="E1705" s="28"/>
      <c r="F1705" s="17"/>
      <c r="G1705" s="50"/>
      <c r="H1705" s="63"/>
    </row>
    <row r="1706" spans="3:8" ht="15.6" x14ac:dyDescent="0.3">
      <c r="C1706" s="57"/>
      <c r="D1706" s="58"/>
      <c r="E1706" s="28"/>
      <c r="F1706" s="17"/>
      <c r="G1706" s="50"/>
      <c r="H1706" s="63"/>
    </row>
    <row r="1707" spans="3:8" ht="15.6" x14ac:dyDescent="0.3">
      <c r="C1707" s="57"/>
      <c r="D1707" s="58"/>
      <c r="E1707" s="28"/>
      <c r="F1707" s="17"/>
      <c r="G1707" s="50"/>
      <c r="H1707" s="63"/>
    </row>
    <row r="1708" spans="3:8" ht="15.6" x14ac:dyDescent="0.3">
      <c r="C1708" s="57"/>
      <c r="D1708" s="58"/>
      <c r="E1708" s="28"/>
      <c r="F1708" s="17"/>
      <c r="G1708" s="50"/>
      <c r="H1708" s="63"/>
    </row>
    <row r="1709" spans="3:8" ht="15.6" x14ac:dyDescent="0.3">
      <c r="C1709" s="57"/>
      <c r="D1709" s="58"/>
      <c r="E1709" s="28"/>
      <c r="F1709" s="17"/>
      <c r="G1709" s="50"/>
      <c r="H1709" s="63"/>
    </row>
    <row r="1710" spans="3:8" ht="15.6" x14ac:dyDescent="0.3">
      <c r="C1710" s="57"/>
      <c r="D1710" s="58"/>
      <c r="E1710" s="28"/>
      <c r="F1710" s="17"/>
      <c r="G1710" s="50"/>
      <c r="H1710" s="63"/>
    </row>
    <row r="1711" spans="3:8" ht="15.6" x14ac:dyDescent="0.3">
      <c r="C1711" s="57"/>
      <c r="D1711" s="58"/>
      <c r="E1711" s="28"/>
      <c r="F1711" s="17"/>
      <c r="G1711" s="50"/>
      <c r="H1711" s="63"/>
    </row>
    <row r="1712" spans="3:8" ht="15.6" x14ac:dyDescent="0.3">
      <c r="C1712" s="57"/>
      <c r="D1712" s="58"/>
      <c r="E1712" s="28"/>
      <c r="F1712" s="17"/>
      <c r="G1712" s="50"/>
      <c r="H1712" s="63"/>
    </row>
    <row r="1713" spans="3:8" ht="15.6" x14ac:dyDescent="0.3">
      <c r="C1713" s="57"/>
      <c r="D1713" s="58"/>
      <c r="E1713" s="28"/>
      <c r="F1713" s="17"/>
      <c r="G1713" s="50"/>
      <c r="H1713" s="63"/>
    </row>
    <row r="1714" spans="3:8" ht="15.6" x14ac:dyDescent="0.3">
      <c r="C1714" s="57"/>
      <c r="D1714" s="58"/>
      <c r="E1714" s="28"/>
      <c r="F1714" s="17"/>
      <c r="G1714" s="50"/>
      <c r="H1714" s="63"/>
    </row>
    <row r="1715" spans="3:8" ht="15.6" x14ac:dyDescent="0.3">
      <c r="C1715" s="57"/>
      <c r="D1715" s="58"/>
      <c r="E1715" s="28"/>
      <c r="F1715" s="17"/>
      <c r="G1715" s="50"/>
      <c r="H1715" s="63"/>
    </row>
    <row r="1716" spans="3:8" ht="15.6" x14ac:dyDescent="0.3">
      <c r="C1716" s="57"/>
      <c r="D1716" s="58"/>
      <c r="E1716" s="28"/>
      <c r="F1716" s="17"/>
      <c r="G1716" s="50"/>
      <c r="H1716" s="63"/>
    </row>
    <row r="1717" spans="3:8" ht="15.6" x14ac:dyDescent="0.3">
      <c r="C1717" s="57"/>
      <c r="D1717" s="58"/>
      <c r="E1717" s="28"/>
      <c r="F1717" s="17"/>
      <c r="G1717" s="50"/>
      <c r="H1717" s="63"/>
    </row>
    <row r="1718" spans="3:8" ht="15.6" x14ac:dyDescent="0.3">
      <c r="C1718" s="57"/>
      <c r="D1718" s="58"/>
      <c r="E1718" s="28"/>
      <c r="F1718" s="17"/>
      <c r="G1718" s="50"/>
      <c r="H1718" s="63"/>
    </row>
    <row r="1719" spans="3:8" ht="15.6" x14ac:dyDescent="0.3">
      <c r="C1719" s="57"/>
      <c r="D1719" s="58"/>
      <c r="E1719" s="28"/>
      <c r="F1719" s="17"/>
      <c r="G1719" s="50"/>
      <c r="H1719" s="63"/>
    </row>
    <row r="1720" spans="3:8" ht="15.6" x14ac:dyDescent="0.3">
      <c r="C1720" s="57"/>
      <c r="D1720" s="58"/>
      <c r="E1720" s="28"/>
      <c r="F1720" s="17"/>
      <c r="G1720" s="50"/>
      <c r="H1720" s="63"/>
    </row>
    <row r="1721" spans="3:8" ht="15.6" x14ac:dyDescent="0.3">
      <c r="C1721" s="57"/>
      <c r="D1721" s="58"/>
      <c r="E1721" s="28"/>
      <c r="F1721" s="17"/>
      <c r="G1721" s="50"/>
      <c r="H1721" s="63"/>
    </row>
    <row r="1722" spans="3:8" ht="15.6" x14ac:dyDescent="0.3">
      <c r="C1722" s="57"/>
      <c r="D1722" s="58"/>
      <c r="E1722" s="28"/>
      <c r="F1722" s="17"/>
      <c r="G1722" s="50"/>
      <c r="H1722" s="63"/>
    </row>
    <row r="1723" spans="3:8" ht="15.6" x14ac:dyDescent="0.3">
      <c r="C1723" s="57"/>
      <c r="D1723" s="58"/>
      <c r="E1723" s="28"/>
      <c r="F1723" s="17"/>
      <c r="G1723" s="50"/>
      <c r="H1723" s="63"/>
    </row>
    <row r="1724" spans="3:8" ht="15.6" x14ac:dyDescent="0.3">
      <c r="C1724" s="57"/>
      <c r="D1724" s="58"/>
      <c r="E1724" s="28"/>
      <c r="F1724" s="17"/>
      <c r="G1724" s="50"/>
      <c r="H1724" s="63"/>
    </row>
    <row r="1725" spans="3:8" ht="15.6" x14ac:dyDescent="0.3">
      <c r="C1725" s="57"/>
      <c r="D1725" s="58"/>
      <c r="E1725" s="28"/>
      <c r="F1725" s="17"/>
      <c r="G1725" s="50"/>
      <c r="H1725" s="63"/>
    </row>
    <row r="1726" spans="3:8" ht="15.6" x14ac:dyDescent="0.3">
      <c r="C1726" s="57"/>
      <c r="D1726" s="58"/>
      <c r="E1726" s="28"/>
      <c r="F1726" s="17"/>
      <c r="G1726" s="50"/>
      <c r="H1726" s="63"/>
    </row>
    <row r="1727" spans="3:8" ht="15.6" x14ac:dyDescent="0.3">
      <c r="C1727" s="57"/>
      <c r="D1727" s="58"/>
      <c r="E1727" s="28"/>
      <c r="F1727" s="17"/>
      <c r="G1727" s="50"/>
      <c r="H1727" s="63"/>
    </row>
    <row r="1728" spans="3:8" ht="15.6" x14ac:dyDescent="0.3">
      <c r="C1728" s="57"/>
      <c r="D1728" s="58"/>
      <c r="E1728" s="28"/>
      <c r="F1728" s="17"/>
      <c r="G1728" s="50"/>
      <c r="H1728" s="63"/>
    </row>
    <row r="1729" spans="3:8" ht="15.6" x14ac:dyDescent="0.3">
      <c r="C1729" s="57"/>
      <c r="D1729" s="58"/>
      <c r="E1729" s="28"/>
      <c r="F1729" s="17"/>
      <c r="G1729" s="50"/>
      <c r="H1729" s="63"/>
    </row>
    <row r="1730" spans="3:8" ht="15.6" x14ac:dyDescent="0.3">
      <c r="C1730" s="57"/>
      <c r="D1730" s="58"/>
      <c r="E1730" s="28"/>
      <c r="F1730" s="17"/>
      <c r="G1730" s="50"/>
      <c r="H1730" s="63"/>
    </row>
    <row r="1731" spans="3:8" ht="15.6" x14ac:dyDescent="0.3">
      <c r="C1731" s="57"/>
      <c r="D1731" s="58"/>
      <c r="E1731" s="28"/>
      <c r="F1731" s="17"/>
      <c r="G1731" s="50"/>
      <c r="H1731" s="63"/>
    </row>
    <row r="1732" spans="3:8" ht="15.6" x14ac:dyDescent="0.3">
      <c r="C1732" s="57"/>
      <c r="D1732" s="58"/>
      <c r="E1732" s="28"/>
      <c r="F1732" s="17"/>
      <c r="G1732" s="50"/>
      <c r="H1732" s="63"/>
    </row>
    <row r="1733" spans="3:8" ht="15.6" x14ac:dyDescent="0.3">
      <c r="C1733" s="57"/>
      <c r="D1733" s="58"/>
      <c r="E1733" s="28"/>
      <c r="F1733" s="17"/>
      <c r="G1733" s="50"/>
      <c r="H1733" s="63"/>
    </row>
    <row r="1734" spans="3:8" ht="15.6" x14ac:dyDescent="0.3">
      <c r="C1734" s="57"/>
      <c r="D1734" s="58"/>
      <c r="E1734" s="28"/>
      <c r="F1734" s="17"/>
      <c r="G1734" s="50"/>
      <c r="H1734" s="63"/>
    </row>
    <row r="1735" spans="3:8" ht="15.6" x14ac:dyDescent="0.3">
      <c r="C1735" s="57"/>
      <c r="D1735" s="58"/>
      <c r="E1735" s="28"/>
      <c r="F1735" s="17"/>
      <c r="G1735" s="50"/>
      <c r="H1735" s="63"/>
    </row>
    <row r="1736" spans="3:8" ht="15.6" x14ac:dyDescent="0.3">
      <c r="C1736" s="57"/>
      <c r="D1736" s="58"/>
      <c r="E1736" s="28"/>
      <c r="F1736" s="17"/>
      <c r="G1736" s="50"/>
      <c r="H1736" s="63"/>
    </row>
    <row r="1737" spans="3:8" ht="15.6" x14ac:dyDescent="0.3">
      <c r="C1737" s="57"/>
      <c r="D1737" s="58"/>
      <c r="E1737" s="28"/>
      <c r="F1737" s="17"/>
      <c r="G1737" s="50"/>
      <c r="H1737" s="63"/>
    </row>
    <row r="1738" spans="3:8" ht="15.6" x14ac:dyDescent="0.3">
      <c r="C1738" s="57"/>
      <c r="D1738" s="58"/>
      <c r="E1738" s="28"/>
      <c r="F1738" s="17"/>
      <c r="G1738" s="50"/>
      <c r="H1738" s="63"/>
    </row>
    <row r="1739" spans="3:8" ht="15.6" x14ac:dyDescent="0.3">
      <c r="C1739" s="57"/>
      <c r="D1739" s="58"/>
      <c r="E1739" s="28"/>
      <c r="F1739" s="17"/>
      <c r="G1739" s="50"/>
      <c r="H1739" s="63"/>
    </row>
    <row r="1740" spans="3:8" ht="15.6" x14ac:dyDescent="0.3">
      <c r="C1740" s="57"/>
      <c r="D1740" s="58"/>
      <c r="E1740" s="28"/>
      <c r="F1740" s="17"/>
      <c r="G1740" s="50"/>
      <c r="H1740" s="63"/>
    </row>
    <row r="1741" spans="3:8" ht="15.6" x14ac:dyDescent="0.3">
      <c r="C1741" s="57"/>
      <c r="D1741" s="58"/>
      <c r="E1741" s="28"/>
      <c r="F1741" s="17"/>
      <c r="G1741" s="50"/>
      <c r="H1741" s="63"/>
    </row>
    <row r="1742" spans="3:8" ht="15.6" x14ac:dyDescent="0.3">
      <c r="C1742" s="57"/>
      <c r="D1742" s="58"/>
      <c r="E1742" s="28"/>
      <c r="F1742" s="17"/>
      <c r="G1742" s="50"/>
      <c r="H1742" s="63"/>
    </row>
    <row r="1743" spans="3:8" ht="15.6" x14ac:dyDescent="0.3">
      <c r="C1743" s="57"/>
      <c r="D1743" s="58"/>
      <c r="E1743" s="28"/>
      <c r="F1743" s="17"/>
      <c r="G1743" s="50"/>
      <c r="H1743" s="63"/>
    </row>
    <row r="1744" spans="3:8" ht="15.6" x14ac:dyDescent="0.3">
      <c r="C1744" s="57"/>
      <c r="D1744" s="58"/>
      <c r="E1744" s="28"/>
      <c r="F1744" s="17"/>
      <c r="G1744" s="50"/>
      <c r="H1744" s="63"/>
    </row>
    <row r="1745" spans="3:8" ht="15.6" x14ac:dyDescent="0.3">
      <c r="C1745" s="57"/>
      <c r="D1745" s="58"/>
      <c r="E1745" s="28"/>
      <c r="F1745" s="17"/>
      <c r="G1745" s="50"/>
      <c r="H1745" s="63"/>
    </row>
    <row r="1746" spans="3:8" ht="15.6" x14ac:dyDescent="0.3">
      <c r="C1746" s="57"/>
      <c r="D1746" s="58"/>
      <c r="E1746" s="28"/>
      <c r="F1746" s="17"/>
      <c r="G1746" s="50"/>
      <c r="H1746" s="63"/>
    </row>
    <row r="1747" spans="3:8" ht="15.6" x14ac:dyDescent="0.3">
      <c r="C1747" s="57"/>
      <c r="D1747" s="58"/>
      <c r="E1747" s="28"/>
      <c r="F1747" s="17"/>
      <c r="G1747" s="50"/>
      <c r="H1747" s="63"/>
    </row>
    <row r="1748" spans="3:8" ht="15.6" x14ac:dyDescent="0.3">
      <c r="C1748" s="57"/>
      <c r="D1748" s="58"/>
      <c r="E1748" s="28"/>
      <c r="F1748" s="17"/>
      <c r="G1748" s="50"/>
      <c r="H1748" s="63"/>
    </row>
    <row r="1749" spans="3:8" ht="15.6" x14ac:dyDescent="0.3">
      <c r="C1749" s="57"/>
      <c r="D1749" s="58"/>
      <c r="E1749" s="28"/>
      <c r="F1749" s="17"/>
      <c r="G1749" s="50"/>
      <c r="H1749" s="63"/>
    </row>
    <row r="1750" spans="3:8" ht="15.6" x14ac:dyDescent="0.3">
      <c r="C1750" s="57"/>
      <c r="D1750" s="58"/>
      <c r="E1750" s="28"/>
      <c r="F1750" s="17"/>
      <c r="G1750" s="50"/>
      <c r="H1750" s="63"/>
    </row>
    <row r="1751" spans="3:8" ht="15.6" x14ac:dyDescent="0.3">
      <c r="C1751" s="57"/>
      <c r="D1751" s="58"/>
      <c r="E1751" s="28"/>
      <c r="F1751" s="17"/>
      <c r="G1751" s="50"/>
      <c r="H1751" s="63"/>
    </row>
    <row r="1752" spans="3:8" ht="15.6" x14ac:dyDescent="0.3">
      <c r="C1752" s="57"/>
      <c r="D1752" s="58"/>
      <c r="E1752" s="28"/>
      <c r="F1752" s="17"/>
      <c r="G1752" s="50"/>
      <c r="H1752" s="63"/>
    </row>
    <row r="1753" spans="3:8" ht="15.6" x14ac:dyDescent="0.3">
      <c r="C1753" s="57"/>
      <c r="D1753" s="58"/>
      <c r="E1753" s="28"/>
      <c r="F1753" s="17"/>
      <c r="G1753" s="50"/>
      <c r="H1753" s="63"/>
    </row>
    <row r="1754" spans="3:8" ht="15.6" x14ac:dyDescent="0.3">
      <c r="C1754" s="57"/>
      <c r="D1754" s="58"/>
      <c r="E1754" s="28"/>
      <c r="F1754" s="17"/>
      <c r="G1754" s="50"/>
      <c r="H1754" s="63"/>
    </row>
    <row r="1755" spans="3:8" ht="15.6" x14ac:dyDescent="0.3">
      <c r="C1755" s="57"/>
      <c r="D1755" s="58"/>
      <c r="E1755" s="28"/>
      <c r="F1755" s="17"/>
      <c r="G1755" s="50"/>
      <c r="H1755" s="63"/>
    </row>
    <row r="1756" spans="3:8" ht="15.6" x14ac:dyDescent="0.3">
      <c r="C1756" s="57"/>
      <c r="D1756" s="58"/>
      <c r="E1756" s="28"/>
      <c r="F1756" s="17"/>
      <c r="G1756" s="50"/>
      <c r="H1756" s="63"/>
    </row>
    <row r="1757" spans="3:8" ht="15.6" x14ac:dyDescent="0.3">
      <c r="C1757" s="57"/>
      <c r="D1757" s="58"/>
      <c r="E1757" s="28"/>
      <c r="F1757" s="17"/>
      <c r="G1757" s="50"/>
      <c r="H1757" s="63"/>
    </row>
    <row r="1758" spans="3:8" ht="15.6" x14ac:dyDescent="0.3">
      <c r="C1758" s="57"/>
      <c r="D1758" s="58"/>
      <c r="E1758" s="28"/>
      <c r="F1758" s="17"/>
      <c r="G1758" s="50"/>
      <c r="H1758" s="63"/>
    </row>
    <row r="1759" spans="3:8" ht="15.6" x14ac:dyDescent="0.3">
      <c r="C1759" s="57"/>
      <c r="D1759" s="58"/>
      <c r="E1759" s="28"/>
      <c r="F1759" s="17"/>
      <c r="G1759" s="50"/>
      <c r="H1759" s="63"/>
    </row>
    <row r="1760" spans="3:8" ht="15.6" x14ac:dyDescent="0.3">
      <c r="C1760" s="57"/>
      <c r="D1760" s="58"/>
      <c r="E1760" s="28"/>
      <c r="F1760" s="17"/>
      <c r="G1760" s="50"/>
      <c r="H1760" s="63"/>
    </row>
    <row r="1761" spans="3:8" ht="15.6" x14ac:dyDescent="0.3">
      <c r="C1761" s="57"/>
      <c r="D1761" s="58"/>
      <c r="E1761" s="28"/>
      <c r="F1761" s="17"/>
      <c r="G1761" s="50"/>
      <c r="H1761" s="63"/>
    </row>
    <row r="1762" spans="3:8" ht="15.6" x14ac:dyDescent="0.3">
      <c r="C1762" s="57"/>
      <c r="D1762" s="58"/>
      <c r="E1762" s="28"/>
      <c r="F1762" s="17"/>
      <c r="G1762" s="50"/>
      <c r="H1762" s="63"/>
    </row>
    <row r="1763" spans="3:8" ht="15.6" x14ac:dyDescent="0.3">
      <c r="C1763" s="57"/>
      <c r="D1763" s="58"/>
      <c r="E1763" s="28"/>
      <c r="F1763" s="17"/>
      <c r="G1763" s="50"/>
      <c r="H1763" s="63"/>
    </row>
    <row r="1764" spans="3:8" ht="15.6" x14ac:dyDescent="0.3">
      <c r="C1764" s="57"/>
      <c r="D1764" s="58"/>
      <c r="E1764" s="28"/>
      <c r="F1764" s="17"/>
      <c r="G1764" s="50"/>
      <c r="H1764" s="63"/>
    </row>
    <row r="1765" spans="3:8" ht="15.6" x14ac:dyDescent="0.3">
      <c r="C1765" s="57"/>
      <c r="D1765" s="58"/>
      <c r="E1765" s="28"/>
      <c r="F1765" s="17"/>
      <c r="G1765" s="50"/>
      <c r="H1765" s="63"/>
    </row>
    <row r="1766" spans="3:8" ht="15.6" x14ac:dyDescent="0.3">
      <c r="C1766" s="57"/>
      <c r="D1766" s="58"/>
      <c r="E1766" s="28"/>
      <c r="F1766" s="17"/>
      <c r="G1766" s="50"/>
      <c r="H1766" s="63"/>
    </row>
    <row r="1767" spans="3:8" ht="15.6" x14ac:dyDescent="0.3">
      <c r="C1767" s="57"/>
      <c r="D1767" s="58"/>
      <c r="E1767" s="28"/>
      <c r="F1767" s="17"/>
      <c r="G1767" s="50"/>
      <c r="H1767" s="63"/>
    </row>
    <row r="1768" spans="3:8" ht="15.6" x14ac:dyDescent="0.3">
      <c r="C1768" s="57"/>
      <c r="D1768" s="58"/>
      <c r="E1768" s="28"/>
      <c r="F1768" s="17"/>
      <c r="G1768" s="50"/>
      <c r="H1768" s="63"/>
    </row>
    <row r="1769" spans="3:8" ht="15.6" x14ac:dyDescent="0.3">
      <c r="C1769" s="57"/>
      <c r="D1769" s="58"/>
      <c r="E1769" s="28"/>
      <c r="F1769" s="17"/>
      <c r="G1769" s="50"/>
      <c r="H1769" s="63"/>
    </row>
    <row r="1770" spans="3:8" ht="15.6" x14ac:dyDescent="0.3">
      <c r="C1770" s="57"/>
      <c r="D1770" s="58"/>
      <c r="E1770" s="28"/>
      <c r="F1770" s="17"/>
      <c r="G1770" s="50"/>
      <c r="H1770" s="63"/>
    </row>
    <row r="1771" spans="3:8" ht="15.6" x14ac:dyDescent="0.3">
      <c r="C1771" s="57"/>
      <c r="D1771" s="58"/>
      <c r="E1771" s="28"/>
      <c r="F1771" s="17"/>
      <c r="G1771" s="50"/>
      <c r="H1771" s="63"/>
    </row>
    <row r="1772" spans="3:8" ht="15.6" x14ac:dyDescent="0.3">
      <c r="C1772" s="57"/>
      <c r="D1772" s="58"/>
      <c r="E1772" s="28"/>
      <c r="F1772" s="17"/>
      <c r="G1772" s="50"/>
      <c r="H1772" s="63"/>
    </row>
    <row r="1773" spans="3:8" ht="15.6" x14ac:dyDescent="0.3">
      <c r="C1773" s="57"/>
      <c r="D1773" s="58"/>
      <c r="E1773" s="28"/>
      <c r="F1773" s="17"/>
      <c r="G1773" s="50"/>
      <c r="H1773" s="63"/>
    </row>
    <row r="1774" spans="3:8" ht="15.6" x14ac:dyDescent="0.3">
      <c r="C1774" s="57"/>
      <c r="D1774" s="58"/>
      <c r="E1774" s="28"/>
      <c r="F1774" s="17"/>
      <c r="G1774" s="50"/>
      <c r="H1774" s="63"/>
    </row>
    <row r="1775" spans="3:8" ht="15.6" x14ac:dyDescent="0.3">
      <c r="C1775" s="57"/>
      <c r="D1775" s="58"/>
      <c r="E1775" s="28"/>
      <c r="F1775" s="17"/>
      <c r="G1775" s="50"/>
      <c r="H1775" s="63"/>
    </row>
    <row r="1776" spans="3:8" ht="15.6" x14ac:dyDescent="0.3">
      <c r="C1776" s="57"/>
      <c r="D1776" s="58"/>
      <c r="E1776" s="28"/>
      <c r="F1776" s="17"/>
      <c r="G1776" s="50"/>
      <c r="H1776" s="63"/>
    </row>
    <row r="1777" spans="3:8" ht="15.6" x14ac:dyDescent="0.3">
      <c r="C1777" s="57"/>
      <c r="D1777" s="58"/>
      <c r="E1777" s="28"/>
      <c r="F1777" s="17"/>
      <c r="G1777" s="50"/>
      <c r="H1777" s="63"/>
    </row>
    <row r="1778" spans="3:8" ht="15.6" x14ac:dyDescent="0.3">
      <c r="C1778" s="57"/>
      <c r="D1778" s="58"/>
      <c r="E1778" s="28"/>
      <c r="F1778" s="17"/>
      <c r="G1778" s="50"/>
      <c r="H1778" s="63"/>
    </row>
    <row r="1779" spans="3:8" ht="15.6" x14ac:dyDescent="0.3">
      <c r="C1779" s="57"/>
      <c r="D1779" s="58"/>
      <c r="E1779" s="28"/>
      <c r="F1779" s="17"/>
      <c r="G1779" s="50"/>
      <c r="H1779" s="63"/>
    </row>
    <row r="1780" spans="3:8" ht="15.6" x14ac:dyDescent="0.3">
      <c r="C1780" s="57"/>
      <c r="D1780" s="58"/>
      <c r="E1780" s="28"/>
      <c r="F1780" s="17"/>
      <c r="G1780" s="50"/>
      <c r="H1780" s="63"/>
    </row>
    <row r="1781" spans="3:8" ht="15.6" x14ac:dyDescent="0.3">
      <c r="C1781" s="57"/>
      <c r="D1781" s="58"/>
      <c r="E1781" s="28"/>
      <c r="F1781" s="17"/>
      <c r="G1781" s="50"/>
      <c r="H1781" s="63"/>
    </row>
    <row r="1782" spans="3:8" ht="15.6" x14ac:dyDescent="0.3">
      <c r="C1782" s="57"/>
      <c r="D1782" s="58"/>
      <c r="E1782" s="28"/>
      <c r="F1782" s="17"/>
      <c r="G1782" s="50"/>
      <c r="H1782" s="63"/>
    </row>
    <row r="1783" spans="3:8" ht="15.6" x14ac:dyDescent="0.3">
      <c r="C1783" s="57"/>
      <c r="D1783" s="58"/>
      <c r="E1783" s="28"/>
      <c r="F1783" s="17"/>
      <c r="G1783" s="50"/>
      <c r="H1783" s="63"/>
    </row>
    <row r="1784" spans="3:8" ht="15.6" x14ac:dyDescent="0.3">
      <c r="C1784" s="57"/>
      <c r="D1784" s="58"/>
      <c r="E1784" s="28"/>
      <c r="F1784" s="17"/>
      <c r="G1784" s="50"/>
      <c r="H1784" s="63"/>
    </row>
    <row r="1785" spans="3:8" ht="15.6" x14ac:dyDescent="0.3">
      <c r="C1785" s="57"/>
      <c r="D1785" s="58"/>
      <c r="E1785" s="28"/>
      <c r="F1785" s="17"/>
      <c r="G1785" s="50"/>
      <c r="H1785" s="63"/>
    </row>
    <row r="1786" spans="3:8" ht="15.6" x14ac:dyDescent="0.3">
      <c r="C1786" s="57"/>
      <c r="D1786" s="58"/>
      <c r="E1786" s="28"/>
      <c r="F1786" s="17"/>
      <c r="G1786" s="50"/>
      <c r="H1786" s="63"/>
    </row>
    <row r="1787" spans="3:8" ht="15.6" x14ac:dyDescent="0.3">
      <c r="C1787" s="57"/>
      <c r="D1787" s="58"/>
      <c r="E1787" s="28"/>
      <c r="F1787" s="17"/>
      <c r="G1787" s="50"/>
      <c r="H1787" s="63"/>
    </row>
    <row r="1788" spans="3:8" ht="15.6" x14ac:dyDescent="0.3">
      <c r="C1788" s="57"/>
      <c r="D1788" s="58"/>
      <c r="E1788" s="28"/>
      <c r="F1788" s="17"/>
      <c r="G1788" s="50"/>
      <c r="H1788" s="63"/>
    </row>
    <row r="1789" spans="3:8" ht="15.6" x14ac:dyDescent="0.3">
      <c r="C1789" s="57"/>
      <c r="D1789" s="58"/>
      <c r="E1789" s="28"/>
      <c r="F1789" s="17"/>
      <c r="G1789" s="50"/>
      <c r="H1789" s="63"/>
    </row>
    <row r="1790" spans="3:8" ht="15.6" x14ac:dyDescent="0.3">
      <c r="C1790" s="57"/>
      <c r="D1790" s="58"/>
      <c r="E1790" s="28"/>
      <c r="F1790" s="17"/>
      <c r="G1790" s="50"/>
      <c r="H1790" s="63"/>
    </row>
    <row r="1791" spans="3:8" ht="15.6" x14ac:dyDescent="0.3">
      <c r="C1791" s="57"/>
      <c r="D1791" s="58"/>
      <c r="E1791" s="28"/>
      <c r="F1791" s="17"/>
      <c r="G1791" s="50"/>
      <c r="H1791" s="63"/>
    </row>
    <row r="1792" spans="3:8" ht="15.6" x14ac:dyDescent="0.3">
      <c r="C1792" s="57"/>
      <c r="D1792" s="58"/>
      <c r="E1792" s="28"/>
      <c r="F1792" s="17"/>
      <c r="G1792" s="50"/>
      <c r="H1792" s="63"/>
    </row>
    <row r="1793" spans="3:8" ht="15.6" x14ac:dyDescent="0.3">
      <c r="C1793" s="57"/>
      <c r="D1793" s="58"/>
      <c r="E1793" s="28"/>
      <c r="F1793" s="17"/>
      <c r="G1793" s="50"/>
      <c r="H1793" s="63"/>
    </row>
    <row r="1794" spans="3:8" ht="15.6" x14ac:dyDescent="0.3">
      <c r="C1794" s="57"/>
      <c r="D1794" s="58"/>
      <c r="E1794" s="28"/>
      <c r="F1794" s="17"/>
      <c r="G1794" s="50"/>
      <c r="H1794" s="63"/>
    </row>
    <row r="1795" spans="3:8" ht="15.6" x14ac:dyDescent="0.3">
      <c r="C1795" s="57"/>
      <c r="D1795" s="58"/>
      <c r="E1795" s="28"/>
      <c r="F1795" s="17"/>
      <c r="G1795" s="50"/>
      <c r="H1795" s="63"/>
    </row>
    <row r="1796" spans="3:8" ht="15.6" x14ac:dyDescent="0.3">
      <c r="C1796" s="57"/>
      <c r="D1796" s="58"/>
      <c r="E1796" s="28"/>
      <c r="F1796" s="17"/>
      <c r="G1796" s="50"/>
      <c r="H1796" s="63"/>
    </row>
    <row r="1797" spans="3:8" ht="15.6" x14ac:dyDescent="0.3">
      <c r="C1797" s="57"/>
      <c r="D1797" s="58"/>
      <c r="E1797" s="28"/>
      <c r="F1797" s="17"/>
      <c r="G1797" s="50"/>
      <c r="H1797" s="63"/>
    </row>
    <row r="1798" spans="3:8" ht="15.6" x14ac:dyDescent="0.3">
      <c r="C1798" s="57"/>
      <c r="D1798" s="58"/>
      <c r="E1798" s="28"/>
      <c r="F1798" s="17"/>
      <c r="G1798" s="50"/>
      <c r="H1798" s="63"/>
    </row>
    <row r="1799" spans="3:8" ht="15.6" x14ac:dyDescent="0.3">
      <c r="C1799" s="57"/>
      <c r="D1799" s="58"/>
      <c r="E1799" s="28"/>
      <c r="F1799" s="17"/>
      <c r="G1799" s="50"/>
      <c r="H1799" s="63"/>
    </row>
    <row r="1800" spans="3:8" ht="15.6" x14ac:dyDescent="0.3">
      <c r="C1800" s="57"/>
      <c r="D1800" s="58"/>
      <c r="E1800" s="28"/>
      <c r="F1800" s="17"/>
      <c r="G1800" s="50"/>
      <c r="H1800" s="63"/>
    </row>
    <row r="1801" spans="3:8" ht="15.6" x14ac:dyDescent="0.3">
      <c r="C1801" s="57"/>
      <c r="D1801" s="58"/>
      <c r="E1801" s="28"/>
      <c r="F1801" s="17"/>
      <c r="G1801" s="50"/>
      <c r="H1801" s="63"/>
    </row>
    <row r="1802" spans="3:8" ht="15.6" x14ac:dyDescent="0.3">
      <c r="C1802" s="57"/>
      <c r="D1802" s="58"/>
      <c r="E1802" s="28"/>
      <c r="F1802" s="17"/>
      <c r="G1802" s="50"/>
      <c r="H1802" s="63"/>
    </row>
    <row r="1803" spans="3:8" ht="15.6" x14ac:dyDescent="0.3">
      <c r="C1803" s="57"/>
      <c r="D1803" s="58"/>
      <c r="E1803" s="28"/>
      <c r="F1803" s="17"/>
      <c r="G1803" s="50"/>
      <c r="H1803" s="63"/>
    </row>
    <row r="1804" spans="3:8" ht="15.6" x14ac:dyDescent="0.3">
      <c r="C1804" s="57"/>
      <c r="D1804" s="58"/>
      <c r="E1804" s="28"/>
      <c r="F1804" s="17"/>
      <c r="G1804" s="50"/>
      <c r="H1804" s="63"/>
    </row>
    <row r="1805" spans="3:8" ht="15.6" x14ac:dyDescent="0.3">
      <c r="C1805" s="57"/>
      <c r="D1805" s="58"/>
      <c r="E1805" s="28"/>
      <c r="F1805" s="17"/>
      <c r="G1805" s="50"/>
      <c r="H1805" s="63"/>
    </row>
    <row r="1806" spans="3:8" ht="15.6" x14ac:dyDescent="0.3">
      <c r="C1806" s="57"/>
      <c r="D1806" s="58"/>
      <c r="E1806" s="28"/>
      <c r="F1806" s="17"/>
      <c r="G1806" s="50"/>
      <c r="H1806" s="63"/>
    </row>
    <row r="1807" spans="3:8" ht="15.6" x14ac:dyDescent="0.3">
      <c r="C1807" s="57"/>
      <c r="D1807" s="58"/>
      <c r="E1807" s="28"/>
      <c r="F1807" s="17"/>
      <c r="G1807" s="50"/>
      <c r="H1807" s="63"/>
    </row>
    <row r="1808" spans="3:8" ht="15.6" x14ac:dyDescent="0.3">
      <c r="C1808" s="57"/>
      <c r="D1808" s="58"/>
      <c r="E1808" s="28"/>
      <c r="F1808" s="17"/>
      <c r="G1808" s="50"/>
      <c r="H1808" s="63"/>
    </row>
    <row r="1809" spans="3:8" ht="15.6" x14ac:dyDescent="0.3">
      <c r="C1809" s="57"/>
      <c r="D1809" s="58"/>
      <c r="E1809" s="28"/>
      <c r="F1809" s="17"/>
      <c r="G1809" s="50"/>
      <c r="H1809" s="63"/>
    </row>
    <row r="1810" spans="3:8" ht="15.6" x14ac:dyDescent="0.3">
      <c r="C1810" s="57"/>
      <c r="D1810" s="58"/>
      <c r="E1810" s="28"/>
      <c r="F1810" s="17"/>
      <c r="G1810" s="50"/>
      <c r="H1810" s="63"/>
    </row>
    <row r="1811" spans="3:8" ht="15.6" x14ac:dyDescent="0.3">
      <c r="C1811" s="57"/>
      <c r="D1811" s="58"/>
      <c r="E1811" s="28"/>
      <c r="F1811" s="17"/>
      <c r="G1811" s="50"/>
      <c r="H1811" s="63"/>
    </row>
    <row r="1812" spans="3:8" ht="15.6" x14ac:dyDescent="0.3">
      <c r="C1812" s="57"/>
      <c r="D1812" s="58"/>
      <c r="E1812" s="28"/>
      <c r="F1812" s="17"/>
      <c r="G1812" s="50"/>
      <c r="H1812" s="63"/>
    </row>
    <row r="1813" spans="3:8" ht="15.6" x14ac:dyDescent="0.3">
      <c r="C1813" s="57"/>
      <c r="D1813" s="58"/>
      <c r="E1813" s="28"/>
      <c r="F1813" s="17"/>
      <c r="G1813" s="50"/>
      <c r="H1813" s="63"/>
    </row>
    <row r="1814" spans="3:8" ht="15.6" x14ac:dyDescent="0.3">
      <c r="C1814" s="57"/>
      <c r="D1814" s="58"/>
      <c r="E1814" s="28"/>
      <c r="F1814" s="17"/>
      <c r="G1814" s="50"/>
      <c r="H1814" s="63"/>
    </row>
    <row r="1815" spans="3:8" ht="15.6" x14ac:dyDescent="0.3">
      <c r="C1815" s="57"/>
      <c r="D1815" s="58"/>
      <c r="E1815" s="28"/>
      <c r="F1815" s="17"/>
      <c r="G1815" s="50"/>
      <c r="H1815" s="63"/>
    </row>
    <row r="1816" spans="3:8" ht="15.6" x14ac:dyDescent="0.3">
      <c r="C1816" s="57"/>
      <c r="D1816" s="58"/>
      <c r="E1816" s="28"/>
      <c r="F1816" s="17"/>
      <c r="G1816" s="50"/>
      <c r="H1816" s="63"/>
    </row>
    <row r="1817" spans="3:8" ht="15.6" x14ac:dyDescent="0.3">
      <c r="C1817" s="57"/>
      <c r="D1817" s="58"/>
      <c r="E1817" s="28"/>
      <c r="F1817" s="17"/>
      <c r="G1817" s="50"/>
      <c r="H1817" s="63"/>
    </row>
    <row r="1818" spans="3:8" ht="15.6" x14ac:dyDescent="0.3">
      <c r="C1818" s="57"/>
      <c r="D1818" s="58"/>
      <c r="E1818" s="28"/>
      <c r="F1818" s="17"/>
      <c r="G1818" s="50"/>
      <c r="H1818" s="63"/>
    </row>
    <row r="1819" spans="3:8" ht="15.6" x14ac:dyDescent="0.3">
      <c r="C1819" s="57"/>
      <c r="D1819" s="58"/>
      <c r="E1819" s="28"/>
      <c r="F1819" s="17"/>
      <c r="G1819" s="50"/>
      <c r="H1819" s="63"/>
    </row>
    <row r="1820" spans="3:8" ht="15.6" x14ac:dyDescent="0.3">
      <c r="C1820" s="57"/>
      <c r="D1820" s="58"/>
      <c r="E1820" s="28"/>
      <c r="F1820" s="17"/>
      <c r="G1820" s="50"/>
      <c r="H1820" s="63"/>
    </row>
    <row r="1821" spans="3:8" ht="15.6" x14ac:dyDescent="0.3">
      <c r="C1821" s="57"/>
      <c r="D1821" s="58"/>
      <c r="E1821" s="28"/>
      <c r="F1821" s="17"/>
      <c r="G1821" s="50"/>
      <c r="H1821" s="63"/>
    </row>
    <row r="1822" spans="3:8" ht="15.6" x14ac:dyDescent="0.3">
      <c r="C1822" s="57"/>
      <c r="D1822" s="58"/>
      <c r="E1822" s="28"/>
      <c r="F1822" s="17"/>
      <c r="G1822" s="50"/>
      <c r="H1822" s="63"/>
    </row>
    <row r="1823" spans="3:8" ht="15.6" x14ac:dyDescent="0.3">
      <c r="C1823" s="57"/>
      <c r="D1823" s="58"/>
      <c r="E1823" s="28"/>
      <c r="F1823" s="17"/>
      <c r="G1823" s="50"/>
      <c r="H1823" s="63"/>
    </row>
    <row r="1824" spans="3:8" ht="15.6" x14ac:dyDescent="0.3">
      <c r="C1824" s="57"/>
      <c r="D1824" s="58"/>
      <c r="E1824" s="28"/>
      <c r="F1824" s="17"/>
      <c r="G1824" s="50"/>
      <c r="H1824" s="63"/>
    </row>
    <row r="1825" spans="3:8" ht="15.6" x14ac:dyDescent="0.3">
      <c r="C1825" s="57"/>
      <c r="D1825" s="58"/>
      <c r="E1825" s="28"/>
      <c r="F1825" s="17"/>
      <c r="G1825" s="50"/>
      <c r="H1825" s="63"/>
    </row>
    <row r="1826" spans="3:8" ht="15.6" x14ac:dyDescent="0.3">
      <c r="C1826" s="57"/>
      <c r="D1826" s="58"/>
      <c r="E1826" s="28"/>
      <c r="F1826" s="17"/>
      <c r="G1826" s="50"/>
      <c r="H1826" s="63"/>
    </row>
    <row r="1827" spans="3:8" ht="15.6" x14ac:dyDescent="0.3">
      <c r="C1827" s="57"/>
      <c r="D1827" s="58"/>
      <c r="E1827" s="28"/>
      <c r="F1827" s="17"/>
      <c r="G1827" s="50"/>
      <c r="H1827" s="63"/>
    </row>
    <row r="1828" spans="3:8" ht="15.6" x14ac:dyDescent="0.3">
      <c r="C1828" s="57"/>
      <c r="D1828" s="58"/>
      <c r="E1828" s="28"/>
      <c r="F1828" s="17"/>
      <c r="G1828" s="50"/>
      <c r="H1828" s="63"/>
    </row>
    <row r="1829" spans="3:8" ht="15.6" x14ac:dyDescent="0.3">
      <c r="C1829" s="57"/>
      <c r="D1829" s="58"/>
      <c r="E1829" s="28"/>
      <c r="F1829" s="17"/>
      <c r="G1829" s="50"/>
      <c r="H1829" s="63"/>
    </row>
    <row r="1830" spans="3:8" ht="15.6" x14ac:dyDescent="0.3">
      <c r="C1830" s="57"/>
      <c r="D1830" s="58"/>
      <c r="E1830" s="28"/>
      <c r="F1830" s="17"/>
      <c r="G1830" s="50"/>
      <c r="H1830" s="63"/>
    </row>
    <row r="1831" spans="3:8" ht="15.6" x14ac:dyDescent="0.3">
      <c r="C1831" s="57"/>
      <c r="D1831" s="58"/>
      <c r="E1831" s="28"/>
      <c r="F1831" s="17"/>
      <c r="G1831" s="50"/>
      <c r="H1831" s="63"/>
    </row>
    <row r="1832" spans="3:8" ht="15.6" x14ac:dyDescent="0.3">
      <c r="C1832" s="57"/>
      <c r="D1832" s="58"/>
      <c r="E1832" s="28"/>
      <c r="F1832" s="17"/>
      <c r="G1832" s="50"/>
      <c r="H1832" s="63"/>
    </row>
    <row r="1833" spans="3:8" ht="15.6" x14ac:dyDescent="0.3">
      <c r="C1833" s="57"/>
      <c r="D1833" s="58"/>
      <c r="E1833" s="28"/>
      <c r="F1833" s="17"/>
      <c r="G1833" s="50"/>
      <c r="H1833" s="63"/>
    </row>
    <row r="1834" spans="3:8" ht="15.6" x14ac:dyDescent="0.3">
      <c r="C1834" s="57"/>
      <c r="D1834" s="58"/>
      <c r="E1834" s="28"/>
      <c r="F1834" s="17"/>
      <c r="G1834" s="50"/>
      <c r="H1834" s="63"/>
    </row>
    <row r="1835" spans="3:8" ht="15.6" x14ac:dyDescent="0.3">
      <c r="C1835" s="57"/>
      <c r="D1835" s="58"/>
      <c r="E1835" s="28"/>
      <c r="F1835" s="17"/>
      <c r="G1835" s="50"/>
      <c r="H1835" s="63"/>
    </row>
    <row r="1836" spans="3:8" ht="15.6" x14ac:dyDescent="0.3">
      <c r="C1836" s="57"/>
      <c r="D1836" s="58"/>
      <c r="E1836" s="28"/>
      <c r="F1836" s="17"/>
      <c r="G1836" s="50"/>
      <c r="H1836" s="63"/>
    </row>
    <row r="1837" spans="3:8" ht="15.6" x14ac:dyDescent="0.3">
      <c r="C1837" s="57"/>
      <c r="D1837" s="58"/>
      <c r="E1837" s="28"/>
      <c r="F1837" s="17"/>
      <c r="G1837" s="50"/>
      <c r="H1837" s="63"/>
    </row>
    <row r="1838" spans="3:8" ht="15.6" x14ac:dyDescent="0.3">
      <c r="C1838" s="57"/>
      <c r="D1838" s="58"/>
      <c r="E1838" s="28"/>
      <c r="F1838" s="17"/>
      <c r="G1838" s="50"/>
      <c r="H1838" s="63"/>
    </row>
    <row r="1839" spans="3:8" ht="15.6" x14ac:dyDescent="0.3">
      <c r="C1839" s="57"/>
      <c r="D1839" s="58"/>
      <c r="E1839" s="28"/>
      <c r="F1839" s="17"/>
      <c r="G1839" s="50"/>
      <c r="H1839" s="63"/>
    </row>
    <row r="1840" spans="3:8" ht="15.6" x14ac:dyDescent="0.3">
      <c r="C1840" s="57"/>
      <c r="D1840" s="58"/>
      <c r="E1840" s="28"/>
      <c r="F1840" s="17"/>
      <c r="G1840" s="50"/>
      <c r="H1840" s="63"/>
    </row>
    <row r="1841" spans="3:8" ht="15.6" x14ac:dyDescent="0.3">
      <c r="C1841" s="57"/>
      <c r="D1841" s="58"/>
      <c r="E1841" s="28"/>
      <c r="F1841" s="17"/>
      <c r="G1841" s="50"/>
      <c r="H1841" s="63"/>
    </row>
    <row r="1842" spans="3:8" ht="15.6" x14ac:dyDescent="0.3">
      <c r="C1842" s="57"/>
      <c r="D1842" s="58"/>
      <c r="E1842" s="28"/>
      <c r="F1842" s="17"/>
      <c r="G1842" s="50"/>
      <c r="H1842" s="63"/>
    </row>
    <row r="1843" spans="3:8" ht="15.6" x14ac:dyDescent="0.3">
      <c r="C1843" s="57"/>
      <c r="D1843" s="58"/>
      <c r="E1843" s="28"/>
      <c r="F1843" s="17"/>
      <c r="G1843" s="50"/>
      <c r="H1843" s="63"/>
    </row>
    <row r="1844" spans="3:8" ht="15.6" x14ac:dyDescent="0.3">
      <c r="C1844" s="57"/>
      <c r="D1844" s="58"/>
      <c r="E1844" s="28"/>
      <c r="F1844" s="17"/>
      <c r="G1844" s="50"/>
      <c r="H1844" s="63"/>
    </row>
    <row r="1845" spans="3:8" ht="15.6" x14ac:dyDescent="0.3">
      <c r="C1845" s="57"/>
      <c r="D1845" s="58"/>
      <c r="E1845" s="28"/>
      <c r="F1845" s="17"/>
      <c r="G1845" s="50"/>
      <c r="H1845" s="63"/>
    </row>
    <row r="1846" spans="3:8" ht="15.6" x14ac:dyDescent="0.3">
      <c r="C1846" s="57"/>
      <c r="D1846" s="58"/>
      <c r="E1846" s="28"/>
      <c r="F1846" s="17"/>
      <c r="G1846" s="50"/>
      <c r="H1846" s="63"/>
    </row>
    <row r="1847" spans="3:8" ht="15.6" x14ac:dyDescent="0.3">
      <c r="C1847" s="57"/>
      <c r="D1847" s="58"/>
      <c r="E1847" s="28"/>
      <c r="F1847" s="17"/>
      <c r="G1847" s="50"/>
      <c r="H1847" s="63"/>
    </row>
    <row r="1848" spans="3:8" ht="15.6" x14ac:dyDescent="0.3">
      <c r="C1848" s="57"/>
      <c r="D1848" s="58"/>
      <c r="E1848" s="28"/>
      <c r="F1848" s="17"/>
      <c r="G1848" s="50"/>
      <c r="H1848" s="63"/>
    </row>
    <row r="1849" spans="3:8" ht="15.6" x14ac:dyDescent="0.3">
      <c r="C1849" s="57"/>
      <c r="D1849" s="58"/>
      <c r="E1849" s="28"/>
      <c r="F1849" s="17"/>
      <c r="G1849" s="50"/>
      <c r="H1849" s="63"/>
    </row>
    <row r="1850" spans="3:8" ht="15.6" x14ac:dyDescent="0.3">
      <c r="C1850" s="57"/>
      <c r="D1850" s="58"/>
      <c r="E1850" s="28"/>
      <c r="F1850" s="17"/>
      <c r="G1850" s="50"/>
      <c r="H1850" s="63"/>
    </row>
    <row r="1851" spans="3:8" ht="15.6" x14ac:dyDescent="0.3">
      <c r="C1851" s="57"/>
      <c r="D1851" s="58"/>
      <c r="E1851" s="28"/>
      <c r="F1851" s="17"/>
      <c r="G1851" s="50"/>
      <c r="H1851" s="63"/>
    </row>
    <row r="1852" spans="3:8" ht="15.6" x14ac:dyDescent="0.3">
      <c r="C1852" s="57"/>
      <c r="D1852" s="58"/>
      <c r="E1852" s="28"/>
      <c r="F1852" s="17"/>
      <c r="G1852" s="50"/>
      <c r="H1852" s="63"/>
    </row>
    <row r="1853" spans="3:8" ht="15.6" x14ac:dyDescent="0.3">
      <c r="C1853" s="57"/>
      <c r="D1853" s="58"/>
      <c r="E1853" s="28"/>
      <c r="F1853" s="17"/>
      <c r="G1853" s="50"/>
      <c r="H1853" s="63"/>
    </row>
    <row r="1854" spans="3:8" ht="15.6" x14ac:dyDescent="0.3">
      <c r="C1854" s="57"/>
      <c r="D1854" s="58"/>
      <c r="E1854" s="28"/>
      <c r="F1854" s="17"/>
      <c r="G1854" s="50"/>
      <c r="H1854" s="63"/>
    </row>
    <row r="1855" spans="3:8" ht="15.6" x14ac:dyDescent="0.3">
      <c r="C1855" s="57"/>
      <c r="D1855" s="58"/>
      <c r="E1855" s="28"/>
      <c r="F1855" s="17"/>
      <c r="G1855" s="50"/>
      <c r="H1855" s="63"/>
    </row>
    <row r="1856" spans="3:8" ht="15.6" x14ac:dyDescent="0.3">
      <c r="C1856" s="57"/>
      <c r="D1856" s="58"/>
      <c r="E1856" s="28"/>
      <c r="F1856" s="17"/>
      <c r="G1856" s="50"/>
      <c r="H1856" s="63"/>
    </row>
    <row r="1857" spans="3:8" ht="15.6" x14ac:dyDescent="0.3">
      <c r="C1857" s="57"/>
      <c r="D1857" s="58"/>
      <c r="E1857" s="28"/>
      <c r="F1857" s="17"/>
      <c r="G1857" s="50"/>
      <c r="H1857" s="63"/>
    </row>
    <row r="1858" spans="3:8" ht="15.6" x14ac:dyDescent="0.3">
      <c r="C1858" s="57"/>
      <c r="D1858" s="58"/>
      <c r="E1858" s="28"/>
      <c r="F1858" s="17"/>
      <c r="G1858" s="50"/>
      <c r="H1858" s="63"/>
    </row>
    <row r="1859" spans="3:8" ht="15.6" x14ac:dyDescent="0.3">
      <c r="C1859" s="57"/>
      <c r="D1859" s="58"/>
      <c r="E1859" s="28"/>
      <c r="F1859" s="17"/>
      <c r="G1859" s="50"/>
      <c r="H1859" s="63"/>
    </row>
    <row r="1860" spans="3:8" ht="15.6" x14ac:dyDescent="0.3">
      <c r="C1860" s="57"/>
      <c r="D1860" s="58"/>
      <c r="E1860" s="28"/>
      <c r="F1860" s="17"/>
      <c r="G1860" s="50"/>
      <c r="H1860" s="63"/>
    </row>
    <row r="1861" spans="3:8" ht="15.6" x14ac:dyDescent="0.3">
      <c r="C1861" s="57"/>
      <c r="D1861" s="58"/>
      <c r="E1861" s="28"/>
      <c r="F1861" s="17"/>
      <c r="G1861" s="50"/>
      <c r="H1861" s="63"/>
    </row>
    <row r="1862" spans="3:8" ht="15.6" x14ac:dyDescent="0.3">
      <c r="C1862" s="57"/>
      <c r="D1862" s="58"/>
      <c r="E1862" s="28"/>
      <c r="F1862" s="17"/>
      <c r="G1862" s="50"/>
      <c r="H1862" s="63"/>
    </row>
    <row r="1863" spans="3:8" ht="15.6" x14ac:dyDescent="0.3">
      <c r="C1863" s="57"/>
      <c r="D1863" s="58"/>
      <c r="E1863" s="28"/>
      <c r="F1863" s="17"/>
      <c r="G1863" s="50"/>
      <c r="H1863" s="63"/>
    </row>
    <row r="1864" spans="3:8" ht="15.6" x14ac:dyDescent="0.3">
      <c r="C1864" s="57"/>
      <c r="D1864" s="58"/>
      <c r="E1864" s="28"/>
      <c r="F1864" s="17"/>
      <c r="G1864" s="50"/>
      <c r="H1864" s="63"/>
    </row>
    <row r="1865" spans="3:8" ht="15.6" x14ac:dyDescent="0.3">
      <c r="C1865" s="57"/>
      <c r="D1865" s="58"/>
      <c r="E1865" s="28"/>
      <c r="F1865" s="17"/>
      <c r="G1865" s="50"/>
      <c r="H1865" s="63"/>
    </row>
    <row r="1866" spans="3:8" ht="15.6" x14ac:dyDescent="0.3">
      <c r="C1866" s="57"/>
      <c r="D1866" s="58"/>
      <c r="E1866" s="28"/>
      <c r="F1866" s="17"/>
      <c r="G1866" s="50"/>
      <c r="H1866" s="63"/>
    </row>
    <row r="1867" spans="3:8" ht="15.6" x14ac:dyDescent="0.3">
      <c r="C1867" s="57"/>
      <c r="D1867" s="58"/>
      <c r="E1867" s="28"/>
      <c r="F1867" s="17"/>
      <c r="G1867" s="50"/>
      <c r="H1867" s="63"/>
    </row>
    <row r="1868" spans="3:8" ht="15.6" x14ac:dyDescent="0.3">
      <c r="C1868" s="57"/>
      <c r="D1868" s="58"/>
      <c r="E1868" s="28"/>
      <c r="F1868" s="17"/>
      <c r="G1868" s="50"/>
      <c r="H1868" s="63"/>
    </row>
    <row r="1869" spans="3:8" ht="15.6" x14ac:dyDescent="0.3">
      <c r="C1869" s="57"/>
      <c r="D1869" s="58"/>
      <c r="E1869" s="28"/>
      <c r="F1869" s="17"/>
      <c r="G1869" s="50"/>
      <c r="H1869" s="63"/>
    </row>
    <row r="1870" spans="3:8" ht="15.6" x14ac:dyDescent="0.3">
      <c r="C1870" s="57"/>
      <c r="D1870" s="58"/>
      <c r="E1870" s="28"/>
      <c r="F1870" s="17"/>
      <c r="G1870" s="50"/>
      <c r="H1870" s="63"/>
    </row>
    <row r="1871" spans="3:8" ht="15.6" x14ac:dyDescent="0.3">
      <c r="C1871" s="57"/>
      <c r="D1871" s="58"/>
      <c r="E1871" s="28"/>
      <c r="F1871" s="17"/>
      <c r="G1871" s="50"/>
      <c r="H1871" s="63"/>
    </row>
    <row r="1872" spans="3:8" ht="15.6" x14ac:dyDescent="0.3">
      <c r="C1872" s="57"/>
      <c r="D1872" s="58"/>
      <c r="E1872" s="28"/>
      <c r="F1872" s="17"/>
      <c r="G1872" s="50"/>
      <c r="H1872" s="63"/>
    </row>
    <row r="1873" spans="3:8" ht="15.6" x14ac:dyDescent="0.3">
      <c r="C1873" s="57"/>
      <c r="D1873" s="58"/>
      <c r="E1873" s="28"/>
      <c r="F1873" s="17"/>
      <c r="G1873" s="50"/>
      <c r="H1873" s="63"/>
    </row>
    <row r="1874" spans="3:8" ht="15.6" x14ac:dyDescent="0.3">
      <c r="C1874" s="57"/>
      <c r="D1874" s="58"/>
      <c r="E1874" s="28"/>
      <c r="F1874" s="17"/>
      <c r="G1874" s="50"/>
      <c r="H1874" s="63"/>
    </row>
    <row r="1875" spans="3:8" ht="15.6" x14ac:dyDescent="0.3">
      <c r="C1875" s="57"/>
      <c r="D1875" s="58"/>
      <c r="E1875" s="28"/>
      <c r="F1875" s="17"/>
      <c r="G1875" s="50"/>
      <c r="H1875" s="63"/>
    </row>
    <row r="1876" spans="3:8" ht="15.6" x14ac:dyDescent="0.3">
      <c r="C1876" s="57"/>
      <c r="D1876" s="58"/>
      <c r="E1876" s="28"/>
      <c r="F1876" s="17"/>
      <c r="G1876" s="50"/>
      <c r="H1876" s="63"/>
    </row>
    <row r="1877" spans="3:8" ht="15.6" x14ac:dyDescent="0.3">
      <c r="C1877" s="57"/>
      <c r="D1877" s="58"/>
      <c r="E1877" s="28"/>
      <c r="F1877" s="17"/>
      <c r="G1877" s="50"/>
      <c r="H1877" s="63"/>
    </row>
    <row r="1878" spans="3:8" ht="15.6" x14ac:dyDescent="0.3">
      <c r="C1878" s="57"/>
      <c r="D1878" s="58"/>
      <c r="E1878" s="28"/>
      <c r="F1878" s="17"/>
      <c r="G1878" s="50"/>
      <c r="H1878" s="63"/>
    </row>
    <row r="1879" spans="3:8" ht="15.6" x14ac:dyDescent="0.3">
      <c r="C1879" s="57"/>
      <c r="D1879" s="58"/>
      <c r="E1879" s="28"/>
      <c r="F1879" s="17"/>
      <c r="G1879" s="50"/>
      <c r="H1879" s="63"/>
    </row>
    <row r="1880" spans="3:8" ht="15.6" x14ac:dyDescent="0.3">
      <c r="C1880" s="57"/>
      <c r="D1880" s="58"/>
      <c r="E1880" s="28"/>
      <c r="F1880" s="17"/>
      <c r="G1880" s="50"/>
      <c r="H1880" s="63"/>
    </row>
    <row r="1881" spans="3:8" ht="15.6" x14ac:dyDescent="0.3">
      <c r="C1881" s="57"/>
      <c r="D1881" s="58"/>
      <c r="E1881" s="28"/>
      <c r="F1881" s="17"/>
      <c r="G1881" s="50"/>
      <c r="H1881" s="63"/>
    </row>
    <row r="1882" spans="3:8" ht="15.6" x14ac:dyDescent="0.3">
      <c r="C1882" s="57"/>
      <c r="D1882" s="58"/>
      <c r="E1882" s="28"/>
      <c r="F1882" s="17"/>
      <c r="G1882" s="50"/>
      <c r="H1882" s="63"/>
    </row>
    <row r="1883" spans="3:8" ht="15.6" x14ac:dyDescent="0.3">
      <c r="C1883" s="57"/>
      <c r="D1883" s="58"/>
      <c r="E1883" s="28"/>
      <c r="F1883" s="17"/>
      <c r="G1883" s="50"/>
      <c r="H1883" s="63"/>
    </row>
    <row r="1884" spans="3:8" ht="15.6" x14ac:dyDescent="0.3">
      <c r="C1884" s="57"/>
      <c r="D1884" s="58"/>
      <c r="E1884" s="28"/>
      <c r="F1884" s="17"/>
      <c r="G1884" s="50"/>
      <c r="H1884" s="63"/>
    </row>
    <row r="1885" spans="3:8" ht="15.6" x14ac:dyDescent="0.3">
      <c r="C1885" s="57"/>
      <c r="D1885" s="58"/>
      <c r="E1885" s="28"/>
      <c r="F1885" s="17"/>
      <c r="G1885" s="50"/>
      <c r="H1885" s="63"/>
    </row>
    <row r="1886" spans="3:8" ht="15.6" x14ac:dyDescent="0.3">
      <c r="C1886" s="57"/>
      <c r="D1886" s="58"/>
      <c r="E1886" s="28"/>
      <c r="F1886" s="17"/>
      <c r="G1886" s="50"/>
      <c r="H1886" s="63"/>
    </row>
    <row r="1887" spans="3:8" ht="15.6" x14ac:dyDescent="0.3">
      <c r="C1887" s="57"/>
      <c r="D1887" s="58"/>
      <c r="E1887" s="28"/>
      <c r="F1887" s="17"/>
      <c r="G1887" s="50"/>
      <c r="H1887" s="63"/>
    </row>
    <row r="1888" spans="3:8" ht="15.6" x14ac:dyDescent="0.3">
      <c r="C1888" s="57"/>
      <c r="D1888" s="58"/>
      <c r="E1888" s="28"/>
      <c r="F1888" s="17"/>
      <c r="G1888" s="50"/>
      <c r="H1888" s="63"/>
    </row>
    <row r="1889" spans="3:8" ht="15.6" x14ac:dyDescent="0.3">
      <c r="C1889" s="57"/>
      <c r="D1889" s="58"/>
      <c r="E1889" s="28"/>
      <c r="F1889" s="17"/>
      <c r="G1889" s="50"/>
      <c r="H1889" s="63"/>
    </row>
    <row r="1890" spans="3:8" ht="15.6" x14ac:dyDescent="0.3">
      <c r="C1890" s="57"/>
      <c r="D1890" s="58"/>
      <c r="E1890" s="28"/>
      <c r="F1890" s="17"/>
      <c r="G1890" s="50"/>
      <c r="H1890" s="63"/>
    </row>
    <row r="1891" spans="3:8" ht="15.6" x14ac:dyDescent="0.3">
      <c r="C1891" s="57"/>
      <c r="D1891" s="58"/>
      <c r="E1891" s="28"/>
      <c r="F1891" s="17"/>
      <c r="G1891" s="50"/>
      <c r="H1891" s="63"/>
    </row>
    <row r="1892" spans="3:8" ht="15.6" x14ac:dyDescent="0.3">
      <c r="C1892" s="57"/>
      <c r="D1892" s="58"/>
      <c r="E1892" s="28"/>
      <c r="F1892" s="17"/>
      <c r="G1892" s="50"/>
      <c r="H1892" s="63"/>
    </row>
    <row r="1893" spans="3:8" ht="15.6" x14ac:dyDescent="0.3">
      <c r="C1893" s="57"/>
      <c r="D1893" s="58"/>
      <c r="E1893" s="28"/>
      <c r="F1893" s="17"/>
      <c r="G1893" s="50"/>
      <c r="H1893" s="63"/>
    </row>
    <row r="1894" spans="3:8" ht="15.6" x14ac:dyDescent="0.3">
      <c r="C1894" s="57"/>
      <c r="D1894" s="58"/>
      <c r="E1894" s="28"/>
      <c r="F1894" s="17"/>
      <c r="G1894" s="50"/>
      <c r="H1894" s="63"/>
    </row>
    <row r="1895" spans="3:8" ht="15.6" x14ac:dyDescent="0.3">
      <c r="C1895" s="57"/>
      <c r="D1895" s="58"/>
      <c r="E1895" s="28"/>
      <c r="F1895" s="17"/>
      <c r="G1895" s="50"/>
      <c r="H1895" s="63"/>
    </row>
    <row r="1896" spans="3:8" ht="15.6" x14ac:dyDescent="0.3">
      <c r="C1896" s="57"/>
      <c r="D1896" s="58"/>
      <c r="E1896" s="28"/>
      <c r="F1896" s="17"/>
      <c r="G1896" s="50"/>
      <c r="H1896" s="63"/>
    </row>
    <row r="1897" spans="3:8" ht="15.6" x14ac:dyDescent="0.3">
      <c r="C1897" s="57"/>
      <c r="D1897" s="58"/>
      <c r="E1897" s="28"/>
      <c r="F1897" s="17"/>
      <c r="G1897" s="50"/>
      <c r="H1897" s="63"/>
    </row>
    <row r="1898" spans="3:8" ht="15.6" x14ac:dyDescent="0.3">
      <c r="C1898" s="57"/>
      <c r="D1898" s="58"/>
      <c r="E1898" s="28"/>
      <c r="F1898" s="17"/>
      <c r="G1898" s="50"/>
      <c r="H1898" s="63"/>
    </row>
    <row r="1899" spans="3:8" ht="15.6" x14ac:dyDescent="0.3">
      <c r="C1899" s="57"/>
      <c r="D1899" s="58"/>
      <c r="E1899" s="28"/>
      <c r="F1899" s="17"/>
      <c r="G1899" s="50"/>
      <c r="H1899" s="63"/>
    </row>
    <row r="1900" spans="3:8" ht="15.6" x14ac:dyDescent="0.3">
      <c r="C1900" s="57"/>
      <c r="D1900" s="58"/>
      <c r="E1900" s="28"/>
      <c r="F1900" s="17"/>
      <c r="G1900" s="50"/>
      <c r="H1900" s="63"/>
    </row>
    <row r="1901" spans="3:8" ht="15.6" x14ac:dyDescent="0.3">
      <c r="C1901" s="57"/>
      <c r="D1901" s="58"/>
      <c r="E1901" s="28"/>
      <c r="F1901" s="17"/>
      <c r="G1901" s="50"/>
      <c r="H1901" s="63"/>
    </row>
    <row r="1902" spans="3:8" ht="15.6" x14ac:dyDescent="0.3">
      <c r="C1902" s="57"/>
      <c r="D1902" s="58"/>
      <c r="E1902" s="28"/>
      <c r="F1902" s="17"/>
      <c r="G1902" s="50"/>
      <c r="H1902" s="63"/>
    </row>
    <row r="1903" spans="3:8" ht="15.6" x14ac:dyDescent="0.3">
      <c r="C1903" s="57"/>
      <c r="D1903" s="58"/>
      <c r="E1903" s="28"/>
      <c r="F1903" s="17"/>
      <c r="G1903" s="50"/>
      <c r="H1903" s="63"/>
    </row>
    <row r="1904" spans="3:8" ht="15.6" x14ac:dyDescent="0.3">
      <c r="C1904" s="57"/>
      <c r="D1904" s="58"/>
      <c r="E1904" s="28"/>
      <c r="F1904" s="17"/>
      <c r="G1904" s="50"/>
      <c r="H1904" s="63"/>
    </row>
    <row r="1905" spans="3:8" ht="15.6" x14ac:dyDescent="0.3">
      <c r="C1905" s="57"/>
      <c r="D1905" s="58"/>
      <c r="E1905" s="28"/>
      <c r="F1905" s="17"/>
      <c r="G1905" s="50"/>
      <c r="H1905" s="63"/>
    </row>
    <row r="1906" spans="3:8" ht="15.6" x14ac:dyDescent="0.3">
      <c r="C1906" s="57"/>
      <c r="D1906" s="58"/>
      <c r="E1906" s="28"/>
      <c r="F1906" s="17"/>
      <c r="G1906" s="50"/>
      <c r="H1906" s="63"/>
    </row>
    <row r="1907" spans="3:8" ht="15.6" x14ac:dyDescent="0.3">
      <c r="C1907" s="57"/>
      <c r="D1907" s="58"/>
      <c r="E1907" s="28"/>
      <c r="F1907" s="17"/>
      <c r="G1907" s="50"/>
      <c r="H1907" s="63"/>
    </row>
    <row r="1908" spans="3:8" ht="15.6" x14ac:dyDescent="0.3">
      <c r="C1908" s="57"/>
      <c r="D1908" s="58"/>
      <c r="E1908" s="28"/>
      <c r="F1908" s="17"/>
      <c r="G1908" s="50"/>
      <c r="H1908" s="63"/>
    </row>
    <row r="1909" spans="3:8" ht="15.6" x14ac:dyDescent="0.3">
      <c r="C1909" s="57"/>
      <c r="D1909" s="58"/>
      <c r="E1909" s="28"/>
      <c r="F1909" s="17"/>
      <c r="G1909" s="50"/>
      <c r="H1909" s="63"/>
    </row>
    <row r="1910" spans="3:8" ht="15.6" x14ac:dyDescent="0.3">
      <c r="C1910" s="57"/>
      <c r="D1910" s="58"/>
      <c r="E1910" s="28"/>
      <c r="F1910" s="17"/>
      <c r="G1910" s="50"/>
      <c r="H1910" s="63"/>
    </row>
    <row r="1911" spans="3:8" ht="15.6" x14ac:dyDescent="0.3">
      <c r="C1911" s="57"/>
      <c r="D1911" s="58"/>
      <c r="E1911" s="28"/>
      <c r="F1911" s="17"/>
      <c r="G1911" s="50"/>
      <c r="H1911" s="63"/>
    </row>
    <row r="1912" spans="3:8" ht="15.6" x14ac:dyDescent="0.3">
      <c r="C1912" s="57"/>
      <c r="D1912" s="58"/>
      <c r="E1912" s="28"/>
      <c r="F1912" s="17"/>
      <c r="G1912" s="50"/>
      <c r="H1912" s="63"/>
    </row>
    <row r="1913" spans="3:8" ht="15.6" x14ac:dyDescent="0.3">
      <c r="C1913" s="57"/>
      <c r="D1913" s="58"/>
      <c r="E1913" s="28"/>
      <c r="F1913" s="17"/>
      <c r="G1913" s="50"/>
      <c r="H1913" s="63"/>
    </row>
    <row r="1914" spans="3:8" ht="15.6" x14ac:dyDescent="0.3">
      <c r="C1914" s="57"/>
      <c r="D1914" s="58"/>
      <c r="E1914" s="28"/>
      <c r="F1914" s="17"/>
      <c r="G1914" s="50"/>
      <c r="H1914" s="63"/>
    </row>
    <row r="1915" spans="3:8" ht="15.6" x14ac:dyDescent="0.3">
      <c r="C1915" s="57"/>
      <c r="D1915" s="58"/>
      <c r="E1915" s="28"/>
      <c r="F1915" s="17"/>
      <c r="G1915" s="50"/>
      <c r="H1915" s="63"/>
    </row>
    <row r="1916" spans="3:8" ht="15.6" x14ac:dyDescent="0.3">
      <c r="C1916" s="57"/>
      <c r="D1916" s="58"/>
      <c r="E1916" s="28"/>
      <c r="F1916" s="17"/>
      <c r="G1916" s="50"/>
      <c r="H1916" s="63"/>
    </row>
    <row r="1917" spans="3:8" ht="15.6" x14ac:dyDescent="0.3">
      <c r="C1917" s="57"/>
      <c r="D1917" s="58"/>
      <c r="E1917" s="28"/>
      <c r="F1917" s="17"/>
      <c r="G1917" s="50"/>
      <c r="H1917" s="63"/>
    </row>
    <row r="1918" spans="3:8" ht="15.6" x14ac:dyDescent="0.3">
      <c r="C1918" s="57"/>
      <c r="D1918" s="58"/>
      <c r="E1918" s="28"/>
      <c r="F1918" s="17"/>
      <c r="G1918" s="50"/>
      <c r="H1918" s="63"/>
    </row>
    <row r="1919" spans="3:8" ht="15.6" x14ac:dyDescent="0.3">
      <c r="C1919" s="57"/>
      <c r="D1919" s="58"/>
      <c r="E1919" s="28"/>
      <c r="F1919" s="17"/>
      <c r="G1919" s="50"/>
      <c r="H1919" s="63"/>
    </row>
    <row r="1920" spans="3:8" ht="15.6" x14ac:dyDescent="0.3">
      <c r="C1920" s="57"/>
      <c r="D1920" s="58"/>
      <c r="E1920" s="28"/>
      <c r="F1920" s="17"/>
      <c r="G1920" s="50"/>
      <c r="H1920" s="63"/>
    </row>
    <row r="1921" spans="3:8" ht="15.6" x14ac:dyDescent="0.3">
      <c r="C1921" s="57"/>
      <c r="D1921" s="58"/>
      <c r="E1921" s="28"/>
      <c r="F1921" s="17"/>
      <c r="G1921" s="50"/>
      <c r="H1921" s="63"/>
    </row>
    <row r="1922" spans="3:8" ht="15.6" x14ac:dyDescent="0.3">
      <c r="C1922" s="57"/>
      <c r="D1922" s="58"/>
      <c r="E1922" s="28"/>
      <c r="F1922" s="17"/>
      <c r="G1922" s="50"/>
      <c r="H1922" s="63"/>
    </row>
    <row r="1923" spans="3:8" ht="15.6" x14ac:dyDescent="0.3">
      <c r="C1923" s="57"/>
      <c r="D1923" s="58"/>
      <c r="E1923" s="28"/>
      <c r="F1923" s="17"/>
      <c r="G1923" s="50"/>
      <c r="H1923" s="63"/>
    </row>
    <row r="1924" spans="3:8" ht="15.6" x14ac:dyDescent="0.3">
      <c r="C1924" s="57"/>
      <c r="D1924" s="58"/>
      <c r="E1924" s="28"/>
      <c r="F1924" s="17"/>
      <c r="G1924" s="50"/>
      <c r="H1924" s="63"/>
    </row>
    <row r="1925" spans="3:8" ht="15.6" x14ac:dyDescent="0.3">
      <c r="C1925" s="57"/>
      <c r="D1925" s="58"/>
      <c r="E1925" s="28"/>
      <c r="F1925" s="17"/>
      <c r="G1925" s="50"/>
      <c r="H1925" s="63"/>
    </row>
    <row r="1926" spans="3:8" ht="15.6" x14ac:dyDescent="0.3">
      <c r="C1926" s="57"/>
      <c r="D1926" s="58"/>
      <c r="E1926" s="28"/>
      <c r="F1926" s="17"/>
      <c r="G1926" s="50"/>
      <c r="H1926" s="63"/>
    </row>
    <row r="1927" spans="3:8" ht="15.6" x14ac:dyDescent="0.3">
      <c r="C1927" s="57"/>
      <c r="D1927" s="58"/>
      <c r="E1927" s="28"/>
      <c r="F1927" s="17"/>
      <c r="G1927" s="50"/>
      <c r="H1927" s="63"/>
    </row>
    <row r="1928" spans="3:8" ht="15.6" x14ac:dyDescent="0.3">
      <c r="C1928" s="57"/>
      <c r="D1928" s="58"/>
      <c r="E1928" s="28"/>
      <c r="F1928" s="17"/>
      <c r="G1928" s="50"/>
      <c r="H1928" s="63"/>
    </row>
    <row r="1929" spans="3:8" ht="15.6" x14ac:dyDescent="0.3">
      <c r="C1929" s="57"/>
      <c r="D1929" s="58"/>
      <c r="E1929" s="28"/>
      <c r="F1929" s="17"/>
      <c r="G1929" s="50"/>
      <c r="H1929" s="63"/>
    </row>
    <row r="1930" spans="3:8" ht="15.6" x14ac:dyDescent="0.3">
      <c r="C1930" s="57"/>
      <c r="D1930" s="58"/>
      <c r="E1930" s="28"/>
      <c r="F1930" s="17"/>
      <c r="G1930" s="50"/>
      <c r="H1930" s="63"/>
    </row>
    <row r="1931" spans="3:8" ht="15.6" x14ac:dyDescent="0.3">
      <c r="C1931" s="57"/>
      <c r="D1931" s="58"/>
      <c r="E1931" s="28"/>
      <c r="F1931" s="17"/>
      <c r="G1931" s="50"/>
      <c r="H1931" s="63"/>
    </row>
    <row r="1932" spans="3:8" ht="15.6" x14ac:dyDescent="0.3">
      <c r="C1932" s="57"/>
      <c r="D1932" s="58"/>
      <c r="E1932" s="28"/>
      <c r="F1932" s="17"/>
      <c r="G1932" s="50"/>
      <c r="H1932" s="63"/>
    </row>
    <row r="1933" spans="3:8" ht="15.6" x14ac:dyDescent="0.3">
      <c r="C1933" s="57"/>
      <c r="D1933" s="58"/>
      <c r="E1933" s="28"/>
      <c r="F1933" s="17"/>
      <c r="G1933" s="50"/>
      <c r="H1933" s="63"/>
    </row>
    <row r="1934" spans="3:8" ht="15.6" x14ac:dyDescent="0.3">
      <c r="C1934" s="57"/>
      <c r="D1934" s="58"/>
      <c r="E1934" s="28"/>
      <c r="F1934" s="17"/>
      <c r="G1934" s="50"/>
      <c r="H1934" s="63"/>
    </row>
    <row r="1935" spans="3:8" ht="15.6" x14ac:dyDescent="0.3">
      <c r="C1935" s="57"/>
      <c r="D1935" s="58"/>
      <c r="E1935" s="28"/>
      <c r="F1935" s="17"/>
      <c r="G1935" s="50"/>
      <c r="H1935" s="63"/>
    </row>
    <row r="1936" spans="3:8" ht="15.6" x14ac:dyDescent="0.3">
      <c r="C1936" s="57"/>
      <c r="D1936" s="58"/>
      <c r="E1936" s="28"/>
      <c r="F1936" s="17"/>
      <c r="G1936" s="50"/>
      <c r="H1936" s="63"/>
    </row>
    <row r="1937" spans="3:8" ht="15.6" x14ac:dyDescent="0.3">
      <c r="C1937" s="57"/>
      <c r="D1937" s="58"/>
      <c r="E1937" s="28"/>
      <c r="F1937" s="17"/>
      <c r="G1937" s="50"/>
      <c r="H1937" s="63"/>
    </row>
    <row r="1938" spans="3:8" ht="15.6" x14ac:dyDescent="0.3">
      <c r="C1938" s="57"/>
      <c r="D1938" s="58"/>
      <c r="E1938" s="28"/>
      <c r="F1938" s="17"/>
      <c r="G1938" s="50"/>
      <c r="H1938" s="63"/>
    </row>
    <row r="1939" spans="3:8" ht="15.6" x14ac:dyDescent="0.3">
      <c r="C1939" s="57"/>
      <c r="D1939" s="58"/>
      <c r="E1939" s="28"/>
      <c r="F1939" s="17"/>
      <c r="G1939" s="50"/>
      <c r="H1939" s="63"/>
    </row>
    <row r="1940" spans="3:8" ht="15.6" x14ac:dyDescent="0.3">
      <c r="C1940" s="57"/>
      <c r="D1940" s="58"/>
      <c r="E1940" s="28"/>
      <c r="F1940" s="17"/>
      <c r="G1940" s="50"/>
      <c r="H1940" s="63"/>
    </row>
    <row r="1941" spans="3:8" ht="15.6" x14ac:dyDescent="0.3">
      <c r="C1941" s="57"/>
      <c r="D1941" s="58"/>
      <c r="E1941" s="28"/>
      <c r="F1941" s="17"/>
      <c r="G1941" s="50"/>
      <c r="H1941" s="63"/>
    </row>
    <row r="1942" spans="3:8" ht="15.6" x14ac:dyDescent="0.3">
      <c r="C1942" s="57"/>
      <c r="D1942" s="58"/>
      <c r="E1942" s="28"/>
      <c r="F1942" s="17"/>
      <c r="G1942" s="50"/>
      <c r="H1942" s="63"/>
    </row>
    <row r="1943" spans="3:8" ht="15.6" x14ac:dyDescent="0.3">
      <c r="C1943" s="57"/>
      <c r="D1943" s="58"/>
      <c r="E1943" s="28"/>
      <c r="F1943" s="17"/>
      <c r="G1943" s="50"/>
      <c r="H1943" s="63"/>
    </row>
    <row r="1944" spans="3:8" ht="15.6" x14ac:dyDescent="0.3">
      <c r="C1944" s="57"/>
      <c r="D1944" s="58"/>
      <c r="E1944" s="28"/>
      <c r="F1944" s="17"/>
      <c r="G1944" s="50"/>
      <c r="H1944" s="63"/>
    </row>
    <row r="1945" spans="3:8" ht="15.6" x14ac:dyDescent="0.3">
      <c r="C1945" s="57"/>
      <c r="D1945" s="58"/>
      <c r="E1945" s="28"/>
      <c r="F1945" s="17"/>
      <c r="G1945" s="50"/>
      <c r="H1945" s="63"/>
    </row>
    <row r="1946" spans="3:8" ht="15.6" x14ac:dyDescent="0.3">
      <c r="C1946" s="57"/>
      <c r="D1946" s="58"/>
      <c r="E1946" s="28"/>
      <c r="F1946" s="17"/>
      <c r="G1946" s="50"/>
      <c r="H1946" s="63"/>
    </row>
    <row r="1947" spans="3:8" ht="15.6" x14ac:dyDescent="0.3">
      <c r="C1947" s="57"/>
      <c r="D1947" s="58"/>
      <c r="E1947" s="28"/>
      <c r="F1947" s="17"/>
      <c r="G1947" s="50"/>
      <c r="H1947" s="63"/>
    </row>
    <row r="1948" spans="3:8" ht="15.6" x14ac:dyDescent="0.3">
      <c r="C1948" s="57"/>
      <c r="D1948" s="58"/>
      <c r="E1948" s="28"/>
      <c r="F1948" s="17"/>
      <c r="G1948" s="50"/>
      <c r="H1948" s="63"/>
    </row>
    <row r="1949" spans="3:8" ht="15.6" x14ac:dyDescent="0.3">
      <c r="C1949" s="57"/>
      <c r="D1949" s="58"/>
      <c r="E1949" s="28"/>
      <c r="F1949" s="17"/>
      <c r="G1949" s="50"/>
      <c r="H1949" s="63"/>
    </row>
    <row r="1950" spans="3:8" ht="15.6" x14ac:dyDescent="0.3">
      <c r="C1950" s="57"/>
      <c r="D1950" s="58"/>
      <c r="E1950" s="28"/>
      <c r="F1950" s="17"/>
      <c r="G1950" s="50"/>
      <c r="H1950" s="63"/>
    </row>
    <row r="1951" spans="3:8" ht="15.6" x14ac:dyDescent="0.3">
      <c r="C1951" s="57"/>
      <c r="D1951" s="58"/>
      <c r="E1951" s="28"/>
      <c r="F1951" s="17"/>
      <c r="G1951" s="50"/>
      <c r="H1951" s="63"/>
    </row>
    <row r="1952" spans="3:8" ht="15.6" x14ac:dyDescent="0.3">
      <c r="C1952" s="57"/>
      <c r="D1952" s="58"/>
      <c r="E1952" s="28"/>
      <c r="F1952" s="17"/>
      <c r="G1952" s="50"/>
      <c r="H1952" s="63"/>
    </row>
    <row r="1953" spans="3:8" ht="15.6" x14ac:dyDescent="0.3">
      <c r="C1953" s="57"/>
      <c r="D1953" s="58"/>
      <c r="E1953" s="28"/>
      <c r="F1953" s="17"/>
      <c r="G1953" s="50"/>
      <c r="H1953" s="63"/>
    </row>
    <row r="1954" spans="3:8" ht="15.6" x14ac:dyDescent="0.3">
      <c r="C1954" s="57"/>
      <c r="D1954" s="58"/>
      <c r="E1954" s="28"/>
      <c r="F1954" s="17"/>
      <c r="G1954" s="50"/>
      <c r="H1954" s="63"/>
    </row>
    <row r="1955" spans="3:8" ht="15.6" x14ac:dyDescent="0.3">
      <c r="C1955" s="57"/>
      <c r="D1955" s="58"/>
      <c r="E1955" s="28"/>
      <c r="F1955" s="17"/>
      <c r="G1955" s="50"/>
      <c r="H1955" s="63"/>
    </row>
    <row r="1956" spans="3:8" ht="15.6" x14ac:dyDescent="0.3">
      <c r="C1956" s="57"/>
      <c r="D1956" s="58"/>
      <c r="E1956" s="28"/>
      <c r="F1956" s="17"/>
      <c r="G1956" s="50"/>
      <c r="H1956" s="63"/>
    </row>
    <row r="1957" spans="3:8" ht="15.6" x14ac:dyDescent="0.3">
      <c r="C1957" s="57"/>
      <c r="D1957" s="58"/>
      <c r="E1957" s="28"/>
      <c r="F1957" s="17"/>
      <c r="G1957" s="50"/>
      <c r="H1957" s="63"/>
    </row>
    <row r="1958" spans="3:8" ht="15.6" x14ac:dyDescent="0.3">
      <c r="C1958" s="57"/>
      <c r="D1958" s="58"/>
      <c r="E1958" s="28"/>
      <c r="F1958" s="17"/>
      <c r="G1958" s="50"/>
      <c r="H1958" s="63"/>
    </row>
    <row r="1959" spans="3:8" ht="15.6" x14ac:dyDescent="0.3">
      <c r="C1959" s="57"/>
      <c r="D1959" s="58"/>
      <c r="E1959" s="28"/>
      <c r="F1959" s="17"/>
      <c r="G1959" s="50"/>
      <c r="H1959" s="63"/>
    </row>
    <row r="1960" spans="3:8" ht="15.6" x14ac:dyDescent="0.3">
      <c r="C1960" s="57"/>
      <c r="D1960" s="58"/>
      <c r="E1960" s="28"/>
      <c r="F1960" s="17"/>
      <c r="G1960" s="50"/>
      <c r="H1960" s="63"/>
    </row>
    <row r="1961" spans="3:8" ht="15.6" x14ac:dyDescent="0.3">
      <c r="C1961" s="57"/>
      <c r="D1961" s="58"/>
      <c r="E1961" s="28"/>
      <c r="F1961" s="17"/>
      <c r="G1961" s="50"/>
      <c r="H1961" s="63"/>
    </row>
    <row r="1962" spans="3:8" ht="15.6" x14ac:dyDescent="0.3">
      <c r="C1962" s="57"/>
      <c r="D1962" s="58"/>
      <c r="E1962" s="28"/>
      <c r="F1962" s="17"/>
      <c r="G1962" s="50"/>
      <c r="H1962" s="63"/>
    </row>
    <row r="1963" spans="3:8" ht="15.6" x14ac:dyDescent="0.3">
      <c r="C1963" s="57"/>
      <c r="D1963" s="58"/>
      <c r="E1963" s="28"/>
      <c r="F1963" s="17"/>
      <c r="G1963" s="50"/>
      <c r="H1963" s="63"/>
    </row>
    <row r="1964" spans="3:8" ht="15.6" x14ac:dyDescent="0.3">
      <c r="C1964" s="57"/>
      <c r="D1964" s="58"/>
      <c r="E1964" s="28"/>
      <c r="F1964" s="17"/>
      <c r="G1964" s="50"/>
      <c r="H1964" s="63"/>
    </row>
    <row r="1965" spans="3:8" ht="15.6" x14ac:dyDescent="0.3">
      <c r="C1965" s="57"/>
      <c r="D1965" s="58"/>
      <c r="E1965" s="28"/>
      <c r="F1965" s="17"/>
      <c r="G1965" s="50"/>
      <c r="H1965" s="63"/>
    </row>
    <row r="1966" spans="3:8" ht="15.6" x14ac:dyDescent="0.3">
      <c r="C1966" s="57"/>
      <c r="D1966" s="58"/>
      <c r="E1966" s="28"/>
      <c r="F1966" s="17"/>
      <c r="G1966" s="50"/>
      <c r="H1966" s="63"/>
    </row>
    <row r="1967" spans="3:8" ht="15.6" x14ac:dyDescent="0.3">
      <c r="C1967" s="57"/>
      <c r="D1967" s="58"/>
      <c r="E1967" s="28"/>
      <c r="F1967" s="17"/>
      <c r="G1967" s="50"/>
      <c r="H1967" s="63"/>
    </row>
    <row r="1968" spans="3:8" ht="15.6" x14ac:dyDescent="0.3">
      <c r="C1968" s="57"/>
      <c r="D1968" s="58"/>
      <c r="E1968" s="28"/>
      <c r="F1968" s="17"/>
      <c r="G1968" s="50"/>
      <c r="H1968" s="63"/>
    </row>
    <row r="1969" spans="3:8" ht="15.6" x14ac:dyDescent="0.3">
      <c r="C1969" s="57"/>
      <c r="D1969" s="58"/>
      <c r="E1969" s="28"/>
      <c r="F1969" s="17"/>
      <c r="G1969" s="50"/>
      <c r="H1969" s="63"/>
    </row>
    <row r="1970" spans="3:8" ht="15.6" x14ac:dyDescent="0.3">
      <c r="C1970" s="57"/>
      <c r="D1970" s="58"/>
      <c r="E1970" s="28"/>
      <c r="F1970" s="17"/>
      <c r="G1970" s="50"/>
      <c r="H1970" s="63"/>
    </row>
    <row r="1971" spans="3:8" ht="15.6" x14ac:dyDescent="0.3">
      <c r="C1971" s="57"/>
      <c r="D1971" s="58"/>
      <c r="E1971" s="28"/>
      <c r="F1971" s="17"/>
      <c r="G1971" s="50"/>
      <c r="H1971" s="63"/>
    </row>
    <row r="1972" spans="3:8" ht="15.6" x14ac:dyDescent="0.3">
      <c r="C1972" s="57"/>
      <c r="D1972" s="58"/>
      <c r="E1972" s="28"/>
      <c r="F1972" s="17"/>
      <c r="G1972" s="50"/>
      <c r="H1972" s="63"/>
    </row>
    <row r="1973" spans="3:8" ht="15.6" x14ac:dyDescent="0.3">
      <c r="C1973" s="57"/>
      <c r="D1973" s="58"/>
      <c r="E1973" s="28"/>
      <c r="F1973" s="17"/>
      <c r="G1973" s="50"/>
      <c r="H1973" s="63"/>
    </row>
    <row r="1974" spans="3:8" ht="15.6" x14ac:dyDescent="0.3">
      <c r="C1974" s="57"/>
      <c r="D1974" s="58"/>
      <c r="E1974" s="28"/>
      <c r="F1974" s="17"/>
      <c r="G1974" s="50"/>
      <c r="H1974" s="63"/>
    </row>
    <row r="1975" spans="3:8" ht="15.6" x14ac:dyDescent="0.3">
      <c r="C1975" s="57"/>
      <c r="D1975" s="58"/>
      <c r="E1975" s="28"/>
      <c r="F1975" s="17"/>
      <c r="G1975" s="50"/>
      <c r="H1975" s="63"/>
    </row>
    <row r="1976" spans="3:8" ht="15.6" x14ac:dyDescent="0.3">
      <c r="C1976" s="57"/>
      <c r="D1976" s="58"/>
      <c r="E1976" s="28"/>
      <c r="F1976" s="17"/>
      <c r="G1976" s="50"/>
      <c r="H1976" s="63"/>
    </row>
    <row r="1977" spans="3:8" ht="15.6" x14ac:dyDescent="0.3">
      <c r="C1977" s="57"/>
      <c r="D1977" s="58"/>
      <c r="E1977" s="28"/>
      <c r="F1977" s="17"/>
      <c r="G1977" s="50"/>
      <c r="H1977" s="63"/>
    </row>
    <row r="1978" spans="3:8" ht="15.6" x14ac:dyDescent="0.3">
      <c r="C1978" s="57"/>
      <c r="D1978" s="58"/>
      <c r="E1978" s="28"/>
      <c r="F1978" s="17"/>
      <c r="G1978" s="50"/>
      <c r="H1978" s="63"/>
    </row>
    <row r="1979" spans="3:8" ht="15.6" x14ac:dyDescent="0.3">
      <c r="C1979" s="57"/>
      <c r="D1979" s="58"/>
      <c r="E1979" s="28"/>
      <c r="F1979" s="17"/>
      <c r="G1979" s="50"/>
      <c r="H1979" s="63"/>
    </row>
    <row r="1980" spans="3:8" ht="15.6" x14ac:dyDescent="0.3">
      <c r="C1980" s="57"/>
      <c r="D1980" s="58"/>
      <c r="E1980" s="28"/>
      <c r="F1980" s="17"/>
      <c r="G1980" s="50"/>
      <c r="H1980" s="63"/>
    </row>
    <row r="1981" spans="3:8" ht="15.6" x14ac:dyDescent="0.3">
      <c r="C1981" s="57"/>
      <c r="D1981" s="58"/>
      <c r="E1981" s="28"/>
      <c r="F1981" s="17"/>
      <c r="G1981" s="50"/>
      <c r="H1981" s="63"/>
    </row>
    <row r="1982" spans="3:8" ht="15.6" x14ac:dyDescent="0.3">
      <c r="C1982" s="57"/>
      <c r="D1982" s="58"/>
      <c r="E1982" s="28"/>
      <c r="F1982" s="17"/>
      <c r="G1982" s="50"/>
      <c r="H1982" s="63"/>
    </row>
    <row r="1983" spans="3:8" ht="15.6" x14ac:dyDescent="0.3">
      <c r="C1983" s="57"/>
      <c r="D1983" s="58"/>
      <c r="E1983" s="28"/>
      <c r="F1983" s="17"/>
      <c r="G1983" s="50"/>
      <c r="H1983" s="63"/>
    </row>
    <row r="1984" spans="3:8" ht="15.6" x14ac:dyDescent="0.3">
      <c r="C1984" s="57"/>
      <c r="D1984" s="58"/>
      <c r="E1984" s="28"/>
      <c r="F1984" s="17"/>
      <c r="G1984" s="50"/>
      <c r="H1984" s="63"/>
    </row>
    <row r="1985" spans="3:8" ht="15.6" x14ac:dyDescent="0.3">
      <c r="C1985" s="57"/>
      <c r="D1985" s="58"/>
      <c r="E1985" s="28"/>
      <c r="F1985" s="17"/>
      <c r="G1985" s="50"/>
      <c r="H1985" s="63"/>
    </row>
    <row r="1986" spans="3:8" ht="15.6" x14ac:dyDescent="0.3">
      <c r="C1986" s="57"/>
      <c r="D1986" s="58"/>
      <c r="E1986" s="28"/>
      <c r="F1986" s="17"/>
      <c r="G1986" s="50"/>
      <c r="H1986" s="63"/>
    </row>
    <row r="1987" spans="3:8" ht="15.6" x14ac:dyDescent="0.3">
      <c r="C1987" s="57"/>
      <c r="D1987" s="58"/>
      <c r="E1987" s="28"/>
      <c r="F1987" s="17"/>
      <c r="G1987" s="50"/>
      <c r="H1987" s="63"/>
    </row>
    <row r="1988" spans="3:8" ht="15.6" x14ac:dyDescent="0.3">
      <c r="C1988" s="57"/>
      <c r="D1988" s="58"/>
      <c r="E1988" s="28"/>
      <c r="F1988" s="17"/>
      <c r="G1988" s="50"/>
      <c r="H1988" s="63"/>
    </row>
    <row r="1989" spans="3:8" ht="15.6" x14ac:dyDescent="0.3">
      <c r="C1989" s="57"/>
      <c r="D1989" s="58"/>
      <c r="E1989" s="28"/>
      <c r="F1989" s="17"/>
      <c r="G1989" s="50"/>
      <c r="H1989" s="63"/>
    </row>
    <row r="1990" spans="3:8" ht="15.6" x14ac:dyDescent="0.3">
      <c r="C1990" s="57"/>
      <c r="D1990" s="58"/>
      <c r="E1990" s="28"/>
      <c r="F1990" s="17"/>
      <c r="G1990" s="50"/>
      <c r="H1990" s="63"/>
    </row>
    <row r="1991" spans="3:8" ht="15.6" x14ac:dyDescent="0.3">
      <c r="C1991" s="57"/>
      <c r="D1991" s="58"/>
      <c r="E1991" s="28"/>
      <c r="F1991" s="17"/>
      <c r="G1991" s="50"/>
      <c r="H1991" s="63"/>
    </row>
    <row r="1992" spans="3:8" ht="15.6" x14ac:dyDescent="0.3">
      <c r="C1992" s="57"/>
      <c r="D1992" s="58"/>
      <c r="E1992" s="28"/>
      <c r="F1992" s="17"/>
      <c r="G1992" s="50"/>
      <c r="H1992" s="63"/>
    </row>
    <row r="1993" spans="3:8" ht="15.6" x14ac:dyDescent="0.3">
      <c r="C1993" s="57"/>
      <c r="D1993" s="58"/>
      <c r="E1993" s="28"/>
      <c r="F1993" s="17"/>
      <c r="G1993" s="50"/>
      <c r="H1993" s="63"/>
    </row>
    <row r="1994" spans="3:8" ht="15.6" x14ac:dyDescent="0.3">
      <c r="C1994" s="57"/>
      <c r="D1994" s="58"/>
      <c r="E1994" s="28"/>
      <c r="F1994" s="17"/>
      <c r="G1994" s="50"/>
      <c r="H1994" s="63"/>
    </row>
    <row r="1995" spans="3:8" ht="15.6" x14ac:dyDescent="0.3">
      <c r="C1995" s="57"/>
      <c r="D1995" s="58"/>
      <c r="E1995" s="28"/>
      <c r="F1995" s="17"/>
      <c r="G1995" s="50"/>
      <c r="H1995" s="63"/>
    </row>
    <row r="1996" spans="3:8" ht="15.6" x14ac:dyDescent="0.3">
      <c r="C1996" s="57"/>
      <c r="D1996" s="58"/>
      <c r="E1996" s="28"/>
      <c r="F1996" s="17"/>
      <c r="G1996" s="50"/>
      <c r="H1996" s="63"/>
    </row>
    <row r="1997" spans="3:8" ht="15.6" x14ac:dyDescent="0.3">
      <c r="C1997" s="57"/>
      <c r="D1997" s="58"/>
      <c r="E1997" s="28"/>
      <c r="F1997" s="17"/>
      <c r="G1997" s="50"/>
      <c r="H1997" s="63"/>
    </row>
    <row r="1998" spans="3:8" ht="15.6" x14ac:dyDescent="0.3">
      <c r="C1998" s="57"/>
      <c r="D1998" s="58"/>
      <c r="E1998" s="28"/>
      <c r="F1998" s="17"/>
      <c r="G1998" s="50"/>
      <c r="H1998" s="63"/>
    </row>
    <row r="1999" spans="3:8" ht="15.6" x14ac:dyDescent="0.3">
      <c r="C1999" s="57"/>
      <c r="D1999" s="58"/>
      <c r="E1999" s="28"/>
      <c r="F1999" s="17"/>
      <c r="G1999" s="50"/>
      <c r="H1999" s="63"/>
    </row>
    <row r="2000" spans="3:8" ht="15.6" x14ac:dyDescent="0.3">
      <c r="C2000" s="57"/>
      <c r="D2000" s="58"/>
      <c r="E2000" s="28"/>
      <c r="F2000" s="17"/>
      <c r="G2000" s="50"/>
      <c r="H2000" s="63"/>
    </row>
    <row r="2001" spans="3:8" ht="15.6" x14ac:dyDescent="0.3">
      <c r="C2001" s="57"/>
      <c r="D2001" s="58"/>
      <c r="E2001" s="28"/>
      <c r="F2001" s="17"/>
      <c r="G2001" s="50"/>
      <c r="H2001" s="63"/>
    </row>
    <row r="2002" spans="3:8" ht="15.6" x14ac:dyDescent="0.3">
      <c r="C2002" s="57"/>
      <c r="D2002" s="58"/>
      <c r="E2002" s="28"/>
      <c r="F2002" s="17"/>
      <c r="G2002" s="50"/>
      <c r="H2002" s="63"/>
    </row>
    <row r="2003" spans="3:8" ht="15.6" x14ac:dyDescent="0.3">
      <c r="C2003" s="57"/>
      <c r="D2003" s="58"/>
      <c r="E2003" s="28"/>
      <c r="F2003" s="17"/>
      <c r="G2003" s="50"/>
      <c r="H2003" s="63"/>
    </row>
    <row r="2004" spans="3:8" ht="15.6" x14ac:dyDescent="0.3">
      <c r="C2004" s="57"/>
      <c r="D2004" s="58"/>
      <c r="E2004" s="28"/>
      <c r="F2004" s="17"/>
      <c r="G2004" s="50"/>
      <c r="H2004" s="63"/>
    </row>
    <row r="2005" spans="3:8" ht="15.6" x14ac:dyDescent="0.3">
      <c r="C2005" s="57"/>
      <c r="D2005" s="58"/>
      <c r="E2005" s="28"/>
      <c r="F2005" s="17"/>
      <c r="G2005" s="50"/>
      <c r="H2005" s="63"/>
    </row>
    <row r="2006" spans="3:8" ht="15.6" x14ac:dyDescent="0.3">
      <c r="C2006" s="57"/>
      <c r="D2006" s="58"/>
      <c r="E2006" s="28"/>
      <c r="F2006" s="17"/>
      <c r="G2006" s="50"/>
      <c r="H2006" s="63"/>
    </row>
    <row r="2007" spans="3:8" ht="15.6" x14ac:dyDescent="0.3">
      <c r="C2007" s="57"/>
      <c r="D2007" s="58"/>
      <c r="E2007" s="28"/>
      <c r="F2007" s="17"/>
      <c r="G2007" s="50"/>
      <c r="H2007" s="63"/>
    </row>
    <row r="2008" spans="3:8" ht="15.6" x14ac:dyDescent="0.3">
      <c r="C2008" s="57"/>
      <c r="D2008" s="58"/>
      <c r="E2008" s="28"/>
      <c r="F2008" s="17"/>
      <c r="G2008" s="50"/>
      <c r="H2008" s="63"/>
    </row>
    <row r="2009" spans="3:8" ht="15.6" x14ac:dyDescent="0.3">
      <c r="C2009" s="57"/>
      <c r="D2009" s="58"/>
      <c r="E2009" s="28"/>
      <c r="F2009" s="17"/>
      <c r="G2009" s="50"/>
      <c r="H2009" s="63"/>
    </row>
    <row r="2010" spans="3:8" ht="15.6" x14ac:dyDescent="0.3">
      <c r="C2010" s="57"/>
      <c r="D2010" s="58"/>
      <c r="E2010" s="28"/>
      <c r="F2010" s="17"/>
      <c r="G2010" s="50"/>
      <c r="H2010" s="63"/>
    </row>
    <row r="2011" spans="3:8" ht="15.6" x14ac:dyDescent="0.3">
      <c r="C2011" s="57"/>
      <c r="D2011" s="58"/>
      <c r="E2011" s="28"/>
      <c r="F2011" s="17"/>
      <c r="G2011" s="50"/>
      <c r="H2011" s="63"/>
    </row>
    <row r="2012" spans="3:8" ht="15.6" x14ac:dyDescent="0.3">
      <c r="C2012" s="57"/>
      <c r="D2012" s="58"/>
      <c r="E2012" s="28"/>
      <c r="F2012" s="17"/>
      <c r="G2012" s="50"/>
      <c r="H2012" s="63"/>
    </row>
    <row r="2013" spans="3:8" ht="15.6" x14ac:dyDescent="0.3">
      <c r="C2013" s="57"/>
      <c r="D2013" s="58"/>
      <c r="E2013" s="28"/>
      <c r="F2013" s="17"/>
      <c r="G2013" s="50"/>
      <c r="H2013" s="63"/>
    </row>
    <row r="2014" spans="3:8" ht="15.6" x14ac:dyDescent="0.3">
      <c r="C2014" s="57"/>
      <c r="D2014" s="58"/>
      <c r="E2014" s="28"/>
      <c r="F2014" s="17"/>
      <c r="G2014" s="50"/>
      <c r="H2014" s="63"/>
    </row>
    <row r="2015" spans="3:8" ht="15.6" x14ac:dyDescent="0.3">
      <c r="C2015" s="57"/>
      <c r="D2015" s="58"/>
      <c r="E2015" s="28"/>
      <c r="F2015" s="17"/>
      <c r="G2015" s="50"/>
      <c r="H2015" s="63"/>
    </row>
    <row r="2016" spans="3:8" ht="15.6" x14ac:dyDescent="0.3">
      <c r="C2016" s="57"/>
      <c r="D2016" s="58"/>
      <c r="E2016" s="28"/>
      <c r="F2016" s="17"/>
      <c r="G2016" s="50"/>
      <c r="H2016" s="63"/>
    </row>
    <row r="2017" spans="3:8" ht="15.6" x14ac:dyDescent="0.3">
      <c r="C2017" s="57"/>
      <c r="D2017" s="58"/>
      <c r="E2017" s="28"/>
      <c r="F2017" s="17"/>
      <c r="G2017" s="50"/>
      <c r="H2017" s="63"/>
    </row>
    <row r="2018" spans="3:8" ht="15.6" x14ac:dyDescent="0.3">
      <c r="C2018" s="57"/>
      <c r="D2018" s="58"/>
      <c r="E2018" s="28"/>
      <c r="F2018" s="17"/>
      <c r="G2018" s="50"/>
      <c r="H2018" s="63"/>
    </row>
    <row r="2019" spans="3:8" ht="15.6" x14ac:dyDescent="0.3">
      <c r="C2019" s="57"/>
      <c r="D2019" s="58"/>
      <c r="E2019" s="28"/>
      <c r="F2019" s="17"/>
      <c r="G2019" s="50"/>
      <c r="H2019" s="63"/>
    </row>
    <row r="2020" spans="3:8" ht="15.6" x14ac:dyDescent="0.3">
      <c r="C2020" s="57"/>
      <c r="D2020" s="58"/>
      <c r="E2020" s="28"/>
      <c r="F2020" s="17"/>
      <c r="G2020" s="50"/>
      <c r="H2020" s="63"/>
    </row>
    <row r="2021" spans="3:8" ht="15.6" x14ac:dyDescent="0.3">
      <c r="C2021" s="57"/>
      <c r="D2021" s="58"/>
      <c r="E2021" s="28"/>
      <c r="F2021" s="17"/>
      <c r="G2021" s="50"/>
      <c r="H2021" s="63"/>
    </row>
    <row r="2022" spans="3:8" ht="15.6" x14ac:dyDescent="0.3">
      <c r="C2022" s="57"/>
      <c r="D2022" s="58"/>
      <c r="E2022" s="28"/>
      <c r="F2022" s="17"/>
      <c r="G2022" s="50"/>
      <c r="H2022" s="63"/>
    </row>
    <row r="2023" spans="3:8" ht="15.6" x14ac:dyDescent="0.3">
      <c r="C2023" s="57"/>
      <c r="D2023" s="58"/>
      <c r="E2023" s="28"/>
      <c r="F2023" s="17"/>
      <c r="G2023" s="50"/>
      <c r="H2023" s="63"/>
    </row>
    <row r="2024" spans="3:8" ht="15.6" x14ac:dyDescent="0.3">
      <c r="C2024" s="57"/>
      <c r="D2024" s="58"/>
      <c r="E2024" s="28"/>
      <c r="F2024" s="17"/>
      <c r="G2024" s="50"/>
      <c r="H2024" s="63"/>
    </row>
    <row r="2025" spans="3:8" ht="15.6" x14ac:dyDescent="0.3">
      <c r="C2025" s="57"/>
      <c r="D2025" s="58"/>
      <c r="E2025" s="28"/>
      <c r="F2025" s="17"/>
      <c r="G2025" s="50"/>
      <c r="H2025" s="63"/>
    </row>
    <row r="2026" spans="3:8" ht="15.6" x14ac:dyDescent="0.3">
      <c r="C2026" s="57"/>
      <c r="D2026" s="58"/>
      <c r="E2026" s="28"/>
      <c r="F2026" s="17"/>
      <c r="G2026" s="50"/>
      <c r="H2026" s="63"/>
    </row>
    <row r="2027" spans="3:8" ht="15.6" x14ac:dyDescent="0.3">
      <c r="C2027" s="57"/>
      <c r="D2027" s="58"/>
      <c r="E2027" s="28"/>
      <c r="F2027" s="17"/>
      <c r="G2027" s="50"/>
      <c r="H2027" s="63"/>
    </row>
    <row r="2028" spans="3:8" ht="15.6" x14ac:dyDescent="0.3">
      <c r="C2028" s="57"/>
      <c r="D2028" s="58"/>
      <c r="E2028" s="28"/>
      <c r="F2028" s="17"/>
      <c r="G2028" s="50"/>
      <c r="H2028" s="63"/>
    </row>
    <row r="2029" spans="3:8" ht="15.6" x14ac:dyDescent="0.3">
      <c r="C2029" s="57"/>
      <c r="D2029" s="58"/>
      <c r="E2029" s="28"/>
      <c r="F2029" s="17"/>
      <c r="G2029" s="50"/>
      <c r="H2029" s="63"/>
    </row>
    <row r="2030" spans="3:8" ht="15.6" x14ac:dyDescent="0.3">
      <c r="C2030" s="57"/>
      <c r="D2030" s="58"/>
      <c r="E2030" s="28"/>
      <c r="F2030" s="17"/>
      <c r="G2030" s="50"/>
      <c r="H2030" s="63"/>
    </row>
    <row r="2031" spans="3:8" ht="15.6" x14ac:dyDescent="0.3">
      <c r="C2031" s="57"/>
      <c r="D2031" s="58"/>
      <c r="E2031" s="28"/>
      <c r="F2031" s="17"/>
      <c r="G2031" s="50"/>
      <c r="H2031" s="63"/>
    </row>
    <row r="2032" spans="3:8" ht="15.6" x14ac:dyDescent="0.3">
      <c r="C2032" s="57"/>
      <c r="D2032" s="58"/>
      <c r="E2032" s="28"/>
      <c r="F2032" s="17"/>
      <c r="G2032" s="50"/>
      <c r="H2032" s="63"/>
    </row>
    <row r="2033" spans="3:8" ht="15.6" x14ac:dyDescent="0.3">
      <c r="C2033" s="57"/>
      <c r="D2033" s="58"/>
      <c r="E2033" s="28"/>
      <c r="F2033" s="17"/>
      <c r="G2033" s="50"/>
      <c r="H2033" s="63"/>
    </row>
    <row r="2034" spans="3:8" ht="15.6" x14ac:dyDescent="0.3">
      <c r="C2034" s="57"/>
      <c r="D2034" s="58"/>
      <c r="E2034" s="28"/>
      <c r="F2034" s="17"/>
      <c r="G2034" s="50"/>
      <c r="H2034" s="63"/>
    </row>
    <row r="2035" spans="3:8" ht="15.6" x14ac:dyDescent="0.3">
      <c r="C2035" s="57"/>
      <c r="D2035" s="58"/>
      <c r="E2035" s="28"/>
      <c r="F2035" s="17"/>
      <c r="G2035" s="50"/>
      <c r="H2035" s="63"/>
    </row>
    <row r="2036" spans="3:8" ht="15.6" x14ac:dyDescent="0.3">
      <c r="C2036" s="57"/>
      <c r="D2036" s="58"/>
      <c r="E2036" s="28"/>
      <c r="F2036" s="17"/>
      <c r="G2036" s="50"/>
      <c r="H2036" s="63"/>
    </row>
    <row r="2037" spans="3:8" ht="15.6" x14ac:dyDescent="0.3">
      <c r="C2037" s="57"/>
      <c r="D2037" s="58"/>
      <c r="E2037" s="28"/>
      <c r="F2037" s="17"/>
      <c r="G2037" s="50"/>
      <c r="H2037" s="63"/>
    </row>
    <row r="2038" spans="3:8" ht="15.6" x14ac:dyDescent="0.3">
      <c r="C2038" s="57"/>
      <c r="D2038" s="58"/>
      <c r="E2038" s="28"/>
      <c r="F2038" s="17"/>
      <c r="G2038" s="50"/>
      <c r="H2038" s="63"/>
    </row>
    <row r="2039" spans="3:8" ht="15.6" x14ac:dyDescent="0.3">
      <c r="C2039" s="57"/>
      <c r="D2039" s="58"/>
      <c r="E2039" s="28"/>
      <c r="F2039" s="17"/>
      <c r="G2039" s="50"/>
      <c r="H2039" s="63"/>
    </row>
    <row r="2040" spans="3:8" ht="15.6" x14ac:dyDescent="0.3">
      <c r="C2040" s="57"/>
      <c r="D2040" s="58"/>
      <c r="E2040" s="28"/>
      <c r="F2040" s="17"/>
      <c r="G2040" s="50"/>
      <c r="H2040" s="63"/>
    </row>
    <row r="2041" spans="3:8" ht="15.6" x14ac:dyDescent="0.3">
      <c r="C2041" s="57"/>
      <c r="D2041" s="58"/>
      <c r="E2041" s="28"/>
      <c r="F2041" s="17"/>
      <c r="G2041" s="50"/>
      <c r="H2041" s="63"/>
    </row>
    <row r="2042" spans="3:8" ht="15.6" x14ac:dyDescent="0.3">
      <c r="C2042" s="57"/>
      <c r="D2042" s="58"/>
      <c r="E2042" s="28"/>
      <c r="F2042" s="17"/>
      <c r="G2042" s="50"/>
      <c r="H2042" s="63"/>
    </row>
    <row r="2043" spans="3:8" ht="15.6" x14ac:dyDescent="0.3">
      <c r="C2043" s="57"/>
      <c r="D2043" s="58"/>
      <c r="E2043" s="28"/>
      <c r="F2043" s="17"/>
      <c r="G2043" s="50"/>
      <c r="H2043" s="63"/>
    </row>
    <row r="2044" spans="3:8" ht="15.6" x14ac:dyDescent="0.3">
      <c r="C2044" s="57"/>
      <c r="D2044" s="58"/>
      <c r="E2044" s="28"/>
      <c r="F2044" s="17"/>
      <c r="G2044" s="50"/>
      <c r="H2044" s="63"/>
    </row>
    <row r="2045" spans="3:8" ht="15.6" x14ac:dyDescent="0.3">
      <c r="C2045" s="57"/>
      <c r="D2045" s="58"/>
      <c r="E2045" s="28"/>
      <c r="F2045" s="17"/>
      <c r="G2045" s="50"/>
      <c r="H2045" s="63"/>
    </row>
    <row r="2046" spans="3:8" ht="15.6" x14ac:dyDescent="0.3">
      <c r="C2046" s="57"/>
      <c r="D2046" s="58"/>
      <c r="E2046" s="28"/>
      <c r="F2046" s="17"/>
      <c r="G2046" s="50"/>
      <c r="H2046" s="63"/>
    </row>
    <row r="2047" spans="3:8" ht="15.6" x14ac:dyDescent="0.3">
      <c r="C2047" s="57"/>
      <c r="D2047" s="58"/>
      <c r="E2047" s="28"/>
      <c r="F2047" s="17"/>
      <c r="G2047" s="50"/>
      <c r="H2047" s="63"/>
    </row>
    <row r="2048" spans="3:8" ht="15.6" x14ac:dyDescent="0.3">
      <c r="C2048" s="57"/>
      <c r="D2048" s="58"/>
      <c r="E2048" s="28"/>
      <c r="F2048" s="17"/>
      <c r="G2048" s="50"/>
      <c r="H2048" s="63"/>
    </row>
    <row r="2049" spans="3:8" ht="15.6" x14ac:dyDescent="0.3">
      <c r="C2049" s="57"/>
      <c r="D2049" s="58"/>
      <c r="E2049" s="28"/>
      <c r="F2049" s="17"/>
      <c r="G2049" s="50"/>
      <c r="H2049" s="63"/>
    </row>
    <row r="2050" spans="3:8" ht="15.6" x14ac:dyDescent="0.3">
      <c r="C2050" s="57"/>
      <c r="D2050" s="58"/>
      <c r="E2050" s="28"/>
      <c r="F2050" s="17"/>
      <c r="G2050" s="50"/>
      <c r="H2050" s="63"/>
    </row>
    <row r="2051" spans="3:8" ht="15.6" x14ac:dyDescent="0.3">
      <c r="C2051" s="57"/>
      <c r="D2051" s="58"/>
      <c r="E2051" s="28"/>
      <c r="F2051" s="17"/>
      <c r="G2051" s="50"/>
      <c r="H2051" s="63"/>
    </row>
    <row r="2052" spans="3:8" ht="15.6" x14ac:dyDescent="0.3">
      <c r="C2052" s="57"/>
      <c r="D2052" s="58"/>
      <c r="E2052" s="28"/>
      <c r="F2052" s="17"/>
      <c r="G2052" s="50"/>
      <c r="H2052" s="63"/>
    </row>
    <row r="2053" spans="3:8" ht="15.6" x14ac:dyDescent="0.3">
      <c r="C2053" s="57"/>
      <c r="D2053" s="58"/>
      <c r="E2053" s="28"/>
      <c r="F2053" s="17"/>
      <c r="G2053" s="50"/>
      <c r="H2053" s="63"/>
    </row>
    <row r="2054" spans="3:8" ht="15.6" x14ac:dyDescent="0.3">
      <c r="C2054" s="57"/>
      <c r="D2054" s="58"/>
      <c r="E2054" s="28"/>
      <c r="F2054" s="17"/>
      <c r="G2054" s="50"/>
      <c r="H2054" s="63"/>
    </row>
    <row r="2055" spans="3:8" ht="15.6" x14ac:dyDescent="0.3">
      <c r="C2055" s="57"/>
      <c r="D2055" s="58"/>
      <c r="E2055" s="28"/>
      <c r="F2055" s="17"/>
      <c r="G2055" s="50"/>
      <c r="H2055" s="63"/>
    </row>
    <row r="2056" spans="3:8" ht="15.6" x14ac:dyDescent="0.3">
      <c r="C2056" s="57"/>
      <c r="D2056" s="58"/>
      <c r="E2056" s="28"/>
      <c r="F2056" s="17"/>
      <c r="G2056" s="50"/>
      <c r="H2056" s="63"/>
    </row>
    <row r="2057" spans="3:8" ht="15.6" x14ac:dyDescent="0.3">
      <c r="C2057" s="57"/>
      <c r="D2057" s="58"/>
      <c r="E2057" s="28"/>
      <c r="F2057" s="17"/>
      <c r="G2057" s="50"/>
      <c r="H2057" s="63"/>
    </row>
    <row r="2058" spans="3:8" ht="15.6" x14ac:dyDescent="0.3">
      <c r="C2058" s="57"/>
      <c r="D2058" s="58"/>
      <c r="E2058" s="28"/>
      <c r="F2058" s="17"/>
      <c r="G2058" s="50"/>
      <c r="H2058" s="63"/>
    </row>
    <row r="2059" spans="3:8" ht="15.6" x14ac:dyDescent="0.3">
      <c r="C2059" s="57"/>
      <c r="D2059" s="58"/>
      <c r="E2059" s="28"/>
      <c r="F2059" s="17"/>
      <c r="G2059" s="50"/>
      <c r="H2059" s="63"/>
    </row>
    <row r="2060" spans="3:8" ht="15.6" x14ac:dyDescent="0.3">
      <c r="C2060" s="57"/>
      <c r="D2060" s="58"/>
      <c r="E2060" s="28"/>
      <c r="F2060" s="17"/>
      <c r="G2060" s="50"/>
      <c r="H2060" s="63"/>
    </row>
    <row r="2061" spans="3:8" ht="15.6" x14ac:dyDescent="0.3">
      <c r="C2061" s="57"/>
      <c r="D2061" s="58"/>
      <c r="E2061" s="28"/>
      <c r="F2061" s="17"/>
      <c r="G2061" s="50"/>
      <c r="H2061" s="63"/>
    </row>
    <row r="2062" spans="3:8" ht="15.6" x14ac:dyDescent="0.3">
      <c r="C2062" s="57"/>
      <c r="D2062" s="58"/>
      <c r="E2062" s="28"/>
      <c r="F2062" s="17"/>
      <c r="G2062" s="50"/>
      <c r="H2062" s="63"/>
    </row>
    <row r="2063" spans="3:8" ht="15.6" x14ac:dyDescent="0.3">
      <c r="C2063" s="57"/>
      <c r="D2063" s="58"/>
      <c r="E2063" s="28"/>
      <c r="F2063" s="17"/>
      <c r="G2063" s="50"/>
      <c r="H2063" s="63"/>
    </row>
    <row r="2064" spans="3:8" ht="15.6" x14ac:dyDescent="0.3">
      <c r="C2064" s="57"/>
      <c r="D2064" s="58"/>
      <c r="E2064" s="28"/>
      <c r="F2064" s="17"/>
      <c r="G2064" s="50"/>
      <c r="H2064" s="63"/>
    </row>
    <row r="2065" spans="3:8" ht="15.6" x14ac:dyDescent="0.3">
      <c r="C2065" s="57"/>
      <c r="D2065" s="58"/>
      <c r="E2065" s="28"/>
      <c r="F2065" s="17"/>
      <c r="G2065" s="50"/>
      <c r="H2065" s="63"/>
    </row>
    <row r="2066" spans="3:8" ht="15.6" x14ac:dyDescent="0.3">
      <c r="C2066" s="57"/>
      <c r="D2066" s="58"/>
      <c r="E2066" s="28"/>
      <c r="F2066" s="17"/>
      <c r="G2066" s="50"/>
      <c r="H2066" s="63"/>
    </row>
    <row r="2067" spans="3:8" ht="15.6" x14ac:dyDescent="0.3">
      <c r="C2067" s="57"/>
      <c r="D2067" s="58"/>
      <c r="E2067" s="28"/>
      <c r="F2067" s="17"/>
      <c r="G2067" s="50"/>
      <c r="H2067" s="63"/>
    </row>
    <row r="2068" spans="3:8" ht="15.6" x14ac:dyDescent="0.3">
      <c r="C2068" s="57"/>
      <c r="D2068" s="58"/>
      <c r="E2068" s="28"/>
      <c r="F2068" s="17"/>
      <c r="G2068" s="50"/>
      <c r="H2068" s="63"/>
    </row>
    <row r="2069" spans="3:8" ht="15.6" x14ac:dyDescent="0.3">
      <c r="C2069" s="57"/>
      <c r="D2069" s="58"/>
      <c r="E2069" s="28"/>
      <c r="F2069" s="17"/>
      <c r="G2069" s="50"/>
      <c r="H2069" s="63"/>
    </row>
    <row r="2070" spans="3:8" ht="15.6" x14ac:dyDescent="0.3">
      <c r="C2070" s="57"/>
      <c r="D2070" s="58"/>
      <c r="E2070" s="28"/>
      <c r="F2070" s="17"/>
      <c r="G2070" s="50"/>
      <c r="H2070" s="63"/>
    </row>
    <row r="2071" spans="3:8" ht="15.6" x14ac:dyDescent="0.3">
      <c r="C2071" s="57"/>
      <c r="D2071" s="58"/>
      <c r="E2071" s="28"/>
      <c r="F2071" s="17"/>
      <c r="G2071" s="50"/>
      <c r="H2071" s="63"/>
    </row>
    <row r="2072" spans="3:8" ht="15.6" x14ac:dyDescent="0.3">
      <c r="C2072" s="57"/>
      <c r="D2072" s="58"/>
      <c r="E2072" s="28"/>
      <c r="F2072" s="17"/>
      <c r="G2072" s="50"/>
      <c r="H2072" s="63"/>
    </row>
    <row r="2073" spans="3:8" ht="15.6" x14ac:dyDescent="0.3">
      <c r="C2073" s="57"/>
      <c r="D2073" s="58"/>
      <c r="E2073" s="28"/>
      <c r="F2073" s="17"/>
      <c r="G2073" s="50"/>
      <c r="H2073" s="63"/>
    </row>
    <row r="2074" spans="3:8" ht="15.6" x14ac:dyDescent="0.3">
      <c r="C2074" s="57"/>
      <c r="D2074" s="58"/>
      <c r="E2074" s="28"/>
      <c r="F2074" s="17"/>
      <c r="G2074" s="50"/>
      <c r="H2074" s="63"/>
    </row>
    <row r="2075" spans="3:8" ht="15.6" x14ac:dyDescent="0.3">
      <c r="C2075" s="57"/>
      <c r="D2075" s="58"/>
      <c r="E2075" s="28"/>
      <c r="F2075" s="17"/>
      <c r="G2075" s="50"/>
      <c r="H2075" s="63"/>
    </row>
    <row r="2076" spans="3:8" ht="15.6" x14ac:dyDescent="0.3">
      <c r="C2076" s="57"/>
      <c r="D2076" s="58"/>
      <c r="E2076" s="28"/>
      <c r="F2076" s="17"/>
      <c r="G2076" s="50"/>
      <c r="H2076" s="63"/>
    </row>
    <row r="2077" spans="3:8" ht="15.6" x14ac:dyDescent="0.3">
      <c r="C2077" s="57"/>
      <c r="D2077" s="58"/>
      <c r="E2077" s="28"/>
      <c r="F2077" s="17"/>
      <c r="G2077" s="50"/>
      <c r="H2077" s="63"/>
    </row>
    <row r="2078" spans="3:8" ht="15.6" x14ac:dyDescent="0.3">
      <c r="C2078" s="57"/>
      <c r="D2078" s="58"/>
      <c r="E2078" s="28"/>
      <c r="F2078" s="17"/>
      <c r="G2078" s="50"/>
      <c r="H2078" s="63"/>
    </row>
    <row r="2079" spans="3:8" ht="15.6" x14ac:dyDescent="0.3">
      <c r="C2079" s="57"/>
      <c r="D2079" s="58"/>
      <c r="E2079" s="28"/>
      <c r="F2079" s="17"/>
      <c r="G2079" s="50"/>
      <c r="H2079" s="63"/>
    </row>
    <row r="2080" spans="3:8" ht="15.6" x14ac:dyDescent="0.3">
      <c r="C2080" s="57"/>
      <c r="D2080" s="58"/>
      <c r="E2080" s="28"/>
      <c r="F2080" s="17"/>
      <c r="G2080" s="50"/>
      <c r="H2080" s="63"/>
    </row>
    <row r="2081" spans="3:8" ht="15.6" x14ac:dyDescent="0.3">
      <c r="C2081" s="57"/>
      <c r="D2081" s="58"/>
      <c r="E2081" s="28"/>
      <c r="F2081" s="17"/>
      <c r="G2081" s="50"/>
      <c r="H2081" s="63"/>
    </row>
    <row r="2082" spans="3:8" ht="15.6" x14ac:dyDescent="0.3">
      <c r="C2082" s="57"/>
      <c r="D2082" s="58"/>
      <c r="E2082" s="28"/>
      <c r="F2082" s="17"/>
      <c r="G2082" s="50"/>
      <c r="H2082" s="63"/>
    </row>
    <row r="2083" spans="3:8" ht="15.6" x14ac:dyDescent="0.3">
      <c r="C2083" s="57"/>
      <c r="D2083" s="58"/>
      <c r="E2083" s="28"/>
      <c r="F2083" s="17"/>
      <c r="G2083" s="50"/>
      <c r="H2083" s="63"/>
    </row>
    <row r="2084" spans="3:8" ht="15.6" x14ac:dyDescent="0.3">
      <c r="C2084" s="57"/>
      <c r="D2084" s="58"/>
      <c r="E2084" s="28"/>
      <c r="F2084" s="17"/>
      <c r="G2084" s="50"/>
      <c r="H2084" s="63"/>
    </row>
    <row r="2085" spans="3:8" ht="15.6" x14ac:dyDescent="0.3">
      <c r="C2085" s="57"/>
      <c r="D2085" s="58"/>
      <c r="E2085" s="28"/>
      <c r="F2085" s="17"/>
      <c r="G2085" s="50"/>
      <c r="H2085" s="63"/>
    </row>
    <row r="2086" spans="3:8" ht="15.6" x14ac:dyDescent="0.3">
      <c r="C2086" s="57"/>
      <c r="D2086" s="58"/>
      <c r="E2086" s="28"/>
      <c r="F2086" s="17"/>
      <c r="G2086" s="50"/>
      <c r="H2086" s="63"/>
    </row>
    <row r="2087" spans="3:8" ht="15.6" x14ac:dyDescent="0.3">
      <c r="C2087" s="57"/>
      <c r="D2087" s="58"/>
      <c r="E2087" s="28"/>
      <c r="F2087" s="17"/>
      <c r="G2087" s="50"/>
      <c r="H2087" s="63"/>
    </row>
    <row r="2088" spans="3:8" ht="15.6" x14ac:dyDescent="0.3">
      <c r="C2088" s="57"/>
      <c r="D2088" s="58"/>
      <c r="E2088" s="28"/>
      <c r="F2088" s="17"/>
      <c r="G2088" s="50"/>
      <c r="H2088" s="63"/>
    </row>
    <row r="2089" spans="3:8" ht="15.6" x14ac:dyDescent="0.3">
      <c r="C2089" s="57"/>
      <c r="D2089" s="58"/>
      <c r="E2089" s="28"/>
      <c r="F2089" s="17"/>
      <c r="G2089" s="50"/>
      <c r="H2089" s="63"/>
    </row>
    <row r="2090" spans="3:8" ht="15.6" x14ac:dyDescent="0.3">
      <c r="C2090" s="57"/>
      <c r="D2090" s="58"/>
      <c r="E2090" s="28"/>
      <c r="F2090" s="17"/>
      <c r="G2090" s="50"/>
      <c r="H2090" s="63"/>
    </row>
    <row r="2091" spans="3:8" ht="15.6" x14ac:dyDescent="0.3">
      <c r="C2091" s="57"/>
      <c r="D2091" s="58"/>
      <c r="E2091" s="28"/>
      <c r="F2091" s="17"/>
      <c r="G2091" s="50"/>
      <c r="H2091" s="63"/>
    </row>
    <row r="2092" spans="3:8" ht="15.6" x14ac:dyDescent="0.3">
      <c r="C2092" s="57"/>
      <c r="D2092" s="58"/>
      <c r="E2092" s="28"/>
      <c r="F2092" s="17"/>
      <c r="G2092" s="50"/>
      <c r="H2092" s="63"/>
    </row>
    <row r="2093" spans="3:8" ht="15.6" x14ac:dyDescent="0.3">
      <c r="C2093" s="57"/>
      <c r="D2093" s="58"/>
      <c r="E2093" s="28"/>
      <c r="F2093" s="17"/>
      <c r="G2093" s="50"/>
      <c r="H2093" s="63"/>
    </row>
    <row r="2094" spans="3:8" ht="15.6" x14ac:dyDescent="0.3">
      <c r="C2094" s="57"/>
      <c r="D2094" s="58"/>
      <c r="E2094" s="28"/>
      <c r="F2094" s="17"/>
      <c r="G2094" s="50"/>
      <c r="H2094" s="63"/>
    </row>
    <row r="2095" spans="3:8" ht="15.6" x14ac:dyDescent="0.3">
      <c r="C2095" s="57"/>
      <c r="D2095" s="58"/>
      <c r="E2095" s="28"/>
      <c r="F2095" s="17"/>
      <c r="G2095" s="50"/>
      <c r="H2095" s="63"/>
    </row>
    <row r="2096" spans="3:8" ht="15.6" x14ac:dyDescent="0.3">
      <c r="C2096" s="57"/>
      <c r="D2096" s="58"/>
      <c r="E2096" s="28"/>
      <c r="F2096" s="17"/>
      <c r="G2096" s="50"/>
      <c r="H2096" s="63"/>
    </row>
    <row r="2097" spans="3:8" ht="15.6" x14ac:dyDescent="0.3">
      <c r="C2097" s="57"/>
      <c r="D2097" s="58"/>
      <c r="E2097" s="28"/>
      <c r="F2097" s="17"/>
      <c r="G2097" s="50"/>
      <c r="H2097" s="63"/>
    </row>
    <row r="2098" spans="3:8" ht="15.6" x14ac:dyDescent="0.3">
      <c r="C2098" s="57"/>
      <c r="D2098" s="58"/>
      <c r="E2098" s="28"/>
      <c r="F2098" s="17"/>
      <c r="G2098" s="50"/>
      <c r="H2098" s="63"/>
    </row>
    <row r="2099" spans="3:8" ht="15.6" x14ac:dyDescent="0.3">
      <c r="C2099" s="57"/>
      <c r="D2099" s="58"/>
      <c r="E2099" s="28"/>
      <c r="F2099" s="17"/>
      <c r="G2099" s="50"/>
      <c r="H2099" s="63"/>
    </row>
    <row r="2100" spans="3:8" ht="15.6" x14ac:dyDescent="0.3">
      <c r="C2100" s="57"/>
      <c r="D2100" s="58"/>
      <c r="E2100" s="28"/>
      <c r="F2100" s="17"/>
      <c r="G2100" s="50"/>
      <c r="H2100" s="63"/>
    </row>
    <row r="2101" spans="3:8" ht="15.6" x14ac:dyDescent="0.3">
      <c r="C2101" s="57"/>
      <c r="D2101" s="58"/>
      <c r="E2101" s="28"/>
      <c r="F2101" s="17"/>
      <c r="G2101" s="50"/>
      <c r="H2101" s="63"/>
    </row>
    <row r="2102" spans="3:8" ht="15.6" x14ac:dyDescent="0.3">
      <c r="C2102" s="57"/>
      <c r="D2102" s="58"/>
      <c r="E2102" s="28"/>
      <c r="F2102" s="17"/>
      <c r="G2102" s="50"/>
      <c r="H2102" s="63"/>
    </row>
    <row r="2103" spans="3:8" ht="15.6" x14ac:dyDescent="0.3">
      <c r="C2103" s="57"/>
      <c r="D2103" s="58"/>
      <c r="E2103" s="28"/>
      <c r="F2103" s="17"/>
      <c r="G2103" s="50"/>
      <c r="H2103" s="63"/>
    </row>
    <row r="2104" spans="3:8" ht="15.6" x14ac:dyDescent="0.3">
      <c r="C2104" s="57"/>
      <c r="D2104" s="58"/>
      <c r="E2104" s="28"/>
      <c r="F2104" s="17"/>
      <c r="G2104" s="50"/>
      <c r="H2104" s="63"/>
    </row>
    <row r="2105" spans="3:8" ht="15.6" x14ac:dyDescent="0.3">
      <c r="C2105" s="57"/>
      <c r="D2105" s="58"/>
      <c r="E2105" s="28"/>
      <c r="F2105" s="17"/>
      <c r="G2105" s="50"/>
      <c r="H2105" s="63"/>
    </row>
    <row r="2106" spans="3:8" ht="15.6" x14ac:dyDescent="0.3">
      <c r="C2106" s="57"/>
      <c r="D2106" s="58"/>
      <c r="E2106" s="28"/>
      <c r="F2106" s="17"/>
      <c r="G2106" s="50"/>
      <c r="H2106" s="63"/>
    </row>
    <row r="2107" spans="3:8" ht="15.6" x14ac:dyDescent="0.3">
      <c r="C2107" s="57"/>
      <c r="D2107" s="58"/>
      <c r="E2107" s="28"/>
      <c r="F2107" s="17"/>
      <c r="G2107" s="50"/>
      <c r="H2107" s="63"/>
    </row>
    <row r="2108" spans="3:8" ht="15.6" x14ac:dyDescent="0.3">
      <c r="C2108" s="57"/>
      <c r="D2108" s="58"/>
      <c r="E2108" s="28"/>
      <c r="F2108" s="17"/>
      <c r="G2108" s="50"/>
      <c r="H2108" s="63"/>
    </row>
    <row r="2109" spans="3:8" ht="15.6" x14ac:dyDescent="0.3">
      <c r="C2109" s="57"/>
      <c r="D2109" s="58"/>
      <c r="E2109" s="28"/>
      <c r="F2109" s="17"/>
      <c r="G2109" s="50"/>
      <c r="H2109" s="63"/>
    </row>
    <row r="2110" spans="3:8" ht="15.6" x14ac:dyDescent="0.3">
      <c r="C2110" s="57"/>
      <c r="D2110" s="58"/>
      <c r="E2110" s="28"/>
      <c r="F2110" s="17"/>
      <c r="G2110" s="50"/>
      <c r="H2110" s="63"/>
    </row>
    <row r="2111" spans="3:8" ht="15.6" x14ac:dyDescent="0.3">
      <c r="C2111" s="57"/>
      <c r="D2111" s="58"/>
      <c r="E2111" s="28"/>
      <c r="F2111" s="17"/>
      <c r="G2111" s="50"/>
      <c r="H2111" s="63"/>
    </row>
    <row r="2112" spans="3:8" ht="15.6" x14ac:dyDescent="0.3">
      <c r="C2112" s="57"/>
      <c r="D2112" s="58"/>
      <c r="E2112" s="28"/>
      <c r="F2112" s="17"/>
      <c r="G2112" s="50"/>
      <c r="H2112" s="63"/>
    </row>
    <row r="2113" spans="3:8" ht="15.6" x14ac:dyDescent="0.3">
      <c r="C2113" s="57"/>
      <c r="D2113" s="58"/>
      <c r="E2113" s="28"/>
      <c r="F2113" s="17"/>
      <c r="G2113" s="50"/>
      <c r="H2113" s="63"/>
    </row>
    <row r="2114" spans="3:8" ht="15.6" x14ac:dyDescent="0.3">
      <c r="C2114" s="57"/>
      <c r="D2114" s="58"/>
      <c r="E2114" s="28"/>
      <c r="F2114" s="17"/>
      <c r="G2114" s="50"/>
      <c r="H2114" s="63"/>
    </row>
    <row r="2115" spans="3:8" ht="15.6" x14ac:dyDescent="0.3">
      <c r="C2115" s="57"/>
      <c r="D2115" s="58"/>
      <c r="E2115" s="28"/>
      <c r="F2115" s="17"/>
      <c r="G2115" s="50"/>
      <c r="H2115" s="63"/>
    </row>
    <row r="2116" spans="3:8" ht="15.6" x14ac:dyDescent="0.3">
      <c r="C2116" s="57"/>
      <c r="D2116" s="58"/>
      <c r="E2116" s="28"/>
      <c r="F2116" s="17"/>
      <c r="G2116" s="50"/>
      <c r="H2116" s="63"/>
    </row>
    <row r="2117" spans="3:8" ht="15.6" x14ac:dyDescent="0.3">
      <c r="C2117" s="57"/>
      <c r="D2117" s="58"/>
      <c r="E2117" s="28"/>
      <c r="F2117" s="17"/>
      <c r="G2117" s="50"/>
      <c r="H2117" s="63"/>
    </row>
    <row r="2118" spans="3:8" ht="15.6" x14ac:dyDescent="0.3">
      <c r="C2118" s="57"/>
      <c r="D2118" s="58"/>
      <c r="E2118" s="28"/>
      <c r="F2118" s="17"/>
      <c r="G2118" s="50"/>
      <c r="H2118" s="63"/>
    </row>
    <row r="2119" spans="3:8" ht="15.6" x14ac:dyDescent="0.3">
      <c r="C2119" s="57"/>
      <c r="D2119" s="58"/>
      <c r="E2119" s="28"/>
      <c r="F2119" s="17"/>
      <c r="G2119" s="50"/>
      <c r="H2119" s="63"/>
    </row>
    <row r="2120" spans="3:8" ht="15.6" x14ac:dyDescent="0.3">
      <c r="C2120" s="57"/>
      <c r="D2120" s="58"/>
      <c r="E2120" s="28"/>
      <c r="F2120" s="17"/>
      <c r="G2120" s="50"/>
      <c r="H2120" s="63"/>
    </row>
    <row r="2121" spans="3:8" ht="15.6" x14ac:dyDescent="0.3">
      <c r="C2121" s="57"/>
      <c r="D2121" s="58"/>
      <c r="E2121" s="28"/>
      <c r="F2121" s="17"/>
      <c r="G2121" s="50"/>
      <c r="H2121" s="63"/>
    </row>
    <row r="2122" spans="3:8" ht="15.6" x14ac:dyDescent="0.3">
      <c r="C2122" s="57"/>
      <c r="D2122" s="58"/>
      <c r="E2122" s="28"/>
      <c r="F2122" s="17"/>
      <c r="G2122" s="50"/>
      <c r="H2122" s="63"/>
    </row>
    <row r="2123" spans="3:8" ht="15.6" x14ac:dyDescent="0.3">
      <c r="C2123" s="57"/>
      <c r="D2123" s="58"/>
      <c r="E2123" s="28"/>
      <c r="F2123" s="17"/>
      <c r="G2123" s="50"/>
      <c r="H2123" s="63"/>
    </row>
    <row r="2124" spans="3:8" ht="15.6" x14ac:dyDescent="0.3">
      <c r="C2124" s="57"/>
      <c r="D2124" s="58"/>
      <c r="E2124" s="28"/>
      <c r="F2124" s="17"/>
      <c r="G2124" s="50"/>
      <c r="H2124" s="63"/>
    </row>
    <row r="2125" spans="3:8" ht="15.6" x14ac:dyDescent="0.3">
      <c r="C2125" s="57"/>
      <c r="D2125" s="58"/>
      <c r="E2125" s="28"/>
      <c r="F2125" s="17"/>
      <c r="G2125" s="50"/>
      <c r="H2125" s="63"/>
    </row>
    <row r="2126" spans="3:8" ht="15.6" x14ac:dyDescent="0.3">
      <c r="C2126" s="57"/>
      <c r="D2126" s="58"/>
      <c r="E2126" s="28"/>
      <c r="F2126" s="17"/>
      <c r="G2126" s="50"/>
      <c r="H2126" s="63"/>
    </row>
    <row r="2127" spans="3:8" ht="15.6" x14ac:dyDescent="0.3">
      <c r="C2127" s="57"/>
      <c r="D2127" s="58"/>
      <c r="E2127" s="28"/>
      <c r="F2127" s="17"/>
      <c r="G2127" s="50"/>
      <c r="H2127" s="63"/>
    </row>
    <row r="2128" spans="3:8" ht="15.6" x14ac:dyDescent="0.3">
      <c r="C2128" s="57"/>
      <c r="D2128" s="58"/>
      <c r="E2128" s="28"/>
      <c r="F2128" s="17"/>
      <c r="G2128" s="50"/>
      <c r="H2128" s="63"/>
    </row>
    <row r="2129" spans="3:8" ht="15.6" x14ac:dyDescent="0.3">
      <c r="C2129" s="57"/>
      <c r="D2129" s="58"/>
      <c r="E2129" s="28"/>
      <c r="F2129" s="17"/>
      <c r="G2129" s="50"/>
      <c r="H2129" s="63"/>
    </row>
    <row r="2130" spans="3:8" ht="15.6" x14ac:dyDescent="0.3">
      <c r="C2130" s="57"/>
      <c r="D2130" s="58"/>
      <c r="E2130" s="28"/>
      <c r="F2130" s="17"/>
      <c r="G2130" s="50"/>
      <c r="H2130" s="63"/>
    </row>
    <row r="2131" spans="3:8" ht="15.6" x14ac:dyDescent="0.3">
      <c r="C2131" s="57"/>
      <c r="D2131" s="58"/>
      <c r="E2131" s="28"/>
      <c r="F2131" s="17"/>
      <c r="G2131" s="50"/>
      <c r="H2131" s="63"/>
    </row>
    <row r="2132" spans="3:8" ht="15.6" x14ac:dyDescent="0.3">
      <c r="C2132" s="57"/>
      <c r="D2132" s="58"/>
      <c r="E2132" s="28"/>
      <c r="F2132" s="17"/>
      <c r="G2132" s="50"/>
      <c r="H2132" s="63"/>
    </row>
    <row r="2133" spans="3:8" ht="15.6" x14ac:dyDescent="0.3">
      <c r="C2133" s="57"/>
      <c r="D2133" s="58"/>
      <c r="E2133" s="28"/>
      <c r="F2133" s="17"/>
      <c r="G2133" s="50"/>
      <c r="H2133" s="63"/>
    </row>
    <row r="2134" spans="3:8" ht="15.6" x14ac:dyDescent="0.3">
      <c r="C2134" s="57"/>
      <c r="D2134" s="58"/>
      <c r="E2134" s="28"/>
      <c r="F2134" s="17"/>
      <c r="G2134" s="50"/>
      <c r="H2134" s="63"/>
    </row>
    <row r="2135" spans="3:8" ht="15.6" x14ac:dyDescent="0.3">
      <c r="C2135" s="57"/>
      <c r="D2135" s="58"/>
      <c r="E2135" s="28"/>
      <c r="F2135" s="17"/>
      <c r="G2135" s="50"/>
      <c r="H2135" s="63"/>
    </row>
    <row r="2136" spans="3:8" ht="15.6" x14ac:dyDescent="0.3">
      <c r="C2136" s="57"/>
      <c r="D2136" s="58"/>
      <c r="E2136" s="28"/>
      <c r="F2136" s="17"/>
      <c r="G2136" s="50"/>
      <c r="H2136" s="63"/>
    </row>
    <row r="2137" spans="3:8" ht="15.6" x14ac:dyDescent="0.3">
      <c r="C2137" s="57"/>
      <c r="D2137" s="58"/>
      <c r="E2137" s="28"/>
      <c r="F2137" s="17"/>
      <c r="G2137" s="50"/>
      <c r="H2137" s="63"/>
    </row>
    <row r="2138" spans="3:8" ht="15.6" x14ac:dyDescent="0.3">
      <c r="C2138" s="57"/>
      <c r="D2138" s="58"/>
      <c r="E2138" s="28"/>
      <c r="F2138" s="17"/>
      <c r="G2138" s="50"/>
      <c r="H2138" s="63"/>
    </row>
    <row r="2139" spans="3:8" ht="15.6" x14ac:dyDescent="0.3">
      <c r="C2139" s="57"/>
      <c r="D2139" s="58"/>
      <c r="E2139" s="28"/>
      <c r="F2139" s="17"/>
      <c r="G2139" s="50"/>
      <c r="H2139" s="63"/>
    </row>
    <row r="2140" spans="3:8" ht="15.6" x14ac:dyDescent="0.3">
      <c r="C2140" s="57"/>
      <c r="D2140" s="58"/>
      <c r="E2140" s="28"/>
      <c r="F2140" s="17"/>
      <c r="G2140" s="50"/>
      <c r="H2140" s="63"/>
    </row>
    <row r="2141" spans="3:8" ht="15.6" x14ac:dyDescent="0.3">
      <c r="C2141" s="57"/>
      <c r="D2141" s="58"/>
      <c r="E2141" s="28"/>
      <c r="F2141" s="17"/>
      <c r="G2141" s="50"/>
      <c r="H2141" s="63"/>
    </row>
    <row r="2142" spans="3:8" ht="15.6" x14ac:dyDescent="0.3">
      <c r="C2142" s="57"/>
      <c r="D2142" s="58"/>
      <c r="E2142" s="28"/>
      <c r="F2142" s="17"/>
      <c r="G2142" s="50"/>
      <c r="H2142" s="63"/>
    </row>
    <row r="2143" spans="3:8" ht="15.6" x14ac:dyDescent="0.3">
      <c r="C2143" s="57"/>
      <c r="D2143" s="58"/>
      <c r="E2143" s="28"/>
      <c r="F2143" s="17"/>
      <c r="G2143" s="50"/>
      <c r="H2143" s="63"/>
    </row>
    <row r="2144" spans="3:8" ht="15.6" x14ac:dyDescent="0.3">
      <c r="C2144" s="57"/>
      <c r="D2144" s="58"/>
      <c r="E2144" s="28"/>
      <c r="F2144" s="17"/>
      <c r="G2144" s="50"/>
      <c r="H2144" s="63"/>
    </row>
    <row r="2145" spans="3:8" ht="15.6" x14ac:dyDescent="0.3">
      <c r="C2145" s="57"/>
      <c r="D2145" s="58"/>
      <c r="E2145" s="28"/>
      <c r="F2145" s="17"/>
      <c r="G2145" s="50"/>
      <c r="H2145" s="63"/>
    </row>
    <row r="2146" spans="3:8" ht="15.6" x14ac:dyDescent="0.3">
      <c r="C2146" s="57"/>
      <c r="D2146" s="58"/>
      <c r="E2146" s="28"/>
      <c r="F2146" s="17"/>
      <c r="G2146" s="50"/>
      <c r="H2146" s="63"/>
    </row>
    <row r="2147" spans="3:8" ht="15.6" x14ac:dyDescent="0.3">
      <c r="C2147" s="57"/>
      <c r="D2147" s="58"/>
      <c r="E2147" s="28"/>
      <c r="F2147" s="17"/>
      <c r="G2147" s="50"/>
      <c r="H2147" s="63"/>
    </row>
    <row r="2148" spans="3:8" ht="15.6" x14ac:dyDescent="0.3">
      <c r="C2148" s="57"/>
      <c r="D2148" s="58"/>
      <c r="E2148" s="28"/>
      <c r="F2148" s="17"/>
      <c r="G2148" s="50"/>
      <c r="H2148" s="63"/>
    </row>
    <row r="2149" spans="3:8" ht="15.6" x14ac:dyDescent="0.3">
      <c r="C2149" s="57"/>
      <c r="D2149" s="58"/>
      <c r="E2149" s="28"/>
      <c r="F2149" s="17"/>
      <c r="G2149" s="50"/>
      <c r="H2149" s="63"/>
    </row>
    <row r="2150" spans="3:8" ht="15.6" x14ac:dyDescent="0.3">
      <c r="C2150" s="57"/>
      <c r="D2150" s="58"/>
      <c r="E2150" s="28"/>
      <c r="F2150" s="17"/>
      <c r="G2150" s="50"/>
      <c r="H2150" s="63"/>
    </row>
    <row r="2151" spans="3:8" ht="15.6" x14ac:dyDescent="0.3">
      <c r="C2151" s="57"/>
      <c r="D2151" s="58"/>
      <c r="E2151" s="28"/>
      <c r="F2151" s="17"/>
      <c r="G2151" s="50"/>
      <c r="H2151" s="63"/>
    </row>
    <row r="2152" spans="3:8" ht="15.6" x14ac:dyDescent="0.3">
      <c r="C2152" s="57"/>
      <c r="D2152" s="58"/>
      <c r="E2152" s="28"/>
      <c r="F2152" s="17"/>
      <c r="G2152" s="50"/>
      <c r="H2152" s="63"/>
    </row>
    <row r="2153" spans="3:8" ht="15.6" x14ac:dyDescent="0.3">
      <c r="C2153" s="57"/>
      <c r="D2153" s="58"/>
      <c r="E2153" s="28"/>
      <c r="F2153" s="17"/>
      <c r="G2153" s="50"/>
      <c r="H2153" s="63"/>
    </row>
    <row r="2154" spans="3:8" ht="15.6" x14ac:dyDescent="0.3">
      <c r="C2154" s="57"/>
      <c r="D2154" s="58"/>
      <c r="E2154" s="28"/>
      <c r="F2154" s="17"/>
      <c r="G2154" s="50"/>
      <c r="H2154" s="63"/>
    </row>
    <row r="2155" spans="3:8" ht="15.6" x14ac:dyDescent="0.3">
      <c r="C2155" s="57"/>
      <c r="D2155" s="58"/>
      <c r="E2155" s="28"/>
      <c r="F2155" s="17"/>
      <c r="G2155" s="50"/>
      <c r="H2155" s="63"/>
    </row>
    <row r="2156" spans="3:8" ht="15.6" x14ac:dyDescent="0.3">
      <c r="C2156" s="57"/>
      <c r="D2156" s="58"/>
      <c r="E2156" s="28"/>
      <c r="F2156" s="17"/>
      <c r="G2156" s="50"/>
      <c r="H2156" s="63"/>
    </row>
    <row r="2157" spans="3:8" ht="15.6" x14ac:dyDescent="0.3">
      <c r="C2157" s="57"/>
      <c r="D2157" s="58"/>
      <c r="E2157" s="28"/>
      <c r="F2157" s="17"/>
      <c r="G2157" s="50"/>
      <c r="H2157" s="63"/>
    </row>
    <row r="2158" spans="3:8" ht="15.6" x14ac:dyDescent="0.3">
      <c r="C2158" s="57"/>
      <c r="D2158" s="58"/>
      <c r="E2158" s="28"/>
      <c r="F2158" s="17"/>
      <c r="G2158" s="50"/>
      <c r="H2158" s="63"/>
    </row>
    <row r="2159" spans="3:8" ht="15.6" x14ac:dyDescent="0.3">
      <c r="C2159" s="57"/>
      <c r="D2159" s="58"/>
      <c r="E2159" s="28"/>
      <c r="F2159" s="17"/>
      <c r="G2159" s="50"/>
      <c r="H2159" s="63"/>
    </row>
    <row r="2160" spans="3:8" ht="15.6" x14ac:dyDescent="0.3">
      <c r="C2160" s="57"/>
      <c r="D2160" s="58"/>
      <c r="E2160" s="28"/>
      <c r="F2160" s="17"/>
      <c r="G2160" s="50"/>
      <c r="H2160" s="63"/>
    </row>
    <row r="2161" spans="3:8" ht="15.6" x14ac:dyDescent="0.3">
      <c r="C2161" s="57"/>
      <c r="D2161" s="58"/>
      <c r="E2161" s="28"/>
      <c r="F2161" s="17"/>
      <c r="G2161" s="50"/>
      <c r="H2161" s="63"/>
    </row>
    <row r="2162" spans="3:8" ht="15.6" x14ac:dyDescent="0.3">
      <c r="C2162" s="57"/>
      <c r="D2162" s="58"/>
      <c r="E2162" s="28"/>
      <c r="F2162" s="17"/>
      <c r="G2162" s="50"/>
      <c r="H2162" s="63"/>
    </row>
    <row r="2163" spans="3:8" ht="15.6" x14ac:dyDescent="0.3">
      <c r="C2163" s="57"/>
      <c r="D2163" s="58"/>
      <c r="E2163" s="28"/>
      <c r="F2163" s="17"/>
      <c r="G2163" s="50"/>
      <c r="H2163" s="63"/>
    </row>
    <row r="2164" spans="3:8" ht="15.6" x14ac:dyDescent="0.3">
      <c r="C2164" s="57"/>
      <c r="D2164" s="58"/>
      <c r="E2164" s="28"/>
      <c r="F2164" s="17"/>
      <c r="G2164" s="50"/>
      <c r="H2164" s="63"/>
    </row>
    <row r="2165" spans="3:8" ht="15.6" x14ac:dyDescent="0.3">
      <c r="C2165" s="57"/>
      <c r="D2165" s="58"/>
      <c r="E2165" s="28"/>
      <c r="F2165" s="17"/>
      <c r="G2165" s="50"/>
      <c r="H2165" s="63"/>
    </row>
    <row r="2166" spans="3:8" ht="15.6" x14ac:dyDescent="0.3">
      <c r="C2166" s="57"/>
      <c r="D2166" s="58"/>
      <c r="E2166" s="28"/>
      <c r="F2166" s="17"/>
      <c r="G2166" s="50"/>
      <c r="H2166" s="63"/>
    </row>
    <row r="2167" spans="3:8" ht="15.6" x14ac:dyDescent="0.3">
      <c r="C2167" s="57"/>
      <c r="D2167" s="58"/>
      <c r="E2167" s="28"/>
      <c r="F2167" s="17"/>
      <c r="G2167" s="50"/>
      <c r="H2167" s="63"/>
    </row>
    <row r="2168" spans="3:8" ht="15.6" x14ac:dyDescent="0.3">
      <c r="C2168" s="57"/>
      <c r="D2168" s="58"/>
      <c r="E2168" s="28"/>
      <c r="F2168" s="17"/>
      <c r="G2168" s="50"/>
      <c r="H2168" s="63"/>
    </row>
    <row r="2169" spans="3:8" ht="15.6" x14ac:dyDescent="0.3">
      <c r="C2169" s="57"/>
      <c r="D2169" s="58"/>
      <c r="E2169" s="28"/>
      <c r="F2169" s="17"/>
      <c r="G2169" s="50"/>
      <c r="H2169" s="63"/>
    </row>
    <row r="2170" spans="3:8" ht="15.6" x14ac:dyDescent="0.3">
      <c r="C2170" s="57"/>
      <c r="D2170" s="58"/>
      <c r="E2170" s="28"/>
      <c r="F2170" s="17"/>
      <c r="G2170" s="50"/>
      <c r="H2170" s="63"/>
    </row>
    <row r="2171" spans="3:8" ht="15.6" x14ac:dyDescent="0.3">
      <c r="C2171" s="57"/>
      <c r="D2171" s="58"/>
      <c r="E2171" s="28"/>
      <c r="F2171" s="17"/>
      <c r="G2171" s="50"/>
      <c r="H2171" s="63"/>
    </row>
    <row r="2172" spans="3:8" ht="15.6" x14ac:dyDescent="0.3">
      <c r="C2172" s="57"/>
      <c r="D2172" s="58"/>
      <c r="E2172" s="28"/>
      <c r="F2172" s="17"/>
      <c r="G2172" s="50"/>
      <c r="H2172" s="63"/>
    </row>
    <row r="2173" spans="3:8" ht="15.6" x14ac:dyDescent="0.3">
      <c r="C2173" s="57"/>
      <c r="D2173" s="58"/>
      <c r="E2173" s="28"/>
      <c r="F2173" s="17"/>
      <c r="G2173" s="50"/>
      <c r="H2173" s="63"/>
    </row>
    <row r="2174" spans="3:8" ht="15.6" x14ac:dyDescent="0.3">
      <c r="C2174" s="57"/>
      <c r="D2174" s="58"/>
      <c r="E2174" s="28"/>
      <c r="F2174" s="17"/>
      <c r="G2174" s="50"/>
      <c r="H2174" s="63"/>
    </row>
    <row r="2175" spans="3:8" ht="15.6" x14ac:dyDescent="0.3">
      <c r="C2175" s="57"/>
      <c r="D2175" s="58"/>
      <c r="E2175" s="28"/>
      <c r="F2175" s="17"/>
      <c r="G2175" s="50"/>
      <c r="H2175" s="63"/>
    </row>
    <row r="2176" spans="3:8" ht="15.6" x14ac:dyDescent="0.3">
      <c r="C2176" s="57"/>
      <c r="D2176" s="58"/>
      <c r="E2176" s="28"/>
      <c r="F2176" s="17"/>
      <c r="G2176" s="50"/>
      <c r="H2176" s="63"/>
    </row>
    <row r="2177" spans="3:8" ht="15.6" x14ac:dyDescent="0.3">
      <c r="C2177" s="57"/>
      <c r="D2177" s="58"/>
      <c r="E2177" s="28"/>
      <c r="F2177" s="17"/>
      <c r="G2177" s="50"/>
      <c r="H2177" s="63"/>
    </row>
    <row r="2178" spans="3:8" ht="15.6" x14ac:dyDescent="0.3">
      <c r="C2178" s="57"/>
      <c r="D2178" s="58"/>
      <c r="E2178" s="28"/>
      <c r="F2178" s="17"/>
      <c r="G2178" s="50"/>
      <c r="H2178" s="63"/>
    </row>
    <row r="2179" spans="3:8" ht="15.6" x14ac:dyDescent="0.3">
      <c r="C2179" s="57"/>
      <c r="D2179" s="58"/>
      <c r="E2179" s="28"/>
      <c r="F2179" s="17"/>
      <c r="G2179" s="50"/>
      <c r="H2179" s="63"/>
    </row>
    <row r="2180" spans="3:8" ht="15.6" x14ac:dyDescent="0.3">
      <c r="C2180" s="57"/>
      <c r="D2180" s="58"/>
      <c r="E2180" s="28"/>
      <c r="F2180" s="17"/>
      <c r="G2180" s="50"/>
      <c r="H2180" s="63"/>
    </row>
    <row r="2181" spans="3:8" ht="15.6" x14ac:dyDescent="0.3">
      <c r="C2181" s="57"/>
      <c r="D2181" s="58"/>
      <c r="E2181" s="28"/>
      <c r="F2181" s="17"/>
      <c r="G2181" s="50"/>
      <c r="H2181" s="63"/>
    </row>
    <row r="2182" spans="3:8" ht="15.6" x14ac:dyDescent="0.3">
      <c r="C2182" s="57"/>
      <c r="D2182" s="58"/>
      <c r="E2182" s="28"/>
      <c r="F2182" s="17"/>
      <c r="G2182" s="50"/>
      <c r="H2182" s="63"/>
    </row>
    <row r="2183" spans="3:8" ht="15.6" x14ac:dyDescent="0.3">
      <c r="C2183" s="57"/>
      <c r="D2183" s="58"/>
      <c r="E2183" s="28"/>
      <c r="F2183" s="17"/>
      <c r="G2183" s="50"/>
      <c r="H2183" s="63"/>
    </row>
    <row r="2184" spans="3:8" ht="15.6" x14ac:dyDescent="0.3">
      <c r="C2184" s="57"/>
      <c r="D2184" s="58"/>
      <c r="E2184" s="28"/>
      <c r="F2184" s="17"/>
      <c r="G2184" s="50"/>
      <c r="H2184" s="63"/>
    </row>
    <row r="2185" spans="3:8" ht="15.6" x14ac:dyDescent="0.3">
      <c r="C2185" s="57"/>
      <c r="D2185" s="58"/>
      <c r="E2185" s="28"/>
      <c r="F2185" s="17"/>
      <c r="G2185" s="50"/>
      <c r="H2185" s="63"/>
    </row>
    <row r="2186" spans="3:8" ht="15.6" x14ac:dyDescent="0.3">
      <c r="C2186" s="57"/>
      <c r="D2186" s="58"/>
      <c r="E2186" s="28"/>
      <c r="F2186" s="17"/>
      <c r="G2186" s="50"/>
      <c r="H2186" s="63"/>
    </row>
    <row r="2187" spans="3:8" ht="15.6" x14ac:dyDescent="0.3">
      <c r="C2187" s="57"/>
      <c r="D2187" s="58"/>
      <c r="E2187" s="28"/>
      <c r="F2187" s="17"/>
      <c r="G2187" s="50"/>
      <c r="H2187" s="63"/>
    </row>
    <row r="2188" spans="3:8" ht="15.6" x14ac:dyDescent="0.3">
      <c r="C2188" s="57"/>
      <c r="D2188" s="58"/>
      <c r="E2188" s="28"/>
      <c r="F2188" s="17"/>
      <c r="G2188" s="50"/>
      <c r="H2188" s="63"/>
    </row>
    <row r="2189" spans="3:8" ht="15.6" x14ac:dyDescent="0.3">
      <c r="C2189" s="57"/>
      <c r="D2189" s="58"/>
      <c r="E2189" s="28"/>
      <c r="F2189" s="17"/>
      <c r="G2189" s="50"/>
      <c r="H2189" s="63"/>
    </row>
    <row r="2190" spans="3:8" ht="15.6" x14ac:dyDescent="0.3">
      <c r="C2190" s="57"/>
      <c r="D2190" s="58"/>
      <c r="E2190" s="28"/>
      <c r="F2190" s="17"/>
      <c r="G2190" s="50"/>
      <c r="H2190" s="63"/>
    </row>
    <row r="2191" spans="3:8" ht="15.6" x14ac:dyDescent="0.3">
      <c r="C2191" s="57"/>
      <c r="D2191" s="58"/>
      <c r="E2191" s="28"/>
      <c r="F2191" s="17"/>
      <c r="G2191" s="50"/>
      <c r="H2191" s="63"/>
    </row>
    <row r="2192" spans="3:8" ht="15.6" x14ac:dyDescent="0.3">
      <c r="C2192" s="57"/>
      <c r="D2192" s="58"/>
      <c r="E2192" s="28"/>
      <c r="F2192" s="17"/>
      <c r="G2192" s="50"/>
      <c r="H2192" s="63"/>
    </row>
    <row r="2193" spans="3:8" ht="15.6" x14ac:dyDescent="0.3">
      <c r="C2193" s="57"/>
      <c r="D2193" s="58"/>
      <c r="E2193" s="28"/>
      <c r="F2193" s="17"/>
      <c r="G2193" s="50"/>
      <c r="H2193" s="63"/>
    </row>
    <row r="2194" spans="3:8" ht="15.6" x14ac:dyDescent="0.3">
      <c r="C2194" s="57"/>
      <c r="D2194" s="58"/>
      <c r="E2194" s="28"/>
      <c r="F2194" s="17"/>
      <c r="G2194" s="50"/>
      <c r="H2194" s="63"/>
    </row>
    <row r="2195" spans="3:8" ht="15.6" x14ac:dyDescent="0.3">
      <c r="C2195" s="57"/>
      <c r="D2195" s="58"/>
      <c r="E2195" s="28"/>
      <c r="F2195" s="17"/>
      <c r="G2195" s="50"/>
      <c r="H2195" s="63"/>
    </row>
    <row r="2196" spans="3:8" ht="15.6" x14ac:dyDescent="0.3">
      <c r="C2196" s="57"/>
      <c r="D2196" s="58"/>
      <c r="E2196" s="28"/>
      <c r="F2196" s="17"/>
      <c r="G2196" s="50"/>
      <c r="H2196" s="63"/>
    </row>
    <row r="2197" spans="3:8" ht="15.6" x14ac:dyDescent="0.3">
      <c r="C2197" s="57"/>
      <c r="D2197" s="58"/>
      <c r="E2197" s="28"/>
      <c r="F2197" s="17"/>
      <c r="G2197" s="50"/>
      <c r="H2197" s="63"/>
    </row>
    <row r="2198" spans="3:8" ht="15.6" x14ac:dyDescent="0.3">
      <c r="C2198" s="57"/>
      <c r="D2198" s="58"/>
      <c r="E2198" s="28"/>
      <c r="F2198" s="17"/>
      <c r="G2198" s="50"/>
      <c r="H2198" s="63"/>
    </row>
    <row r="2199" spans="3:8" ht="15.6" x14ac:dyDescent="0.3">
      <c r="C2199" s="57"/>
      <c r="D2199" s="58"/>
      <c r="E2199" s="28"/>
      <c r="F2199" s="17"/>
      <c r="G2199" s="50"/>
      <c r="H2199" s="63"/>
    </row>
    <row r="2200" spans="3:8" ht="15.6" x14ac:dyDescent="0.3">
      <c r="C2200" s="57"/>
      <c r="D2200" s="58"/>
      <c r="E2200" s="28"/>
      <c r="F2200" s="17"/>
      <c r="G2200" s="50"/>
      <c r="H2200" s="63"/>
    </row>
    <row r="2201" spans="3:8" ht="15.6" x14ac:dyDescent="0.3">
      <c r="C2201" s="57"/>
      <c r="D2201" s="58"/>
      <c r="E2201" s="28"/>
      <c r="F2201" s="17"/>
      <c r="G2201" s="50"/>
      <c r="H2201" s="63"/>
    </row>
    <row r="2202" spans="3:8" ht="15.6" x14ac:dyDescent="0.3">
      <c r="C2202" s="57"/>
      <c r="D2202" s="58"/>
      <c r="E2202" s="28"/>
      <c r="F2202" s="17"/>
      <c r="G2202" s="50"/>
      <c r="H2202" s="63"/>
    </row>
    <row r="2203" spans="3:8" ht="15.6" x14ac:dyDescent="0.3">
      <c r="C2203" s="57"/>
      <c r="D2203" s="58"/>
      <c r="E2203" s="28"/>
      <c r="F2203" s="17"/>
      <c r="G2203" s="50"/>
      <c r="H2203" s="63"/>
    </row>
    <row r="2204" spans="3:8" ht="15.6" x14ac:dyDescent="0.3">
      <c r="C2204" s="57"/>
      <c r="D2204" s="58"/>
      <c r="E2204" s="28"/>
      <c r="F2204" s="17"/>
      <c r="G2204" s="50"/>
      <c r="H2204" s="63"/>
    </row>
    <row r="2205" spans="3:8" ht="15.6" x14ac:dyDescent="0.3">
      <c r="C2205" s="57"/>
      <c r="D2205" s="58"/>
      <c r="E2205" s="28"/>
      <c r="F2205" s="17"/>
      <c r="G2205" s="50"/>
      <c r="H2205" s="63"/>
    </row>
    <row r="2206" spans="3:8" ht="15.6" x14ac:dyDescent="0.3">
      <c r="C2206" s="57"/>
      <c r="D2206" s="58"/>
      <c r="E2206" s="28"/>
      <c r="F2206" s="17"/>
      <c r="G2206" s="50"/>
      <c r="H2206" s="63"/>
    </row>
    <row r="2207" spans="3:8" ht="15.6" x14ac:dyDescent="0.3">
      <c r="C2207" s="57"/>
      <c r="D2207" s="58"/>
      <c r="E2207" s="28"/>
      <c r="F2207" s="17"/>
      <c r="G2207" s="50"/>
      <c r="H2207" s="63"/>
    </row>
    <row r="2208" spans="3:8" ht="15.6" x14ac:dyDescent="0.3">
      <c r="C2208" s="57"/>
      <c r="D2208" s="58"/>
      <c r="E2208" s="28"/>
      <c r="F2208" s="17"/>
      <c r="G2208" s="50"/>
      <c r="H2208" s="63"/>
    </row>
    <row r="2209" spans="3:8" ht="15.6" x14ac:dyDescent="0.3">
      <c r="C2209" s="57"/>
      <c r="D2209" s="58"/>
      <c r="E2209" s="28"/>
      <c r="F2209" s="17"/>
      <c r="G2209" s="50"/>
      <c r="H2209" s="63"/>
    </row>
    <row r="2210" spans="3:8" ht="15.6" x14ac:dyDescent="0.3">
      <c r="C2210" s="57"/>
      <c r="D2210" s="58"/>
      <c r="E2210" s="28"/>
      <c r="F2210" s="17"/>
      <c r="G2210" s="50"/>
      <c r="H2210" s="63"/>
    </row>
    <row r="2211" spans="3:8" ht="15.6" x14ac:dyDescent="0.3">
      <c r="C2211" s="57"/>
      <c r="D2211" s="58"/>
      <c r="E2211" s="28"/>
      <c r="F2211" s="17"/>
      <c r="G2211" s="50"/>
      <c r="H2211" s="63"/>
    </row>
    <row r="2212" spans="3:8" ht="15.6" x14ac:dyDescent="0.3">
      <c r="C2212" s="57"/>
      <c r="D2212" s="58"/>
      <c r="E2212" s="28"/>
      <c r="F2212" s="17"/>
      <c r="G2212" s="50"/>
      <c r="H2212" s="63"/>
    </row>
    <row r="2213" spans="3:8" ht="15.6" x14ac:dyDescent="0.3">
      <c r="C2213" s="57"/>
      <c r="D2213" s="58"/>
      <c r="E2213" s="28"/>
      <c r="F2213" s="17"/>
      <c r="G2213" s="50"/>
      <c r="H2213" s="63"/>
    </row>
    <row r="2214" spans="3:8" ht="15.6" x14ac:dyDescent="0.3">
      <c r="C2214" s="57"/>
      <c r="D2214" s="58"/>
      <c r="E2214" s="28"/>
      <c r="F2214" s="17"/>
      <c r="G2214" s="50"/>
      <c r="H2214" s="63"/>
    </row>
    <row r="2215" spans="3:8" ht="15.6" x14ac:dyDescent="0.3">
      <c r="C2215" s="57"/>
      <c r="D2215" s="58"/>
      <c r="E2215" s="28"/>
      <c r="F2215" s="17"/>
      <c r="G2215" s="50"/>
      <c r="H2215" s="63"/>
    </row>
    <row r="2216" spans="3:8" ht="15.6" x14ac:dyDescent="0.3">
      <c r="C2216" s="57"/>
      <c r="D2216" s="58"/>
      <c r="E2216" s="28"/>
      <c r="F2216" s="17"/>
      <c r="G2216" s="50"/>
      <c r="H2216" s="63"/>
    </row>
    <row r="2217" spans="3:8" ht="15.6" x14ac:dyDescent="0.3">
      <c r="C2217" s="57"/>
      <c r="D2217" s="58"/>
      <c r="E2217" s="28"/>
      <c r="F2217" s="17"/>
      <c r="G2217" s="50"/>
      <c r="H2217" s="63"/>
    </row>
    <row r="2218" spans="3:8" ht="15.6" x14ac:dyDescent="0.3">
      <c r="C2218" s="57"/>
      <c r="D2218" s="58"/>
      <c r="E2218" s="28"/>
      <c r="F2218" s="17"/>
      <c r="G2218" s="50"/>
      <c r="H2218" s="63"/>
    </row>
    <row r="2219" spans="3:8" ht="15.6" x14ac:dyDescent="0.3">
      <c r="C2219" s="57"/>
      <c r="D2219" s="58"/>
      <c r="E2219" s="28"/>
      <c r="F2219" s="17"/>
      <c r="G2219" s="50"/>
      <c r="H2219" s="63"/>
    </row>
    <row r="2220" spans="3:8" ht="15.6" x14ac:dyDescent="0.3">
      <c r="C2220" s="57"/>
      <c r="D2220" s="58"/>
      <c r="E2220" s="28"/>
      <c r="F2220" s="17"/>
      <c r="G2220" s="50"/>
      <c r="H2220" s="63"/>
    </row>
    <row r="2221" spans="3:8" ht="15.6" x14ac:dyDescent="0.3">
      <c r="C2221" s="57"/>
      <c r="D2221" s="58"/>
      <c r="E2221" s="28"/>
      <c r="F2221" s="17"/>
      <c r="G2221" s="50"/>
      <c r="H2221" s="63"/>
    </row>
    <row r="2222" spans="3:8" ht="15.6" x14ac:dyDescent="0.3">
      <c r="C2222" s="57"/>
      <c r="D2222" s="58"/>
      <c r="E2222" s="28"/>
      <c r="F2222" s="17"/>
      <c r="G2222" s="50"/>
      <c r="H2222" s="63"/>
    </row>
    <row r="2223" spans="3:8" ht="15.6" x14ac:dyDescent="0.3">
      <c r="C2223" s="57"/>
      <c r="D2223" s="58"/>
      <c r="E2223" s="28"/>
      <c r="F2223" s="17"/>
      <c r="G2223" s="50"/>
      <c r="H2223" s="63"/>
    </row>
    <row r="2224" spans="3:8" ht="15.6" x14ac:dyDescent="0.3">
      <c r="C2224" s="57"/>
      <c r="D2224" s="58"/>
      <c r="E2224" s="28"/>
      <c r="F2224" s="17"/>
      <c r="G2224" s="50"/>
      <c r="H2224" s="63"/>
    </row>
    <row r="2225" spans="3:8" ht="15.6" x14ac:dyDescent="0.3">
      <c r="C2225" s="57"/>
      <c r="D2225" s="58"/>
      <c r="E2225" s="28"/>
      <c r="F2225" s="17"/>
      <c r="G2225" s="50"/>
      <c r="H2225" s="63"/>
    </row>
    <row r="2226" spans="3:8" ht="15.6" x14ac:dyDescent="0.3">
      <c r="C2226" s="57"/>
      <c r="D2226" s="58"/>
      <c r="E2226" s="28"/>
      <c r="F2226" s="17"/>
      <c r="G2226" s="50"/>
      <c r="H2226" s="63"/>
    </row>
    <row r="2227" spans="3:8" ht="15.6" x14ac:dyDescent="0.3">
      <c r="C2227" s="57"/>
      <c r="D2227" s="58"/>
      <c r="E2227" s="28"/>
      <c r="F2227" s="17"/>
      <c r="G2227" s="50"/>
      <c r="H2227" s="63"/>
    </row>
    <row r="2228" spans="3:8" ht="15.6" x14ac:dyDescent="0.3">
      <c r="C2228" s="57"/>
      <c r="D2228" s="58"/>
      <c r="E2228" s="28"/>
      <c r="F2228" s="17"/>
      <c r="G2228" s="50"/>
      <c r="H2228" s="63"/>
    </row>
    <row r="2229" spans="3:8" ht="15.6" x14ac:dyDescent="0.3">
      <c r="C2229" s="57"/>
      <c r="D2229" s="58"/>
      <c r="E2229" s="28"/>
      <c r="F2229" s="17"/>
      <c r="G2229" s="50"/>
      <c r="H2229" s="63"/>
    </row>
    <row r="2230" spans="3:8" ht="15.6" x14ac:dyDescent="0.3">
      <c r="C2230" s="57"/>
      <c r="D2230" s="58"/>
      <c r="E2230" s="28"/>
      <c r="F2230" s="17"/>
      <c r="G2230" s="50"/>
      <c r="H2230" s="63"/>
    </row>
    <row r="2231" spans="3:8" ht="15.6" x14ac:dyDescent="0.3">
      <c r="C2231" s="57"/>
      <c r="D2231" s="58"/>
      <c r="E2231" s="28"/>
      <c r="F2231" s="17"/>
      <c r="G2231" s="50"/>
      <c r="H2231" s="63"/>
    </row>
    <row r="2232" spans="3:8" ht="15.6" x14ac:dyDescent="0.3">
      <c r="C2232" s="57"/>
      <c r="D2232" s="58"/>
      <c r="E2232" s="28"/>
      <c r="F2232" s="17"/>
      <c r="G2232" s="50"/>
      <c r="H2232" s="63"/>
    </row>
    <row r="2233" spans="3:8" ht="15.6" x14ac:dyDescent="0.3">
      <c r="C2233" s="57"/>
      <c r="D2233" s="58"/>
      <c r="E2233" s="28"/>
      <c r="F2233" s="17"/>
      <c r="G2233" s="50"/>
      <c r="H2233" s="63"/>
    </row>
    <row r="2234" spans="3:8" ht="15.6" x14ac:dyDescent="0.3">
      <c r="C2234" s="57"/>
      <c r="D2234" s="58"/>
      <c r="E2234" s="28"/>
      <c r="F2234" s="17"/>
      <c r="G2234" s="50"/>
      <c r="H2234" s="63"/>
    </row>
    <row r="2235" spans="3:8" ht="15.6" x14ac:dyDescent="0.3">
      <c r="C2235" s="57"/>
      <c r="D2235" s="58"/>
      <c r="E2235" s="28"/>
      <c r="F2235" s="17"/>
      <c r="G2235" s="50"/>
      <c r="H2235" s="63"/>
    </row>
    <row r="2236" spans="3:8" ht="15.6" x14ac:dyDescent="0.3">
      <c r="C2236" s="57"/>
      <c r="D2236" s="58"/>
      <c r="E2236" s="28"/>
      <c r="F2236" s="17"/>
      <c r="G2236" s="50"/>
      <c r="H2236" s="63"/>
    </row>
    <row r="2237" spans="3:8" ht="15.6" x14ac:dyDescent="0.3">
      <c r="C2237" s="57"/>
      <c r="D2237" s="58"/>
      <c r="E2237" s="28"/>
      <c r="F2237" s="17"/>
      <c r="G2237" s="50"/>
      <c r="H2237" s="63"/>
    </row>
    <row r="2238" spans="3:8" ht="15.6" x14ac:dyDescent="0.3">
      <c r="C2238" s="57"/>
      <c r="D2238" s="58"/>
      <c r="E2238" s="28"/>
      <c r="F2238" s="17"/>
      <c r="G2238" s="50"/>
      <c r="H2238" s="63"/>
    </row>
    <row r="2239" spans="3:8" ht="15.6" x14ac:dyDescent="0.3">
      <c r="C2239" s="57"/>
      <c r="D2239" s="58"/>
      <c r="E2239" s="28"/>
      <c r="F2239" s="17"/>
      <c r="G2239" s="50"/>
      <c r="H2239" s="63"/>
    </row>
    <row r="2240" spans="3:8" ht="15.6" x14ac:dyDescent="0.3">
      <c r="C2240" s="57"/>
      <c r="D2240" s="58"/>
      <c r="E2240" s="28"/>
      <c r="F2240" s="17"/>
      <c r="G2240" s="50"/>
      <c r="H2240" s="63"/>
    </row>
    <row r="2241" spans="3:8" ht="15.6" x14ac:dyDescent="0.3">
      <c r="C2241" s="57"/>
      <c r="D2241" s="58"/>
      <c r="E2241" s="28"/>
      <c r="F2241" s="17"/>
      <c r="G2241" s="50"/>
      <c r="H2241" s="63"/>
    </row>
    <row r="2242" spans="3:8" ht="15.6" x14ac:dyDescent="0.3">
      <c r="C2242" s="57"/>
      <c r="D2242" s="58"/>
      <c r="E2242" s="28"/>
      <c r="F2242" s="17"/>
      <c r="G2242" s="50"/>
      <c r="H2242" s="63"/>
    </row>
    <row r="2243" spans="3:8" ht="15.6" x14ac:dyDescent="0.3">
      <c r="C2243" s="57"/>
      <c r="D2243" s="58"/>
      <c r="E2243" s="28"/>
      <c r="F2243" s="17"/>
      <c r="G2243" s="50"/>
      <c r="H2243" s="63"/>
    </row>
    <row r="2244" spans="3:8" ht="15.6" x14ac:dyDescent="0.3">
      <c r="C2244" s="57"/>
      <c r="D2244" s="58"/>
      <c r="E2244" s="28"/>
      <c r="F2244" s="17"/>
      <c r="G2244" s="50"/>
      <c r="H2244" s="63"/>
    </row>
    <row r="2245" spans="3:8" ht="15.6" x14ac:dyDescent="0.3">
      <c r="C2245" s="57"/>
      <c r="D2245" s="58"/>
      <c r="E2245" s="28"/>
      <c r="F2245" s="17"/>
      <c r="G2245" s="50"/>
      <c r="H2245" s="63"/>
    </row>
    <row r="2246" spans="3:8" ht="15.6" x14ac:dyDescent="0.3">
      <c r="C2246" s="57"/>
      <c r="D2246" s="58"/>
      <c r="E2246" s="28"/>
      <c r="F2246" s="17"/>
      <c r="G2246" s="50"/>
      <c r="H2246" s="63"/>
    </row>
    <row r="2247" spans="3:8" ht="15.6" x14ac:dyDescent="0.3">
      <c r="C2247" s="57"/>
      <c r="D2247" s="58"/>
      <c r="E2247" s="28"/>
      <c r="F2247" s="17"/>
      <c r="G2247" s="50"/>
      <c r="H2247" s="63"/>
    </row>
    <row r="2248" spans="3:8" ht="15.6" x14ac:dyDescent="0.3">
      <c r="C2248" s="57"/>
      <c r="D2248" s="58"/>
      <c r="E2248" s="28"/>
      <c r="F2248" s="17"/>
      <c r="G2248" s="50"/>
      <c r="H2248" s="63"/>
    </row>
    <row r="2249" spans="3:8" ht="15.6" x14ac:dyDescent="0.3">
      <c r="C2249" s="57"/>
      <c r="D2249" s="58"/>
      <c r="E2249" s="28"/>
      <c r="F2249" s="17"/>
      <c r="G2249" s="50"/>
      <c r="H2249" s="63"/>
    </row>
    <row r="2250" spans="3:8" ht="15.6" x14ac:dyDescent="0.3">
      <c r="C2250" s="57"/>
      <c r="D2250" s="58"/>
      <c r="E2250" s="28"/>
      <c r="F2250" s="17"/>
      <c r="G2250" s="50"/>
      <c r="H2250" s="63"/>
    </row>
    <row r="2251" spans="3:8" ht="15.6" x14ac:dyDescent="0.3">
      <c r="C2251" s="57"/>
      <c r="D2251" s="58"/>
      <c r="E2251" s="28"/>
      <c r="F2251" s="17"/>
      <c r="G2251" s="50"/>
      <c r="H2251" s="63"/>
    </row>
    <row r="2252" spans="3:8" ht="15.6" x14ac:dyDescent="0.3">
      <c r="C2252" s="57"/>
      <c r="D2252" s="58"/>
      <c r="E2252" s="28"/>
      <c r="F2252" s="17"/>
      <c r="G2252" s="50"/>
      <c r="H2252" s="63"/>
    </row>
    <row r="2253" spans="3:8" ht="15.6" x14ac:dyDescent="0.3">
      <c r="C2253" s="57"/>
      <c r="D2253" s="58"/>
      <c r="E2253" s="28"/>
      <c r="F2253" s="17"/>
      <c r="G2253" s="50"/>
      <c r="H2253" s="63"/>
    </row>
    <row r="2254" spans="3:8" ht="15.6" x14ac:dyDescent="0.3">
      <c r="C2254" s="57"/>
      <c r="D2254" s="58"/>
      <c r="E2254" s="28"/>
      <c r="F2254" s="17"/>
      <c r="G2254" s="50"/>
      <c r="H2254" s="63"/>
    </row>
    <row r="2255" spans="3:8" ht="15.6" x14ac:dyDescent="0.3">
      <c r="C2255" s="57"/>
      <c r="D2255" s="58"/>
      <c r="E2255" s="28"/>
      <c r="F2255" s="17"/>
      <c r="G2255" s="50"/>
      <c r="H2255" s="63"/>
    </row>
    <row r="2256" spans="3:8" ht="15.6" x14ac:dyDescent="0.3">
      <c r="C2256" s="57"/>
      <c r="D2256" s="58"/>
      <c r="E2256" s="28"/>
      <c r="F2256" s="17"/>
      <c r="G2256" s="50"/>
      <c r="H2256" s="63"/>
    </row>
    <row r="2257" spans="3:8" ht="15.6" x14ac:dyDescent="0.3">
      <c r="C2257" s="57"/>
      <c r="D2257" s="58"/>
      <c r="E2257" s="28"/>
      <c r="F2257" s="17"/>
      <c r="G2257" s="50"/>
      <c r="H2257" s="63"/>
    </row>
    <row r="2258" spans="3:8" ht="15.6" x14ac:dyDescent="0.3">
      <c r="C2258" s="57"/>
      <c r="D2258" s="58"/>
      <c r="E2258" s="28"/>
      <c r="F2258" s="17"/>
      <c r="G2258" s="50"/>
      <c r="H2258" s="63"/>
    </row>
    <row r="2259" spans="3:8" ht="15.6" x14ac:dyDescent="0.3">
      <c r="C2259" s="57"/>
      <c r="D2259" s="58"/>
      <c r="E2259" s="28"/>
      <c r="F2259" s="17"/>
      <c r="G2259" s="50"/>
      <c r="H2259" s="63"/>
    </row>
    <row r="2260" spans="3:8" ht="15.6" x14ac:dyDescent="0.3">
      <c r="C2260" s="57"/>
      <c r="D2260" s="58"/>
      <c r="E2260" s="28"/>
      <c r="F2260" s="17"/>
      <c r="G2260" s="50"/>
      <c r="H2260" s="63"/>
    </row>
    <row r="2261" spans="3:8" ht="15.6" x14ac:dyDescent="0.3">
      <c r="C2261" s="57"/>
      <c r="D2261" s="58"/>
      <c r="E2261" s="28"/>
      <c r="F2261" s="17"/>
      <c r="G2261" s="50"/>
      <c r="H2261" s="63"/>
    </row>
    <row r="2262" spans="3:8" ht="15.6" x14ac:dyDescent="0.3">
      <c r="C2262" s="57"/>
      <c r="D2262" s="58"/>
      <c r="E2262" s="28"/>
      <c r="F2262" s="17"/>
      <c r="G2262" s="50"/>
      <c r="H2262" s="63"/>
    </row>
    <row r="2263" spans="3:8" ht="15.6" x14ac:dyDescent="0.3">
      <c r="C2263" s="57"/>
      <c r="D2263" s="58"/>
      <c r="E2263" s="28"/>
      <c r="F2263" s="17"/>
      <c r="G2263" s="50"/>
      <c r="H2263" s="63"/>
    </row>
    <row r="2264" spans="3:8" ht="15.6" x14ac:dyDescent="0.3">
      <c r="C2264" s="57"/>
      <c r="D2264" s="58"/>
      <c r="E2264" s="28"/>
      <c r="F2264" s="17"/>
      <c r="G2264" s="50"/>
      <c r="H2264" s="63"/>
    </row>
    <row r="2265" spans="3:8" ht="15.6" x14ac:dyDescent="0.3">
      <c r="C2265" s="57"/>
      <c r="D2265" s="58"/>
      <c r="E2265" s="28"/>
      <c r="F2265" s="17"/>
      <c r="G2265" s="50"/>
      <c r="H2265" s="63"/>
    </row>
    <row r="2266" spans="3:8" ht="15.6" x14ac:dyDescent="0.3">
      <c r="C2266" s="57"/>
      <c r="D2266" s="58"/>
      <c r="E2266" s="28"/>
      <c r="F2266" s="17"/>
      <c r="G2266" s="50"/>
      <c r="H2266" s="63"/>
    </row>
    <row r="2267" spans="3:8" ht="15.6" x14ac:dyDescent="0.3">
      <c r="C2267" s="57"/>
      <c r="D2267" s="58"/>
      <c r="E2267" s="28"/>
      <c r="F2267" s="17"/>
      <c r="G2267" s="50"/>
      <c r="H2267" s="63"/>
    </row>
    <row r="2268" spans="3:8" ht="15.6" x14ac:dyDescent="0.3">
      <c r="C2268" s="57"/>
      <c r="D2268" s="58"/>
      <c r="E2268" s="28"/>
      <c r="F2268" s="17"/>
      <c r="G2268" s="50"/>
      <c r="H2268" s="63"/>
    </row>
    <row r="2269" spans="3:8" ht="15.6" x14ac:dyDescent="0.3">
      <c r="C2269" s="57"/>
      <c r="D2269" s="58"/>
      <c r="E2269" s="28"/>
      <c r="F2269" s="17"/>
      <c r="G2269" s="50"/>
      <c r="H2269" s="63"/>
    </row>
    <row r="2270" spans="3:8" ht="15.6" x14ac:dyDescent="0.3">
      <c r="C2270" s="57"/>
      <c r="D2270" s="58"/>
      <c r="E2270" s="28"/>
      <c r="F2270" s="17"/>
      <c r="G2270" s="50"/>
      <c r="H2270" s="63"/>
    </row>
    <row r="2271" spans="3:8" ht="15.6" x14ac:dyDescent="0.3">
      <c r="C2271" s="57"/>
      <c r="D2271" s="58"/>
      <c r="E2271" s="28"/>
      <c r="F2271" s="17"/>
      <c r="G2271" s="50"/>
      <c r="H2271" s="63"/>
    </row>
    <row r="2272" spans="3:8" ht="15.6" x14ac:dyDescent="0.3">
      <c r="C2272" s="57"/>
      <c r="D2272" s="58"/>
      <c r="E2272" s="28"/>
      <c r="F2272" s="17"/>
      <c r="G2272" s="50"/>
      <c r="H2272" s="63"/>
    </row>
    <row r="2273" spans="3:8" ht="15.6" x14ac:dyDescent="0.3">
      <c r="C2273" s="57"/>
      <c r="D2273" s="58"/>
      <c r="E2273" s="28"/>
      <c r="F2273" s="17"/>
      <c r="G2273" s="50"/>
      <c r="H2273" s="63"/>
    </row>
    <row r="2274" spans="3:8" ht="15.6" x14ac:dyDescent="0.3">
      <c r="C2274" s="57"/>
      <c r="D2274" s="58"/>
      <c r="E2274" s="28"/>
      <c r="F2274" s="17"/>
      <c r="G2274" s="50"/>
      <c r="H2274" s="63"/>
    </row>
    <row r="2275" spans="3:8" ht="15.6" x14ac:dyDescent="0.3">
      <c r="C2275" s="57"/>
      <c r="D2275" s="58"/>
      <c r="E2275" s="28"/>
      <c r="F2275" s="17"/>
      <c r="G2275" s="50"/>
      <c r="H2275" s="63"/>
    </row>
    <row r="2276" spans="3:8" ht="15.6" x14ac:dyDescent="0.3">
      <c r="C2276" s="57"/>
      <c r="D2276" s="58"/>
      <c r="E2276" s="28"/>
      <c r="F2276" s="17"/>
      <c r="G2276" s="50"/>
      <c r="H2276" s="63"/>
    </row>
    <row r="2277" spans="3:8" ht="15.6" x14ac:dyDescent="0.3">
      <c r="C2277" s="57"/>
      <c r="D2277" s="58"/>
      <c r="E2277" s="28"/>
      <c r="F2277" s="17"/>
      <c r="G2277" s="50"/>
      <c r="H2277" s="63"/>
    </row>
    <row r="2278" spans="3:8" ht="15.6" x14ac:dyDescent="0.3">
      <c r="C2278" s="57"/>
      <c r="D2278" s="58"/>
      <c r="E2278" s="28"/>
      <c r="F2278" s="17"/>
      <c r="G2278" s="50"/>
      <c r="H2278" s="63"/>
    </row>
    <row r="2279" spans="3:8" ht="15.6" x14ac:dyDescent="0.3">
      <c r="C2279" s="57"/>
      <c r="D2279" s="58"/>
      <c r="E2279" s="28"/>
      <c r="F2279" s="17"/>
      <c r="G2279" s="50"/>
      <c r="H2279" s="63"/>
    </row>
    <row r="2280" spans="3:8" ht="15.6" x14ac:dyDescent="0.3">
      <c r="C2280" s="57"/>
      <c r="D2280" s="58"/>
      <c r="E2280" s="28"/>
      <c r="F2280" s="17"/>
      <c r="G2280" s="50"/>
      <c r="H2280" s="63"/>
    </row>
    <row r="2281" spans="3:8" ht="15.6" x14ac:dyDescent="0.3">
      <c r="C2281" s="57"/>
      <c r="D2281" s="58"/>
      <c r="E2281" s="28"/>
      <c r="F2281" s="17"/>
      <c r="G2281" s="50"/>
      <c r="H2281" s="63"/>
    </row>
    <row r="2282" spans="3:8" ht="15.6" x14ac:dyDescent="0.3">
      <c r="C2282" s="57"/>
      <c r="D2282" s="58"/>
      <c r="E2282" s="28"/>
      <c r="F2282" s="17"/>
      <c r="G2282" s="50"/>
      <c r="H2282" s="63"/>
    </row>
    <row r="2283" spans="3:8" ht="15.6" x14ac:dyDescent="0.3">
      <c r="C2283" s="57"/>
      <c r="D2283" s="58"/>
      <c r="E2283" s="28"/>
      <c r="F2283" s="17"/>
      <c r="G2283" s="50"/>
      <c r="H2283" s="63"/>
    </row>
    <row r="2284" spans="3:8" ht="15.6" x14ac:dyDescent="0.3">
      <c r="C2284" s="57"/>
      <c r="D2284" s="58"/>
      <c r="E2284" s="28"/>
      <c r="F2284" s="17"/>
      <c r="G2284" s="50"/>
      <c r="H2284" s="63"/>
    </row>
    <row r="2285" spans="3:8" ht="15.6" x14ac:dyDescent="0.3">
      <c r="C2285" s="57"/>
      <c r="D2285" s="58"/>
      <c r="E2285" s="28"/>
      <c r="F2285" s="17"/>
      <c r="G2285" s="50"/>
      <c r="H2285" s="63"/>
    </row>
    <row r="2286" spans="3:8" ht="15.6" x14ac:dyDescent="0.3">
      <c r="C2286" s="57"/>
      <c r="D2286" s="58"/>
      <c r="E2286" s="28"/>
      <c r="F2286" s="17"/>
      <c r="G2286" s="50"/>
      <c r="H2286" s="63"/>
    </row>
    <row r="2287" spans="3:8" ht="15.6" x14ac:dyDescent="0.3">
      <c r="C2287" s="57"/>
      <c r="D2287" s="58"/>
      <c r="E2287" s="28"/>
      <c r="F2287" s="17"/>
      <c r="G2287" s="50"/>
      <c r="H2287" s="63"/>
    </row>
    <row r="2288" spans="3:8" ht="15.6" x14ac:dyDescent="0.3">
      <c r="C2288" s="57"/>
      <c r="D2288" s="58"/>
      <c r="E2288" s="28"/>
      <c r="F2288" s="17"/>
      <c r="G2288" s="50"/>
      <c r="H2288" s="63"/>
    </row>
    <row r="2289" spans="3:8" ht="15.6" x14ac:dyDescent="0.3">
      <c r="C2289" s="57"/>
      <c r="D2289" s="58"/>
      <c r="E2289" s="28"/>
      <c r="F2289" s="17"/>
      <c r="G2289" s="50"/>
      <c r="H2289" s="63"/>
    </row>
    <row r="2290" spans="3:8" ht="15.6" x14ac:dyDescent="0.3">
      <c r="C2290" s="57"/>
      <c r="D2290" s="58"/>
      <c r="E2290" s="28"/>
      <c r="F2290" s="17"/>
      <c r="G2290" s="50"/>
      <c r="H2290" s="63"/>
    </row>
    <row r="2291" spans="3:8" ht="15.6" x14ac:dyDescent="0.3">
      <c r="C2291" s="57"/>
      <c r="D2291" s="58"/>
      <c r="E2291" s="28"/>
      <c r="F2291" s="17"/>
      <c r="G2291" s="50"/>
      <c r="H2291" s="63"/>
    </row>
    <row r="2292" spans="3:8" ht="15.6" x14ac:dyDescent="0.3">
      <c r="C2292" s="57"/>
      <c r="D2292" s="58"/>
      <c r="E2292" s="28"/>
      <c r="F2292" s="17"/>
      <c r="G2292" s="50"/>
      <c r="H2292" s="63"/>
    </row>
    <row r="2293" spans="3:8" ht="15.6" x14ac:dyDescent="0.3">
      <c r="C2293" s="57"/>
      <c r="D2293" s="58"/>
      <c r="E2293" s="28"/>
      <c r="F2293" s="17"/>
      <c r="G2293" s="50"/>
      <c r="H2293" s="63"/>
    </row>
    <row r="2294" spans="3:8" ht="15.6" x14ac:dyDescent="0.3">
      <c r="C2294" s="57"/>
      <c r="D2294" s="58"/>
      <c r="E2294" s="28"/>
      <c r="F2294" s="17"/>
      <c r="G2294" s="50"/>
      <c r="H2294" s="63"/>
    </row>
    <row r="2295" spans="3:8" ht="15.6" x14ac:dyDescent="0.3">
      <c r="C2295" s="57"/>
      <c r="D2295" s="58"/>
      <c r="E2295" s="28"/>
      <c r="F2295" s="17"/>
      <c r="G2295" s="50"/>
      <c r="H2295" s="63"/>
    </row>
    <row r="2296" spans="3:8" ht="15.6" x14ac:dyDescent="0.3">
      <c r="C2296" s="57"/>
      <c r="D2296" s="58"/>
      <c r="E2296" s="28"/>
      <c r="F2296" s="17"/>
      <c r="G2296" s="50"/>
      <c r="H2296" s="63"/>
    </row>
    <row r="2297" spans="3:8" ht="15.6" x14ac:dyDescent="0.3">
      <c r="C2297" s="57"/>
      <c r="D2297" s="58"/>
      <c r="E2297" s="28"/>
      <c r="F2297" s="17"/>
      <c r="G2297" s="50"/>
      <c r="H2297" s="63"/>
    </row>
    <row r="2298" spans="3:8" ht="15.6" x14ac:dyDescent="0.3">
      <c r="C2298" s="57"/>
      <c r="D2298" s="58"/>
      <c r="E2298" s="28"/>
      <c r="F2298" s="17"/>
      <c r="G2298" s="50"/>
      <c r="H2298" s="63"/>
    </row>
    <row r="2299" spans="3:8" ht="15.6" x14ac:dyDescent="0.3">
      <c r="C2299" s="57"/>
      <c r="D2299" s="58"/>
      <c r="E2299" s="28"/>
      <c r="F2299" s="17"/>
      <c r="G2299" s="50"/>
      <c r="H2299" s="63"/>
    </row>
    <row r="2300" spans="3:8" ht="15.6" x14ac:dyDescent="0.3">
      <c r="C2300" s="57"/>
      <c r="D2300" s="58"/>
      <c r="E2300" s="28"/>
      <c r="F2300" s="17"/>
      <c r="G2300" s="50"/>
      <c r="H2300" s="63"/>
    </row>
    <row r="2301" spans="3:8" ht="15.6" x14ac:dyDescent="0.3">
      <c r="C2301" s="57"/>
      <c r="D2301" s="58"/>
      <c r="E2301" s="28"/>
      <c r="F2301" s="17"/>
      <c r="G2301" s="50"/>
      <c r="H2301" s="63"/>
    </row>
    <row r="2302" spans="3:8" ht="15.6" x14ac:dyDescent="0.3">
      <c r="C2302" s="57"/>
      <c r="D2302" s="58"/>
      <c r="E2302" s="28"/>
      <c r="F2302" s="17"/>
      <c r="G2302" s="50"/>
      <c r="H2302" s="63"/>
    </row>
    <row r="2303" spans="3:8" ht="15.6" x14ac:dyDescent="0.3">
      <c r="C2303" s="57"/>
      <c r="D2303" s="58"/>
      <c r="E2303" s="28"/>
      <c r="F2303" s="17"/>
      <c r="G2303" s="50"/>
      <c r="H2303" s="63"/>
    </row>
    <row r="2304" spans="3:8" ht="15.6" x14ac:dyDescent="0.3">
      <c r="C2304" s="57"/>
      <c r="D2304" s="58"/>
      <c r="E2304" s="28"/>
      <c r="F2304" s="17"/>
      <c r="G2304" s="50"/>
      <c r="H2304" s="63"/>
    </row>
    <row r="2305" spans="3:8" ht="15.6" x14ac:dyDescent="0.3">
      <c r="C2305" s="57"/>
      <c r="D2305" s="58"/>
      <c r="E2305" s="28"/>
      <c r="F2305" s="17"/>
      <c r="G2305" s="50"/>
      <c r="H2305" s="63"/>
    </row>
    <row r="2306" spans="3:8" ht="15.6" x14ac:dyDescent="0.3">
      <c r="C2306" s="57"/>
      <c r="D2306" s="58"/>
      <c r="E2306" s="28"/>
      <c r="F2306" s="17"/>
      <c r="G2306" s="50"/>
      <c r="H2306" s="63"/>
    </row>
    <row r="2307" spans="3:8" ht="15.6" x14ac:dyDescent="0.3">
      <c r="C2307" s="57"/>
      <c r="D2307" s="58"/>
      <c r="E2307" s="28"/>
      <c r="F2307" s="17"/>
      <c r="G2307" s="50"/>
      <c r="H2307" s="63"/>
    </row>
    <row r="2308" spans="3:8" ht="15.6" x14ac:dyDescent="0.3">
      <c r="C2308" s="57"/>
      <c r="D2308" s="58"/>
      <c r="E2308" s="28"/>
      <c r="F2308" s="17"/>
      <c r="G2308" s="50"/>
      <c r="H2308" s="63"/>
    </row>
    <row r="2309" spans="3:8" ht="15.6" x14ac:dyDescent="0.3">
      <c r="C2309" s="57"/>
      <c r="D2309" s="58"/>
      <c r="E2309" s="28"/>
      <c r="F2309" s="17"/>
      <c r="G2309" s="50"/>
      <c r="H2309" s="63"/>
    </row>
    <row r="2310" spans="3:8" ht="15.6" x14ac:dyDescent="0.3">
      <c r="C2310" s="57"/>
      <c r="D2310" s="58"/>
      <c r="E2310" s="28"/>
      <c r="F2310" s="17"/>
      <c r="G2310" s="50"/>
      <c r="H2310" s="63"/>
    </row>
    <row r="2311" spans="3:8" ht="15.6" x14ac:dyDescent="0.3">
      <c r="C2311" s="57"/>
      <c r="D2311" s="58"/>
      <c r="E2311" s="28"/>
      <c r="F2311" s="17"/>
      <c r="G2311" s="50"/>
      <c r="H2311" s="63"/>
    </row>
    <row r="2312" spans="3:8" ht="15.6" x14ac:dyDescent="0.3">
      <c r="C2312" s="57"/>
      <c r="D2312" s="58"/>
      <c r="E2312" s="28"/>
      <c r="F2312" s="17"/>
      <c r="G2312" s="50"/>
      <c r="H2312" s="63"/>
    </row>
    <row r="2313" spans="3:8" ht="15.6" x14ac:dyDescent="0.3">
      <c r="C2313" s="57"/>
      <c r="D2313" s="58"/>
      <c r="E2313" s="28"/>
      <c r="F2313" s="17"/>
      <c r="G2313" s="50"/>
      <c r="H2313" s="63"/>
    </row>
    <row r="2314" spans="3:8" ht="15.6" x14ac:dyDescent="0.3">
      <c r="C2314" s="57"/>
      <c r="D2314" s="58"/>
      <c r="E2314" s="28"/>
      <c r="F2314" s="17"/>
      <c r="G2314" s="50"/>
      <c r="H2314" s="63"/>
    </row>
    <row r="2315" spans="3:8" ht="15.6" x14ac:dyDescent="0.3">
      <c r="C2315" s="57"/>
      <c r="D2315" s="58"/>
      <c r="E2315" s="28"/>
      <c r="F2315" s="17"/>
      <c r="G2315" s="50"/>
      <c r="H2315" s="63"/>
    </row>
    <row r="2316" spans="3:8" ht="15.6" x14ac:dyDescent="0.3">
      <c r="C2316" s="57"/>
      <c r="D2316" s="58"/>
      <c r="E2316" s="28"/>
      <c r="F2316" s="17"/>
      <c r="G2316" s="50"/>
      <c r="H2316" s="63"/>
    </row>
    <row r="2317" spans="3:8" ht="15.6" x14ac:dyDescent="0.3">
      <c r="C2317" s="57"/>
      <c r="D2317" s="58"/>
      <c r="E2317" s="28"/>
      <c r="F2317" s="17"/>
      <c r="G2317" s="50"/>
      <c r="H2317" s="63"/>
    </row>
    <row r="2318" spans="3:8" ht="15.6" x14ac:dyDescent="0.3">
      <c r="C2318" s="57"/>
      <c r="D2318" s="58"/>
      <c r="E2318" s="28"/>
      <c r="F2318" s="17"/>
      <c r="G2318" s="50"/>
      <c r="H2318" s="63"/>
    </row>
    <row r="2319" spans="3:8" ht="15.6" x14ac:dyDescent="0.3">
      <c r="C2319" s="57"/>
      <c r="D2319" s="58"/>
      <c r="E2319" s="28"/>
      <c r="F2319" s="17"/>
      <c r="G2319" s="50"/>
      <c r="H2319" s="63"/>
    </row>
    <row r="2320" spans="3:8" ht="15.6" x14ac:dyDescent="0.3">
      <c r="C2320" s="57"/>
      <c r="D2320" s="58"/>
      <c r="E2320" s="28"/>
      <c r="F2320" s="17"/>
      <c r="G2320" s="50"/>
      <c r="H2320" s="63"/>
    </row>
    <row r="2321" spans="3:8" ht="15.6" x14ac:dyDescent="0.3">
      <c r="C2321" s="57"/>
      <c r="D2321" s="58"/>
      <c r="E2321" s="28"/>
      <c r="F2321" s="17"/>
      <c r="G2321" s="50"/>
      <c r="H2321" s="63"/>
    </row>
    <row r="2322" spans="3:8" ht="15.6" x14ac:dyDescent="0.3">
      <c r="C2322" s="57"/>
      <c r="D2322" s="58"/>
      <c r="E2322" s="28"/>
      <c r="F2322" s="17"/>
      <c r="G2322" s="50"/>
      <c r="H2322" s="63"/>
    </row>
    <row r="2323" spans="3:8" ht="15.6" x14ac:dyDescent="0.3">
      <c r="C2323" s="57"/>
      <c r="D2323" s="58"/>
      <c r="E2323" s="28"/>
      <c r="F2323" s="17"/>
      <c r="G2323" s="50"/>
      <c r="H2323" s="63"/>
    </row>
    <row r="2324" spans="3:8" ht="15.6" x14ac:dyDescent="0.3">
      <c r="C2324" s="57"/>
      <c r="D2324" s="58"/>
      <c r="E2324" s="28"/>
      <c r="F2324" s="17"/>
      <c r="G2324" s="50"/>
      <c r="H2324" s="63"/>
    </row>
    <row r="2325" spans="3:8" ht="15.6" x14ac:dyDescent="0.3">
      <c r="C2325" s="57"/>
      <c r="D2325" s="58"/>
      <c r="E2325" s="28"/>
      <c r="F2325" s="17"/>
      <c r="G2325" s="50"/>
      <c r="H2325" s="63"/>
    </row>
    <row r="2326" spans="3:8" ht="15.6" x14ac:dyDescent="0.3">
      <c r="C2326" s="57"/>
      <c r="D2326" s="58"/>
      <c r="E2326" s="28"/>
      <c r="F2326" s="17"/>
      <c r="G2326" s="50"/>
      <c r="H2326" s="63"/>
    </row>
    <row r="2327" spans="3:8" ht="15.6" x14ac:dyDescent="0.3">
      <c r="C2327" s="57"/>
      <c r="D2327" s="58"/>
      <c r="E2327" s="28"/>
      <c r="F2327" s="17"/>
      <c r="G2327" s="50"/>
      <c r="H2327" s="63"/>
    </row>
    <row r="2328" spans="3:8" ht="15.6" x14ac:dyDescent="0.3">
      <c r="C2328" s="57"/>
      <c r="D2328" s="58"/>
      <c r="E2328" s="28"/>
      <c r="F2328" s="17"/>
      <c r="G2328" s="50"/>
      <c r="H2328" s="63"/>
    </row>
    <row r="2329" spans="3:8" ht="15.6" x14ac:dyDescent="0.3">
      <c r="C2329" s="57"/>
      <c r="D2329" s="58"/>
      <c r="E2329" s="28"/>
      <c r="F2329" s="17"/>
      <c r="G2329" s="50"/>
      <c r="H2329" s="63"/>
    </row>
    <row r="2330" spans="3:8" ht="15.6" x14ac:dyDescent="0.3">
      <c r="C2330" s="57"/>
      <c r="D2330" s="58"/>
      <c r="E2330" s="28"/>
      <c r="F2330" s="17"/>
      <c r="G2330" s="50"/>
      <c r="H2330" s="63"/>
    </row>
    <row r="2331" spans="3:8" ht="15.6" x14ac:dyDescent="0.3">
      <c r="C2331" s="57"/>
      <c r="D2331" s="58"/>
      <c r="E2331" s="28"/>
      <c r="F2331" s="17"/>
      <c r="G2331" s="50"/>
      <c r="H2331" s="63"/>
    </row>
    <row r="2332" spans="3:8" ht="15.6" x14ac:dyDescent="0.3">
      <c r="C2332" s="57"/>
      <c r="D2332" s="58"/>
      <c r="E2332" s="28"/>
      <c r="F2332" s="17"/>
      <c r="G2332" s="50"/>
      <c r="H2332" s="63"/>
    </row>
    <row r="2333" spans="3:8" ht="15.6" x14ac:dyDescent="0.3">
      <c r="C2333" s="57"/>
      <c r="D2333" s="58"/>
      <c r="E2333" s="28"/>
      <c r="F2333" s="17"/>
      <c r="G2333" s="50"/>
      <c r="H2333" s="63"/>
    </row>
    <row r="2334" spans="3:8" ht="15.6" x14ac:dyDescent="0.3">
      <c r="C2334" s="57"/>
      <c r="D2334" s="58"/>
      <c r="E2334" s="28"/>
      <c r="F2334" s="17"/>
      <c r="G2334" s="50"/>
      <c r="H2334" s="63"/>
    </row>
    <row r="2335" spans="3:8" ht="15.6" x14ac:dyDescent="0.3">
      <c r="C2335" s="57"/>
      <c r="D2335" s="58"/>
      <c r="E2335" s="28"/>
      <c r="F2335" s="17"/>
      <c r="G2335" s="50"/>
      <c r="H2335" s="63"/>
    </row>
    <row r="2336" spans="3:8" ht="15.6" x14ac:dyDescent="0.3">
      <c r="C2336" s="57"/>
      <c r="D2336" s="58"/>
      <c r="E2336" s="28"/>
      <c r="F2336" s="17"/>
      <c r="G2336" s="50"/>
      <c r="H2336" s="63"/>
    </row>
    <row r="2337" spans="3:8" ht="15.6" x14ac:dyDescent="0.3">
      <c r="C2337" s="57"/>
      <c r="D2337" s="58"/>
      <c r="E2337" s="28"/>
      <c r="F2337" s="17"/>
      <c r="G2337" s="50"/>
      <c r="H2337" s="63"/>
    </row>
    <row r="2338" spans="3:8" ht="15.6" x14ac:dyDescent="0.3">
      <c r="C2338" s="57"/>
      <c r="D2338" s="58"/>
      <c r="E2338" s="28"/>
      <c r="F2338" s="17"/>
      <c r="G2338" s="50"/>
      <c r="H2338" s="63"/>
    </row>
    <row r="2339" spans="3:8" ht="15.6" x14ac:dyDescent="0.3">
      <c r="C2339" s="57"/>
      <c r="D2339" s="58"/>
      <c r="E2339" s="28"/>
      <c r="F2339" s="17"/>
      <c r="G2339" s="50"/>
      <c r="H2339" s="63"/>
    </row>
    <row r="2340" spans="3:8" ht="15.6" x14ac:dyDescent="0.3">
      <c r="C2340" s="57"/>
      <c r="D2340" s="58"/>
      <c r="E2340" s="28"/>
      <c r="F2340" s="17"/>
      <c r="G2340" s="50"/>
      <c r="H2340" s="63"/>
    </row>
    <row r="2341" spans="3:8" ht="15.6" x14ac:dyDescent="0.3">
      <c r="C2341" s="57"/>
      <c r="D2341" s="58"/>
      <c r="E2341" s="28"/>
      <c r="F2341" s="17"/>
      <c r="G2341" s="50"/>
      <c r="H2341" s="63"/>
    </row>
    <row r="2342" spans="3:8" ht="15.6" x14ac:dyDescent="0.3">
      <c r="C2342" s="57"/>
      <c r="D2342" s="58"/>
      <c r="E2342" s="28"/>
      <c r="F2342" s="17"/>
      <c r="G2342" s="50"/>
      <c r="H2342" s="63"/>
    </row>
    <row r="2343" spans="3:8" ht="15.6" x14ac:dyDescent="0.3">
      <c r="C2343" s="57"/>
      <c r="D2343" s="58"/>
      <c r="E2343" s="28"/>
      <c r="F2343" s="17"/>
      <c r="G2343" s="50"/>
      <c r="H2343" s="63"/>
    </row>
    <row r="2344" spans="3:8" ht="15.6" x14ac:dyDescent="0.3">
      <c r="C2344" s="57"/>
      <c r="D2344" s="58"/>
      <c r="E2344" s="28"/>
      <c r="F2344" s="17"/>
      <c r="G2344" s="50"/>
      <c r="H2344" s="63"/>
    </row>
    <row r="2345" spans="3:8" ht="15.6" x14ac:dyDescent="0.3">
      <c r="C2345" s="57"/>
      <c r="D2345" s="58"/>
      <c r="E2345" s="28"/>
      <c r="F2345" s="17"/>
      <c r="G2345" s="50"/>
      <c r="H2345" s="63"/>
    </row>
    <row r="2346" spans="3:8" ht="15.6" x14ac:dyDescent="0.3">
      <c r="C2346" s="57"/>
      <c r="D2346" s="58"/>
      <c r="E2346" s="28"/>
      <c r="F2346" s="17"/>
      <c r="G2346" s="50"/>
      <c r="H2346" s="63"/>
    </row>
    <row r="2347" spans="3:8" ht="15.6" x14ac:dyDescent="0.3">
      <c r="C2347" s="57"/>
      <c r="D2347" s="58"/>
      <c r="E2347" s="28"/>
      <c r="F2347" s="17"/>
      <c r="G2347" s="50"/>
      <c r="H2347" s="63"/>
    </row>
    <row r="2348" spans="3:8" ht="15.6" x14ac:dyDescent="0.3">
      <c r="C2348" s="57"/>
      <c r="D2348" s="58"/>
      <c r="E2348" s="28"/>
      <c r="F2348" s="17"/>
      <c r="G2348" s="50"/>
      <c r="H2348" s="63"/>
    </row>
    <row r="2349" spans="3:8" ht="15.6" x14ac:dyDescent="0.3">
      <c r="C2349" s="57"/>
      <c r="D2349" s="58"/>
      <c r="E2349" s="28"/>
      <c r="F2349" s="17"/>
      <c r="G2349" s="50"/>
      <c r="H2349" s="63"/>
    </row>
    <row r="2350" spans="3:8" ht="15.6" x14ac:dyDescent="0.3">
      <c r="C2350" s="57"/>
      <c r="D2350" s="58"/>
      <c r="E2350" s="28"/>
      <c r="F2350" s="17"/>
      <c r="G2350" s="50"/>
      <c r="H2350" s="63"/>
    </row>
    <row r="2351" spans="3:8" ht="15.6" x14ac:dyDescent="0.3">
      <c r="C2351" s="57"/>
      <c r="D2351" s="58"/>
      <c r="E2351" s="28"/>
      <c r="F2351" s="17"/>
      <c r="G2351" s="50"/>
      <c r="H2351" s="63"/>
    </row>
    <row r="2352" spans="3:8" ht="15.6" x14ac:dyDescent="0.3">
      <c r="C2352" s="57"/>
      <c r="D2352" s="58"/>
      <c r="E2352" s="28"/>
      <c r="F2352" s="17"/>
      <c r="G2352" s="50"/>
      <c r="H2352" s="63"/>
    </row>
    <row r="2353" spans="3:8" ht="15.6" x14ac:dyDescent="0.3">
      <c r="C2353" s="57"/>
      <c r="D2353" s="58"/>
      <c r="E2353" s="28"/>
      <c r="F2353" s="17"/>
      <c r="G2353" s="50"/>
      <c r="H2353" s="63"/>
    </row>
    <row r="2354" spans="3:8" ht="15.6" x14ac:dyDescent="0.3">
      <c r="C2354" s="57"/>
      <c r="D2354" s="58"/>
      <c r="E2354" s="28"/>
      <c r="F2354" s="17"/>
      <c r="G2354" s="50"/>
      <c r="H2354" s="63"/>
    </row>
    <row r="2355" spans="3:8" ht="15.6" x14ac:dyDescent="0.3">
      <c r="C2355" s="57"/>
      <c r="D2355" s="58"/>
      <c r="E2355" s="28"/>
      <c r="F2355" s="17"/>
      <c r="G2355" s="50"/>
      <c r="H2355" s="63"/>
    </row>
    <row r="2356" spans="3:8" ht="15.6" x14ac:dyDescent="0.3">
      <c r="C2356" s="57"/>
      <c r="D2356" s="58"/>
      <c r="E2356" s="28"/>
      <c r="F2356" s="17"/>
      <c r="G2356" s="50"/>
      <c r="H2356" s="63"/>
    </row>
    <row r="2357" spans="3:8" ht="15.6" x14ac:dyDescent="0.3">
      <c r="C2357" s="57"/>
      <c r="D2357" s="58"/>
      <c r="E2357" s="28"/>
      <c r="F2357" s="17"/>
      <c r="G2357" s="50"/>
      <c r="H2357" s="63"/>
    </row>
    <row r="2358" spans="3:8" ht="15.6" x14ac:dyDescent="0.3">
      <c r="C2358" s="57"/>
      <c r="D2358" s="58"/>
      <c r="E2358" s="28"/>
      <c r="F2358" s="17"/>
      <c r="G2358" s="50"/>
      <c r="H2358" s="63"/>
    </row>
    <row r="2359" spans="3:8" ht="15.6" x14ac:dyDescent="0.3">
      <c r="C2359" s="57"/>
      <c r="D2359" s="58"/>
      <c r="E2359" s="28"/>
      <c r="F2359" s="17"/>
      <c r="G2359" s="50"/>
      <c r="H2359" s="63"/>
    </row>
    <row r="2360" spans="3:8" ht="15.6" x14ac:dyDescent="0.3">
      <c r="C2360" s="57"/>
      <c r="D2360" s="58"/>
      <c r="E2360" s="28"/>
      <c r="F2360" s="17"/>
      <c r="G2360" s="50"/>
      <c r="H2360" s="63"/>
    </row>
    <row r="2361" spans="3:8" ht="15.6" x14ac:dyDescent="0.3">
      <c r="C2361" s="57"/>
      <c r="D2361" s="58"/>
      <c r="E2361" s="28"/>
      <c r="F2361" s="17"/>
      <c r="G2361" s="50"/>
      <c r="H2361" s="63"/>
    </row>
    <row r="2362" spans="3:8" ht="15.6" x14ac:dyDescent="0.3">
      <c r="C2362" s="57"/>
      <c r="D2362" s="58"/>
      <c r="E2362" s="28"/>
      <c r="F2362" s="17"/>
      <c r="G2362" s="50"/>
      <c r="H2362" s="63"/>
    </row>
    <row r="2363" spans="3:8" ht="15.6" x14ac:dyDescent="0.3">
      <c r="C2363" s="57"/>
      <c r="D2363" s="58"/>
      <c r="E2363" s="28"/>
      <c r="F2363" s="17"/>
      <c r="G2363" s="50"/>
      <c r="H2363" s="63"/>
    </row>
    <row r="2364" spans="3:8" ht="15.6" x14ac:dyDescent="0.3">
      <c r="C2364" s="57"/>
      <c r="D2364" s="58"/>
      <c r="E2364" s="28"/>
      <c r="F2364" s="17"/>
      <c r="G2364" s="50"/>
      <c r="H2364" s="63"/>
    </row>
    <row r="2365" spans="3:8" ht="15.6" x14ac:dyDescent="0.3">
      <c r="C2365" s="57"/>
      <c r="D2365" s="58"/>
      <c r="E2365" s="28"/>
      <c r="F2365" s="17"/>
      <c r="G2365" s="50"/>
      <c r="H2365" s="63"/>
    </row>
    <row r="2366" spans="3:8" ht="15.6" x14ac:dyDescent="0.3">
      <c r="C2366" s="57"/>
      <c r="D2366" s="58"/>
      <c r="E2366" s="28"/>
      <c r="F2366" s="17"/>
      <c r="G2366" s="50"/>
      <c r="H2366" s="63"/>
    </row>
    <row r="2367" spans="3:8" ht="15.6" x14ac:dyDescent="0.3">
      <c r="C2367" s="57"/>
      <c r="D2367" s="58"/>
      <c r="E2367" s="28"/>
      <c r="F2367" s="17"/>
      <c r="G2367" s="50"/>
      <c r="H2367" s="63"/>
    </row>
    <row r="2368" spans="3:8" ht="15.6" x14ac:dyDescent="0.3">
      <c r="C2368" s="57"/>
      <c r="D2368" s="58"/>
      <c r="E2368" s="28"/>
      <c r="F2368" s="17"/>
      <c r="G2368" s="50"/>
      <c r="H2368" s="63"/>
    </row>
    <row r="2369" spans="3:8" ht="15.6" x14ac:dyDescent="0.3">
      <c r="C2369" s="57"/>
      <c r="D2369" s="58"/>
      <c r="E2369" s="28"/>
      <c r="F2369" s="17"/>
      <c r="G2369" s="50"/>
      <c r="H2369" s="63"/>
    </row>
    <row r="2370" spans="3:8" ht="15.6" x14ac:dyDescent="0.3">
      <c r="C2370" s="57"/>
      <c r="D2370" s="58"/>
      <c r="E2370" s="28"/>
      <c r="F2370" s="17"/>
      <c r="G2370" s="50"/>
      <c r="H2370" s="63"/>
    </row>
    <row r="2371" spans="3:8" ht="15.6" x14ac:dyDescent="0.3">
      <c r="C2371" s="57"/>
      <c r="D2371" s="58"/>
      <c r="E2371" s="28"/>
      <c r="F2371" s="17"/>
      <c r="G2371" s="50"/>
      <c r="H2371" s="63"/>
    </row>
    <row r="2372" spans="3:8" ht="15.6" x14ac:dyDescent="0.3">
      <c r="C2372" s="57"/>
      <c r="D2372" s="58"/>
      <c r="E2372" s="28"/>
      <c r="F2372" s="17"/>
      <c r="G2372" s="50"/>
      <c r="H2372" s="63"/>
    </row>
    <row r="2373" spans="3:8" ht="15.6" x14ac:dyDescent="0.3">
      <c r="C2373" s="57"/>
      <c r="D2373" s="58"/>
      <c r="E2373" s="28"/>
      <c r="F2373" s="17"/>
      <c r="G2373" s="50"/>
      <c r="H2373" s="63"/>
    </row>
    <row r="2374" spans="3:8" ht="15.6" x14ac:dyDescent="0.3">
      <c r="C2374" s="57"/>
      <c r="D2374" s="58"/>
      <c r="E2374" s="28"/>
      <c r="F2374" s="17"/>
      <c r="G2374" s="50"/>
      <c r="H2374" s="63"/>
    </row>
    <row r="2375" spans="3:8" ht="15.6" x14ac:dyDescent="0.3">
      <c r="C2375" s="57"/>
      <c r="D2375" s="58"/>
      <c r="E2375" s="28"/>
      <c r="F2375" s="17"/>
      <c r="G2375" s="50"/>
      <c r="H2375" s="63"/>
    </row>
    <row r="2376" spans="3:8" ht="15.6" x14ac:dyDescent="0.3">
      <c r="C2376" s="57"/>
      <c r="D2376" s="58"/>
      <c r="E2376" s="28"/>
      <c r="F2376" s="17"/>
      <c r="G2376" s="50"/>
      <c r="H2376" s="63"/>
    </row>
    <row r="2377" spans="3:8" ht="15.6" x14ac:dyDescent="0.3">
      <c r="C2377" s="57"/>
      <c r="D2377" s="58"/>
      <c r="E2377" s="28"/>
      <c r="F2377" s="17"/>
      <c r="G2377" s="50"/>
      <c r="H2377" s="63"/>
    </row>
    <row r="2378" spans="3:8" ht="15.6" x14ac:dyDescent="0.3">
      <c r="C2378" s="57"/>
      <c r="D2378" s="58"/>
      <c r="E2378" s="28"/>
      <c r="F2378" s="17"/>
      <c r="G2378" s="50"/>
      <c r="H2378" s="63"/>
    </row>
    <row r="2379" spans="3:8" ht="15.6" x14ac:dyDescent="0.3">
      <c r="C2379" s="57"/>
      <c r="D2379" s="58"/>
      <c r="E2379" s="28"/>
      <c r="F2379" s="17"/>
      <c r="G2379" s="50"/>
      <c r="H2379" s="63"/>
    </row>
    <row r="2380" spans="3:8" ht="15.6" x14ac:dyDescent="0.3">
      <c r="C2380" s="57"/>
      <c r="D2380" s="58"/>
      <c r="E2380" s="28"/>
      <c r="F2380" s="17"/>
      <c r="G2380" s="50"/>
      <c r="H2380" s="63"/>
    </row>
    <row r="2381" spans="3:8" ht="15.6" x14ac:dyDescent="0.3">
      <c r="C2381" s="57"/>
      <c r="D2381" s="58"/>
      <c r="E2381" s="28"/>
      <c r="F2381" s="17"/>
      <c r="G2381" s="50"/>
      <c r="H2381" s="63"/>
    </row>
    <row r="2382" spans="3:8" ht="15.6" x14ac:dyDescent="0.3">
      <c r="C2382" s="57"/>
      <c r="D2382" s="58"/>
      <c r="E2382" s="28"/>
      <c r="F2382" s="17"/>
      <c r="G2382" s="50"/>
      <c r="H2382" s="63"/>
    </row>
    <row r="2383" spans="3:8" ht="15.6" x14ac:dyDescent="0.3">
      <c r="C2383" s="57"/>
      <c r="D2383" s="58"/>
      <c r="E2383" s="28"/>
      <c r="F2383" s="17"/>
      <c r="G2383" s="50"/>
      <c r="H2383" s="63"/>
    </row>
    <row r="2384" spans="3:8" ht="15.6" x14ac:dyDescent="0.3">
      <c r="C2384" s="57"/>
      <c r="D2384" s="58"/>
      <c r="E2384" s="28"/>
      <c r="F2384" s="17"/>
      <c r="G2384" s="50"/>
      <c r="H2384" s="63"/>
    </row>
    <row r="2385" spans="3:8" ht="15.6" x14ac:dyDescent="0.3">
      <c r="C2385" s="57"/>
      <c r="D2385" s="58"/>
      <c r="E2385" s="28"/>
      <c r="F2385" s="17"/>
      <c r="G2385" s="50"/>
      <c r="H2385" s="63"/>
    </row>
    <row r="2386" spans="3:8" ht="15.6" x14ac:dyDescent="0.3">
      <c r="C2386" s="57"/>
      <c r="D2386" s="58"/>
      <c r="E2386" s="28"/>
      <c r="F2386" s="17"/>
      <c r="G2386" s="50"/>
      <c r="H2386" s="63"/>
    </row>
    <row r="2387" spans="3:8" ht="15.6" x14ac:dyDescent="0.3">
      <c r="C2387" s="57"/>
      <c r="D2387" s="58"/>
      <c r="E2387" s="28"/>
      <c r="F2387" s="17"/>
      <c r="G2387" s="50"/>
      <c r="H2387" s="63"/>
    </row>
    <row r="2388" spans="3:8" ht="15.6" x14ac:dyDescent="0.3">
      <c r="C2388" s="57"/>
      <c r="D2388" s="58"/>
      <c r="E2388" s="28"/>
      <c r="F2388" s="17"/>
      <c r="G2388" s="50"/>
      <c r="H2388" s="63"/>
    </row>
    <row r="2389" spans="3:8" ht="15.6" x14ac:dyDescent="0.3">
      <c r="C2389" s="57"/>
      <c r="D2389" s="58"/>
      <c r="E2389" s="28"/>
      <c r="F2389" s="17"/>
      <c r="G2389" s="50"/>
      <c r="H2389" s="63"/>
    </row>
    <row r="2390" spans="3:8" ht="15.6" x14ac:dyDescent="0.3">
      <c r="C2390" s="57"/>
      <c r="D2390" s="58"/>
      <c r="E2390" s="28"/>
      <c r="F2390" s="17"/>
      <c r="G2390" s="50"/>
      <c r="H2390" s="63"/>
    </row>
    <row r="2391" spans="3:8" ht="15.6" x14ac:dyDescent="0.3">
      <c r="C2391" s="57"/>
      <c r="D2391" s="58"/>
      <c r="E2391" s="28"/>
      <c r="F2391" s="17"/>
      <c r="G2391" s="50"/>
      <c r="H2391" s="63"/>
    </row>
    <row r="2392" spans="3:8" ht="15.6" x14ac:dyDescent="0.3">
      <c r="C2392" s="57"/>
      <c r="D2392" s="58"/>
      <c r="E2392" s="28"/>
      <c r="F2392" s="17"/>
      <c r="G2392" s="50"/>
      <c r="H2392" s="63"/>
    </row>
    <row r="2393" spans="3:8" ht="15.6" x14ac:dyDescent="0.3">
      <c r="C2393" s="57"/>
      <c r="D2393" s="58"/>
      <c r="E2393" s="28"/>
      <c r="F2393" s="17"/>
      <c r="G2393" s="50"/>
      <c r="H2393" s="63"/>
    </row>
    <row r="2394" spans="3:8" ht="15.6" x14ac:dyDescent="0.3">
      <c r="C2394" s="57"/>
      <c r="D2394" s="58"/>
      <c r="E2394" s="28"/>
      <c r="F2394" s="17"/>
      <c r="G2394" s="50"/>
      <c r="H2394" s="63"/>
    </row>
    <row r="2395" spans="3:8" ht="15.6" x14ac:dyDescent="0.3">
      <c r="C2395" s="57"/>
      <c r="D2395" s="58"/>
      <c r="E2395" s="28"/>
      <c r="F2395" s="17"/>
      <c r="G2395" s="50"/>
      <c r="H2395" s="63"/>
    </row>
    <row r="2396" spans="3:8" ht="15.6" x14ac:dyDescent="0.3">
      <c r="C2396" s="57"/>
      <c r="D2396" s="58"/>
      <c r="E2396" s="28"/>
      <c r="F2396" s="17"/>
      <c r="G2396" s="50"/>
      <c r="H2396" s="63"/>
    </row>
    <row r="2397" spans="3:8" ht="15.6" x14ac:dyDescent="0.3">
      <c r="C2397" s="57"/>
      <c r="D2397" s="58"/>
      <c r="E2397" s="28"/>
      <c r="F2397" s="17"/>
      <c r="G2397" s="50"/>
      <c r="H2397" s="63"/>
    </row>
    <row r="2398" spans="3:8" ht="15.6" x14ac:dyDescent="0.3">
      <c r="C2398" s="57"/>
      <c r="D2398" s="58"/>
      <c r="E2398" s="28"/>
      <c r="F2398" s="17"/>
      <c r="G2398" s="50"/>
      <c r="H2398" s="63"/>
    </row>
    <row r="2399" spans="3:8" ht="15.6" x14ac:dyDescent="0.3">
      <c r="C2399" s="57"/>
      <c r="D2399" s="58"/>
      <c r="E2399" s="28"/>
      <c r="F2399" s="17"/>
      <c r="G2399" s="50"/>
      <c r="H2399" s="63"/>
    </row>
    <row r="2400" spans="3:8" ht="15.6" x14ac:dyDescent="0.3">
      <c r="C2400" s="57"/>
      <c r="D2400" s="58"/>
      <c r="E2400" s="28"/>
      <c r="F2400" s="17"/>
      <c r="G2400" s="50"/>
      <c r="H2400" s="63"/>
    </row>
    <row r="2401" spans="3:8" ht="15.6" x14ac:dyDescent="0.3">
      <c r="C2401" s="57"/>
      <c r="D2401" s="58"/>
      <c r="E2401" s="28"/>
      <c r="F2401" s="17"/>
      <c r="G2401" s="50"/>
      <c r="H2401" s="63"/>
    </row>
    <row r="2402" spans="3:8" ht="15.6" x14ac:dyDescent="0.3">
      <c r="C2402" s="57"/>
      <c r="D2402" s="58"/>
      <c r="E2402" s="28"/>
      <c r="F2402" s="17"/>
      <c r="G2402" s="50"/>
      <c r="H2402" s="63"/>
    </row>
    <row r="2403" spans="3:8" ht="15.6" x14ac:dyDescent="0.3">
      <c r="C2403" s="57"/>
      <c r="D2403" s="58"/>
      <c r="E2403" s="28"/>
      <c r="F2403" s="17"/>
      <c r="G2403" s="50"/>
      <c r="H2403" s="63"/>
    </row>
    <row r="2404" spans="3:8" ht="15.6" x14ac:dyDescent="0.3">
      <c r="C2404" s="57"/>
      <c r="D2404" s="58"/>
      <c r="E2404" s="28"/>
      <c r="F2404" s="17"/>
      <c r="G2404" s="50"/>
      <c r="H2404" s="63"/>
    </row>
    <row r="2405" spans="3:8" ht="15.6" x14ac:dyDescent="0.3">
      <c r="C2405" s="57"/>
      <c r="D2405" s="58"/>
      <c r="E2405" s="28"/>
      <c r="F2405" s="17"/>
      <c r="G2405" s="50"/>
      <c r="H2405" s="63"/>
    </row>
    <row r="2406" spans="3:8" ht="15.6" x14ac:dyDescent="0.3">
      <c r="C2406" s="57"/>
      <c r="D2406" s="58"/>
      <c r="E2406" s="28"/>
      <c r="F2406" s="17"/>
      <c r="G2406" s="50"/>
      <c r="H2406" s="63"/>
    </row>
    <row r="2407" spans="3:8" ht="15.6" x14ac:dyDescent="0.3">
      <c r="C2407" s="57"/>
      <c r="D2407" s="58"/>
      <c r="E2407" s="28"/>
      <c r="F2407" s="17"/>
      <c r="G2407" s="50"/>
      <c r="H2407" s="63"/>
    </row>
    <row r="2408" spans="3:8" ht="15.6" x14ac:dyDescent="0.3">
      <c r="C2408" s="57"/>
      <c r="D2408" s="58"/>
      <c r="E2408" s="28"/>
      <c r="F2408" s="17"/>
      <c r="G2408" s="50"/>
      <c r="H2408" s="63"/>
    </row>
    <row r="2409" spans="3:8" ht="15.6" x14ac:dyDescent="0.3">
      <c r="C2409" s="57"/>
      <c r="D2409" s="58"/>
      <c r="E2409" s="28"/>
      <c r="F2409" s="17"/>
      <c r="G2409" s="50"/>
      <c r="H2409" s="63"/>
    </row>
    <row r="2410" spans="3:8" ht="15.6" x14ac:dyDescent="0.3">
      <c r="C2410" s="57"/>
      <c r="D2410" s="58"/>
      <c r="E2410" s="28"/>
      <c r="F2410" s="17"/>
      <c r="G2410" s="50"/>
      <c r="H2410" s="63"/>
    </row>
    <row r="2411" spans="3:8" ht="15.6" x14ac:dyDescent="0.3">
      <c r="C2411" s="57"/>
      <c r="D2411" s="58"/>
      <c r="E2411" s="28"/>
      <c r="F2411" s="17"/>
      <c r="G2411" s="50"/>
      <c r="H2411" s="63"/>
    </row>
    <row r="2412" spans="3:8" ht="15.6" x14ac:dyDescent="0.3">
      <c r="C2412" s="57"/>
      <c r="D2412" s="58"/>
      <c r="E2412" s="28"/>
      <c r="F2412" s="17"/>
      <c r="G2412" s="50"/>
      <c r="H2412" s="63"/>
    </row>
    <row r="2413" spans="3:8" ht="15.6" x14ac:dyDescent="0.3">
      <c r="C2413" s="57"/>
      <c r="D2413" s="58"/>
      <c r="E2413" s="28"/>
      <c r="F2413" s="17"/>
      <c r="G2413" s="50"/>
      <c r="H2413" s="63"/>
    </row>
    <row r="2414" spans="3:8" ht="15.6" x14ac:dyDescent="0.3">
      <c r="C2414" s="57"/>
      <c r="D2414" s="58"/>
      <c r="E2414" s="28"/>
      <c r="F2414" s="17"/>
      <c r="G2414" s="50"/>
      <c r="H2414" s="63"/>
    </row>
    <row r="2415" spans="3:8" ht="15.6" x14ac:dyDescent="0.3">
      <c r="C2415" s="57"/>
      <c r="D2415" s="58"/>
      <c r="E2415" s="28"/>
      <c r="F2415" s="17"/>
      <c r="G2415" s="50"/>
      <c r="H2415" s="63"/>
    </row>
    <row r="2416" spans="3:8" ht="15.6" x14ac:dyDescent="0.3">
      <c r="C2416" s="57"/>
      <c r="D2416" s="58"/>
      <c r="E2416" s="28"/>
      <c r="F2416" s="17"/>
      <c r="G2416" s="50"/>
      <c r="H2416" s="63"/>
    </row>
    <row r="2417" spans="3:8" ht="15.6" x14ac:dyDescent="0.3">
      <c r="C2417" s="57"/>
      <c r="D2417" s="58"/>
      <c r="E2417" s="28"/>
      <c r="F2417" s="17"/>
      <c r="G2417" s="50"/>
      <c r="H2417" s="63"/>
    </row>
    <row r="2418" spans="3:8" ht="15.6" x14ac:dyDescent="0.3">
      <c r="C2418" s="57"/>
      <c r="D2418" s="58"/>
      <c r="E2418" s="28"/>
      <c r="F2418" s="17"/>
      <c r="G2418" s="50"/>
      <c r="H2418" s="63"/>
    </row>
    <row r="2419" spans="3:8" ht="15.6" x14ac:dyDescent="0.3">
      <c r="C2419" s="57"/>
      <c r="D2419" s="58"/>
      <c r="E2419" s="28"/>
      <c r="F2419" s="17"/>
      <c r="G2419" s="50"/>
      <c r="H2419" s="63"/>
    </row>
    <row r="2420" spans="3:8" ht="15.6" x14ac:dyDescent="0.3">
      <c r="C2420" s="57"/>
      <c r="D2420" s="58"/>
      <c r="E2420" s="28"/>
      <c r="F2420" s="17"/>
      <c r="G2420" s="50"/>
      <c r="H2420" s="63"/>
    </row>
    <row r="2421" spans="3:8" ht="15.6" x14ac:dyDescent="0.3">
      <c r="C2421" s="57"/>
      <c r="D2421" s="58"/>
      <c r="E2421" s="28"/>
      <c r="F2421" s="17"/>
      <c r="G2421" s="50"/>
      <c r="H2421" s="63"/>
    </row>
    <row r="2422" spans="3:8" ht="15.6" x14ac:dyDescent="0.3">
      <c r="C2422" s="57"/>
      <c r="D2422" s="58"/>
      <c r="E2422" s="28"/>
      <c r="F2422" s="17"/>
      <c r="G2422" s="50"/>
      <c r="H2422" s="63"/>
    </row>
    <row r="2423" spans="3:8" ht="15.6" x14ac:dyDescent="0.3">
      <c r="C2423" s="57"/>
      <c r="D2423" s="58"/>
      <c r="E2423" s="28"/>
      <c r="F2423" s="17"/>
      <c r="G2423" s="50"/>
      <c r="H2423" s="63"/>
    </row>
    <row r="2424" spans="3:8" ht="15.6" x14ac:dyDescent="0.3">
      <c r="C2424" s="57"/>
      <c r="D2424" s="58"/>
      <c r="E2424" s="28"/>
      <c r="F2424" s="17"/>
      <c r="G2424" s="50"/>
      <c r="H2424" s="63"/>
    </row>
    <row r="2425" spans="3:8" ht="15.6" x14ac:dyDescent="0.3">
      <c r="C2425" s="57"/>
      <c r="D2425" s="58"/>
      <c r="E2425" s="28"/>
      <c r="F2425" s="17"/>
      <c r="G2425" s="50"/>
      <c r="H2425" s="63"/>
    </row>
    <row r="2426" spans="3:8" ht="15.6" x14ac:dyDescent="0.3">
      <c r="C2426" s="57"/>
      <c r="D2426" s="58"/>
      <c r="E2426" s="28"/>
      <c r="F2426" s="17"/>
      <c r="G2426" s="50"/>
      <c r="H2426" s="63"/>
    </row>
    <row r="2427" spans="3:8" ht="15.6" x14ac:dyDescent="0.3">
      <c r="C2427" s="57"/>
      <c r="D2427" s="58"/>
      <c r="E2427" s="28"/>
      <c r="F2427" s="17"/>
      <c r="G2427" s="50"/>
      <c r="H2427" s="63"/>
    </row>
    <row r="2428" spans="3:8" ht="15.6" x14ac:dyDescent="0.3">
      <c r="C2428" s="57"/>
      <c r="D2428" s="58"/>
      <c r="E2428" s="28"/>
      <c r="F2428" s="17"/>
      <c r="G2428" s="50"/>
      <c r="H2428" s="63"/>
    </row>
    <row r="2429" spans="3:8" ht="15.6" x14ac:dyDescent="0.3">
      <c r="C2429" s="57"/>
      <c r="D2429" s="58"/>
      <c r="E2429" s="28"/>
      <c r="F2429" s="17"/>
      <c r="G2429" s="50"/>
      <c r="H2429" s="63"/>
    </row>
    <row r="2430" spans="3:8" ht="15.6" x14ac:dyDescent="0.3">
      <c r="C2430" s="57"/>
      <c r="D2430" s="58"/>
      <c r="E2430" s="28"/>
      <c r="F2430" s="17"/>
      <c r="G2430" s="50"/>
      <c r="H2430" s="63"/>
    </row>
    <row r="2431" spans="3:8" ht="15.6" x14ac:dyDescent="0.3">
      <c r="C2431" s="57"/>
      <c r="D2431" s="58"/>
      <c r="E2431" s="28"/>
      <c r="F2431" s="17"/>
      <c r="G2431" s="50"/>
      <c r="H2431" s="63"/>
    </row>
    <row r="2432" spans="3:8" ht="15.6" x14ac:dyDescent="0.3">
      <c r="C2432" s="57"/>
      <c r="D2432" s="58"/>
      <c r="E2432" s="28"/>
      <c r="F2432" s="17"/>
      <c r="G2432" s="50"/>
      <c r="H2432" s="63"/>
    </row>
    <row r="2433" spans="3:8" ht="15.6" x14ac:dyDescent="0.3">
      <c r="C2433" s="57"/>
      <c r="D2433" s="58"/>
      <c r="E2433" s="28"/>
      <c r="F2433" s="17"/>
      <c r="G2433" s="50"/>
      <c r="H2433" s="63"/>
    </row>
    <row r="2434" spans="3:8" ht="15.6" x14ac:dyDescent="0.3">
      <c r="C2434" s="57"/>
      <c r="D2434" s="58"/>
      <c r="E2434" s="28"/>
      <c r="F2434" s="17"/>
      <c r="G2434" s="50"/>
      <c r="H2434" s="63"/>
    </row>
    <row r="2435" spans="3:8" ht="15.6" x14ac:dyDescent="0.3">
      <c r="C2435" s="57"/>
      <c r="D2435" s="58"/>
      <c r="E2435" s="28"/>
      <c r="F2435" s="17"/>
      <c r="G2435" s="50"/>
      <c r="H2435" s="63"/>
    </row>
    <row r="2436" spans="3:8" ht="15.6" x14ac:dyDescent="0.3">
      <c r="C2436" s="57"/>
      <c r="D2436" s="58"/>
      <c r="E2436" s="28"/>
      <c r="F2436" s="17"/>
      <c r="G2436" s="50"/>
      <c r="H2436" s="63"/>
    </row>
    <row r="2437" spans="3:8" ht="15.6" x14ac:dyDescent="0.3">
      <c r="C2437" s="57"/>
      <c r="D2437" s="58"/>
      <c r="E2437" s="28"/>
      <c r="F2437" s="17"/>
      <c r="G2437" s="50"/>
      <c r="H2437" s="63"/>
    </row>
    <row r="2438" spans="3:8" ht="15.6" x14ac:dyDescent="0.3">
      <c r="C2438" s="57"/>
      <c r="D2438" s="58"/>
      <c r="E2438" s="28"/>
      <c r="F2438" s="17"/>
      <c r="G2438" s="50"/>
      <c r="H2438" s="63"/>
    </row>
    <row r="2439" spans="3:8" ht="15.6" x14ac:dyDescent="0.3">
      <c r="C2439" s="57"/>
      <c r="D2439" s="58"/>
      <c r="E2439" s="28"/>
      <c r="F2439" s="17"/>
      <c r="G2439" s="50"/>
      <c r="H2439" s="63"/>
    </row>
    <row r="2440" spans="3:8" ht="15.6" x14ac:dyDescent="0.3">
      <c r="C2440" s="57"/>
      <c r="D2440" s="58"/>
      <c r="E2440" s="28"/>
      <c r="F2440" s="17"/>
      <c r="G2440" s="50"/>
      <c r="H2440" s="63"/>
    </row>
    <row r="2441" spans="3:8" ht="15.6" x14ac:dyDescent="0.3">
      <c r="C2441" s="57"/>
      <c r="D2441" s="58"/>
      <c r="E2441" s="28"/>
      <c r="F2441" s="17"/>
      <c r="G2441" s="50"/>
      <c r="H2441" s="63"/>
    </row>
    <row r="2442" spans="3:8" ht="15.6" x14ac:dyDescent="0.3">
      <c r="C2442" s="57"/>
      <c r="D2442" s="58"/>
      <c r="E2442" s="28"/>
      <c r="F2442" s="17"/>
      <c r="G2442" s="50"/>
      <c r="H2442" s="63"/>
    </row>
    <row r="2443" spans="3:8" ht="15.6" x14ac:dyDescent="0.3">
      <c r="C2443" s="57"/>
      <c r="D2443" s="58"/>
      <c r="E2443" s="28"/>
      <c r="F2443" s="17"/>
      <c r="G2443" s="50"/>
      <c r="H2443" s="63"/>
    </row>
    <row r="2444" spans="3:8" ht="15.6" x14ac:dyDescent="0.3">
      <c r="C2444" s="57"/>
      <c r="D2444" s="58"/>
      <c r="E2444" s="28"/>
      <c r="F2444" s="17"/>
      <c r="G2444" s="50"/>
      <c r="H2444" s="63"/>
    </row>
    <row r="2445" spans="3:8" ht="15.6" x14ac:dyDescent="0.3">
      <c r="C2445" s="57"/>
      <c r="D2445" s="58"/>
      <c r="E2445" s="28"/>
      <c r="F2445" s="17"/>
      <c r="G2445" s="50"/>
      <c r="H2445" s="63"/>
    </row>
    <row r="2446" spans="3:8" ht="15.6" x14ac:dyDescent="0.3">
      <c r="C2446" s="57"/>
      <c r="D2446" s="58"/>
      <c r="E2446" s="28"/>
      <c r="F2446" s="17"/>
      <c r="G2446" s="50"/>
      <c r="H2446" s="63"/>
    </row>
    <row r="2447" spans="3:8" ht="15.6" x14ac:dyDescent="0.3">
      <c r="C2447" s="57"/>
      <c r="D2447" s="58"/>
      <c r="E2447" s="28"/>
      <c r="F2447" s="17"/>
      <c r="G2447" s="50"/>
      <c r="H2447" s="63"/>
    </row>
    <row r="2448" spans="3:8" ht="15.6" x14ac:dyDescent="0.3">
      <c r="C2448" s="57"/>
      <c r="D2448" s="58"/>
      <c r="E2448" s="28"/>
      <c r="F2448" s="17"/>
      <c r="G2448" s="50"/>
      <c r="H2448" s="63"/>
    </row>
    <row r="2449" spans="3:8" ht="15.6" x14ac:dyDescent="0.3">
      <c r="C2449" s="57"/>
      <c r="D2449" s="58"/>
      <c r="E2449" s="28"/>
      <c r="F2449" s="17"/>
      <c r="G2449" s="50"/>
      <c r="H2449" s="63"/>
    </row>
    <row r="2450" spans="3:8" ht="15.6" x14ac:dyDescent="0.3">
      <c r="C2450" s="57"/>
      <c r="D2450" s="58"/>
      <c r="E2450" s="28"/>
      <c r="F2450" s="17"/>
      <c r="G2450" s="50"/>
      <c r="H2450" s="63"/>
    </row>
    <row r="2451" spans="3:8" ht="15.6" x14ac:dyDescent="0.3">
      <c r="C2451" s="57"/>
      <c r="D2451" s="58"/>
      <c r="E2451" s="28"/>
      <c r="F2451" s="17"/>
      <c r="G2451" s="50"/>
      <c r="H2451" s="63"/>
    </row>
    <row r="2452" spans="3:8" ht="15.6" x14ac:dyDescent="0.3">
      <c r="C2452" s="57"/>
      <c r="D2452" s="58"/>
      <c r="E2452" s="28"/>
      <c r="F2452" s="17"/>
      <c r="G2452" s="50"/>
      <c r="H2452" s="63"/>
    </row>
    <row r="2453" spans="3:8" ht="15.6" x14ac:dyDescent="0.3">
      <c r="C2453" s="57"/>
      <c r="D2453" s="58"/>
      <c r="E2453" s="28"/>
      <c r="F2453" s="17"/>
      <c r="G2453" s="50"/>
      <c r="H2453" s="63"/>
    </row>
    <row r="2454" spans="3:8" ht="15.6" x14ac:dyDescent="0.3">
      <c r="C2454" s="57"/>
      <c r="D2454" s="58"/>
      <c r="E2454" s="28"/>
      <c r="F2454" s="17"/>
      <c r="G2454" s="50"/>
      <c r="H2454" s="63"/>
    </row>
    <row r="2455" spans="3:8" ht="15.6" x14ac:dyDescent="0.3">
      <c r="C2455" s="57"/>
      <c r="D2455" s="58"/>
      <c r="E2455" s="28"/>
      <c r="F2455" s="17"/>
      <c r="G2455" s="50"/>
      <c r="H2455" s="63"/>
    </row>
    <row r="2456" spans="3:8" ht="15.6" x14ac:dyDescent="0.3">
      <c r="C2456" s="57"/>
      <c r="D2456" s="58"/>
      <c r="E2456" s="28"/>
      <c r="F2456" s="17"/>
      <c r="G2456" s="50"/>
      <c r="H2456" s="63"/>
    </row>
    <row r="2457" spans="3:8" ht="15.6" x14ac:dyDescent="0.3">
      <c r="C2457" s="57"/>
      <c r="D2457" s="58"/>
      <c r="E2457" s="28"/>
      <c r="F2457" s="17"/>
      <c r="G2457" s="50"/>
      <c r="H2457" s="63"/>
    </row>
    <row r="2458" spans="3:8" ht="15.6" x14ac:dyDescent="0.3">
      <c r="C2458" s="57"/>
      <c r="D2458" s="58"/>
      <c r="E2458" s="28"/>
      <c r="F2458" s="17"/>
      <c r="G2458" s="50"/>
      <c r="H2458" s="63"/>
    </row>
    <row r="2459" spans="3:8" ht="15.6" x14ac:dyDescent="0.3">
      <c r="C2459" s="57"/>
      <c r="D2459" s="58"/>
      <c r="E2459" s="28"/>
      <c r="F2459" s="17"/>
      <c r="G2459" s="50"/>
      <c r="H2459" s="63"/>
    </row>
    <row r="2460" spans="3:8" ht="15.6" x14ac:dyDescent="0.3">
      <c r="C2460" s="57"/>
      <c r="D2460" s="58"/>
      <c r="E2460" s="28"/>
      <c r="F2460" s="17"/>
      <c r="G2460" s="50"/>
      <c r="H2460" s="63"/>
    </row>
    <row r="2461" spans="3:8" ht="15.6" x14ac:dyDescent="0.3">
      <c r="C2461" s="57"/>
      <c r="D2461" s="58"/>
      <c r="E2461" s="28"/>
      <c r="F2461" s="17"/>
      <c r="G2461" s="50"/>
      <c r="H2461" s="63"/>
    </row>
    <row r="2462" spans="3:8" ht="15.6" x14ac:dyDescent="0.3">
      <c r="C2462" s="57"/>
      <c r="D2462" s="58"/>
      <c r="E2462" s="28"/>
      <c r="F2462" s="17"/>
      <c r="G2462" s="50"/>
      <c r="H2462" s="63"/>
    </row>
    <row r="2463" spans="3:8" ht="15.6" x14ac:dyDescent="0.3">
      <c r="C2463" s="57"/>
      <c r="D2463" s="58"/>
      <c r="E2463" s="28"/>
      <c r="F2463" s="17"/>
      <c r="G2463" s="50"/>
      <c r="H2463" s="63"/>
    </row>
    <row r="2464" spans="3:8" ht="15.6" x14ac:dyDescent="0.3">
      <c r="C2464" s="57"/>
      <c r="D2464" s="58"/>
      <c r="E2464" s="28"/>
      <c r="F2464" s="17"/>
      <c r="G2464" s="50"/>
      <c r="H2464" s="63"/>
    </row>
    <row r="2465" spans="3:8" ht="15.6" x14ac:dyDescent="0.3">
      <c r="C2465" s="57"/>
      <c r="D2465" s="58"/>
      <c r="E2465" s="28"/>
      <c r="F2465" s="17"/>
      <c r="G2465" s="50"/>
      <c r="H2465" s="63"/>
    </row>
    <row r="2466" spans="3:8" ht="15.6" x14ac:dyDescent="0.3">
      <c r="C2466" s="57"/>
      <c r="D2466" s="58"/>
      <c r="E2466" s="28"/>
      <c r="F2466" s="17"/>
      <c r="G2466" s="50"/>
      <c r="H2466" s="63"/>
    </row>
    <row r="2467" spans="3:8" ht="15.6" x14ac:dyDescent="0.3">
      <c r="C2467" s="57"/>
      <c r="D2467" s="58"/>
      <c r="E2467" s="28"/>
      <c r="F2467" s="17"/>
      <c r="G2467" s="50"/>
      <c r="H2467" s="63"/>
    </row>
    <row r="2468" spans="3:8" ht="15.6" x14ac:dyDescent="0.3">
      <c r="C2468" s="57"/>
      <c r="D2468" s="58"/>
      <c r="E2468" s="28"/>
      <c r="F2468" s="17"/>
      <c r="G2468" s="50"/>
      <c r="H2468" s="63"/>
    </row>
    <row r="2469" spans="3:8" ht="15.6" x14ac:dyDescent="0.3">
      <c r="C2469" s="57"/>
      <c r="D2469" s="58"/>
      <c r="E2469" s="28"/>
      <c r="F2469" s="17"/>
      <c r="G2469" s="50"/>
      <c r="H2469" s="63"/>
    </row>
    <row r="2470" spans="3:8" ht="15.6" x14ac:dyDescent="0.3">
      <c r="C2470" s="57"/>
      <c r="D2470" s="58"/>
      <c r="E2470" s="28"/>
      <c r="F2470" s="17"/>
      <c r="G2470" s="50"/>
      <c r="H2470" s="63"/>
    </row>
    <row r="2471" spans="3:8" ht="15.6" x14ac:dyDescent="0.3">
      <c r="C2471" s="57"/>
      <c r="D2471" s="58"/>
      <c r="E2471" s="28"/>
      <c r="F2471" s="17"/>
      <c r="G2471" s="50"/>
      <c r="H2471" s="63"/>
    </row>
    <row r="2472" spans="3:8" ht="15.6" x14ac:dyDescent="0.3">
      <c r="C2472" s="57"/>
      <c r="D2472" s="58"/>
      <c r="E2472" s="28"/>
      <c r="F2472" s="17"/>
      <c r="G2472" s="50"/>
      <c r="H2472" s="63"/>
    </row>
    <row r="2473" spans="3:8" ht="15.6" x14ac:dyDescent="0.3">
      <c r="C2473" s="57"/>
      <c r="D2473" s="58"/>
      <c r="E2473" s="28"/>
      <c r="F2473" s="17"/>
      <c r="G2473" s="50"/>
      <c r="H2473" s="63"/>
    </row>
    <row r="2474" spans="3:8" ht="15.6" x14ac:dyDescent="0.3">
      <c r="C2474" s="57"/>
      <c r="D2474" s="58"/>
      <c r="E2474" s="28"/>
      <c r="F2474" s="17"/>
      <c r="G2474" s="50"/>
      <c r="H2474" s="63"/>
    </row>
    <row r="2475" spans="3:8" ht="15.6" x14ac:dyDescent="0.3">
      <c r="C2475" s="57"/>
      <c r="D2475" s="58"/>
      <c r="E2475" s="28"/>
      <c r="F2475" s="17"/>
      <c r="G2475" s="50"/>
      <c r="H2475" s="63"/>
    </row>
    <row r="2476" spans="3:8" ht="15.6" x14ac:dyDescent="0.3">
      <c r="C2476" s="57"/>
      <c r="D2476" s="58"/>
      <c r="E2476" s="28"/>
      <c r="F2476" s="17"/>
      <c r="G2476" s="50"/>
      <c r="H2476" s="63"/>
    </row>
    <row r="2477" spans="3:8" ht="15.6" x14ac:dyDescent="0.3">
      <c r="C2477" s="57"/>
      <c r="D2477" s="58"/>
      <c r="E2477" s="28"/>
      <c r="F2477" s="17"/>
      <c r="G2477" s="50"/>
      <c r="H2477" s="63"/>
    </row>
    <row r="2478" spans="3:8" ht="15.6" x14ac:dyDescent="0.3">
      <c r="C2478" s="57"/>
      <c r="D2478" s="58"/>
      <c r="E2478" s="28"/>
      <c r="F2478" s="17"/>
      <c r="G2478" s="50"/>
      <c r="H2478" s="63"/>
    </row>
    <row r="2479" spans="3:8" ht="15.6" x14ac:dyDescent="0.3">
      <c r="C2479" s="57"/>
      <c r="D2479" s="58"/>
      <c r="E2479" s="28"/>
      <c r="F2479" s="17"/>
      <c r="G2479" s="50"/>
      <c r="H2479" s="63"/>
    </row>
    <row r="2480" spans="3:8" ht="15.6" x14ac:dyDescent="0.3">
      <c r="C2480" s="57"/>
      <c r="D2480" s="58"/>
      <c r="E2480" s="28"/>
      <c r="F2480" s="17"/>
      <c r="G2480" s="50"/>
      <c r="H2480" s="63"/>
    </row>
    <row r="2481" spans="3:8" ht="15.6" x14ac:dyDescent="0.3">
      <c r="C2481" s="57"/>
      <c r="D2481" s="58"/>
      <c r="E2481" s="28"/>
      <c r="F2481" s="17"/>
      <c r="G2481" s="50"/>
      <c r="H2481" s="63"/>
    </row>
    <row r="2482" spans="3:8" ht="15.6" x14ac:dyDescent="0.3">
      <c r="C2482" s="57"/>
      <c r="D2482" s="58"/>
      <c r="E2482" s="28"/>
      <c r="F2482" s="17"/>
      <c r="G2482" s="50"/>
      <c r="H2482" s="63"/>
    </row>
    <row r="2483" spans="3:8" ht="15.6" x14ac:dyDescent="0.3">
      <c r="C2483" s="57"/>
      <c r="D2483" s="58"/>
      <c r="E2483" s="28"/>
      <c r="F2483" s="17"/>
      <c r="G2483" s="50"/>
      <c r="H2483" s="63"/>
    </row>
    <row r="2484" spans="3:8" ht="15.6" x14ac:dyDescent="0.3">
      <c r="C2484" s="57"/>
      <c r="D2484" s="58"/>
      <c r="E2484" s="28"/>
      <c r="F2484" s="17"/>
      <c r="G2484" s="50"/>
      <c r="H2484" s="63"/>
    </row>
    <row r="2485" spans="3:8" ht="15.6" x14ac:dyDescent="0.3">
      <c r="C2485" s="57"/>
      <c r="D2485" s="58"/>
      <c r="E2485" s="28"/>
      <c r="F2485" s="17"/>
      <c r="G2485" s="50"/>
      <c r="H2485" s="63"/>
    </row>
    <row r="2486" spans="3:8" ht="15.6" x14ac:dyDescent="0.3">
      <c r="C2486" s="57"/>
      <c r="D2486" s="58"/>
      <c r="E2486" s="28"/>
      <c r="F2486" s="17"/>
      <c r="G2486" s="50"/>
      <c r="H2486" s="63"/>
    </row>
    <row r="2487" spans="3:8" ht="15.6" x14ac:dyDescent="0.3">
      <c r="C2487" s="57"/>
      <c r="D2487" s="58"/>
      <c r="E2487" s="28"/>
      <c r="F2487" s="17"/>
      <c r="G2487" s="50"/>
      <c r="H2487" s="63"/>
    </row>
    <row r="2488" spans="3:8" ht="15.6" x14ac:dyDescent="0.3">
      <c r="C2488" s="57"/>
      <c r="D2488" s="58"/>
      <c r="E2488" s="28"/>
      <c r="F2488" s="17"/>
      <c r="G2488" s="50"/>
      <c r="H2488" s="63"/>
    </row>
    <row r="2489" spans="3:8" ht="15.6" x14ac:dyDescent="0.3">
      <c r="C2489" s="57"/>
      <c r="D2489" s="58"/>
      <c r="E2489" s="28"/>
      <c r="F2489" s="17"/>
      <c r="G2489" s="50"/>
      <c r="H2489" s="63"/>
    </row>
    <row r="2490" spans="3:8" ht="15.6" x14ac:dyDescent="0.3">
      <c r="C2490" s="57"/>
      <c r="D2490" s="58"/>
      <c r="E2490" s="28"/>
      <c r="F2490" s="17"/>
      <c r="G2490" s="50"/>
      <c r="H2490" s="63"/>
    </row>
    <row r="2491" spans="3:8" ht="15.6" x14ac:dyDescent="0.3">
      <c r="C2491" s="57"/>
      <c r="D2491" s="58"/>
      <c r="E2491" s="28"/>
      <c r="F2491" s="17"/>
      <c r="G2491" s="50"/>
      <c r="H2491" s="63"/>
    </row>
    <row r="2492" spans="3:8" ht="15.6" x14ac:dyDescent="0.3">
      <c r="C2492" s="57"/>
      <c r="D2492" s="58"/>
      <c r="E2492" s="28"/>
      <c r="F2492" s="17"/>
      <c r="G2492" s="50"/>
      <c r="H2492" s="63"/>
    </row>
    <row r="2493" spans="3:8" ht="15.6" x14ac:dyDescent="0.3">
      <c r="C2493" s="57"/>
      <c r="D2493" s="58"/>
      <c r="E2493" s="28"/>
      <c r="F2493" s="17"/>
      <c r="G2493" s="50"/>
      <c r="H2493" s="63"/>
    </row>
    <row r="2494" spans="3:8" ht="15.6" x14ac:dyDescent="0.3">
      <c r="C2494" s="57"/>
      <c r="D2494" s="58"/>
      <c r="E2494" s="28"/>
      <c r="F2494" s="17"/>
      <c r="G2494" s="50"/>
      <c r="H2494" s="63"/>
    </row>
    <row r="2495" spans="3:8" ht="15.6" x14ac:dyDescent="0.3">
      <c r="C2495" s="57"/>
      <c r="D2495" s="58"/>
      <c r="E2495" s="28"/>
      <c r="F2495" s="17"/>
      <c r="G2495" s="50"/>
      <c r="H2495" s="63"/>
    </row>
    <row r="2496" spans="3:8" ht="15.6" x14ac:dyDescent="0.3">
      <c r="C2496" s="57"/>
      <c r="D2496" s="58"/>
      <c r="E2496" s="28"/>
      <c r="F2496" s="17"/>
      <c r="G2496" s="50"/>
      <c r="H2496" s="63"/>
    </row>
    <row r="2497" spans="3:8" ht="15.6" x14ac:dyDescent="0.3">
      <c r="C2497" s="57"/>
      <c r="D2497" s="58"/>
      <c r="E2497" s="28"/>
      <c r="F2497" s="17"/>
      <c r="G2497" s="50"/>
      <c r="H2497" s="63"/>
    </row>
    <row r="2498" spans="3:8" ht="15.6" x14ac:dyDescent="0.3">
      <c r="C2498" s="57"/>
      <c r="D2498" s="58"/>
      <c r="E2498" s="28"/>
      <c r="F2498" s="17"/>
      <c r="G2498" s="50"/>
      <c r="H2498" s="63"/>
    </row>
    <row r="2499" spans="3:8" ht="15.6" x14ac:dyDescent="0.3">
      <c r="C2499" s="57"/>
      <c r="D2499" s="58"/>
      <c r="E2499" s="28"/>
      <c r="F2499" s="17"/>
      <c r="G2499" s="50"/>
      <c r="H2499" s="63"/>
    </row>
    <row r="2500" spans="3:8" ht="15.6" x14ac:dyDescent="0.3">
      <c r="C2500" s="57"/>
      <c r="D2500" s="58"/>
      <c r="E2500" s="28"/>
      <c r="F2500" s="17"/>
      <c r="G2500" s="50"/>
      <c r="H2500" s="63"/>
    </row>
    <row r="2501" spans="3:8" ht="15.6" x14ac:dyDescent="0.3">
      <c r="C2501" s="57"/>
      <c r="D2501" s="58"/>
      <c r="E2501" s="28"/>
      <c r="F2501" s="17"/>
      <c r="G2501" s="50"/>
      <c r="H2501" s="63"/>
    </row>
    <row r="2502" spans="3:8" ht="15.6" x14ac:dyDescent="0.3">
      <c r="C2502" s="57"/>
      <c r="D2502" s="58"/>
      <c r="E2502" s="28"/>
      <c r="F2502" s="17"/>
      <c r="G2502" s="50"/>
      <c r="H2502" s="63"/>
    </row>
    <row r="2503" spans="3:8" ht="15.6" x14ac:dyDescent="0.3">
      <c r="C2503" s="57"/>
      <c r="D2503" s="58"/>
      <c r="E2503" s="28"/>
      <c r="F2503" s="17"/>
      <c r="G2503" s="50"/>
      <c r="H2503" s="63"/>
    </row>
    <row r="2504" spans="3:8" ht="15.6" x14ac:dyDescent="0.3">
      <c r="C2504" s="57"/>
      <c r="D2504" s="58"/>
      <c r="E2504" s="28"/>
      <c r="F2504" s="17"/>
      <c r="G2504" s="50"/>
      <c r="H2504" s="63"/>
    </row>
    <row r="2505" spans="3:8" ht="15.6" x14ac:dyDescent="0.3">
      <c r="C2505" s="57"/>
      <c r="D2505" s="58"/>
      <c r="E2505" s="28"/>
      <c r="F2505" s="17"/>
      <c r="G2505" s="50"/>
      <c r="H2505" s="63"/>
    </row>
    <row r="2506" spans="3:8" ht="15.6" x14ac:dyDescent="0.3">
      <c r="C2506" s="57"/>
      <c r="D2506" s="58"/>
      <c r="E2506" s="28"/>
      <c r="F2506" s="17"/>
      <c r="G2506" s="50"/>
      <c r="H2506" s="63"/>
    </row>
    <row r="2507" spans="3:8" ht="15.6" x14ac:dyDescent="0.3">
      <c r="C2507" s="57"/>
      <c r="D2507" s="58"/>
      <c r="E2507" s="28"/>
      <c r="F2507" s="17"/>
      <c r="G2507" s="50"/>
      <c r="H2507" s="63"/>
    </row>
    <row r="2508" spans="3:8" ht="15.6" x14ac:dyDescent="0.3">
      <c r="C2508" s="57"/>
      <c r="D2508" s="58"/>
      <c r="E2508" s="28"/>
      <c r="F2508" s="17"/>
      <c r="G2508" s="50"/>
      <c r="H2508" s="63"/>
    </row>
    <row r="2509" spans="3:8" ht="15.6" x14ac:dyDescent="0.3">
      <c r="C2509" s="57"/>
      <c r="D2509" s="58"/>
      <c r="E2509" s="28"/>
      <c r="F2509" s="17"/>
      <c r="G2509" s="50"/>
      <c r="H2509" s="63"/>
    </row>
    <row r="2510" spans="3:8" ht="15.6" x14ac:dyDescent="0.3">
      <c r="C2510" s="57"/>
      <c r="D2510" s="58"/>
      <c r="E2510" s="28"/>
      <c r="F2510" s="17"/>
      <c r="G2510" s="50"/>
      <c r="H2510" s="63"/>
    </row>
    <row r="2511" spans="3:8" ht="15.6" x14ac:dyDescent="0.3">
      <c r="C2511" s="57"/>
      <c r="D2511" s="58"/>
      <c r="E2511" s="28"/>
      <c r="F2511" s="17"/>
      <c r="G2511" s="50"/>
      <c r="H2511" s="63"/>
    </row>
    <row r="2512" spans="3:8" ht="15.6" x14ac:dyDescent="0.3">
      <c r="C2512" s="57"/>
      <c r="D2512" s="58"/>
      <c r="E2512" s="28"/>
      <c r="F2512" s="17"/>
      <c r="G2512" s="50"/>
      <c r="H2512" s="63"/>
    </row>
    <row r="2513" spans="3:8" ht="15.6" x14ac:dyDescent="0.3">
      <c r="C2513" s="57"/>
      <c r="D2513" s="58"/>
      <c r="E2513" s="28"/>
      <c r="F2513" s="17"/>
      <c r="G2513" s="50"/>
      <c r="H2513" s="63"/>
    </row>
    <row r="2514" spans="3:8" ht="15.6" x14ac:dyDescent="0.3">
      <c r="C2514" s="57"/>
      <c r="D2514" s="58"/>
      <c r="E2514" s="28"/>
      <c r="F2514" s="17"/>
      <c r="G2514" s="50"/>
      <c r="H2514" s="63"/>
    </row>
    <row r="2515" spans="3:8" ht="15.6" x14ac:dyDescent="0.3">
      <c r="C2515" s="57"/>
      <c r="D2515" s="58"/>
      <c r="E2515" s="28"/>
      <c r="F2515" s="17"/>
      <c r="G2515" s="50"/>
      <c r="H2515" s="63"/>
    </row>
    <row r="2516" spans="3:8" ht="15.6" x14ac:dyDescent="0.3">
      <c r="C2516" s="57"/>
      <c r="D2516" s="58"/>
      <c r="E2516" s="28"/>
      <c r="F2516" s="17"/>
      <c r="G2516" s="50"/>
      <c r="H2516" s="63"/>
    </row>
    <row r="2517" spans="3:8" ht="15.6" x14ac:dyDescent="0.3">
      <c r="C2517" s="57"/>
      <c r="D2517" s="58"/>
      <c r="E2517" s="28"/>
      <c r="F2517" s="17"/>
      <c r="G2517" s="50"/>
      <c r="H2517" s="63"/>
    </row>
    <row r="2518" spans="3:8" ht="15.6" x14ac:dyDescent="0.3">
      <c r="C2518" s="57"/>
      <c r="D2518" s="58"/>
      <c r="E2518" s="28"/>
      <c r="F2518" s="17"/>
      <c r="G2518" s="50"/>
      <c r="H2518" s="63"/>
    </row>
    <row r="2519" spans="3:8" ht="15.6" x14ac:dyDescent="0.3">
      <c r="C2519" s="57"/>
      <c r="D2519" s="58"/>
      <c r="E2519" s="28"/>
      <c r="F2519" s="17"/>
      <c r="G2519" s="50"/>
      <c r="H2519" s="63"/>
    </row>
    <row r="2520" spans="3:8" ht="15.6" x14ac:dyDescent="0.3">
      <c r="C2520" s="57"/>
      <c r="D2520" s="58"/>
      <c r="E2520" s="28"/>
      <c r="F2520" s="17"/>
      <c r="G2520" s="50"/>
      <c r="H2520" s="63"/>
    </row>
    <row r="2521" spans="3:8" ht="15.6" x14ac:dyDescent="0.3">
      <c r="C2521" s="57"/>
      <c r="D2521" s="58"/>
      <c r="E2521" s="28"/>
      <c r="F2521" s="17"/>
      <c r="G2521" s="50"/>
      <c r="H2521" s="63"/>
    </row>
    <row r="2522" spans="3:8" ht="15.6" x14ac:dyDescent="0.3">
      <c r="C2522" s="57"/>
      <c r="D2522" s="58"/>
      <c r="E2522" s="28"/>
      <c r="F2522" s="17"/>
      <c r="G2522" s="50"/>
      <c r="H2522" s="63"/>
    </row>
    <row r="2523" spans="3:8" ht="15.6" x14ac:dyDescent="0.3">
      <c r="C2523" s="57"/>
      <c r="D2523" s="58"/>
      <c r="E2523" s="28"/>
      <c r="F2523" s="17"/>
      <c r="G2523" s="50"/>
      <c r="H2523" s="63"/>
    </row>
    <row r="2524" spans="3:8" ht="15.6" x14ac:dyDescent="0.3">
      <c r="C2524" s="57"/>
      <c r="D2524" s="58"/>
      <c r="E2524" s="28"/>
      <c r="F2524" s="17"/>
      <c r="G2524" s="50"/>
      <c r="H2524" s="63"/>
    </row>
    <row r="2525" spans="3:8" ht="15.6" x14ac:dyDescent="0.3">
      <c r="C2525" s="57"/>
      <c r="D2525" s="58"/>
      <c r="E2525" s="28"/>
      <c r="F2525" s="17"/>
      <c r="G2525" s="50"/>
      <c r="H2525" s="63"/>
    </row>
    <row r="2526" spans="3:8" ht="15.6" x14ac:dyDescent="0.3">
      <c r="C2526" s="57"/>
      <c r="D2526" s="58"/>
      <c r="E2526" s="28"/>
      <c r="F2526" s="17"/>
      <c r="G2526" s="50"/>
      <c r="H2526" s="63"/>
    </row>
    <row r="2527" spans="3:8" ht="15.6" x14ac:dyDescent="0.3">
      <c r="C2527" s="57"/>
      <c r="D2527" s="58"/>
      <c r="E2527" s="28"/>
      <c r="F2527" s="17"/>
      <c r="G2527" s="50"/>
      <c r="H2527" s="63"/>
    </row>
    <row r="2528" spans="3:8" ht="15.6" x14ac:dyDescent="0.3">
      <c r="C2528" s="57"/>
      <c r="D2528" s="58"/>
      <c r="E2528" s="28"/>
      <c r="F2528" s="17"/>
      <c r="G2528" s="50"/>
      <c r="H2528" s="63"/>
    </row>
    <row r="2529" spans="3:8" ht="15.6" x14ac:dyDescent="0.3">
      <c r="C2529" s="57"/>
      <c r="D2529" s="58"/>
      <c r="E2529" s="28"/>
      <c r="F2529" s="17"/>
      <c r="G2529" s="50"/>
      <c r="H2529" s="63"/>
    </row>
    <row r="2530" spans="3:8" ht="15.6" x14ac:dyDescent="0.3">
      <c r="C2530" s="57"/>
      <c r="D2530" s="58"/>
      <c r="E2530" s="28"/>
      <c r="F2530" s="17"/>
      <c r="G2530" s="50"/>
      <c r="H2530" s="63"/>
    </row>
    <row r="2531" spans="3:8" ht="15.6" x14ac:dyDescent="0.3">
      <c r="C2531" s="57"/>
      <c r="D2531" s="58"/>
      <c r="E2531" s="28"/>
      <c r="F2531" s="17"/>
      <c r="G2531" s="50"/>
      <c r="H2531" s="63"/>
    </row>
    <row r="2532" spans="3:8" ht="15.6" x14ac:dyDescent="0.3">
      <c r="C2532" s="57"/>
      <c r="D2532" s="58"/>
      <c r="E2532" s="28"/>
      <c r="F2532" s="17"/>
      <c r="G2532" s="50"/>
      <c r="H2532" s="63"/>
    </row>
    <row r="2533" spans="3:8" ht="15.6" x14ac:dyDescent="0.3">
      <c r="C2533" s="57"/>
      <c r="D2533" s="58"/>
      <c r="E2533" s="28"/>
      <c r="F2533" s="17"/>
      <c r="G2533" s="50"/>
      <c r="H2533" s="63"/>
    </row>
    <row r="2534" spans="3:8" ht="15.6" x14ac:dyDescent="0.3">
      <c r="C2534" s="57"/>
      <c r="D2534" s="58"/>
      <c r="E2534" s="28"/>
      <c r="F2534" s="17"/>
      <c r="G2534" s="50"/>
      <c r="H2534" s="63"/>
    </row>
    <row r="2535" spans="3:8" ht="15.6" x14ac:dyDescent="0.3">
      <c r="C2535" s="57"/>
      <c r="D2535" s="58"/>
      <c r="E2535" s="28"/>
      <c r="F2535" s="17"/>
      <c r="G2535" s="50"/>
      <c r="H2535" s="63"/>
    </row>
    <row r="2536" spans="3:8" ht="15.6" x14ac:dyDescent="0.3">
      <c r="C2536" s="57"/>
      <c r="D2536" s="58"/>
      <c r="E2536" s="28"/>
      <c r="F2536" s="17"/>
      <c r="G2536" s="50"/>
      <c r="H2536" s="63"/>
    </row>
    <row r="2537" spans="3:8" ht="15.6" x14ac:dyDescent="0.3">
      <c r="C2537" s="57"/>
      <c r="D2537" s="58"/>
      <c r="E2537" s="28"/>
      <c r="F2537" s="17"/>
      <c r="G2537" s="50"/>
      <c r="H2537" s="63"/>
    </row>
    <row r="2538" spans="3:8" ht="15.6" x14ac:dyDescent="0.3">
      <c r="C2538" s="57"/>
      <c r="D2538" s="58"/>
      <c r="E2538" s="28"/>
      <c r="F2538" s="17"/>
      <c r="G2538" s="50"/>
      <c r="H2538" s="63"/>
    </row>
    <row r="2539" spans="3:8" ht="15.6" x14ac:dyDescent="0.3">
      <c r="C2539" s="57"/>
      <c r="D2539" s="58"/>
      <c r="E2539" s="28"/>
      <c r="F2539" s="17"/>
      <c r="G2539" s="50"/>
      <c r="H2539" s="63"/>
    </row>
    <row r="2540" spans="3:8" ht="15.6" x14ac:dyDescent="0.3">
      <c r="C2540" s="57"/>
      <c r="D2540" s="58"/>
      <c r="E2540" s="28"/>
      <c r="F2540" s="17"/>
      <c r="G2540" s="50"/>
      <c r="H2540" s="63"/>
    </row>
    <row r="2541" spans="3:8" ht="15.6" x14ac:dyDescent="0.3">
      <c r="C2541" s="57"/>
      <c r="D2541" s="58"/>
      <c r="E2541" s="28"/>
      <c r="F2541" s="17"/>
      <c r="G2541" s="50"/>
      <c r="H2541" s="63"/>
    </row>
    <row r="2542" spans="3:8" ht="15.6" x14ac:dyDescent="0.3">
      <c r="C2542" s="57"/>
      <c r="D2542" s="58"/>
      <c r="E2542" s="28"/>
      <c r="F2542" s="17"/>
      <c r="G2542" s="50"/>
      <c r="H2542" s="63"/>
    </row>
    <row r="2543" spans="3:8" ht="15.6" x14ac:dyDescent="0.3">
      <c r="C2543" s="57"/>
      <c r="D2543" s="58"/>
      <c r="E2543" s="28"/>
      <c r="F2543" s="17"/>
      <c r="G2543" s="50"/>
      <c r="H2543" s="63"/>
    </row>
    <row r="2544" spans="3:8" ht="15.6" x14ac:dyDescent="0.3">
      <c r="C2544" s="57"/>
      <c r="D2544" s="58"/>
      <c r="E2544" s="28"/>
      <c r="F2544" s="17"/>
      <c r="G2544" s="50"/>
      <c r="H2544" s="63"/>
    </row>
    <row r="2545" spans="3:8" ht="15.6" x14ac:dyDescent="0.3">
      <c r="C2545" s="57"/>
      <c r="D2545" s="58"/>
      <c r="E2545" s="28"/>
      <c r="F2545" s="17"/>
      <c r="G2545" s="50"/>
      <c r="H2545" s="63"/>
    </row>
    <row r="2546" spans="3:8" ht="15.6" x14ac:dyDescent="0.3">
      <c r="C2546" s="57"/>
      <c r="D2546" s="58"/>
      <c r="E2546" s="28"/>
      <c r="F2546" s="17"/>
      <c r="G2546" s="50"/>
      <c r="H2546" s="63"/>
    </row>
    <row r="2547" spans="3:8" ht="15.6" x14ac:dyDescent="0.3">
      <c r="C2547" s="57"/>
      <c r="D2547" s="58"/>
      <c r="E2547" s="28"/>
      <c r="F2547" s="17"/>
      <c r="G2547" s="50"/>
      <c r="H2547" s="63"/>
    </row>
    <row r="2548" spans="3:8" ht="15.6" x14ac:dyDescent="0.3">
      <c r="C2548" s="57"/>
      <c r="D2548" s="58"/>
      <c r="E2548" s="28"/>
      <c r="F2548" s="17"/>
      <c r="G2548" s="50"/>
      <c r="H2548" s="63"/>
    </row>
    <row r="2549" spans="3:8" ht="15.6" x14ac:dyDescent="0.3">
      <c r="C2549" s="57"/>
      <c r="D2549" s="58"/>
      <c r="E2549" s="28"/>
      <c r="F2549" s="17"/>
      <c r="G2549" s="50"/>
      <c r="H2549" s="63"/>
    </row>
    <row r="2550" spans="3:8" ht="15.6" x14ac:dyDescent="0.3">
      <c r="C2550" s="57"/>
      <c r="D2550" s="58"/>
      <c r="E2550" s="28"/>
      <c r="F2550" s="17"/>
      <c r="G2550" s="50"/>
      <c r="H2550" s="63"/>
    </row>
    <row r="2551" spans="3:8" ht="15.6" x14ac:dyDescent="0.3">
      <c r="C2551" s="57"/>
      <c r="D2551" s="58"/>
      <c r="E2551" s="28"/>
      <c r="F2551" s="17"/>
      <c r="G2551" s="50"/>
      <c r="H2551" s="63"/>
    </row>
    <row r="2552" spans="3:8" ht="15.6" x14ac:dyDescent="0.3">
      <c r="C2552" s="57"/>
      <c r="D2552" s="58"/>
      <c r="E2552" s="28"/>
      <c r="F2552" s="17"/>
      <c r="G2552" s="50"/>
      <c r="H2552" s="63"/>
    </row>
    <row r="2553" spans="3:8" ht="15.6" x14ac:dyDescent="0.3">
      <c r="C2553" s="57"/>
      <c r="D2553" s="58"/>
      <c r="E2553" s="28"/>
      <c r="F2553" s="17"/>
      <c r="G2553" s="50"/>
      <c r="H2553" s="63"/>
    </row>
    <row r="2554" spans="3:8" ht="15.6" x14ac:dyDescent="0.3">
      <c r="C2554" s="57"/>
      <c r="D2554" s="58"/>
      <c r="E2554" s="28"/>
      <c r="F2554" s="17"/>
      <c r="G2554" s="50"/>
      <c r="H2554" s="63"/>
    </row>
    <row r="2555" spans="3:8" ht="15.6" x14ac:dyDescent="0.3">
      <c r="C2555" s="57"/>
      <c r="D2555" s="58"/>
      <c r="E2555" s="28"/>
      <c r="F2555" s="17"/>
      <c r="G2555" s="50"/>
      <c r="H2555" s="63"/>
    </row>
    <row r="2556" spans="3:8" ht="15.6" x14ac:dyDescent="0.3">
      <c r="C2556" s="57"/>
      <c r="D2556" s="58"/>
      <c r="E2556" s="28"/>
      <c r="F2556" s="17"/>
      <c r="G2556" s="50"/>
      <c r="H2556" s="63"/>
    </row>
    <row r="2557" spans="3:8" ht="15.6" x14ac:dyDescent="0.3">
      <c r="C2557" s="57"/>
      <c r="D2557" s="58"/>
      <c r="E2557" s="28"/>
      <c r="F2557" s="17"/>
      <c r="G2557" s="50"/>
      <c r="H2557" s="63"/>
    </row>
    <row r="2558" spans="3:8" ht="15.6" x14ac:dyDescent="0.3">
      <c r="C2558" s="57"/>
      <c r="D2558" s="58"/>
      <c r="E2558" s="28"/>
      <c r="F2558" s="17"/>
      <c r="G2558" s="50"/>
      <c r="H2558" s="63"/>
    </row>
    <row r="2559" spans="3:8" ht="15.6" x14ac:dyDescent="0.3">
      <c r="C2559" s="57"/>
      <c r="D2559" s="58"/>
      <c r="E2559" s="28"/>
      <c r="F2559" s="17"/>
      <c r="G2559" s="50"/>
      <c r="H2559" s="63"/>
    </row>
    <row r="2560" spans="3:8" ht="15.6" x14ac:dyDescent="0.3">
      <c r="C2560" s="57"/>
      <c r="D2560" s="58"/>
      <c r="E2560" s="28"/>
      <c r="F2560" s="17"/>
      <c r="G2560" s="50"/>
      <c r="H2560" s="63"/>
    </row>
    <row r="2561" spans="3:8" ht="15.6" x14ac:dyDescent="0.3">
      <c r="C2561" s="57"/>
      <c r="D2561" s="58"/>
      <c r="E2561" s="28"/>
      <c r="F2561" s="17"/>
      <c r="G2561" s="50"/>
      <c r="H2561" s="63"/>
    </row>
    <row r="2562" spans="3:8" ht="15.6" x14ac:dyDescent="0.3">
      <c r="C2562" s="57"/>
      <c r="D2562" s="58"/>
      <c r="E2562" s="28"/>
      <c r="F2562" s="17"/>
      <c r="G2562" s="50"/>
      <c r="H2562" s="63"/>
    </row>
    <row r="2563" spans="3:8" ht="15.6" x14ac:dyDescent="0.3">
      <c r="C2563" s="57"/>
      <c r="D2563" s="58"/>
      <c r="E2563" s="28"/>
      <c r="F2563" s="17"/>
      <c r="G2563" s="50"/>
      <c r="H2563" s="63"/>
    </row>
    <row r="2564" spans="3:8" ht="15.6" x14ac:dyDescent="0.3">
      <c r="C2564" s="57"/>
      <c r="D2564" s="58"/>
      <c r="E2564" s="28"/>
      <c r="F2564" s="17"/>
      <c r="G2564" s="50"/>
      <c r="H2564" s="63"/>
    </row>
    <row r="2565" spans="3:8" ht="15.6" x14ac:dyDescent="0.3">
      <c r="C2565" s="57"/>
      <c r="D2565" s="58"/>
      <c r="E2565" s="28"/>
      <c r="F2565" s="17"/>
      <c r="G2565" s="50"/>
      <c r="H2565" s="63"/>
    </row>
    <row r="2566" spans="3:8" ht="15.6" x14ac:dyDescent="0.3">
      <c r="C2566" s="57"/>
      <c r="D2566" s="58"/>
      <c r="E2566" s="28"/>
      <c r="F2566" s="17"/>
      <c r="G2566" s="50"/>
      <c r="H2566" s="63"/>
    </row>
    <row r="2567" spans="3:8" ht="15.6" x14ac:dyDescent="0.3">
      <c r="C2567" s="57"/>
      <c r="D2567" s="58"/>
      <c r="E2567" s="28"/>
      <c r="F2567" s="17"/>
      <c r="G2567" s="50"/>
      <c r="H2567" s="63"/>
    </row>
    <row r="2568" spans="3:8" ht="15.6" x14ac:dyDescent="0.3">
      <c r="C2568" s="57"/>
      <c r="D2568" s="58"/>
      <c r="E2568" s="28"/>
      <c r="F2568" s="17"/>
      <c r="G2568" s="50"/>
      <c r="H2568" s="63"/>
    </row>
    <row r="2569" spans="3:8" ht="15.6" x14ac:dyDescent="0.3">
      <c r="C2569" s="57"/>
      <c r="D2569" s="58"/>
      <c r="E2569" s="28"/>
      <c r="F2569" s="17"/>
      <c r="G2569" s="50"/>
      <c r="H2569" s="63"/>
    </row>
    <row r="2570" spans="3:8" ht="15.6" x14ac:dyDescent="0.3">
      <c r="C2570" s="57"/>
      <c r="D2570" s="58"/>
      <c r="E2570" s="28"/>
      <c r="F2570" s="17"/>
      <c r="G2570" s="50"/>
      <c r="H2570" s="63"/>
    </row>
    <row r="2571" spans="3:8" ht="15.6" x14ac:dyDescent="0.3">
      <c r="C2571" s="57"/>
      <c r="D2571" s="58"/>
      <c r="E2571" s="28"/>
      <c r="F2571" s="17"/>
      <c r="G2571" s="50"/>
      <c r="H2571" s="63"/>
    </row>
    <row r="2572" spans="3:8" ht="15.6" x14ac:dyDescent="0.3">
      <c r="C2572" s="57"/>
      <c r="D2572" s="58"/>
      <c r="E2572" s="28"/>
      <c r="F2572" s="17"/>
      <c r="G2572" s="50"/>
      <c r="H2572" s="63"/>
    </row>
    <row r="2573" spans="3:8" ht="15.6" x14ac:dyDescent="0.3">
      <c r="C2573" s="57"/>
      <c r="D2573" s="58"/>
      <c r="E2573" s="28"/>
      <c r="F2573" s="17"/>
      <c r="G2573" s="50"/>
      <c r="H2573" s="63"/>
    </row>
    <row r="2574" spans="3:8" ht="15.6" x14ac:dyDescent="0.3">
      <c r="C2574" s="57"/>
      <c r="D2574" s="58"/>
      <c r="E2574" s="28"/>
      <c r="F2574" s="17"/>
      <c r="G2574" s="50"/>
      <c r="H2574" s="63"/>
    </row>
    <row r="2575" spans="3:8" ht="15.6" x14ac:dyDescent="0.3">
      <c r="C2575" s="57"/>
      <c r="D2575" s="58"/>
      <c r="E2575" s="28"/>
      <c r="F2575" s="17"/>
      <c r="G2575" s="50"/>
      <c r="H2575" s="63"/>
    </row>
    <row r="2576" spans="3:8" ht="15.6" x14ac:dyDescent="0.3">
      <c r="C2576" s="57"/>
      <c r="D2576" s="58"/>
      <c r="E2576" s="28"/>
      <c r="F2576" s="17"/>
      <c r="G2576" s="50"/>
      <c r="H2576" s="63"/>
    </row>
    <row r="2577" spans="3:8" ht="15.6" x14ac:dyDescent="0.3">
      <c r="C2577" s="57"/>
      <c r="D2577" s="58"/>
      <c r="E2577" s="28"/>
      <c r="F2577" s="17"/>
      <c r="G2577" s="50"/>
      <c r="H2577" s="63"/>
    </row>
    <row r="2578" spans="3:8" ht="15.6" x14ac:dyDescent="0.3">
      <c r="C2578" s="57"/>
      <c r="D2578" s="58"/>
      <c r="E2578" s="28"/>
      <c r="F2578" s="17"/>
      <c r="G2578" s="50"/>
      <c r="H2578" s="63"/>
    </row>
    <row r="2579" spans="3:8" ht="15.6" x14ac:dyDescent="0.3">
      <c r="C2579" s="57"/>
      <c r="D2579" s="58"/>
      <c r="E2579" s="28"/>
      <c r="F2579" s="17"/>
      <c r="G2579" s="50"/>
      <c r="H2579" s="63"/>
    </row>
    <row r="2580" spans="3:8" ht="15.6" x14ac:dyDescent="0.3">
      <c r="C2580" s="57"/>
      <c r="D2580" s="58"/>
      <c r="E2580" s="28"/>
      <c r="F2580" s="17"/>
      <c r="G2580" s="50"/>
      <c r="H2580" s="63"/>
    </row>
    <row r="2581" spans="3:8" ht="15.6" x14ac:dyDescent="0.3">
      <c r="C2581" s="57"/>
      <c r="D2581" s="58"/>
      <c r="E2581" s="28"/>
      <c r="F2581" s="17"/>
      <c r="G2581" s="50"/>
      <c r="H2581" s="63"/>
    </row>
    <row r="2582" spans="3:8" ht="15.6" x14ac:dyDescent="0.3">
      <c r="C2582" s="57"/>
      <c r="D2582" s="58"/>
      <c r="E2582" s="28"/>
      <c r="F2582" s="17"/>
      <c r="G2582" s="50"/>
      <c r="H2582" s="63"/>
    </row>
    <row r="2583" spans="3:8" ht="15.6" x14ac:dyDescent="0.3">
      <c r="C2583" s="57"/>
      <c r="D2583" s="58"/>
      <c r="E2583" s="28"/>
      <c r="F2583" s="17"/>
      <c r="G2583" s="50"/>
      <c r="H2583" s="63"/>
    </row>
    <row r="2584" spans="3:8" ht="15.6" x14ac:dyDescent="0.3">
      <c r="C2584" s="57"/>
      <c r="D2584" s="58"/>
      <c r="E2584" s="28"/>
      <c r="F2584" s="17"/>
      <c r="G2584" s="50"/>
      <c r="H2584" s="63"/>
    </row>
    <row r="2585" spans="3:8" ht="15.6" x14ac:dyDescent="0.3">
      <c r="C2585" s="57"/>
      <c r="D2585" s="58"/>
      <c r="E2585" s="28"/>
      <c r="F2585" s="17"/>
      <c r="G2585" s="50"/>
      <c r="H2585" s="63"/>
    </row>
    <row r="2586" spans="3:8" ht="15.6" x14ac:dyDescent="0.3">
      <c r="C2586" s="57"/>
      <c r="D2586" s="58"/>
      <c r="E2586" s="28"/>
      <c r="F2586" s="17"/>
      <c r="G2586" s="50"/>
      <c r="H2586" s="63"/>
    </row>
    <row r="2587" spans="3:8" ht="15.6" x14ac:dyDescent="0.3">
      <c r="C2587" s="57"/>
      <c r="D2587" s="58"/>
      <c r="E2587" s="28"/>
      <c r="F2587" s="17"/>
      <c r="G2587" s="50"/>
      <c r="H2587" s="63"/>
    </row>
    <row r="2588" spans="3:8" ht="15.6" x14ac:dyDescent="0.3">
      <c r="C2588" s="57"/>
      <c r="D2588" s="58"/>
      <c r="E2588" s="28"/>
      <c r="F2588" s="17"/>
      <c r="G2588" s="50"/>
      <c r="H2588" s="63"/>
    </row>
    <row r="2589" spans="3:8" ht="15.6" x14ac:dyDescent="0.3">
      <c r="C2589" s="57"/>
      <c r="D2589" s="58"/>
      <c r="E2589" s="28"/>
      <c r="F2589" s="17"/>
      <c r="G2589" s="50"/>
      <c r="H2589" s="63"/>
    </row>
    <row r="2590" spans="3:8" ht="15.6" x14ac:dyDescent="0.3">
      <c r="C2590" s="57"/>
      <c r="D2590" s="58"/>
      <c r="E2590" s="28"/>
      <c r="F2590" s="17"/>
      <c r="G2590" s="50"/>
      <c r="H2590" s="63"/>
    </row>
    <row r="2591" spans="3:8" ht="15.6" x14ac:dyDescent="0.3">
      <c r="C2591" s="57"/>
      <c r="D2591" s="58"/>
      <c r="E2591" s="28"/>
      <c r="F2591" s="17"/>
      <c r="G2591" s="50"/>
      <c r="H2591" s="63"/>
    </row>
    <row r="2592" spans="3:8" ht="15.6" x14ac:dyDescent="0.3">
      <c r="C2592" s="57"/>
      <c r="D2592" s="58"/>
      <c r="E2592" s="28"/>
      <c r="F2592" s="17"/>
      <c r="G2592" s="50"/>
      <c r="H2592" s="63"/>
    </row>
    <row r="2593" spans="3:8" ht="15.6" x14ac:dyDescent="0.3">
      <c r="C2593" s="57"/>
      <c r="D2593" s="58"/>
      <c r="E2593" s="28"/>
      <c r="F2593" s="17"/>
      <c r="G2593" s="50"/>
      <c r="H2593" s="63"/>
    </row>
    <row r="2594" spans="3:8" ht="15.6" x14ac:dyDescent="0.3">
      <c r="C2594" s="57"/>
      <c r="D2594" s="58"/>
      <c r="E2594" s="28"/>
      <c r="F2594" s="17"/>
      <c r="G2594" s="50"/>
      <c r="H2594" s="63"/>
    </row>
    <row r="2595" spans="3:8" ht="15.6" x14ac:dyDescent="0.3">
      <c r="C2595" s="57"/>
      <c r="D2595" s="58"/>
      <c r="E2595" s="28"/>
      <c r="F2595" s="17"/>
      <c r="G2595" s="50"/>
      <c r="H2595" s="63"/>
    </row>
    <row r="2596" spans="3:8" ht="15.6" x14ac:dyDescent="0.3">
      <c r="C2596" s="57"/>
      <c r="D2596" s="58"/>
      <c r="E2596" s="28"/>
      <c r="F2596" s="17"/>
      <c r="G2596" s="50"/>
      <c r="H2596" s="63"/>
    </row>
    <row r="2597" spans="3:8" ht="15.6" x14ac:dyDescent="0.3">
      <c r="C2597" s="57"/>
      <c r="D2597" s="58"/>
      <c r="E2597" s="28"/>
      <c r="F2597" s="17"/>
      <c r="G2597" s="50"/>
      <c r="H2597" s="63"/>
    </row>
    <row r="2598" spans="3:8" ht="15.6" x14ac:dyDescent="0.3">
      <c r="C2598" s="57"/>
      <c r="D2598" s="58"/>
      <c r="E2598" s="28"/>
      <c r="F2598" s="17"/>
      <c r="G2598" s="50"/>
      <c r="H2598" s="63"/>
    </row>
    <row r="2599" spans="3:8" ht="15.6" x14ac:dyDescent="0.3">
      <c r="C2599" s="57"/>
      <c r="D2599" s="58"/>
      <c r="E2599" s="28"/>
      <c r="F2599" s="17"/>
      <c r="G2599" s="50"/>
      <c r="H2599" s="63"/>
    </row>
    <row r="2600" spans="3:8" ht="15.6" x14ac:dyDescent="0.3">
      <c r="C2600" s="57"/>
      <c r="D2600" s="58"/>
      <c r="E2600" s="28"/>
      <c r="F2600" s="17"/>
      <c r="G2600" s="50"/>
      <c r="H2600" s="63"/>
    </row>
    <row r="2601" spans="3:8" ht="15.6" x14ac:dyDescent="0.3">
      <c r="C2601" s="57"/>
      <c r="D2601" s="58"/>
      <c r="E2601" s="28"/>
      <c r="F2601" s="17"/>
      <c r="G2601" s="50"/>
      <c r="H2601" s="63"/>
    </row>
    <row r="2602" spans="3:8" ht="15.6" x14ac:dyDescent="0.3">
      <c r="C2602" s="57"/>
      <c r="D2602" s="58"/>
      <c r="E2602" s="28"/>
      <c r="F2602" s="17"/>
      <c r="G2602" s="50"/>
      <c r="H2602" s="63"/>
    </row>
    <row r="2603" spans="3:8" ht="15.6" x14ac:dyDescent="0.3">
      <c r="C2603" s="57"/>
      <c r="D2603" s="58"/>
      <c r="E2603" s="28"/>
      <c r="F2603" s="17"/>
      <c r="G2603" s="50"/>
      <c r="H2603" s="63"/>
    </row>
    <row r="2604" spans="3:8" ht="15.6" x14ac:dyDescent="0.3">
      <c r="C2604" s="57"/>
      <c r="D2604" s="58"/>
      <c r="E2604" s="28"/>
      <c r="F2604" s="17"/>
      <c r="G2604" s="50"/>
      <c r="H2604" s="63"/>
    </row>
    <row r="2605" spans="3:8" ht="15.6" x14ac:dyDescent="0.3">
      <c r="C2605" s="57"/>
      <c r="D2605" s="58"/>
      <c r="E2605" s="28"/>
      <c r="F2605" s="17"/>
      <c r="G2605" s="50"/>
      <c r="H2605" s="63"/>
    </row>
    <row r="2606" spans="3:8" ht="15.6" x14ac:dyDescent="0.3">
      <c r="C2606" s="57"/>
      <c r="D2606" s="58"/>
      <c r="E2606" s="28"/>
      <c r="F2606" s="17"/>
      <c r="G2606" s="50"/>
      <c r="H2606" s="63"/>
    </row>
    <row r="2607" spans="3:8" ht="15.6" x14ac:dyDescent="0.3">
      <c r="C2607" s="57"/>
      <c r="D2607" s="58"/>
      <c r="E2607" s="28"/>
      <c r="F2607" s="17"/>
      <c r="G2607" s="50"/>
      <c r="H2607" s="63"/>
    </row>
    <row r="2608" spans="3:8" ht="15.6" x14ac:dyDescent="0.3">
      <c r="C2608" s="57"/>
      <c r="D2608" s="58"/>
      <c r="E2608" s="28"/>
      <c r="F2608" s="17"/>
      <c r="G2608" s="50"/>
      <c r="H2608" s="63"/>
    </row>
    <row r="2609" spans="3:8" ht="15.6" x14ac:dyDescent="0.3">
      <c r="C2609" s="57"/>
      <c r="D2609" s="58"/>
      <c r="E2609" s="28"/>
      <c r="F2609" s="17"/>
      <c r="G2609" s="50"/>
      <c r="H2609" s="63"/>
    </row>
    <row r="2610" spans="3:8" ht="15.6" x14ac:dyDescent="0.3">
      <c r="C2610" s="57"/>
      <c r="D2610" s="58"/>
      <c r="E2610" s="28"/>
      <c r="F2610" s="17"/>
      <c r="G2610" s="50"/>
      <c r="H2610" s="63"/>
    </row>
    <row r="2611" spans="3:8" ht="15.6" x14ac:dyDescent="0.3">
      <c r="C2611" s="57"/>
      <c r="D2611" s="58"/>
      <c r="E2611" s="28"/>
      <c r="F2611" s="17"/>
      <c r="G2611" s="50"/>
      <c r="H2611" s="63"/>
    </row>
    <row r="2612" spans="3:8" ht="15.6" x14ac:dyDescent="0.3">
      <c r="C2612" s="57"/>
      <c r="D2612" s="58"/>
      <c r="E2612" s="28"/>
      <c r="F2612" s="17"/>
      <c r="G2612" s="50"/>
      <c r="H2612" s="63"/>
    </row>
    <row r="2613" spans="3:8" ht="15.6" x14ac:dyDescent="0.3">
      <c r="C2613" s="57"/>
      <c r="D2613" s="58"/>
      <c r="E2613" s="28"/>
      <c r="F2613" s="17"/>
      <c r="G2613" s="50"/>
      <c r="H2613" s="63"/>
    </row>
    <row r="2614" spans="3:8" ht="15.6" x14ac:dyDescent="0.3">
      <c r="C2614" s="57"/>
      <c r="D2614" s="58"/>
      <c r="E2614" s="28"/>
      <c r="F2614" s="17"/>
      <c r="G2614" s="50"/>
      <c r="H2614" s="63"/>
    </row>
    <row r="2615" spans="3:8" ht="15.6" x14ac:dyDescent="0.3">
      <c r="C2615" s="57"/>
      <c r="D2615" s="58"/>
      <c r="E2615" s="28"/>
      <c r="F2615" s="17"/>
      <c r="G2615" s="50"/>
      <c r="H2615" s="63"/>
    </row>
    <row r="2616" spans="3:8" ht="15.6" x14ac:dyDescent="0.3">
      <c r="C2616" s="57"/>
      <c r="D2616" s="58"/>
      <c r="E2616" s="28"/>
      <c r="F2616" s="17"/>
      <c r="G2616" s="50"/>
      <c r="H2616" s="63"/>
    </row>
    <row r="2617" spans="3:8" ht="15.6" x14ac:dyDescent="0.3">
      <c r="C2617" s="57"/>
      <c r="D2617" s="58"/>
      <c r="E2617" s="28"/>
      <c r="F2617" s="17"/>
      <c r="G2617" s="50"/>
      <c r="H2617" s="63"/>
    </row>
    <row r="2618" spans="3:8" ht="15.6" x14ac:dyDescent="0.3">
      <c r="C2618" s="57"/>
      <c r="D2618" s="58"/>
      <c r="E2618" s="28"/>
      <c r="F2618" s="17"/>
      <c r="G2618" s="50"/>
      <c r="H2618" s="63"/>
    </row>
    <row r="2619" spans="3:8" ht="15.6" x14ac:dyDescent="0.3">
      <c r="C2619" s="57"/>
      <c r="D2619" s="58"/>
      <c r="E2619" s="28"/>
      <c r="F2619" s="17"/>
      <c r="G2619" s="50"/>
      <c r="H2619" s="63"/>
    </row>
    <row r="2620" spans="3:8" ht="15.6" x14ac:dyDescent="0.3">
      <c r="C2620" s="57"/>
      <c r="D2620" s="58"/>
      <c r="E2620" s="28"/>
      <c r="F2620" s="17"/>
      <c r="G2620" s="50"/>
      <c r="H2620" s="63"/>
    </row>
    <row r="2621" spans="3:8" ht="15.6" x14ac:dyDescent="0.3">
      <c r="C2621" s="57"/>
      <c r="D2621" s="58"/>
      <c r="E2621" s="28"/>
      <c r="F2621" s="17"/>
      <c r="G2621" s="50"/>
      <c r="H2621" s="63"/>
    </row>
    <row r="2622" spans="3:8" ht="15.6" x14ac:dyDescent="0.3">
      <c r="C2622" s="57"/>
      <c r="D2622" s="58"/>
      <c r="E2622" s="28"/>
      <c r="F2622" s="17"/>
      <c r="G2622" s="50"/>
      <c r="H2622" s="63"/>
    </row>
    <row r="2623" spans="3:8" ht="15.6" x14ac:dyDescent="0.3">
      <c r="C2623" s="57"/>
      <c r="D2623" s="58"/>
      <c r="E2623" s="28"/>
      <c r="F2623" s="17"/>
      <c r="G2623" s="50"/>
      <c r="H2623" s="63"/>
    </row>
    <row r="2624" spans="3:8" ht="15.6" x14ac:dyDescent="0.3">
      <c r="C2624" s="57"/>
      <c r="D2624" s="58"/>
      <c r="E2624" s="28"/>
      <c r="F2624" s="17"/>
      <c r="G2624" s="50"/>
      <c r="H2624" s="63"/>
    </row>
    <row r="2625" spans="3:8" ht="15.6" x14ac:dyDescent="0.3">
      <c r="C2625" s="57"/>
      <c r="D2625" s="58"/>
      <c r="E2625" s="28"/>
      <c r="F2625" s="17"/>
      <c r="G2625" s="50"/>
      <c r="H2625" s="63"/>
    </row>
    <row r="2626" spans="3:8" ht="15.6" x14ac:dyDescent="0.3">
      <c r="C2626" s="57"/>
      <c r="D2626" s="58"/>
      <c r="E2626" s="28"/>
      <c r="F2626" s="17"/>
      <c r="G2626" s="50"/>
      <c r="H2626" s="63"/>
    </row>
    <row r="2627" spans="3:8" ht="15.6" x14ac:dyDescent="0.3">
      <c r="C2627" s="57"/>
      <c r="D2627" s="58"/>
      <c r="E2627" s="28"/>
      <c r="F2627" s="17"/>
      <c r="G2627" s="50"/>
      <c r="H2627" s="63"/>
    </row>
    <row r="2628" spans="3:8" ht="15.6" x14ac:dyDescent="0.3">
      <c r="C2628" s="57"/>
      <c r="D2628" s="58"/>
      <c r="E2628" s="28"/>
      <c r="F2628" s="17"/>
      <c r="G2628" s="50"/>
      <c r="H2628" s="63"/>
    </row>
    <row r="2629" spans="3:8" ht="15.6" x14ac:dyDescent="0.3">
      <c r="C2629" s="57"/>
      <c r="D2629" s="58"/>
      <c r="E2629" s="28"/>
      <c r="F2629" s="17"/>
      <c r="G2629" s="50"/>
      <c r="H2629" s="63"/>
    </row>
    <row r="2630" spans="3:8" ht="15.6" x14ac:dyDescent="0.3">
      <c r="C2630" s="57"/>
      <c r="D2630" s="58"/>
      <c r="E2630" s="28"/>
      <c r="F2630" s="17"/>
      <c r="G2630" s="50"/>
      <c r="H2630" s="63"/>
    </row>
    <row r="2631" spans="3:8" ht="15.6" x14ac:dyDescent="0.3">
      <c r="C2631" s="57"/>
      <c r="D2631" s="58"/>
      <c r="E2631" s="28"/>
      <c r="F2631" s="17"/>
      <c r="G2631" s="50"/>
      <c r="H2631" s="63"/>
    </row>
    <row r="2632" spans="3:8" ht="15.6" x14ac:dyDescent="0.3">
      <c r="C2632" s="57"/>
      <c r="D2632" s="58"/>
      <c r="E2632" s="28"/>
      <c r="F2632" s="17"/>
      <c r="G2632" s="50"/>
      <c r="H2632" s="63"/>
    </row>
    <row r="2633" spans="3:8" ht="15.6" x14ac:dyDescent="0.3">
      <c r="C2633" s="57"/>
      <c r="D2633" s="58"/>
      <c r="E2633" s="28"/>
      <c r="F2633" s="17"/>
      <c r="G2633" s="50"/>
      <c r="H2633" s="63"/>
    </row>
    <row r="2634" spans="3:8" ht="15.6" x14ac:dyDescent="0.3">
      <c r="C2634" s="57"/>
      <c r="D2634" s="58"/>
      <c r="E2634" s="28"/>
      <c r="F2634" s="17"/>
      <c r="G2634" s="50"/>
      <c r="H2634" s="63"/>
    </row>
    <row r="2635" spans="3:8" ht="15.6" x14ac:dyDescent="0.3">
      <c r="C2635" s="57"/>
      <c r="D2635" s="58"/>
      <c r="E2635" s="28"/>
      <c r="F2635" s="17"/>
      <c r="G2635" s="50"/>
      <c r="H2635" s="63"/>
    </row>
    <row r="2636" spans="3:8" ht="15.6" x14ac:dyDescent="0.3">
      <c r="C2636" s="57"/>
      <c r="D2636" s="58"/>
      <c r="E2636" s="28"/>
      <c r="F2636" s="17"/>
      <c r="G2636" s="50"/>
      <c r="H2636" s="63"/>
    </row>
    <row r="2637" spans="3:8" ht="15.6" x14ac:dyDescent="0.3">
      <c r="C2637" s="57"/>
      <c r="D2637" s="58"/>
      <c r="E2637" s="28"/>
      <c r="F2637" s="17"/>
      <c r="G2637" s="50"/>
      <c r="H2637" s="63"/>
    </row>
    <row r="2638" spans="3:8" ht="15.6" x14ac:dyDescent="0.3">
      <c r="C2638" s="57"/>
      <c r="D2638" s="58"/>
      <c r="E2638" s="28"/>
      <c r="F2638" s="17"/>
      <c r="G2638" s="50"/>
      <c r="H2638" s="63"/>
    </row>
    <row r="2639" spans="3:8" ht="15.6" x14ac:dyDescent="0.3">
      <c r="C2639" s="57"/>
      <c r="D2639" s="58"/>
      <c r="E2639" s="28"/>
      <c r="F2639" s="17"/>
      <c r="G2639" s="50"/>
      <c r="H2639" s="63"/>
    </row>
    <row r="2640" spans="3:8" ht="15.6" x14ac:dyDescent="0.3">
      <c r="C2640" s="57"/>
      <c r="D2640" s="58"/>
      <c r="E2640" s="28"/>
      <c r="F2640" s="17"/>
      <c r="G2640" s="50"/>
      <c r="H2640" s="63"/>
    </row>
    <row r="2641" spans="3:8" ht="15.6" x14ac:dyDescent="0.3">
      <c r="C2641" s="57"/>
      <c r="D2641" s="58"/>
      <c r="E2641" s="28"/>
      <c r="F2641" s="17"/>
      <c r="G2641" s="50"/>
      <c r="H2641" s="63"/>
    </row>
    <row r="2642" spans="3:8" ht="15.6" x14ac:dyDescent="0.3">
      <c r="C2642" s="57"/>
      <c r="D2642" s="58"/>
      <c r="E2642" s="28"/>
      <c r="F2642" s="17"/>
      <c r="G2642" s="50"/>
      <c r="H2642" s="63"/>
    </row>
    <row r="2643" spans="3:8" ht="15.6" x14ac:dyDescent="0.3">
      <c r="C2643" s="57"/>
      <c r="D2643" s="58"/>
      <c r="E2643" s="28"/>
      <c r="F2643" s="17"/>
      <c r="G2643" s="50"/>
      <c r="H2643" s="63"/>
    </row>
    <row r="2644" spans="3:8" ht="15.6" x14ac:dyDescent="0.3">
      <c r="C2644" s="57"/>
      <c r="D2644" s="58"/>
      <c r="E2644" s="28"/>
      <c r="F2644" s="17"/>
      <c r="G2644" s="50"/>
      <c r="H2644" s="63"/>
    </row>
    <row r="2645" spans="3:8" ht="15.6" x14ac:dyDescent="0.3">
      <c r="C2645" s="57"/>
      <c r="D2645" s="58"/>
      <c r="E2645" s="28"/>
      <c r="F2645" s="17"/>
      <c r="G2645" s="50"/>
      <c r="H2645" s="63"/>
    </row>
    <row r="2646" spans="3:8" ht="15.6" x14ac:dyDescent="0.3">
      <c r="C2646" s="57"/>
      <c r="D2646" s="58"/>
      <c r="E2646" s="28"/>
      <c r="F2646" s="17"/>
      <c r="G2646" s="50"/>
      <c r="H2646" s="63"/>
    </row>
    <row r="2647" spans="3:8" ht="15.6" x14ac:dyDescent="0.3">
      <c r="C2647" s="57"/>
      <c r="D2647" s="58"/>
      <c r="E2647" s="28"/>
      <c r="F2647" s="17"/>
      <c r="G2647" s="50"/>
      <c r="H2647" s="63"/>
    </row>
    <row r="2648" spans="3:8" ht="15.6" x14ac:dyDescent="0.3">
      <c r="C2648" s="57"/>
      <c r="D2648" s="58"/>
      <c r="E2648" s="28"/>
      <c r="F2648" s="17"/>
      <c r="G2648" s="50"/>
      <c r="H2648" s="63"/>
    </row>
    <row r="2649" spans="3:8" ht="15.6" x14ac:dyDescent="0.3">
      <c r="C2649" s="57"/>
      <c r="D2649" s="58"/>
      <c r="E2649" s="28"/>
      <c r="F2649" s="17"/>
      <c r="G2649" s="50"/>
      <c r="H2649" s="63"/>
    </row>
    <row r="2650" spans="3:8" ht="15.6" x14ac:dyDescent="0.3">
      <c r="C2650" s="57"/>
      <c r="D2650" s="58"/>
      <c r="E2650" s="28"/>
      <c r="F2650" s="17"/>
      <c r="G2650" s="50"/>
      <c r="H2650" s="63"/>
    </row>
    <row r="2651" spans="3:8" ht="15.6" x14ac:dyDescent="0.3">
      <c r="C2651" s="57"/>
      <c r="D2651" s="58"/>
      <c r="E2651" s="28"/>
      <c r="F2651" s="17"/>
      <c r="G2651" s="50"/>
      <c r="H2651" s="63"/>
    </row>
    <row r="2652" spans="3:8" ht="15.6" x14ac:dyDescent="0.3">
      <c r="C2652" s="57"/>
      <c r="D2652" s="58"/>
      <c r="E2652" s="28"/>
      <c r="F2652" s="17"/>
      <c r="G2652" s="50"/>
      <c r="H2652" s="63"/>
    </row>
    <row r="2653" spans="3:8" ht="15.6" x14ac:dyDescent="0.3">
      <c r="C2653" s="57"/>
      <c r="D2653" s="58"/>
      <c r="E2653" s="28"/>
      <c r="F2653" s="17"/>
      <c r="G2653" s="50"/>
      <c r="H2653" s="63"/>
    </row>
    <row r="2654" spans="3:8" ht="15.6" x14ac:dyDescent="0.3">
      <c r="C2654" s="57"/>
      <c r="D2654" s="58"/>
      <c r="E2654" s="28"/>
      <c r="F2654" s="17"/>
      <c r="G2654" s="50"/>
      <c r="H2654" s="63"/>
    </row>
    <row r="2655" spans="3:8" ht="15.6" x14ac:dyDescent="0.3">
      <c r="C2655" s="57"/>
      <c r="D2655" s="58"/>
      <c r="E2655" s="28"/>
      <c r="F2655" s="17"/>
      <c r="G2655" s="50"/>
      <c r="H2655" s="63"/>
    </row>
    <row r="2656" spans="3:8" ht="15.6" x14ac:dyDescent="0.3">
      <c r="C2656" s="57"/>
      <c r="D2656" s="58"/>
      <c r="E2656" s="28"/>
      <c r="F2656" s="17"/>
      <c r="G2656" s="50"/>
      <c r="H2656" s="63"/>
    </row>
    <row r="2657" spans="3:8" ht="15.6" x14ac:dyDescent="0.3">
      <c r="C2657" s="57"/>
      <c r="D2657" s="58"/>
      <c r="E2657" s="28"/>
      <c r="F2657" s="17"/>
      <c r="G2657" s="50"/>
      <c r="H2657" s="63"/>
    </row>
    <row r="2658" spans="3:8" ht="15.6" x14ac:dyDescent="0.3">
      <c r="C2658" s="57"/>
      <c r="D2658" s="58"/>
      <c r="E2658" s="28"/>
      <c r="F2658" s="17"/>
      <c r="G2658" s="50"/>
      <c r="H2658" s="63"/>
    </row>
    <row r="2659" spans="3:8" ht="15.6" x14ac:dyDescent="0.3">
      <c r="C2659" s="57"/>
      <c r="D2659" s="58"/>
      <c r="E2659" s="28"/>
      <c r="F2659" s="17"/>
      <c r="G2659" s="50"/>
      <c r="H2659" s="63"/>
    </row>
    <row r="2660" spans="3:8" ht="15.6" x14ac:dyDescent="0.3">
      <c r="C2660" s="57"/>
      <c r="D2660" s="58"/>
      <c r="E2660" s="28"/>
      <c r="F2660" s="17"/>
      <c r="G2660" s="50"/>
      <c r="H2660" s="63"/>
    </row>
    <row r="2661" spans="3:8" ht="15.6" x14ac:dyDescent="0.3">
      <c r="C2661" s="57"/>
      <c r="D2661" s="58"/>
      <c r="E2661" s="28"/>
      <c r="F2661" s="17"/>
      <c r="G2661" s="50"/>
      <c r="H2661" s="63"/>
    </row>
    <row r="2662" spans="3:8" ht="15.6" x14ac:dyDescent="0.3">
      <c r="C2662" s="57"/>
      <c r="D2662" s="58"/>
      <c r="E2662" s="28"/>
      <c r="F2662" s="17"/>
      <c r="G2662" s="50"/>
      <c r="H2662" s="63"/>
    </row>
    <row r="2663" spans="3:8" ht="15.6" x14ac:dyDescent="0.3">
      <c r="C2663" s="57"/>
      <c r="D2663" s="58"/>
      <c r="E2663" s="28"/>
      <c r="F2663" s="17"/>
      <c r="G2663" s="50"/>
      <c r="H2663" s="63"/>
    </row>
    <row r="2664" spans="3:8" ht="15.6" x14ac:dyDescent="0.3">
      <c r="C2664" s="57"/>
      <c r="D2664" s="58"/>
      <c r="E2664" s="28"/>
      <c r="F2664" s="17"/>
      <c r="G2664" s="50"/>
      <c r="H2664" s="63"/>
    </row>
    <row r="2665" spans="3:8" ht="15.6" x14ac:dyDescent="0.3">
      <c r="C2665" s="57"/>
      <c r="D2665" s="58"/>
      <c r="E2665" s="28"/>
      <c r="F2665" s="17"/>
      <c r="G2665" s="50"/>
      <c r="H2665" s="63"/>
    </row>
    <row r="2666" spans="3:8" ht="15.6" x14ac:dyDescent="0.3">
      <c r="C2666" s="57"/>
      <c r="D2666" s="58"/>
      <c r="E2666" s="28"/>
      <c r="F2666" s="17"/>
      <c r="G2666" s="50"/>
      <c r="H2666" s="63"/>
    </row>
    <row r="2667" spans="3:8" ht="15.6" x14ac:dyDescent="0.3">
      <c r="C2667" s="57"/>
      <c r="D2667" s="58"/>
      <c r="E2667" s="28"/>
      <c r="F2667" s="17"/>
      <c r="G2667" s="50"/>
      <c r="H2667" s="63"/>
    </row>
    <row r="2668" spans="3:8" ht="15.6" x14ac:dyDescent="0.3">
      <c r="C2668" s="57"/>
      <c r="D2668" s="58"/>
      <c r="E2668" s="28"/>
      <c r="F2668" s="17"/>
      <c r="G2668" s="50"/>
      <c r="H2668" s="63"/>
    </row>
    <row r="2669" spans="3:8" ht="15.6" x14ac:dyDescent="0.3">
      <c r="C2669" s="57"/>
      <c r="D2669" s="58"/>
      <c r="E2669" s="28"/>
      <c r="F2669" s="17"/>
      <c r="G2669" s="50"/>
      <c r="H2669" s="63"/>
    </row>
    <row r="2670" spans="3:8" ht="15.6" x14ac:dyDescent="0.3">
      <c r="C2670" s="57"/>
      <c r="D2670" s="58"/>
      <c r="E2670" s="28"/>
      <c r="F2670" s="17"/>
      <c r="G2670" s="50"/>
      <c r="H2670" s="63"/>
    </row>
    <row r="2671" spans="3:8" ht="15.6" x14ac:dyDescent="0.3">
      <c r="C2671" s="57"/>
      <c r="D2671" s="58"/>
      <c r="E2671" s="28"/>
      <c r="F2671" s="17"/>
      <c r="G2671" s="50"/>
      <c r="H2671" s="63"/>
    </row>
    <row r="2672" spans="3:8" ht="15.6" x14ac:dyDescent="0.3">
      <c r="C2672" s="57"/>
      <c r="D2672" s="58"/>
      <c r="E2672" s="28"/>
      <c r="F2672" s="17"/>
      <c r="G2672" s="50"/>
      <c r="H2672" s="63"/>
    </row>
    <row r="2673" spans="3:8" ht="15.6" x14ac:dyDescent="0.3">
      <c r="C2673" s="57"/>
      <c r="D2673" s="58"/>
      <c r="E2673" s="28"/>
      <c r="F2673" s="17"/>
      <c r="G2673" s="50"/>
      <c r="H2673" s="63"/>
    </row>
    <row r="2674" spans="3:8" ht="15.6" x14ac:dyDescent="0.3">
      <c r="C2674" s="57"/>
      <c r="D2674" s="58"/>
      <c r="E2674" s="28"/>
      <c r="F2674" s="17"/>
      <c r="G2674" s="50"/>
      <c r="H2674" s="63"/>
    </row>
    <row r="2675" spans="3:8" ht="15.6" x14ac:dyDescent="0.3">
      <c r="C2675" s="57"/>
      <c r="D2675" s="58"/>
      <c r="E2675" s="28"/>
      <c r="F2675" s="17"/>
      <c r="G2675" s="50"/>
      <c r="H2675" s="63"/>
    </row>
    <row r="2676" spans="3:8" ht="15.6" x14ac:dyDescent="0.3">
      <c r="C2676" s="57"/>
      <c r="D2676" s="58"/>
      <c r="E2676" s="28"/>
      <c r="F2676" s="17"/>
      <c r="G2676" s="50"/>
      <c r="H2676" s="63"/>
    </row>
    <row r="2677" spans="3:8" ht="15.6" x14ac:dyDescent="0.3">
      <c r="C2677" s="57"/>
      <c r="D2677" s="58"/>
      <c r="E2677" s="28"/>
      <c r="F2677" s="17"/>
      <c r="G2677" s="50"/>
      <c r="H2677" s="63"/>
    </row>
    <row r="2678" spans="3:8" ht="15.6" x14ac:dyDescent="0.3">
      <c r="C2678" s="57"/>
      <c r="D2678" s="58"/>
      <c r="E2678" s="28"/>
      <c r="F2678" s="17"/>
      <c r="G2678" s="50"/>
      <c r="H2678" s="63"/>
    </row>
    <row r="2679" spans="3:8" ht="15.6" x14ac:dyDescent="0.3">
      <c r="C2679" s="57"/>
      <c r="D2679" s="58"/>
      <c r="E2679" s="28"/>
      <c r="F2679" s="17"/>
      <c r="G2679" s="50"/>
      <c r="H2679" s="63"/>
    </row>
    <row r="2680" spans="3:8" ht="15.6" x14ac:dyDescent="0.3">
      <c r="C2680" s="57"/>
      <c r="D2680" s="58"/>
      <c r="E2680" s="28"/>
      <c r="F2680" s="17"/>
      <c r="G2680" s="50"/>
      <c r="H2680" s="63"/>
    </row>
    <row r="2681" spans="3:8" ht="15.6" x14ac:dyDescent="0.3">
      <c r="C2681" s="57"/>
      <c r="D2681" s="58"/>
      <c r="E2681" s="28"/>
      <c r="F2681" s="17"/>
      <c r="G2681" s="50"/>
      <c r="H2681" s="63"/>
    </row>
    <row r="2682" spans="3:8" ht="15.6" x14ac:dyDescent="0.3">
      <c r="C2682" s="57"/>
      <c r="D2682" s="58"/>
      <c r="E2682" s="28"/>
      <c r="F2682" s="17"/>
      <c r="G2682" s="50"/>
      <c r="H2682" s="63"/>
    </row>
    <row r="2683" spans="3:8" ht="15.6" x14ac:dyDescent="0.3">
      <c r="C2683" s="57"/>
      <c r="D2683" s="58"/>
      <c r="E2683" s="28"/>
      <c r="F2683" s="17"/>
      <c r="G2683" s="50"/>
      <c r="H2683" s="63"/>
    </row>
    <row r="2684" spans="3:8" ht="15.6" x14ac:dyDescent="0.3">
      <c r="C2684" s="57"/>
      <c r="D2684" s="58"/>
      <c r="E2684" s="28"/>
      <c r="F2684" s="17"/>
      <c r="G2684" s="50"/>
      <c r="H2684" s="63"/>
    </row>
    <row r="2685" spans="3:8" ht="15.6" x14ac:dyDescent="0.3">
      <c r="C2685" s="57"/>
      <c r="D2685" s="58"/>
      <c r="E2685" s="28"/>
      <c r="F2685" s="17"/>
      <c r="G2685" s="50"/>
      <c r="H2685" s="63"/>
    </row>
    <row r="2686" spans="3:8" ht="15.6" x14ac:dyDescent="0.3">
      <c r="C2686" s="57"/>
      <c r="D2686" s="58"/>
      <c r="E2686" s="28"/>
      <c r="F2686" s="17"/>
      <c r="G2686" s="50"/>
      <c r="H2686" s="63"/>
    </row>
    <row r="2687" spans="3:8" ht="15.6" x14ac:dyDescent="0.3">
      <c r="C2687" s="57"/>
      <c r="D2687" s="58"/>
      <c r="E2687" s="28"/>
      <c r="F2687" s="17"/>
      <c r="G2687" s="50"/>
      <c r="H2687" s="63"/>
    </row>
    <row r="2688" spans="3:8" ht="15.6" x14ac:dyDescent="0.3">
      <c r="C2688" s="57"/>
      <c r="D2688" s="58"/>
      <c r="E2688" s="28"/>
      <c r="F2688" s="17"/>
      <c r="G2688" s="50"/>
      <c r="H2688" s="63"/>
    </row>
    <row r="2689" spans="3:8" ht="15.6" x14ac:dyDescent="0.3">
      <c r="C2689" s="57"/>
      <c r="D2689" s="58"/>
      <c r="E2689" s="28"/>
      <c r="F2689" s="17"/>
      <c r="G2689" s="50"/>
      <c r="H2689" s="63"/>
    </row>
    <row r="2690" spans="3:8" ht="15.6" x14ac:dyDescent="0.3">
      <c r="C2690" s="57"/>
      <c r="D2690" s="58"/>
      <c r="E2690" s="28"/>
      <c r="F2690" s="17"/>
      <c r="G2690" s="50"/>
      <c r="H2690" s="63"/>
    </row>
    <row r="2691" spans="3:8" ht="15.6" x14ac:dyDescent="0.3">
      <c r="C2691" s="57"/>
      <c r="D2691" s="58"/>
      <c r="E2691" s="28"/>
      <c r="F2691" s="17"/>
      <c r="G2691" s="50"/>
      <c r="H2691" s="63"/>
    </row>
    <row r="2692" spans="3:8" ht="15.6" x14ac:dyDescent="0.3">
      <c r="C2692" s="57"/>
      <c r="D2692" s="58"/>
      <c r="E2692" s="28"/>
      <c r="F2692" s="17"/>
      <c r="G2692" s="50"/>
      <c r="H2692" s="63"/>
    </row>
    <row r="2693" spans="3:8" ht="15.6" x14ac:dyDescent="0.3">
      <c r="C2693" s="57"/>
      <c r="D2693" s="58"/>
      <c r="E2693" s="28"/>
      <c r="F2693" s="17"/>
      <c r="G2693" s="50"/>
      <c r="H2693" s="63"/>
    </row>
    <row r="2694" spans="3:8" ht="15.6" x14ac:dyDescent="0.3">
      <c r="C2694" s="57"/>
      <c r="D2694" s="58"/>
      <c r="E2694" s="28"/>
      <c r="F2694" s="17"/>
      <c r="G2694" s="50"/>
      <c r="H2694" s="63"/>
    </row>
    <row r="2695" spans="3:8" ht="15.6" x14ac:dyDescent="0.3">
      <c r="C2695" s="57"/>
      <c r="D2695" s="58"/>
      <c r="E2695" s="28"/>
      <c r="F2695" s="17"/>
      <c r="G2695" s="50"/>
      <c r="H2695" s="63"/>
    </row>
    <row r="2696" spans="3:8" ht="15.6" x14ac:dyDescent="0.3">
      <c r="C2696" s="57"/>
      <c r="D2696" s="58"/>
      <c r="E2696" s="28"/>
      <c r="F2696" s="17"/>
      <c r="G2696" s="50"/>
      <c r="H2696" s="63"/>
    </row>
    <row r="2697" spans="3:8" ht="15.6" x14ac:dyDescent="0.3">
      <c r="C2697" s="57"/>
      <c r="D2697" s="58"/>
      <c r="E2697" s="28"/>
      <c r="F2697" s="17"/>
      <c r="G2697" s="50"/>
      <c r="H2697" s="63"/>
    </row>
    <row r="2698" spans="3:8" ht="15.6" x14ac:dyDescent="0.3">
      <c r="C2698" s="57"/>
      <c r="D2698" s="58"/>
      <c r="E2698" s="28"/>
      <c r="F2698" s="17"/>
      <c r="G2698" s="50"/>
      <c r="H2698" s="63"/>
    </row>
    <row r="2699" spans="3:8" ht="15.6" x14ac:dyDescent="0.3">
      <c r="C2699" s="57"/>
      <c r="D2699" s="58"/>
      <c r="E2699" s="28"/>
      <c r="F2699" s="17"/>
      <c r="G2699" s="50"/>
      <c r="H2699" s="63"/>
    </row>
    <row r="2700" spans="3:8" ht="15.6" x14ac:dyDescent="0.3">
      <c r="C2700" s="57"/>
      <c r="D2700" s="58"/>
      <c r="E2700" s="28"/>
      <c r="F2700" s="17"/>
      <c r="G2700" s="50"/>
      <c r="H2700" s="63"/>
    </row>
    <row r="2701" spans="3:8" ht="15.6" x14ac:dyDescent="0.3">
      <c r="C2701" s="57"/>
      <c r="D2701" s="58"/>
      <c r="E2701" s="28"/>
      <c r="F2701" s="17"/>
      <c r="G2701" s="50"/>
      <c r="H2701" s="63"/>
    </row>
    <row r="2702" spans="3:8" ht="15.6" x14ac:dyDescent="0.3">
      <c r="C2702" s="57"/>
      <c r="D2702" s="58"/>
      <c r="E2702" s="28"/>
      <c r="F2702" s="17"/>
      <c r="G2702" s="50"/>
      <c r="H2702" s="63"/>
    </row>
    <row r="2703" spans="3:8" ht="15.6" x14ac:dyDescent="0.3">
      <c r="C2703" s="57"/>
      <c r="D2703" s="58"/>
      <c r="E2703" s="28"/>
      <c r="F2703" s="17"/>
      <c r="G2703" s="50"/>
      <c r="H2703" s="63"/>
    </row>
    <row r="2704" spans="3:8" ht="15.6" x14ac:dyDescent="0.3">
      <c r="C2704" s="57"/>
      <c r="D2704" s="58"/>
      <c r="E2704" s="28"/>
      <c r="F2704" s="17"/>
      <c r="G2704" s="50"/>
      <c r="H2704" s="63"/>
    </row>
    <row r="2705" spans="3:8" ht="15.6" x14ac:dyDescent="0.3">
      <c r="C2705" s="57"/>
      <c r="D2705" s="58"/>
      <c r="E2705" s="28"/>
      <c r="F2705" s="17"/>
      <c r="G2705" s="50"/>
      <c r="H2705" s="63"/>
    </row>
    <row r="2706" spans="3:8" ht="15.6" x14ac:dyDescent="0.3">
      <c r="C2706" s="57"/>
      <c r="D2706" s="58"/>
      <c r="E2706" s="28"/>
      <c r="F2706" s="17"/>
      <c r="G2706" s="50"/>
      <c r="H2706" s="63"/>
    </row>
    <row r="2707" spans="3:8" ht="15.6" x14ac:dyDescent="0.3">
      <c r="C2707" s="57"/>
      <c r="D2707" s="58"/>
      <c r="E2707" s="28"/>
      <c r="F2707" s="17"/>
      <c r="G2707" s="50"/>
      <c r="H2707" s="63"/>
    </row>
    <row r="2708" spans="3:8" ht="15.6" x14ac:dyDescent="0.3">
      <c r="C2708" s="57"/>
      <c r="D2708" s="58"/>
      <c r="E2708" s="28"/>
      <c r="F2708" s="17"/>
      <c r="G2708" s="50"/>
      <c r="H2708" s="63"/>
    </row>
    <row r="2709" spans="3:8" ht="15.6" x14ac:dyDescent="0.3">
      <c r="C2709" s="57"/>
      <c r="D2709" s="58"/>
      <c r="E2709" s="28"/>
      <c r="F2709" s="17"/>
      <c r="G2709" s="50"/>
      <c r="H2709" s="63"/>
    </row>
    <row r="2710" spans="3:8" ht="15.6" x14ac:dyDescent="0.3">
      <c r="C2710" s="57"/>
      <c r="D2710" s="58"/>
      <c r="E2710" s="28"/>
      <c r="F2710" s="17"/>
      <c r="G2710" s="50"/>
      <c r="H2710" s="63"/>
    </row>
    <row r="2711" spans="3:8" ht="15.6" x14ac:dyDescent="0.3">
      <c r="C2711" s="57"/>
      <c r="D2711" s="58"/>
      <c r="E2711" s="28"/>
      <c r="F2711" s="17"/>
      <c r="G2711" s="50"/>
      <c r="H2711" s="63"/>
    </row>
    <row r="2712" spans="3:8" ht="15.6" x14ac:dyDescent="0.3">
      <c r="C2712" s="57"/>
      <c r="D2712" s="58"/>
      <c r="E2712" s="28"/>
      <c r="F2712" s="17"/>
      <c r="G2712" s="50"/>
      <c r="H2712" s="63"/>
    </row>
    <row r="2713" spans="3:8" ht="15.6" x14ac:dyDescent="0.3">
      <c r="C2713" s="57"/>
      <c r="D2713" s="58"/>
      <c r="E2713" s="28"/>
      <c r="F2713" s="17"/>
      <c r="G2713" s="50"/>
      <c r="H2713" s="63"/>
    </row>
    <row r="2714" spans="3:8" ht="15.6" x14ac:dyDescent="0.3">
      <c r="C2714" s="57"/>
      <c r="D2714" s="58"/>
      <c r="E2714" s="28"/>
      <c r="F2714" s="17"/>
      <c r="G2714" s="50"/>
      <c r="H2714" s="63"/>
    </row>
    <row r="2715" spans="3:8" ht="15.6" x14ac:dyDescent="0.3">
      <c r="C2715" s="57"/>
      <c r="D2715" s="58"/>
      <c r="E2715" s="28"/>
      <c r="F2715" s="17"/>
      <c r="G2715" s="50"/>
      <c r="H2715" s="63"/>
    </row>
    <row r="2716" spans="3:8" ht="15.6" x14ac:dyDescent="0.3">
      <c r="C2716" s="57"/>
      <c r="D2716" s="58"/>
      <c r="E2716" s="28"/>
      <c r="F2716" s="17"/>
      <c r="G2716" s="50"/>
      <c r="H2716" s="63"/>
    </row>
    <row r="2717" spans="3:8" ht="15.6" x14ac:dyDescent="0.3">
      <c r="C2717" s="57"/>
      <c r="D2717" s="58"/>
      <c r="E2717" s="28"/>
      <c r="F2717" s="17"/>
      <c r="G2717" s="50"/>
      <c r="H2717" s="63"/>
    </row>
    <row r="2718" spans="3:8" ht="15.6" x14ac:dyDescent="0.3">
      <c r="C2718" s="57"/>
      <c r="D2718" s="58"/>
      <c r="E2718" s="28"/>
      <c r="F2718" s="17"/>
      <c r="G2718" s="50"/>
      <c r="H2718" s="63"/>
    </row>
    <row r="2719" spans="3:8" ht="15.6" x14ac:dyDescent="0.3">
      <c r="C2719" s="57"/>
      <c r="D2719" s="58"/>
      <c r="E2719" s="28"/>
      <c r="F2719" s="17"/>
      <c r="G2719" s="50"/>
      <c r="H2719" s="63"/>
    </row>
    <row r="2720" spans="3:8" ht="15.6" x14ac:dyDescent="0.3">
      <c r="C2720" s="57"/>
      <c r="D2720" s="58"/>
      <c r="E2720" s="28"/>
      <c r="F2720" s="17"/>
      <c r="G2720" s="50"/>
      <c r="H2720" s="63"/>
    </row>
    <row r="2721" spans="3:8" ht="15.6" x14ac:dyDescent="0.3">
      <c r="C2721" s="57"/>
      <c r="D2721" s="58"/>
      <c r="E2721" s="28"/>
      <c r="F2721" s="17"/>
      <c r="G2721" s="50"/>
      <c r="H2721" s="63"/>
    </row>
    <row r="2722" spans="3:8" ht="15.6" x14ac:dyDescent="0.3">
      <c r="C2722" s="57"/>
      <c r="D2722" s="58"/>
      <c r="E2722" s="28"/>
      <c r="F2722" s="17"/>
      <c r="G2722" s="50"/>
      <c r="H2722" s="63"/>
    </row>
    <row r="2723" spans="3:8" ht="15.6" x14ac:dyDescent="0.3">
      <c r="C2723" s="57"/>
      <c r="D2723" s="58"/>
      <c r="E2723" s="28"/>
      <c r="F2723" s="17"/>
      <c r="G2723" s="50"/>
      <c r="H2723" s="63"/>
    </row>
    <row r="2724" spans="3:8" ht="15.6" x14ac:dyDescent="0.3">
      <c r="C2724" s="57"/>
      <c r="D2724" s="58"/>
      <c r="E2724" s="28"/>
      <c r="F2724" s="17"/>
      <c r="G2724" s="50"/>
      <c r="H2724" s="63"/>
    </row>
    <row r="2725" spans="3:8" ht="15.6" x14ac:dyDescent="0.3">
      <c r="C2725" s="57"/>
      <c r="D2725" s="58"/>
      <c r="E2725" s="28"/>
      <c r="F2725" s="17"/>
      <c r="G2725" s="50"/>
      <c r="H2725" s="63"/>
    </row>
    <row r="2726" spans="3:8" ht="15.6" x14ac:dyDescent="0.3">
      <c r="C2726" s="57"/>
      <c r="D2726" s="58"/>
      <c r="E2726" s="28"/>
      <c r="F2726" s="17"/>
      <c r="G2726" s="50"/>
      <c r="H2726" s="63"/>
    </row>
    <row r="2727" spans="3:8" ht="15.6" x14ac:dyDescent="0.3">
      <c r="C2727" s="57"/>
      <c r="D2727" s="58"/>
      <c r="E2727" s="28"/>
      <c r="F2727" s="17"/>
      <c r="G2727" s="50"/>
      <c r="H2727" s="63"/>
    </row>
    <row r="2728" spans="3:8" ht="15.6" x14ac:dyDescent="0.3">
      <c r="C2728" s="57"/>
      <c r="D2728" s="58"/>
      <c r="E2728" s="28"/>
      <c r="F2728" s="17"/>
      <c r="G2728" s="50"/>
      <c r="H2728" s="63"/>
    </row>
    <row r="2729" spans="3:8" ht="15.6" x14ac:dyDescent="0.3">
      <c r="C2729" s="57"/>
      <c r="D2729" s="58"/>
      <c r="E2729" s="28"/>
      <c r="F2729" s="17"/>
      <c r="G2729" s="50"/>
      <c r="H2729" s="63"/>
    </row>
    <row r="2730" spans="3:8" ht="15.6" x14ac:dyDescent="0.3">
      <c r="C2730" s="57"/>
      <c r="D2730" s="58"/>
      <c r="E2730" s="28"/>
      <c r="F2730" s="17"/>
      <c r="G2730" s="50"/>
      <c r="H2730" s="63"/>
    </row>
    <row r="2731" spans="3:8" ht="15.6" x14ac:dyDescent="0.3">
      <c r="C2731" s="57"/>
      <c r="D2731" s="58"/>
      <c r="E2731" s="28"/>
      <c r="F2731" s="17"/>
      <c r="G2731" s="50"/>
      <c r="H2731" s="63"/>
    </row>
    <row r="2732" spans="3:8" ht="15.6" x14ac:dyDescent="0.3">
      <c r="C2732" s="57"/>
      <c r="D2732" s="58"/>
      <c r="E2732" s="28"/>
      <c r="F2732" s="17"/>
      <c r="G2732" s="50"/>
      <c r="H2732" s="63"/>
    </row>
    <row r="2733" spans="3:8" ht="15.6" x14ac:dyDescent="0.3">
      <c r="C2733" s="57"/>
      <c r="D2733" s="58"/>
      <c r="E2733" s="28"/>
      <c r="F2733" s="17"/>
      <c r="G2733" s="50"/>
      <c r="H2733" s="63"/>
    </row>
    <row r="2734" spans="3:8" ht="15.6" x14ac:dyDescent="0.3">
      <c r="C2734" s="57"/>
      <c r="D2734" s="58"/>
      <c r="E2734" s="28"/>
      <c r="F2734" s="17"/>
      <c r="G2734" s="50"/>
      <c r="H2734" s="63"/>
    </row>
    <row r="2735" spans="3:8" ht="15.6" x14ac:dyDescent="0.3">
      <c r="C2735" s="57"/>
      <c r="D2735" s="58"/>
      <c r="E2735" s="28"/>
      <c r="F2735" s="17"/>
      <c r="G2735" s="50"/>
      <c r="H2735" s="63"/>
    </row>
    <row r="2736" spans="3:8" ht="15.6" x14ac:dyDescent="0.3">
      <c r="C2736" s="57"/>
      <c r="D2736" s="58"/>
      <c r="E2736" s="28"/>
      <c r="F2736" s="17"/>
      <c r="G2736" s="50"/>
      <c r="H2736" s="63"/>
    </row>
    <row r="2737" spans="3:8" ht="15.6" x14ac:dyDescent="0.3">
      <c r="C2737" s="57"/>
      <c r="D2737" s="58"/>
      <c r="E2737" s="28"/>
      <c r="F2737" s="17"/>
      <c r="G2737" s="50"/>
      <c r="H2737" s="63"/>
    </row>
    <row r="2738" spans="3:8" ht="15.6" x14ac:dyDescent="0.3">
      <c r="C2738" s="57"/>
      <c r="D2738" s="58"/>
      <c r="E2738" s="28"/>
      <c r="F2738" s="17"/>
      <c r="G2738" s="50"/>
      <c r="H2738" s="63"/>
    </row>
    <row r="2739" spans="3:8" ht="15.6" x14ac:dyDescent="0.3">
      <c r="C2739" s="57"/>
      <c r="D2739" s="58"/>
      <c r="E2739" s="28"/>
      <c r="F2739" s="17"/>
      <c r="G2739" s="50"/>
      <c r="H2739" s="63"/>
    </row>
    <row r="2740" spans="3:8" ht="15.6" x14ac:dyDescent="0.3">
      <c r="C2740" s="57"/>
      <c r="D2740" s="58"/>
      <c r="E2740" s="28"/>
      <c r="F2740" s="17"/>
      <c r="G2740" s="50"/>
      <c r="H2740" s="63"/>
    </row>
    <row r="2741" spans="3:8" ht="15.6" x14ac:dyDescent="0.3">
      <c r="C2741" s="57"/>
      <c r="D2741" s="58"/>
      <c r="E2741" s="28"/>
      <c r="F2741" s="17"/>
      <c r="G2741" s="50"/>
      <c r="H2741" s="63"/>
    </row>
    <row r="2742" spans="3:8" ht="15.6" x14ac:dyDescent="0.3">
      <c r="C2742" s="57"/>
      <c r="D2742" s="58"/>
      <c r="E2742" s="28"/>
      <c r="F2742" s="17"/>
      <c r="G2742" s="50"/>
      <c r="H2742" s="63"/>
    </row>
    <row r="2743" spans="3:8" ht="15.6" x14ac:dyDescent="0.3">
      <c r="C2743" s="57"/>
      <c r="D2743" s="58"/>
      <c r="E2743" s="28"/>
      <c r="F2743" s="17"/>
      <c r="G2743" s="50"/>
      <c r="H2743" s="63"/>
    </row>
    <row r="2744" spans="3:8" ht="15.6" x14ac:dyDescent="0.3">
      <c r="C2744" s="57"/>
      <c r="D2744" s="58"/>
      <c r="E2744" s="28"/>
      <c r="F2744" s="17"/>
      <c r="G2744" s="50"/>
      <c r="H2744" s="63"/>
    </row>
    <row r="2745" spans="3:8" ht="15.6" x14ac:dyDescent="0.3">
      <c r="C2745" s="57"/>
      <c r="D2745" s="58"/>
      <c r="E2745" s="28"/>
      <c r="F2745" s="17"/>
      <c r="G2745" s="50"/>
      <c r="H2745" s="63"/>
    </row>
    <row r="2746" spans="3:8" ht="15.6" x14ac:dyDescent="0.3">
      <c r="C2746" s="57"/>
      <c r="D2746" s="58"/>
      <c r="E2746" s="28"/>
      <c r="F2746" s="17"/>
      <c r="G2746" s="50"/>
      <c r="H2746" s="63"/>
    </row>
    <row r="2747" spans="3:8" ht="15.6" x14ac:dyDescent="0.3">
      <c r="C2747" s="57"/>
      <c r="D2747" s="58"/>
      <c r="E2747" s="28"/>
      <c r="F2747" s="17"/>
      <c r="G2747" s="50"/>
      <c r="H2747" s="63"/>
    </row>
    <row r="2748" spans="3:8" ht="15.6" x14ac:dyDescent="0.3">
      <c r="C2748" s="57"/>
      <c r="D2748" s="58"/>
      <c r="E2748" s="28"/>
      <c r="F2748" s="17"/>
      <c r="G2748" s="50"/>
      <c r="H2748" s="63"/>
    </row>
    <row r="2749" spans="3:8" ht="15.6" x14ac:dyDescent="0.3">
      <c r="C2749" s="57"/>
      <c r="D2749" s="58"/>
      <c r="E2749" s="28"/>
      <c r="F2749" s="17"/>
      <c r="G2749" s="50"/>
      <c r="H2749" s="63"/>
    </row>
    <row r="2750" spans="3:8" ht="15.6" x14ac:dyDescent="0.3">
      <c r="C2750" s="57"/>
      <c r="D2750" s="58"/>
      <c r="E2750" s="28"/>
      <c r="F2750" s="17"/>
      <c r="G2750" s="50"/>
      <c r="H2750" s="63"/>
    </row>
    <row r="2751" spans="3:8" ht="15.6" x14ac:dyDescent="0.3">
      <c r="C2751" s="57"/>
      <c r="D2751" s="58"/>
      <c r="E2751" s="28"/>
      <c r="F2751" s="17"/>
      <c r="G2751" s="50"/>
      <c r="H2751" s="63"/>
    </row>
    <row r="2752" spans="3:8" ht="15.6" x14ac:dyDescent="0.3">
      <c r="C2752" s="57"/>
      <c r="D2752" s="58"/>
      <c r="E2752" s="28"/>
      <c r="F2752" s="17"/>
      <c r="G2752" s="50"/>
      <c r="H2752" s="63"/>
    </row>
    <row r="2753" spans="3:8" ht="15.6" x14ac:dyDescent="0.3">
      <c r="C2753" s="57"/>
      <c r="D2753" s="58"/>
      <c r="E2753" s="28"/>
      <c r="F2753" s="17"/>
      <c r="G2753" s="50"/>
      <c r="H2753" s="63"/>
    </row>
    <row r="2754" spans="3:8" ht="15.6" x14ac:dyDescent="0.3">
      <c r="C2754" s="57"/>
      <c r="D2754" s="58"/>
      <c r="E2754" s="28"/>
      <c r="F2754" s="17"/>
      <c r="G2754" s="50"/>
      <c r="H2754" s="63"/>
    </row>
    <row r="2755" spans="3:8" ht="15.6" x14ac:dyDescent="0.3">
      <c r="C2755" s="57"/>
      <c r="D2755" s="58"/>
      <c r="E2755" s="28"/>
      <c r="F2755" s="17"/>
      <c r="G2755" s="50"/>
      <c r="H2755" s="63"/>
    </row>
    <row r="2756" spans="3:8" ht="15.6" x14ac:dyDescent="0.3">
      <c r="C2756" s="57"/>
      <c r="D2756" s="58"/>
      <c r="E2756" s="28"/>
      <c r="F2756" s="17"/>
      <c r="G2756" s="50"/>
      <c r="H2756" s="63"/>
    </row>
    <row r="2757" spans="3:8" ht="15.6" x14ac:dyDescent="0.3">
      <c r="C2757" s="57"/>
      <c r="D2757" s="58"/>
      <c r="E2757" s="28"/>
      <c r="F2757" s="17"/>
      <c r="G2757" s="50"/>
      <c r="H2757" s="63"/>
    </row>
    <row r="2758" spans="3:8" ht="15.6" x14ac:dyDescent="0.3">
      <c r="C2758" s="57"/>
      <c r="D2758" s="58"/>
      <c r="E2758" s="28"/>
      <c r="F2758" s="17"/>
      <c r="G2758" s="50"/>
      <c r="H2758" s="63"/>
    </row>
    <row r="2759" spans="3:8" ht="15.6" x14ac:dyDescent="0.3">
      <c r="C2759" s="57"/>
      <c r="D2759" s="58"/>
      <c r="E2759" s="28"/>
      <c r="F2759" s="17"/>
      <c r="G2759" s="50"/>
      <c r="H2759" s="63"/>
    </row>
    <row r="2760" spans="3:8" ht="15.6" x14ac:dyDescent="0.3">
      <c r="C2760" s="57"/>
      <c r="D2760" s="58"/>
      <c r="E2760" s="28"/>
      <c r="F2760" s="17"/>
      <c r="G2760" s="50"/>
      <c r="H2760" s="63"/>
    </row>
    <row r="2761" spans="3:8" ht="15.6" x14ac:dyDescent="0.3">
      <c r="C2761" s="57"/>
      <c r="D2761" s="58"/>
      <c r="E2761" s="28"/>
      <c r="F2761" s="17"/>
      <c r="G2761" s="50"/>
      <c r="H2761" s="63"/>
    </row>
    <row r="2762" spans="3:8" ht="15.6" x14ac:dyDescent="0.3">
      <c r="C2762" s="57"/>
      <c r="D2762" s="58"/>
      <c r="E2762" s="28"/>
      <c r="F2762" s="17"/>
      <c r="G2762" s="50"/>
      <c r="H2762" s="63"/>
    </row>
    <row r="2763" spans="3:8" ht="15.6" x14ac:dyDescent="0.3">
      <c r="C2763" s="57"/>
      <c r="D2763" s="58"/>
      <c r="E2763" s="28"/>
      <c r="F2763" s="17"/>
      <c r="G2763" s="50"/>
      <c r="H2763" s="63"/>
    </row>
    <row r="2764" spans="3:8" ht="15.6" x14ac:dyDescent="0.3">
      <c r="C2764" s="57"/>
      <c r="D2764" s="58"/>
      <c r="E2764" s="28"/>
      <c r="F2764" s="17"/>
      <c r="G2764" s="50"/>
      <c r="H2764" s="63"/>
    </row>
    <row r="2765" spans="3:8" ht="15.6" x14ac:dyDescent="0.3">
      <c r="C2765" s="57"/>
      <c r="D2765" s="58"/>
      <c r="E2765" s="28"/>
      <c r="F2765" s="17"/>
      <c r="G2765" s="50"/>
      <c r="H2765" s="63"/>
    </row>
    <row r="2766" spans="3:8" ht="15.6" x14ac:dyDescent="0.3">
      <c r="C2766" s="57"/>
      <c r="D2766" s="58"/>
      <c r="E2766" s="28"/>
      <c r="F2766" s="17"/>
      <c r="G2766" s="50"/>
      <c r="H2766" s="63"/>
    </row>
    <row r="2767" spans="3:8" ht="15.6" x14ac:dyDescent="0.3">
      <c r="C2767" s="57"/>
      <c r="D2767" s="58"/>
      <c r="E2767" s="28"/>
      <c r="F2767" s="17"/>
      <c r="G2767" s="50"/>
      <c r="H2767" s="63"/>
    </row>
    <row r="2768" spans="3:8" ht="15.6" x14ac:dyDescent="0.3">
      <c r="C2768" s="57"/>
      <c r="D2768" s="58"/>
      <c r="E2768" s="28"/>
      <c r="F2768" s="17"/>
      <c r="G2768" s="50"/>
      <c r="H2768" s="63"/>
    </row>
    <row r="2769" spans="3:8" ht="15.6" x14ac:dyDescent="0.3">
      <c r="C2769" s="57"/>
      <c r="D2769" s="58"/>
      <c r="E2769" s="28"/>
      <c r="F2769" s="17"/>
      <c r="G2769" s="50"/>
      <c r="H2769" s="63"/>
    </row>
    <row r="2770" spans="3:8" ht="15.6" x14ac:dyDescent="0.3">
      <c r="C2770" s="57"/>
      <c r="D2770" s="58"/>
      <c r="E2770" s="28"/>
      <c r="F2770" s="17"/>
      <c r="G2770" s="50"/>
      <c r="H2770" s="63"/>
    </row>
    <row r="2771" spans="3:8" ht="15.6" x14ac:dyDescent="0.3">
      <c r="C2771" s="57"/>
      <c r="D2771" s="58"/>
      <c r="E2771" s="28"/>
      <c r="F2771" s="17"/>
      <c r="G2771" s="50"/>
      <c r="H2771" s="63"/>
    </row>
    <row r="2772" spans="3:8" ht="15.6" x14ac:dyDescent="0.3">
      <c r="C2772" s="57"/>
      <c r="D2772" s="58"/>
      <c r="E2772" s="28"/>
      <c r="F2772" s="17"/>
      <c r="G2772" s="50"/>
      <c r="H2772" s="63"/>
    </row>
    <row r="2773" spans="3:8" ht="15.6" x14ac:dyDescent="0.3">
      <c r="C2773" s="57"/>
      <c r="D2773" s="58"/>
      <c r="E2773" s="28"/>
      <c r="F2773" s="17"/>
      <c r="G2773" s="50"/>
      <c r="H2773" s="63"/>
    </row>
    <row r="2774" spans="3:8" ht="15.6" x14ac:dyDescent="0.3">
      <c r="C2774" s="57"/>
      <c r="D2774" s="58"/>
      <c r="E2774" s="28"/>
      <c r="F2774" s="17"/>
      <c r="G2774" s="50"/>
      <c r="H2774" s="63"/>
    </row>
    <row r="2775" spans="3:8" ht="15.6" x14ac:dyDescent="0.3">
      <c r="C2775" s="57"/>
      <c r="D2775" s="58"/>
      <c r="E2775" s="28"/>
      <c r="F2775" s="17"/>
      <c r="G2775" s="50"/>
      <c r="H2775" s="63"/>
    </row>
    <row r="2776" spans="3:8" ht="15.6" x14ac:dyDescent="0.3">
      <c r="C2776" s="57"/>
      <c r="D2776" s="58"/>
      <c r="E2776" s="28"/>
      <c r="F2776" s="17"/>
      <c r="G2776" s="50"/>
      <c r="H2776" s="63"/>
    </row>
    <row r="2777" spans="3:8" ht="15.6" x14ac:dyDescent="0.3">
      <c r="C2777" s="57"/>
      <c r="D2777" s="58"/>
      <c r="E2777" s="28"/>
      <c r="F2777" s="17"/>
      <c r="G2777" s="50"/>
      <c r="H2777" s="63"/>
    </row>
    <row r="2778" spans="3:8" ht="15.6" x14ac:dyDescent="0.3">
      <c r="C2778" s="57"/>
      <c r="D2778" s="58"/>
      <c r="E2778" s="28"/>
      <c r="F2778" s="17"/>
      <c r="G2778" s="50"/>
      <c r="H2778" s="63"/>
    </row>
    <row r="2779" spans="3:8" ht="15.6" x14ac:dyDescent="0.3">
      <c r="C2779" s="57"/>
      <c r="D2779" s="58"/>
      <c r="E2779" s="28"/>
      <c r="F2779" s="17"/>
      <c r="G2779" s="50"/>
      <c r="H2779" s="63"/>
    </row>
    <row r="2780" spans="3:8" ht="15.6" x14ac:dyDescent="0.3">
      <c r="C2780" s="57"/>
      <c r="D2780" s="58"/>
      <c r="E2780" s="28"/>
      <c r="F2780" s="17"/>
      <c r="G2780" s="50"/>
      <c r="H2780" s="63"/>
    </row>
    <row r="2781" spans="3:8" ht="15.6" x14ac:dyDescent="0.3">
      <c r="C2781" s="57"/>
      <c r="D2781" s="58"/>
      <c r="E2781" s="28"/>
      <c r="F2781" s="17"/>
      <c r="G2781" s="50"/>
      <c r="H2781" s="63"/>
    </row>
    <row r="2782" spans="3:8" ht="15.6" x14ac:dyDescent="0.3">
      <c r="C2782" s="57"/>
      <c r="D2782" s="58"/>
      <c r="E2782" s="28"/>
      <c r="F2782" s="17"/>
      <c r="G2782" s="50"/>
      <c r="H2782" s="63"/>
    </row>
    <row r="2783" spans="3:8" ht="15.6" x14ac:dyDescent="0.3">
      <c r="C2783" s="57"/>
      <c r="D2783" s="58"/>
      <c r="E2783" s="28"/>
      <c r="F2783" s="17"/>
      <c r="G2783" s="50"/>
      <c r="H2783" s="63"/>
    </row>
    <row r="2784" spans="3:8" ht="15.6" x14ac:dyDescent="0.3">
      <c r="C2784" s="57"/>
      <c r="D2784" s="58"/>
      <c r="E2784" s="28"/>
      <c r="F2784" s="17"/>
      <c r="G2784" s="50"/>
      <c r="H2784" s="63"/>
    </row>
    <row r="2785" spans="3:8" ht="15.6" x14ac:dyDescent="0.3">
      <c r="C2785" s="57"/>
      <c r="D2785" s="58"/>
      <c r="E2785" s="28"/>
      <c r="F2785" s="17"/>
      <c r="G2785" s="50"/>
      <c r="H2785" s="63"/>
    </row>
    <row r="2786" spans="3:8" ht="15.6" x14ac:dyDescent="0.3">
      <c r="C2786" s="57"/>
      <c r="D2786" s="58"/>
      <c r="E2786" s="28"/>
      <c r="F2786" s="17"/>
      <c r="G2786" s="50"/>
      <c r="H2786" s="63"/>
    </row>
    <row r="2787" spans="3:8" ht="15.6" x14ac:dyDescent="0.3">
      <c r="C2787" s="57"/>
      <c r="D2787" s="58"/>
      <c r="E2787" s="28"/>
      <c r="F2787" s="17"/>
      <c r="G2787" s="50"/>
      <c r="H2787" s="63"/>
    </row>
    <row r="2788" spans="3:8" ht="15.6" x14ac:dyDescent="0.3">
      <c r="C2788" s="57"/>
      <c r="D2788" s="58"/>
      <c r="E2788" s="28"/>
      <c r="F2788" s="17"/>
      <c r="G2788" s="50"/>
      <c r="H2788" s="63"/>
    </row>
    <row r="2789" spans="3:8" ht="15.6" x14ac:dyDescent="0.3">
      <c r="C2789" s="57"/>
      <c r="D2789" s="58"/>
      <c r="E2789" s="28"/>
      <c r="F2789" s="17"/>
      <c r="G2789" s="50"/>
      <c r="H2789" s="63"/>
    </row>
    <row r="2790" spans="3:8" ht="15.6" x14ac:dyDescent="0.3">
      <c r="C2790" s="57"/>
      <c r="D2790" s="58"/>
      <c r="E2790" s="28"/>
      <c r="F2790" s="17"/>
      <c r="G2790" s="50"/>
      <c r="H2790" s="63"/>
    </row>
    <row r="2791" spans="3:8" ht="15.6" x14ac:dyDescent="0.3">
      <c r="C2791" s="57"/>
      <c r="D2791" s="58"/>
      <c r="E2791" s="28"/>
      <c r="F2791" s="17"/>
      <c r="G2791" s="50"/>
      <c r="H2791" s="63"/>
    </row>
    <row r="2792" spans="3:8" ht="15.6" x14ac:dyDescent="0.3">
      <c r="C2792" s="57"/>
      <c r="D2792" s="58"/>
      <c r="E2792" s="28"/>
      <c r="F2792" s="17"/>
      <c r="G2792" s="50"/>
      <c r="H2792" s="63"/>
    </row>
    <row r="2793" spans="3:8" ht="15.6" x14ac:dyDescent="0.3">
      <c r="C2793" s="57"/>
      <c r="D2793" s="58"/>
      <c r="E2793" s="28"/>
      <c r="F2793" s="17"/>
      <c r="G2793" s="50"/>
      <c r="H2793" s="63"/>
    </row>
    <row r="2794" spans="3:8" ht="15.6" x14ac:dyDescent="0.3">
      <c r="C2794" s="57"/>
      <c r="D2794" s="58"/>
      <c r="E2794" s="28"/>
      <c r="F2794" s="17"/>
      <c r="G2794" s="50"/>
      <c r="H2794" s="63"/>
    </row>
    <row r="2795" spans="3:8" ht="15.6" x14ac:dyDescent="0.3">
      <c r="C2795" s="57"/>
      <c r="D2795" s="58"/>
      <c r="E2795" s="28"/>
      <c r="F2795" s="17"/>
      <c r="G2795" s="50"/>
      <c r="H2795" s="63"/>
    </row>
    <row r="2796" spans="3:8" ht="15.6" x14ac:dyDescent="0.3">
      <c r="C2796" s="57"/>
      <c r="D2796" s="58"/>
      <c r="E2796" s="28"/>
      <c r="F2796" s="17"/>
      <c r="G2796" s="50"/>
      <c r="H2796" s="63"/>
    </row>
    <row r="2797" spans="3:8" ht="15.6" x14ac:dyDescent="0.3">
      <c r="C2797" s="57"/>
      <c r="D2797" s="58"/>
      <c r="E2797" s="28"/>
      <c r="F2797" s="17"/>
      <c r="G2797" s="50"/>
      <c r="H2797" s="63"/>
    </row>
    <row r="2798" spans="3:8" ht="15.6" x14ac:dyDescent="0.3">
      <c r="C2798" s="57"/>
      <c r="D2798" s="58"/>
      <c r="E2798" s="28"/>
      <c r="F2798" s="17"/>
      <c r="G2798" s="50"/>
      <c r="H2798" s="63"/>
    </row>
    <row r="2799" spans="3:8" ht="15.6" x14ac:dyDescent="0.3">
      <c r="C2799" s="57"/>
      <c r="D2799" s="58"/>
      <c r="E2799" s="28"/>
      <c r="F2799" s="17"/>
      <c r="G2799" s="50"/>
      <c r="H2799" s="63"/>
    </row>
    <row r="2800" spans="3:8" ht="15.6" x14ac:dyDescent="0.3">
      <c r="C2800" s="57"/>
      <c r="D2800" s="58"/>
      <c r="E2800" s="28"/>
      <c r="F2800" s="17"/>
      <c r="G2800" s="50"/>
      <c r="H2800" s="63"/>
    </row>
    <row r="2801" spans="3:8" ht="15.6" x14ac:dyDescent="0.3">
      <c r="C2801" s="57"/>
      <c r="D2801" s="58"/>
      <c r="E2801" s="28"/>
      <c r="F2801" s="17"/>
      <c r="G2801" s="50"/>
      <c r="H2801" s="63"/>
    </row>
    <row r="2802" spans="3:8" ht="15.6" x14ac:dyDescent="0.3">
      <c r="C2802" s="57"/>
      <c r="D2802" s="58"/>
      <c r="E2802" s="28"/>
      <c r="F2802" s="17"/>
      <c r="G2802" s="50"/>
      <c r="H2802" s="63"/>
    </row>
    <row r="2803" spans="3:8" ht="15.6" x14ac:dyDescent="0.3">
      <c r="C2803" s="57"/>
      <c r="D2803" s="58"/>
      <c r="E2803" s="28"/>
      <c r="F2803" s="17"/>
      <c r="G2803" s="50"/>
      <c r="H2803" s="63"/>
    </row>
    <row r="2804" spans="3:8" ht="15.6" x14ac:dyDescent="0.3">
      <c r="C2804" s="57"/>
      <c r="D2804" s="58"/>
      <c r="E2804" s="28"/>
      <c r="F2804" s="17"/>
      <c r="G2804" s="50"/>
      <c r="H2804" s="63"/>
    </row>
    <row r="2805" spans="3:8" ht="15.6" x14ac:dyDescent="0.3">
      <c r="C2805" s="57"/>
      <c r="D2805" s="58"/>
      <c r="E2805" s="28"/>
      <c r="F2805" s="17"/>
      <c r="G2805" s="50"/>
      <c r="H2805" s="63"/>
    </row>
    <row r="2806" spans="3:8" ht="15.6" x14ac:dyDescent="0.3">
      <c r="C2806" s="57"/>
      <c r="D2806" s="58"/>
      <c r="E2806" s="28"/>
      <c r="F2806" s="17"/>
      <c r="G2806" s="50"/>
      <c r="H2806" s="63"/>
    </row>
    <row r="2807" spans="3:8" ht="15.6" x14ac:dyDescent="0.3">
      <c r="C2807" s="57"/>
      <c r="D2807" s="58"/>
      <c r="E2807" s="28"/>
      <c r="F2807" s="17"/>
      <c r="G2807" s="50"/>
      <c r="H2807" s="63"/>
    </row>
    <row r="2808" spans="3:8" ht="15.6" x14ac:dyDescent="0.3">
      <c r="C2808" s="57"/>
      <c r="D2808" s="58"/>
      <c r="E2808" s="28"/>
      <c r="F2808" s="17"/>
      <c r="G2808" s="50"/>
      <c r="H2808" s="63"/>
    </row>
    <row r="2809" spans="3:8" ht="15.6" x14ac:dyDescent="0.3">
      <c r="C2809" s="57"/>
      <c r="D2809" s="58"/>
      <c r="E2809" s="28"/>
      <c r="F2809" s="17"/>
      <c r="G2809" s="50"/>
      <c r="H2809" s="63"/>
    </row>
    <row r="2810" spans="3:8" ht="15.6" x14ac:dyDescent="0.3">
      <c r="C2810" s="57"/>
      <c r="D2810" s="58"/>
      <c r="E2810" s="28"/>
      <c r="F2810" s="17"/>
      <c r="G2810" s="50"/>
      <c r="H2810" s="63"/>
    </row>
    <row r="2811" spans="3:8" ht="15.6" x14ac:dyDescent="0.3">
      <c r="C2811" s="57"/>
      <c r="D2811" s="58"/>
      <c r="E2811" s="28"/>
      <c r="F2811" s="17"/>
      <c r="G2811" s="50"/>
      <c r="H2811" s="63"/>
    </row>
    <row r="2812" spans="3:8" ht="15.6" x14ac:dyDescent="0.3">
      <c r="C2812" s="57"/>
      <c r="D2812" s="58"/>
      <c r="E2812" s="28"/>
      <c r="F2812" s="17"/>
      <c r="G2812" s="50"/>
      <c r="H2812" s="63"/>
    </row>
    <row r="2813" spans="3:8" ht="15.6" x14ac:dyDescent="0.3">
      <c r="C2813" s="57"/>
      <c r="D2813" s="58"/>
      <c r="E2813" s="28"/>
      <c r="F2813" s="17"/>
      <c r="G2813" s="50"/>
      <c r="H2813" s="63"/>
    </row>
    <row r="2814" spans="3:8" ht="15.6" x14ac:dyDescent="0.3">
      <c r="C2814" s="57"/>
      <c r="D2814" s="58"/>
      <c r="E2814" s="28"/>
      <c r="F2814" s="17"/>
      <c r="G2814" s="50"/>
      <c r="H2814" s="63"/>
    </row>
    <row r="2815" spans="3:8" ht="15.6" x14ac:dyDescent="0.3">
      <c r="C2815" s="57"/>
      <c r="D2815" s="58"/>
      <c r="E2815" s="28"/>
      <c r="F2815" s="17"/>
      <c r="G2815" s="50"/>
      <c r="H2815" s="63"/>
    </row>
    <row r="2816" spans="3:8" ht="15.6" x14ac:dyDescent="0.3">
      <c r="C2816" s="57"/>
      <c r="D2816" s="58"/>
      <c r="E2816" s="28"/>
      <c r="F2816" s="17"/>
      <c r="G2816" s="50"/>
      <c r="H2816" s="63"/>
    </row>
    <row r="2817" spans="3:8" ht="15.6" x14ac:dyDescent="0.3">
      <c r="C2817" s="57"/>
      <c r="D2817" s="58"/>
      <c r="E2817" s="28"/>
      <c r="F2817" s="17"/>
      <c r="G2817" s="50"/>
      <c r="H2817" s="63"/>
    </row>
    <row r="2818" spans="3:8" ht="15.6" x14ac:dyDescent="0.3">
      <c r="C2818" s="57"/>
      <c r="D2818" s="58"/>
      <c r="E2818" s="28"/>
      <c r="F2818" s="17"/>
      <c r="G2818" s="50"/>
      <c r="H2818" s="63"/>
    </row>
    <row r="2819" spans="3:8" ht="15.6" x14ac:dyDescent="0.3">
      <c r="C2819" s="57"/>
      <c r="D2819" s="58"/>
      <c r="E2819" s="28"/>
      <c r="F2819" s="17"/>
      <c r="G2819" s="50"/>
      <c r="H2819" s="63"/>
    </row>
    <row r="2820" spans="3:8" ht="15.6" x14ac:dyDescent="0.3">
      <c r="C2820" s="57"/>
      <c r="D2820" s="58"/>
      <c r="E2820" s="28"/>
      <c r="F2820" s="17"/>
      <c r="G2820" s="50"/>
      <c r="H2820" s="63"/>
    </row>
    <row r="2821" spans="3:8" ht="15.6" x14ac:dyDescent="0.3">
      <c r="C2821" s="57"/>
      <c r="D2821" s="58"/>
      <c r="E2821" s="28"/>
      <c r="F2821" s="17"/>
      <c r="G2821" s="50"/>
      <c r="H2821" s="63"/>
    </row>
    <row r="2822" spans="3:8" ht="15.6" x14ac:dyDescent="0.3">
      <c r="C2822" s="57"/>
      <c r="D2822" s="58"/>
      <c r="E2822" s="28"/>
      <c r="F2822" s="17"/>
      <c r="G2822" s="50"/>
      <c r="H2822" s="63"/>
    </row>
    <row r="2823" spans="3:8" ht="15.6" x14ac:dyDescent="0.3">
      <c r="C2823" s="57"/>
      <c r="D2823" s="58"/>
      <c r="E2823" s="28"/>
      <c r="F2823" s="17"/>
      <c r="G2823" s="50"/>
      <c r="H2823" s="63"/>
    </row>
    <row r="2824" spans="3:8" ht="15.6" x14ac:dyDescent="0.3">
      <c r="C2824" s="57"/>
      <c r="D2824" s="58"/>
      <c r="E2824" s="28"/>
      <c r="F2824" s="17"/>
      <c r="G2824" s="50"/>
      <c r="H2824" s="63"/>
    </row>
    <row r="2825" spans="3:8" ht="15.6" x14ac:dyDescent="0.3">
      <c r="C2825" s="57"/>
      <c r="D2825" s="58"/>
      <c r="E2825" s="28"/>
      <c r="F2825" s="17"/>
      <c r="G2825" s="50"/>
      <c r="H2825" s="63"/>
    </row>
    <row r="2826" spans="3:8" ht="15.6" x14ac:dyDescent="0.3">
      <c r="C2826" s="57"/>
      <c r="D2826" s="58"/>
      <c r="E2826" s="28"/>
      <c r="F2826" s="17"/>
      <c r="G2826" s="50"/>
      <c r="H2826" s="63"/>
    </row>
    <row r="2827" spans="3:8" ht="15.6" x14ac:dyDescent="0.3">
      <c r="C2827" s="57"/>
      <c r="D2827" s="58"/>
      <c r="E2827" s="28"/>
      <c r="F2827" s="17"/>
      <c r="G2827" s="50"/>
      <c r="H2827" s="63"/>
    </row>
    <row r="2828" spans="3:8" ht="15.6" x14ac:dyDescent="0.3">
      <c r="C2828" s="57"/>
      <c r="D2828" s="58"/>
      <c r="E2828" s="28"/>
      <c r="F2828" s="17"/>
      <c r="G2828" s="50"/>
      <c r="H2828" s="63"/>
    </row>
    <row r="2829" spans="3:8" ht="15.6" x14ac:dyDescent="0.3">
      <c r="C2829" s="57"/>
      <c r="D2829" s="58"/>
      <c r="E2829" s="28"/>
      <c r="F2829" s="17"/>
      <c r="G2829" s="50"/>
      <c r="H2829" s="63"/>
    </row>
    <row r="2830" spans="3:8" ht="15.6" x14ac:dyDescent="0.3">
      <c r="C2830" s="57"/>
      <c r="D2830" s="58"/>
      <c r="E2830" s="28"/>
      <c r="F2830" s="17"/>
      <c r="G2830" s="50"/>
      <c r="H2830" s="63"/>
    </row>
    <row r="2831" spans="3:8" ht="15.6" x14ac:dyDescent="0.3">
      <c r="C2831" s="57"/>
      <c r="D2831" s="58"/>
      <c r="E2831" s="28"/>
      <c r="F2831" s="17"/>
      <c r="G2831" s="50"/>
      <c r="H2831" s="63"/>
    </row>
    <row r="2832" spans="3:8" ht="15.6" x14ac:dyDescent="0.3">
      <c r="C2832" s="57"/>
      <c r="D2832" s="58"/>
      <c r="E2832" s="28"/>
      <c r="F2832" s="17"/>
      <c r="G2832" s="50"/>
      <c r="H2832" s="63"/>
    </row>
    <row r="2833" spans="3:8" ht="15.6" x14ac:dyDescent="0.3">
      <c r="C2833" s="57"/>
      <c r="D2833" s="58"/>
      <c r="E2833" s="28"/>
      <c r="F2833" s="17"/>
      <c r="G2833" s="50"/>
      <c r="H2833" s="63"/>
    </row>
    <row r="2834" spans="3:8" ht="15.6" x14ac:dyDescent="0.3">
      <c r="C2834" s="57"/>
      <c r="D2834" s="58"/>
      <c r="E2834" s="28"/>
      <c r="F2834" s="17"/>
      <c r="G2834" s="50"/>
      <c r="H2834" s="63"/>
    </row>
    <row r="2835" spans="3:8" ht="15.6" x14ac:dyDescent="0.3">
      <c r="C2835" s="57"/>
      <c r="D2835" s="58"/>
      <c r="E2835" s="28"/>
      <c r="F2835" s="17"/>
      <c r="G2835" s="50"/>
      <c r="H2835" s="63"/>
    </row>
    <row r="2836" spans="3:8" ht="15.6" x14ac:dyDescent="0.3">
      <c r="C2836" s="57"/>
      <c r="D2836" s="58"/>
      <c r="E2836" s="28"/>
      <c r="F2836" s="17"/>
      <c r="G2836" s="50"/>
      <c r="H2836" s="63"/>
    </row>
    <row r="2837" spans="3:8" ht="15.6" x14ac:dyDescent="0.3">
      <c r="C2837" s="57"/>
      <c r="D2837" s="58"/>
      <c r="E2837" s="28"/>
      <c r="F2837" s="17"/>
      <c r="G2837" s="50"/>
      <c r="H2837" s="63"/>
    </row>
    <row r="2838" spans="3:8" ht="15.6" x14ac:dyDescent="0.3">
      <c r="C2838" s="57"/>
      <c r="D2838" s="58"/>
      <c r="E2838" s="28"/>
      <c r="F2838" s="17"/>
      <c r="G2838" s="50"/>
      <c r="H2838" s="63"/>
    </row>
    <row r="2839" spans="3:8" ht="15.6" x14ac:dyDescent="0.3">
      <c r="C2839" s="57"/>
      <c r="D2839" s="58"/>
      <c r="E2839" s="28"/>
      <c r="F2839" s="17"/>
      <c r="G2839" s="50"/>
      <c r="H2839" s="63"/>
    </row>
    <row r="2840" spans="3:8" ht="15.6" x14ac:dyDescent="0.3">
      <c r="C2840" s="57"/>
      <c r="D2840" s="58"/>
      <c r="E2840" s="28"/>
      <c r="F2840" s="17"/>
      <c r="G2840" s="50"/>
      <c r="H2840" s="63"/>
    </row>
    <row r="2841" spans="3:8" ht="15.6" x14ac:dyDescent="0.3">
      <c r="C2841" s="57"/>
      <c r="D2841" s="58"/>
      <c r="E2841" s="28"/>
      <c r="F2841" s="17"/>
      <c r="G2841" s="50"/>
      <c r="H2841" s="63"/>
    </row>
    <row r="2842" spans="3:8" ht="15.6" x14ac:dyDescent="0.3">
      <c r="C2842" s="57"/>
      <c r="D2842" s="58"/>
      <c r="E2842" s="28"/>
      <c r="F2842" s="17"/>
      <c r="G2842" s="50"/>
      <c r="H2842" s="63"/>
    </row>
    <row r="2843" spans="3:8" ht="15.6" x14ac:dyDescent="0.3">
      <c r="C2843" s="57"/>
      <c r="D2843" s="58"/>
      <c r="E2843" s="28"/>
      <c r="F2843" s="17"/>
      <c r="G2843" s="50"/>
      <c r="H2843" s="63"/>
    </row>
    <row r="2844" spans="3:8" ht="15.6" x14ac:dyDescent="0.3">
      <c r="C2844" s="57"/>
      <c r="D2844" s="58"/>
      <c r="E2844" s="28"/>
      <c r="F2844" s="17"/>
      <c r="G2844" s="50"/>
      <c r="H2844" s="63"/>
    </row>
    <row r="2845" spans="3:8" ht="15.6" x14ac:dyDescent="0.3">
      <c r="C2845" s="57"/>
      <c r="D2845" s="58"/>
      <c r="E2845" s="28"/>
      <c r="F2845" s="17"/>
      <c r="G2845" s="50"/>
      <c r="H2845" s="63"/>
    </row>
    <row r="2846" spans="3:8" ht="15.6" x14ac:dyDescent="0.3">
      <c r="C2846" s="57"/>
      <c r="D2846" s="58"/>
      <c r="E2846" s="28"/>
      <c r="F2846" s="17"/>
      <c r="G2846" s="50"/>
      <c r="H2846" s="63"/>
    </row>
    <row r="2847" spans="3:8" ht="15.6" x14ac:dyDescent="0.3">
      <c r="C2847" s="57"/>
      <c r="D2847" s="58"/>
      <c r="E2847" s="28"/>
      <c r="F2847" s="17"/>
      <c r="G2847" s="50"/>
      <c r="H2847" s="63"/>
    </row>
    <row r="2848" spans="3:8" ht="15.6" x14ac:dyDescent="0.3">
      <c r="C2848" s="57"/>
      <c r="D2848" s="58"/>
      <c r="E2848" s="28"/>
      <c r="F2848" s="17"/>
      <c r="G2848" s="50"/>
      <c r="H2848" s="63"/>
    </row>
    <row r="2849" spans="3:8" ht="15.6" x14ac:dyDescent="0.3">
      <c r="C2849" s="57"/>
      <c r="D2849" s="58"/>
      <c r="E2849" s="28"/>
      <c r="F2849" s="17"/>
      <c r="G2849" s="50"/>
      <c r="H2849" s="63"/>
    </row>
    <row r="2850" spans="3:8" ht="15.6" x14ac:dyDescent="0.3">
      <c r="C2850" s="57"/>
      <c r="D2850" s="58"/>
      <c r="E2850" s="28"/>
      <c r="F2850" s="17"/>
      <c r="G2850" s="50"/>
      <c r="H2850" s="63"/>
    </row>
    <row r="2851" spans="3:8" ht="15.6" x14ac:dyDescent="0.3">
      <c r="C2851" s="57"/>
      <c r="D2851" s="58"/>
      <c r="E2851" s="28"/>
      <c r="F2851" s="17"/>
      <c r="G2851" s="50"/>
      <c r="H2851" s="63"/>
    </row>
    <row r="2852" spans="3:8" ht="15.6" x14ac:dyDescent="0.3">
      <c r="C2852" s="57"/>
      <c r="D2852" s="58"/>
      <c r="E2852" s="28"/>
      <c r="F2852" s="17"/>
      <c r="G2852" s="50"/>
      <c r="H2852" s="63"/>
    </row>
    <row r="2853" spans="3:8" ht="15.6" x14ac:dyDescent="0.3">
      <c r="C2853" s="57"/>
      <c r="D2853" s="58"/>
      <c r="E2853" s="28"/>
      <c r="F2853" s="17"/>
      <c r="G2853" s="50"/>
      <c r="H2853" s="63"/>
    </row>
    <row r="2854" spans="3:8" ht="15.6" x14ac:dyDescent="0.3">
      <c r="C2854" s="57"/>
      <c r="D2854" s="58"/>
      <c r="E2854" s="28"/>
      <c r="F2854" s="17"/>
      <c r="G2854" s="50"/>
      <c r="H2854" s="63"/>
    </row>
    <row r="2855" spans="3:8" ht="15.6" x14ac:dyDescent="0.3">
      <c r="C2855" s="57"/>
      <c r="D2855" s="58"/>
      <c r="E2855" s="28"/>
      <c r="F2855" s="17"/>
      <c r="G2855" s="50"/>
      <c r="H2855" s="63"/>
    </row>
    <row r="2856" spans="3:8" ht="15.6" x14ac:dyDescent="0.3">
      <c r="C2856" s="57"/>
      <c r="D2856" s="58"/>
      <c r="E2856" s="28"/>
      <c r="F2856" s="17"/>
      <c r="G2856" s="50"/>
      <c r="H2856" s="63"/>
    </row>
    <row r="2857" spans="3:8" ht="15.6" x14ac:dyDescent="0.3">
      <c r="C2857" s="57"/>
      <c r="D2857" s="58"/>
      <c r="E2857" s="28"/>
      <c r="F2857" s="17"/>
      <c r="G2857" s="50"/>
      <c r="H2857" s="63"/>
    </row>
    <row r="2858" spans="3:8" ht="15.6" x14ac:dyDescent="0.3">
      <c r="C2858" s="57"/>
      <c r="D2858" s="58"/>
      <c r="E2858" s="28"/>
      <c r="F2858" s="17"/>
      <c r="G2858" s="50"/>
      <c r="H2858" s="63"/>
    </row>
    <row r="2859" spans="3:8" ht="15.6" x14ac:dyDescent="0.3">
      <c r="C2859" s="57"/>
      <c r="D2859" s="58"/>
      <c r="E2859" s="28"/>
      <c r="F2859" s="17"/>
      <c r="G2859" s="50"/>
      <c r="H2859" s="63"/>
    </row>
    <row r="2860" spans="3:8" ht="15.6" x14ac:dyDescent="0.3">
      <c r="C2860" s="57"/>
      <c r="D2860" s="58"/>
      <c r="E2860" s="28"/>
      <c r="F2860" s="17"/>
      <c r="G2860" s="50"/>
      <c r="H2860" s="63"/>
    </row>
    <row r="2861" spans="3:8" ht="15.6" x14ac:dyDescent="0.3">
      <c r="C2861" s="57"/>
      <c r="D2861" s="58"/>
      <c r="E2861" s="28"/>
      <c r="F2861" s="17"/>
      <c r="G2861" s="50"/>
      <c r="H2861" s="63"/>
    </row>
    <row r="2862" spans="3:8" ht="15.6" x14ac:dyDescent="0.3">
      <c r="C2862" s="57"/>
      <c r="D2862" s="58"/>
      <c r="E2862" s="28"/>
      <c r="F2862" s="17"/>
      <c r="G2862" s="50"/>
      <c r="H2862" s="63"/>
    </row>
    <row r="2863" spans="3:8" ht="15.6" x14ac:dyDescent="0.3">
      <c r="C2863" s="57"/>
      <c r="D2863" s="58"/>
      <c r="E2863" s="28"/>
      <c r="F2863" s="17"/>
      <c r="G2863" s="50"/>
      <c r="H2863" s="63"/>
    </row>
    <row r="2864" spans="3:8" ht="15.6" x14ac:dyDescent="0.3">
      <c r="C2864" s="57"/>
      <c r="D2864" s="58"/>
      <c r="E2864" s="28"/>
      <c r="F2864" s="17"/>
      <c r="G2864" s="50"/>
      <c r="H2864" s="63"/>
    </row>
    <row r="2865" spans="3:8" ht="15.6" x14ac:dyDescent="0.3">
      <c r="C2865" s="57"/>
      <c r="D2865" s="58"/>
      <c r="E2865" s="28"/>
      <c r="F2865" s="17"/>
      <c r="G2865" s="50"/>
      <c r="H2865" s="63"/>
    </row>
    <row r="2866" spans="3:8" ht="15.6" x14ac:dyDescent="0.3">
      <c r="C2866" s="57"/>
      <c r="D2866" s="58"/>
      <c r="E2866" s="28"/>
      <c r="F2866" s="17"/>
      <c r="G2866" s="50"/>
      <c r="H2866" s="63"/>
    </row>
    <row r="2867" spans="3:8" ht="15.6" x14ac:dyDescent="0.3">
      <c r="C2867" s="57"/>
      <c r="D2867" s="58"/>
      <c r="E2867" s="28"/>
      <c r="F2867" s="17"/>
      <c r="G2867" s="50"/>
      <c r="H2867" s="63"/>
    </row>
    <row r="2868" spans="3:8" ht="15.6" x14ac:dyDescent="0.3">
      <c r="C2868" s="57"/>
      <c r="D2868" s="58"/>
      <c r="E2868" s="28"/>
      <c r="F2868" s="17"/>
      <c r="G2868" s="50"/>
      <c r="H2868" s="63"/>
    </row>
    <row r="2869" spans="3:8" ht="15.6" x14ac:dyDescent="0.3">
      <c r="C2869" s="57"/>
      <c r="D2869" s="58"/>
      <c r="E2869" s="28"/>
      <c r="F2869" s="17"/>
      <c r="G2869" s="50"/>
      <c r="H2869" s="63"/>
    </row>
    <row r="2870" spans="3:8" ht="15.6" x14ac:dyDescent="0.3">
      <c r="C2870" s="57"/>
      <c r="D2870" s="58"/>
      <c r="E2870" s="28"/>
      <c r="F2870" s="17"/>
      <c r="G2870" s="50"/>
      <c r="H2870" s="63"/>
    </row>
    <row r="2871" spans="3:8" ht="15.6" x14ac:dyDescent="0.3">
      <c r="C2871" s="57"/>
      <c r="D2871" s="58"/>
      <c r="E2871" s="28"/>
      <c r="F2871" s="17"/>
      <c r="G2871" s="50"/>
      <c r="H2871" s="63"/>
    </row>
    <row r="2872" spans="3:8" ht="15.6" x14ac:dyDescent="0.3">
      <c r="C2872" s="57"/>
      <c r="D2872" s="58"/>
      <c r="E2872" s="28"/>
      <c r="F2872" s="17"/>
      <c r="G2872" s="50"/>
      <c r="H2872" s="63"/>
    </row>
    <row r="2873" spans="3:8" ht="15.6" x14ac:dyDescent="0.3">
      <c r="C2873" s="57"/>
      <c r="D2873" s="58"/>
      <c r="E2873" s="28"/>
      <c r="F2873" s="17"/>
      <c r="G2873" s="50"/>
      <c r="H2873" s="63"/>
    </row>
    <row r="2874" spans="3:8" ht="15.6" x14ac:dyDescent="0.3">
      <c r="C2874" s="57"/>
      <c r="D2874" s="58"/>
      <c r="E2874" s="28"/>
      <c r="F2874" s="17"/>
      <c r="G2874" s="50"/>
      <c r="H2874" s="63"/>
    </row>
    <row r="2875" spans="3:8" ht="15.6" x14ac:dyDescent="0.3">
      <c r="C2875" s="57"/>
      <c r="D2875" s="58"/>
      <c r="E2875" s="28"/>
      <c r="F2875" s="17"/>
      <c r="G2875" s="50"/>
      <c r="H2875" s="63"/>
    </row>
    <row r="2876" spans="3:8" ht="15.6" x14ac:dyDescent="0.3">
      <c r="C2876" s="57"/>
      <c r="D2876" s="58"/>
      <c r="E2876" s="28"/>
      <c r="F2876" s="17"/>
      <c r="G2876" s="50"/>
      <c r="H2876" s="63"/>
    </row>
    <row r="2877" spans="3:8" ht="15.6" x14ac:dyDescent="0.3">
      <c r="C2877" s="57"/>
      <c r="D2877" s="58"/>
      <c r="E2877" s="28"/>
      <c r="F2877" s="17"/>
      <c r="G2877" s="50"/>
      <c r="H2877" s="63"/>
    </row>
    <row r="2878" spans="3:8" ht="15.6" x14ac:dyDescent="0.3">
      <c r="C2878" s="57"/>
      <c r="D2878" s="58"/>
      <c r="E2878" s="28"/>
      <c r="F2878" s="17"/>
      <c r="G2878" s="50"/>
      <c r="H2878" s="63"/>
    </row>
    <row r="2879" spans="3:8" ht="15.6" x14ac:dyDescent="0.3">
      <c r="C2879" s="57"/>
      <c r="D2879" s="58"/>
      <c r="E2879" s="28"/>
      <c r="F2879" s="17"/>
      <c r="G2879" s="50"/>
      <c r="H2879" s="63"/>
    </row>
    <row r="2880" spans="3:8" ht="15.6" x14ac:dyDescent="0.3">
      <c r="C2880" s="57"/>
      <c r="D2880" s="58"/>
      <c r="E2880" s="28"/>
      <c r="F2880" s="17"/>
      <c r="G2880" s="50"/>
      <c r="H2880" s="63"/>
    </row>
    <row r="2881" spans="3:8" ht="15.6" x14ac:dyDescent="0.3">
      <c r="C2881" s="57"/>
      <c r="D2881" s="58"/>
      <c r="E2881" s="28"/>
      <c r="F2881" s="17"/>
      <c r="G2881" s="50"/>
      <c r="H2881" s="63"/>
    </row>
    <row r="2882" spans="3:8" ht="15.6" x14ac:dyDescent="0.3">
      <c r="C2882" s="57"/>
      <c r="D2882" s="58"/>
      <c r="E2882" s="28"/>
      <c r="F2882" s="17"/>
      <c r="G2882" s="50"/>
      <c r="H2882" s="63"/>
    </row>
    <row r="2883" spans="3:8" ht="15.6" x14ac:dyDescent="0.3">
      <c r="C2883" s="57"/>
      <c r="D2883" s="58"/>
      <c r="E2883" s="28"/>
      <c r="F2883" s="17"/>
      <c r="G2883" s="50"/>
      <c r="H2883" s="63"/>
    </row>
    <row r="2884" spans="3:8" ht="15.6" x14ac:dyDescent="0.3">
      <c r="C2884" s="57"/>
      <c r="D2884" s="58"/>
      <c r="E2884" s="28"/>
      <c r="F2884" s="17"/>
      <c r="G2884" s="50"/>
      <c r="H2884" s="63"/>
    </row>
    <row r="2885" spans="3:8" ht="15.6" x14ac:dyDescent="0.3">
      <c r="C2885" s="57"/>
      <c r="D2885" s="58"/>
      <c r="E2885" s="28"/>
      <c r="F2885" s="17"/>
      <c r="G2885" s="50"/>
      <c r="H2885" s="63"/>
    </row>
    <row r="2886" spans="3:8" ht="15.6" x14ac:dyDescent="0.3">
      <c r="C2886" s="57"/>
      <c r="D2886" s="58"/>
      <c r="E2886" s="28"/>
      <c r="F2886" s="17"/>
      <c r="G2886" s="50"/>
      <c r="H2886" s="63"/>
    </row>
    <row r="2887" spans="3:8" ht="15.6" x14ac:dyDescent="0.3">
      <c r="C2887" s="57"/>
      <c r="D2887" s="58"/>
      <c r="E2887" s="28"/>
      <c r="F2887" s="17"/>
      <c r="G2887" s="50"/>
      <c r="H2887" s="63"/>
    </row>
    <row r="2888" spans="3:8" ht="15.6" x14ac:dyDescent="0.3">
      <c r="C2888" s="57"/>
      <c r="D2888" s="58"/>
      <c r="E2888" s="28"/>
      <c r="F2888" s="17"/>
      <c r="G2888" s="50"/>
      <c r="H2888" s="63"/>
    </row>
    <row r="2889" spans="3:8" ht="15.6" x14ac:dyDescent="0.3">
      <c r="C2889" s="57"/>
      <c r="D2889" s="58"/>
      <c r="E2889" s="28"/>
      <c r="F2889" s="17"/>
      <c r="G2889" s="50"/>
      <c r="H2889" s="63"/>
    </row>
    <row r="2890" spans="3:8" ht="15.6" x14ac:dyDescent="0.3">
      <c r="C2890" s="57"/>
      <c r="D2890" s="58"/>
      <c r="E2890" s="28"/>
      <c r="F2890" s="17"/>
      <c r="G2890" s="50"/>
      <c r="H2890" s="63"/>
    </row>
    <row r="2891" spans="3:8" ht="15.6" x14ac:dyDescent="0.3">
      <c r="C2891" s="57"/>
      <c r="D2891" s="58"/>
      <c r="E2891" s="28"/>
      <c r="F2891" s="17"/>
      <c r="G2891" s="50"/>
      <c r="H2891" s="63"/>
    </row>
    <row r="2892" spans="3:8" ht="15.6" x14ac:dyDescent="0.3">
      <c r="C2892" s="57"/>
      <c r="D2892" s="58"/>
      <c r="E2892" s="28"/>
      <c r="F2892" s="17"/>
      <c r="G2892" s="50"/>
      <c r="H2892" s="63"/>
    </row>
    <row r="2893" spans="3:8" ht="15.6" x14ac:dyDescent="0.3">
      <c r="C2893" s="57"/>
      <c r="D2893" s="58"/>
      <c r="E2893" s="28"/>
      <c r="F2893" s="17"/>
      <c r="G2893" s="50"/>
      <c r="H2893" s="63"/>
    </row>
    <row r="2894" spans="3:8" ht="15.6" x14ac:dyDescent="0.3">
      <c r="C2894" s="57"/>
      <c r="D2894" s="58"/>
      <c r="E2894" s="28"/>
      <c r="F2894" s="17"/>
      <c r="G2894" s="50"/>
      <c r="H2894" s="63"/>
    </row>
    <row r="2895" spans="3:8" ht="15.6" x14ac:dyDescent="0.3">
      <c r="C2895" s="57"/>
      <c r="D2895" s="58"/>
      <c r="E2895" s="28"/>
      <c r="F2895" s="17"/>
      <c r="G2895" s="50"/>
      <c r="H2895" s="63"/>
    </row>
    <row r="2896" spans="3:8" ht="15.6" x14ac:dyDescent="0.3">
      <c r="C2896" s="57"/>
      <c r="D2896" s="58"/>
      <c r="E2896" s="28"/>
      <c r="F2896" s="17"/>
      <c r="G2896" s="50"/>
      <c r="H2896" s="63"/>
    </row>
    <row r="2897" spans="3:8" ht="15.6" x14ac:dyDescent="0.3">
      <c r="C2897" s="57"/>
      <c r="D2897" s="58"/>
      <c r="E2897" s="28"/>
      <c r="F2897" s="17"/>
      <c r="G2897" s="50"/>
      <c r="H2897" s="63"/>
    </row>
    <row r="2898" spans="3:8" ht="15.6" x14ac:dyDescent="0.3">
      <c r="C2898" s="57"/>
      <c r="D2898" s="58"/>
      <c r="E2898" s="28"/>
      <c r="F2898" s="17"/>
      <c r="G2898" s="50"/>
      <c r="H2898" s="63"/>
    </row>
    <row r="2899" spans="3:8" ht="15.6" x14ac:dyDescent="0.3">
      <c r="C2899" s="57"/>
      <c r="D2899" s="58"/>
      <c r="E2899" s="28"/>
      <c r="F2899" s="17"/>
      <c r="G2899" s="50"/>
      <c r="H2899" s="63"/>
    </row>
    <row r="2900" spans="3:8" ht="15.6" x14ac:dyDescent="0.3">
      <c r="C2900" s="57"/>
      <c r="D2900" s="58"/>
      <c r="E2900" s="28"/>
      <c r="F2900" s="17"/>
      <c r="G2900" s="50"/>
      <c r="H2900" s="63"/>
    </row>
    <row r="2901" spans="3:8" ht="15.6" x14ac:dyDescent="0.3">
      <c r="C2901" s="57"/>
      <c r="D2901" s="58"/>
      <c r="E2901" s="28"/>
      <c r="F2901" s="17"/>
      <c r="G2901" s="50"/>
      <c r="H2901" s="63"/>
    </row>
    <row r="2902" spans="3:8" ht="15.6" x14ac:dyDescent="0.3">
      <c r="C2902" s="57"/>
      <c r="D2902" s="58"/>
      <c r="E2902" s="28"/>
      <c r="F2902" s="17"/>
      <c r="G2902" s="50"/>
      <c r="H2902" s="63"/>
    </row>
    <row r="2903" spans="3:8" ht="15.6" x14ac:dyDescent="0.3">
      <c r="C2903" s="57"/>
      <c r="D2903" s="58"/>
      <c r="E2903" s="28"/>
      <c r="F2903" s="17"/>
      <c r="G2903" s="50"/>
      <c r="H2903" s="63"/>
    </row>
    <row r="2904" spans="3:8" ht="15.6" x14ac:dyDescent="0.3">
      <c r="C2904" s="57"/>
      <c r="D2904" s="58"/>
      <c r="E2904" s="28"/>
      <c r="F2904" s="17"/>
      <c r="G2904" s="50"/>
      <c r="H2904" s="63"/>
    </row>
    <row r="2905" spans="3:8" ht="15.6" x14ac:dyDescent="0.3">
      <c r="C2905" s="57"/>
      <c r="D2905" s="58"/>
      <c r="E2905" s="28"/>
      <c r="F2905" s="17"/>
      <c r="G2905" s="50"/>
      <c r="H2905" s="63"/>
    </row>
    <row r="2906" spans="3:8" ht="15.6" x14ac:dyDescent="0.3">
      <c r="C2906" s="57"/>
      <c r="D2906" s="58"/>
      <c r="E2906" s="28"/>
      <c r="F2906" s="17"/>
      <c r="G2906" s="50"/>
      <c r="H2906" s="63"/>
    </row>
    <row r="2907" spans="3:8" ht="15.6" x14ac:dyDescent="0.3">
      <c r="C2907" s="57"/>
      <c r="D2907" s="58"/>
      <c r="E2907" s="28"/>
      <c r="F2907" s="17"/>
      <c r="G2907" s="50"/>
      <c r="H2907" s="63"/>
    </row>
    <row r="2908" spans="3:8" ht="15.6" x14ac:dyDescent="0.3">
      <c r="C2908" s="57"/>
      <c r="D2908" s="58"/>
      <c r="E2908" s="28"/>
      <c r="F2908" s="17"/>
      <c r="G2908" s="50"/>
      <c r="H2908" s="63"/>
    </row>
    <row r="2909" spans="3:8" ht="15.6" x14ac:dyDescent="0.3">
      <c r="C2909" s="57"/>
      <c r="D2909" s="58"/>
      <c r="E2909" s="28"/>
      <c r="F2909" s="17"/>
      <c r="G2909" s="50"/>
      <c r="H2909" s="63"/>
    </row>
    <row r="2910" spans="3:8" ht="15.6" x14ac:dyDescent="0.3">
      <c r="C2910" s="57"/>
      <c r="D2910" s="58"/>
      <c r="E2910" s="28"/>
      <c r="F2910" s="17"/>
      <c r="G2910" s="50"/>
      <c r="H2910" s="63"/>
    </row>
    <row r="2911" spans="3:8" ht="15.6" x14ac:dyDescent="0.3">
      <c r="C2911" s="57"/>
      <c r="D2911" s="58"/>
      <c r="E2911" s="28"/>
      <c r="F2911" s="17"/>
      <c r="G2911" s="50"/>
      <c r="H2911" s="63"/>
    </row>
    <row r="2912" spans="3:8" ht="15.6" x14ac:dyDescent="0.3">
      <c r="C2912" s="57"/>
      <c r="D2912" s="58"/>
      <c r="E2912" s="28"/>
      <c r="F2912" s="17"/>
      <c r="G2912" s="50"/>
      <c r="H2912" s="63"/>
    </row>
    <row r="2913" spans="3:8" ht="15.6" x14ac:dyDescent="0.3">
      <c r="C2913" s="57"/>
      <c r="D2913" s="58"/>
      <c r="E2913" s="28"/>
      <c r="F2913" s="17"/>
      <c r="G2913" s="50"/>
      <c r="H2913" s="63"/>
    </row>
    <row r="2914" spans="3:8" ht="15.6" x14ac:dyDescent="0.3">
      <c r="C2914" s="57"/>
      <c r="D2914" s="58"/>
      <c r="E2914" s="28"/>
      <c r="F2914" s="17"/>
      <c r="G2914" s="50"/>
      <c r="H2914" s="63"/>
    </row>
    <row r="2915" spans="3:8" ht="15.6" x14ac:dyDescent="0.3">
      <c r="C2915" s="57"/>
      <c r="D2915" s="58"/>
      <c r="E2915" s="28"/>
      <c r="F2915" s="17"/>
      <c r="G2915" s="50"/>
      <c r="H2915" s="63"/>
    </row>
    <row r="2916" spans="3:8" ht="15.6" x14ac:dyDescent="0.3">
      <c r="C2916" s="57"/>
      <c r="D2916" s="58"/>
      <c r="E2916" s="28"/>
      <c r="F2916" s="17"/>
      <c r="G2916" s="50"/>
      <c r="H2916" s="63"/>
    </row>
    <row r="2917" spans="3:8" ht="15.6" x14ac:dyDescent="0.3">
      <c r="C2917" s="57"/>
      <c r="D2917" s="58"/>
      <c r="E2917" s="28"/>
      <c r="F2917" s="17"/>
      <c r="G2917" s="50"/>
      <c r="H2917" s="63"/>
    </row>
    <row r="2918" spans="3:8" ht="15.6" x14ac:dyDescent="0.3">
      <c r="C2918" s="57"/>
      <c r="D2918" s="58"/>
      <c r="E2918" s="28"/>
      <c r="F2918" s="17"/>
      <c r="G2918" s="50"/>
      <c r="H2918" s="63"/>
    </row>
    <row r="2919" spans="3:8" ht="15.6" x14ac:dyDescent="0.3">
      <c r="C2919" s="57"/>
      <c r="D2919" s="58"/>
      <c r="E2919" s="28"/>
      <c r="F2919" s="17"/>
      <c r="G2919" s="50"/>
      <c r="H2919" s="63"/>
    </row>
    <row r="2920" spans="3:8" ht="15.6" x14ac:dyDescent="0.3">
      <c r="C2920" s="57"/>
      <c r="D2920" s="58"/>
      <c r="E2920" s="28"/>
      <c r="F2920" s="17"/>
      <c r="G2920" s="50"/>
      <c r="H2920" s="63"/>
    </row>
    <row r="2921" spans="3:8" ht="15.6" x14ac:dyDescent="0.3">
      <c r="C2921" s="57"/>
      <c r="D2921" s="58"/>
      <c r="E2921" s="28"/>
      <c r="F2921" s="17"/>
      <c r="G2921" s="50"/>
      <c r="H2921" s="63"/>
    </row>
    <row r="2922" spans="3:8" ht="15.6" x14ac:dyDescent="0.3">
      <c r="C2922" s="57"/>
      <c r="D2922" s="58"/>
      <c r="E2922" s="28"/>
      <c r="F2922" s="17"/>
      <c r="G2922" s="50"/>
      <c r="H2922" s="63"/>
    </row>
    <row r="2923" spans="3:8" ht="15.6" x14ac:dyDescent="0.3">
      <c r="C2923" s="57"/>
      <c r="D2923" s="58"/>
      <c r="E2923" s="28"/>
      <c r="F2923" s="17"/>
      <c r="G2923" s="50"/>
      <c r="H2923" s="63"/>
    </row>
    <row r="2924" spans="3:8" ht="15.6" x14ac:dyDescent="0.3">
      <c r="C2924" s="57"/>
      <c r="D2924" s="58"/>
      <c r="E2924" s="28"/>
      <c r="F2924" s="17"/>
      <c r="G2924" s="50"/>
      <c r="H2924" s="63"/>
    </row>
    <row r="2925" spans="3:8" ht="15.6" x14ac:dyDescent="0.3">
      <c r="C2925" s="57"/>
      <c r="D2925" s="58"/>
      <c r="E2925" s="28"/>
      <c r="F2925" s="17"/>
      <c r="G2925" s="50"/>
      <c r="H2925" s="63"/>
    </row>
    <row r="2926" spans="3:8" ht="15.6" x14ac:dyDescent="0.3">
      <c r="C2926" s="57"/>
      <c r="D2926" s="58"/>
      <c r="E2926" s="28"/>
      <c r="F2926" s="17"/>
      <c r="G2926" s="50"/>
      <c r="H2926" s="63"/>
    </row>
    <row r="2927" spans="3:8" ht="15.6" x14ac:dyDescent="0.3">
      <c r="C2927" s="57"/>
      <c r="D2927" s="58"/>
      <c r="E2927" s="28"/>
      <c r="F2927" s="17"/>
      <c r="G2927" s="50"/>
      <c r="H2927" s="63"/>
    </row>
    <row r="2928" spans="3:8" ht="15.6" x14ac:dyDescent="0.3">
      <c r="C2928" s="57"/>
      <c r="D2928" s="58"/>
      <c r="E2928" s="28"/>
      <c r="F2928" s="17"/>
      <c r="G2928" s="50"/>
      <c r="H2928" s="63"/>
    </row>
    <row r="2929" spans="3:8" ht="15.6" x14ac:dyDescent="0.3">
      <c r="C2929" s="57"/>
      <c r="D2929" s="58"/>
      <c r="E2929" s="28"/>
      <c r="F2929" s="17"/>
      <c r="G2929" s="50"/>
      <c r="H2929" s="63"/>
    </row>
    <row r="2930" spans="3:8" ht="15.6" x14ac:dyDescent="0.3">
      <c r="C2930" s="57"/>
      <c r="D2930" s="58"/>
      <c r="E2930" s="28"/>
      <c r="F2930" s="17"/>
      <c r="G2930" s="50"/>
      <c r="H2930" s="63"/>
    </row>
    <row r="2931" spans="3:8" ht="15.6" x14ac:dyDescent="0.3">
      <c r="C2931" s="57"/>
      <c r="D2931" s="58"/>
      <c r="E2931" s="28"/>
      <c r="F2931" s="17"/>
      <c r="G2931" s="50"/>
      <c r="H2931" s="63"/>
    </row>
    <row r="2932" spans="3:8" ht="15.6" x14ac:dyDescent="0.3">
      <c r="C2932" s="57"/>
      <c r="D2932" s="58"/>
      <c r="E2932" s="28"/>
      <c r="F2932" s="17"/>
      <c r="G2932" s="50"/>
      <c r="H2932" s="63"/>
    </row>
    <row r="2933" spans="3:8" ht="15.6" x14ac:dyDescent="0.3">
      <c r="C2933" s="57"/>
      <c r="D2933" s="58"/>
      <c r="E2933" s="28"/>
      <c r="F2933" s="17"/>
      <c r="G2933" s="50"/>
      <c r="H2933" s="63"/>
    </row>
    <row r="2934" spans="3:8" ht="15.6" x14ac:dyDescent="0.3">
      <c r="C2934" s="57"/>
      <c r="D2934" s="58"/>
      <c r="E2934" s="28"/>
      <c r="F2934" s="17"/>
      <c r="G2934" s="50"/>
      <c r="H2934" s="63"/>
    </row>
    <row r="2935" spans="3:8" ht="15.6" x14ac:dyDescent="0.3">
      <c r="C2935" s="57"/>
      <c r="D2935" s="58"/>
      <c r="E2935" s="28"/>
      <c r="F2935" s="17"/>
      <c r="G2935" s="50"/>
      <c r="H2935" s="63"/>
    </row>
    <row r="2936" spans="3:8" ht="15.6" x14ac:dyDescent="0.3">
      <c r="C2936" s="57"/>
      <c r="D2936" s="58"/>
      <c r="E2936" s="28"/>
      <c r="F2936" s="17"/>
      <c r="G2936" s="50"/>
      <c r="H2936" s="63"/>
    </row>
    <row r="2937" spans="3:8" ht="15.6" x14ac:dyDescent="0.3">
      <c r="C2937" s="57"/>
      <c r="D2937" s="58"/>
      <c r="E2937" s="28"/>
      <c r="F2937" s="17"/>
      <c r="G2937" s="50"/>
      <c r="H2937" s="63"/>
    </row>
    <row r="2938" spans="3:8" ht="15.6" x14ac:dyDescent="0.3">
      <c r="C2938" s="57"/>
      <c r="D2938" s="58"/>
      <c r="E2938" s="28"/>
      <c r="F2938" s="17"/>
      <c r="G2938" s="50"/>
      <c r="H2938" s="63"/>
    </row>
    <row r="2939" spans="3:8" ht="15.6" x14ac:dyDescent="0.3">
      <c r="C2939" s="57"/>
      <c r="D2939" s="58"/>
      <c r="E2939" s="28"/>
      <c r="F2939" s="17"/>
      <c r="G2939" s="50"/>
      <c r="H2939" s="63"/>
    </row>
    <row r="2940" spans="3:8" ht="15.6" x14ac:dyDescent="0.3">
      <c r="C2940" s="57"/>
      <c r="D2940" s="58"/>
      <c r="E2940" s="28"/>
      <c r="F2940" s="17"/>
      <c r="G2940" s="50"/>
      <c r="H2940" s="63"/>
    </row>
    <row r="2941" spans="3:8" ht="15.6" x14ac:dyDescent="0.3">
      <c r="C2941" s="57"/>
      <c r="D2941" s="58"/>
      <c r="E2941" s="28"/>
      <c r="F2941" s="17"/>
      <c r="G2941" s="50"/>
      <c r="H2941" s="63"/>
    </row>
    <row r="2942" spans="3:8" ht="15.6" x14ac:dyDescent="0.3">
      <c r="C2942" s="57"/>
      <c r="D2942" s="58"/>
      <c r="E2942" s="28"/>
      <c r="F2942" s="17"/>
      <c r="G2942" s="50"/>
      <c r="H2942" s="63"/>
    </row>
    <row r="2943" spans="3:8" ht="15.6" x14ac:dyDescent="0.3">
      <c r="C2943" s="57"/>
      <c r="D2943" s="58"/>
      <c r="E2943" s="28"/>
      <c r="F2943" s="17"/>
      <c r="G2943" s="50"/>
      <c r="H2943" s="63"/>
    </row>
    <row r="2944" spans="3:8" ht="15.6" x14ac:dyDescent="0.3">
      <c r="C2944" s="57"/>
      <c r="D2944" s="58"/>
      <c r="E2944" s="28"/>
      <c r="F2944" s="17"/>
      <c r="G2944" s="50"/>
      <c r="H2944" s="63"/>
    </row>
    <row r="2945" spans="3:8" ht="15.6" x14ac:dyDescent="0.3">
      <c r="C2945" s="57"/>
      <c r="D2945" s="58"/>
      <c r="E2945" s="28"/>
      <c r="F2945" s="17"/>
      <c r="G2945" s="50"/>
      <c r="H2945" s="63"/>
    </row>
    <row r="2946" spans="3:8" ht="15.6" x14ac:dyDescent="0.3">
      <c r="C2946" s="57"/>
      <c r="D2946" s="58"/>
      <c r="E2946" s="28"/>
      <c r="F2946" s="17"/>
      <c r="G2946" s="50"/>
      <c r="H2946" s="63"/>
    </row>
    <row r="2947" spans="3:8" ht="15.6" x14ac:dyDescent="0.3">
      <c r="C2947" s="57"/>
      <c r="D2947" s="58"/>
      <c r="E2947" s="28"/>
      <c r="F2947" s="17"/>
      <c r="G2947" s="50"/>
      <c r="H2947" s="63"/>
    </row>
    <row r="2948" spans="3:8" ht="15.6" x14ac:dyDescent="0.3">
      <c r="C2948" s="57"/>
      <c r="D2948" s="58"/>
      <c r="E2948" s="28"/>
      <c r="F2948" s="17"/>
      <c r="G2948" s="50"/>
      <c r="H2948" s="63"/>
    </row>
    <row r="2949" spans="3:8" ht="15.6" x14ac:dyDescent="0.3">
      <c r="C2949" s="57"/>
      <c r="D2949" s="58"/>
      <c r="E2949" s="28"/>
      <c r="F2949" s="17"/>
      <c r="G2949" s="50"/>
      <c r="H2949" s="63"/>
    </row>
    <row r="2950" spans="3:8" ht="15.6" x14ac:dyDescent="0.3">
      <c r="C2950" s="57"/>
      <c r="D2950" s="58"/>
      <c r="E2950" s="28"/>
      <c r="F2950" s="17"/>
      <c r="G2950" s="50"/>
      <c r="H2950" s="63"/>
    </row>
    <row r="2951" spans="3:8" ht="15.6" x14ac:dyDescent="0.3">
      <c r="C2951" s="57"/>
      <c r="D2951" s="58"/>
      <c r="E2951" s="28"/>
      <c r="F2951" s="17"/>
      <c r="G2951" s="50"/>
      <c r="H2951" s="63"/>
    </row>
    <row r="2952" spans="3:8" ht="15.6" x14ac:dyDescent="0.3">
      <c r="C2952" s="57"/>
      <c r="D2952" s="58"/>
      <c r="E2952" s="28"/>
      <c r="F2952" s="17"/>
      <c r="G2952" s="50"/>
      <c r="H2952" s="63"/>
    </row>
    <row r="2953" spans="3:8" ht="15.6" x14ac:dyDescent="0.3">
      <c r="C2953" s="57"/>
      <c r="D2953" s="58"/>
      <c r="E2953" s="28"/>
      <c r="F2953" s="17"/>
      <c r="G2953" s="50"/>
      <c r="H2953" s="63"/>
    </row>
    <row r="2954" spans="3:8" ht="15.6" x14ac:dyDescent="0.3">
      <c r="C2954" s="57"/>
      <c r="D2954" s="58"/>
      <c r="E2954" s="28"/>
      <c r="F2954" s="17"/>
      <c r="G2954" s="50"/>
      <c r="H2954" s="63"/>
    </row>
    <row r="2955" spans="3:8" ht="15.6" x14ac:dyDescent="0.3">
      <c r="C2955" s="57"/>
      <c r="D2955" s="58"/>
      <c r="E2955" s="28"/>
      <c r="F2955" s="17"/>
      <c r="G2955" s="50"/>
      <c r="H2955" s="63"/>
    </row>
    <row r="2956" spans="3:8" ht="15.6" x14ac:dyDescent="0.3">
      <c r="C2956" s="57"/>
      <c r="D2956" s="58"/>
      <c r="E2956" s="28"/>
      <c r="F2956" s="17"/>
      <c r="G2956" s="50"/>
      <c r="H2956" s="63"/>
    </row>
    <row r="2957" spans="3:8" ht="15.6" x14ac:dyDescent="0.3">
      <c r="C2957" s="57"/>
      <c r="D2957" s="58"/>
      <c r="E2957" s="28"/>
      <c r="F2957" s="17"/>
      <c r="G2957" s="50"/>
      <c r="H2957" s="63"/>
    </row>
    <row r="2958" spans="3:8" ht="15.6" x14ac:dyDescent="0.3">
      <c r="C2958" s="57"/>
      <c r="D2958" s="58"/>
      <c r="E2958" s="28"/>
      <c r="F2958" s="17"/>
      <c r="G2958" s="50"/>
      <c r="H2958" s="63"/>
    </row>
    <row r="2959" spans="3:8" ht="15.6" x14ac:dyDescent="0.3">
      <c r="C2959" s="57"/>
      <c r="D2959" s="58"/>
      <c r="E2959" s="28"/>
      <c r="F2959" s="17"/>
      <c r="G2959" s="50"/>
      <c r="H2959" s="63"/>
    </row>
    <row r="2960" spans="3:8" ht="15.6" x14ac:dyDescent="0.3">
      <c r="C2960" s="57"/>
      <c r="D2960" s="58"/>
      <c r="E2960" s="28"/>
      <c r="F2960" s="17"/>
      <c r="G2960" s="50"/>
      <c r="H2960" s="63"/>
    </row>
    <row r="2961" spans="3:8" ht="15.6" x14ac:dyDescent="0.3">
      <c r="C2961" s="57"/>
      <c r="D2961" s="58"/>
      <c r="E2961" s="28"/>
      <c r="F2961" s="17"/>
      <c r="G2961" s="50"/>
      <c r="H2961" s="63"/>
    </row>
    <row r="2962" spans="3:8" ht="15.6" x14ac:dyDescent="0.3">
      <c r="C2962" s="57"/>
      <c r="D2962" s="58"/>
      <c r="E2962" s="28"/>
      <c r="F2962" s="17"/>
      <c r="G2962" s="50"/>
      <c r="H2962" s="63"/>
    </row>
    <row r="2963" spans="3:8" ht="15.6" x14ac:dyDescent="0.3">
      <c r="C2963" s="57"/>
      <c r="D2963" s="58"/>
      <c r="E2963" s="28"/>
      <c r="F2963" s="17"/>
      <c r="G2963" s="50"/>
      <c r="H2963" s="63"/>
    </row>
    <row r="2964" spans="3:8" ht="15.6" x14ac:dyDescent="0.3">
      <c r="C2964" s="57"/>
      <c r="D2964" s="58"/>
      <c r="E2964" s="28"/>
      <c r="F2964" s="17"/>
      <c r="G2964" s="50"/>
      <c r="H2964" s="63"/>
    </row>
    <row r="2965" spans="3:8" ht="15.6" x14ac:dyDescent="0.3">
      <c r="C2965" s="57"/>
      <c r="D2965" s="58"/>
      <c r="E2965" s="28"/>
      <c r="F2965" s="17"/>
      <c r="G2965" s="50"/>
      <c r="H2965" s="63"/>
    </row>
    <row r="2966" spans="3:8" ht="15.6" x14ac:dyDescent="0.3">
      <c r="C2966" s="57"/>
      <c r="D2966" s="58"/>
      <c r="E2966" s="28"/>
      <c r="F2966" s="17"/>
      <c r="G2966" s="50"/>
      <c r="H2966" s="63"/>
    </row>
    <row r="2967" spans="3:8" ht="15.6" x14ac:dyDescent="0.3">
      <c r="C2967" s="57"/>
      <c r="D2967" s="58"/>
      <c r="E2967" s="28"/>
      <c r="F2967" s="17"/>
      <c r="G2967" s="50"/>
      <c r="H2967" s="63"/>
    </row>
    <row r="2968" spans="3:8" ht="15.6" x14ac:dyDescent="0.3">
      <c r="C2968" s="57"/>
      <c r="D2968" s="58"/>
      <c r="E2968" s="28"/>
      <c r="F2968" s="17"/>
      <c r="G2968" s="50"/>
      <c r="H2968" s="63"/>
    </row>
    <row r="2969" spans="3:8" ht="15.6" x14ac:dyDescent="0.3">
      <c r="C2969" s="57"/>
      <c r="D2969" s="58"/>
      <c r="E2969" s="28"/>
      <c r="F2969" s="17"/>
      <c r="G2969" s="50"/>
      <c r="H2969" s="63"/>
    </row>
    <row r="2970" spans="3:8" ht="15.6" x14ac:dyDescent="0.3">
      <c r="C2970" s="57"/>
      <c r="D2970" s="58"/>
      <c r="E2970" s="28"/>
      <c r="F2970" s="17"/>
      <c r="G2970" s="50"/>
      <c r="H2970" s="63"/>
    </row>
    <row r="2971" spans="3:8" ht="15.6" x14ac:dyDescent="0.3">
      <c r="C2971" s="57"/>
      <c r="D2971" s="58"/>
      <c r="E2971" s="28"/>
      <c r="F2971" s="17"/>
      <c r="G2971" s="50"/>
      <c r="H2971" s="63"/>
    </row>
    <row r="2972" spans="3:8" ht="15.6" x14ac:dyDescent="0.3">
      <c r="C2972" s="57"/>
      <c r="D2972" s="58"/>
      <c r="E2972" s="28"/>
      <c r="F2972" s="17"/>
      <c r="G2972" s="50"/>
      <c r="H2972" s="63"/>
    </row>
    <row r="2973" spans="3:8" ht="15.6" x14ac:dyDescent="0.3">
      <c r="C2973" s="57"/>
      <c r="D2973" s="58"/>
      <c r="E2973" s="28"/>
      <c r="F2973" s="17"/>
      <c r="G2973" s="50"/>
      <c r="H2973" s="63"/>
    </row>
    <row r="2974" spans="3:8" ht="15.6" x14ac:dyDescent="0.3">
      <c r="C2974" s="57"/>
      <c r="D2974" s="58"/>
      <c r="E2974" s="28"/>
      <c r="F2974" s="17"/>
      <c r="G2974" s="50"/>
      <c r="H2974" s="63"/>
    </row>
    <row r="2975" spans="3:8" ht="15.6" x14ac:dyDescent="0.3">
      <c r="C2975" s="57"/>
      <c r="D2975" s="58"/>
      <c r="E2975" s="28"/>
      <c r="F2975" s="17"/>
      <c r="G2975" s="50"/>
      <c r="H2975" s="63"/>
    </row>
    <row r="2976" spans="3:8" ht="15.6" x14ac:dyDescent="0.3">
      <c r="C2976" s="57"/>
      <c r="D2976" s="58"/>
      <c r="E2976" s="28"/>
      <c r="F2976" s="17"/>
      <c r="G2976" s="50"/>
      <c r="H2976" s="63"/>
    </row>
    <row r="2977" spans="3:8" ht="15.6" x14ac:dyDescent="0.3">
      <c r="C2977" s="57"/>
      <c r="D2977" s="58"/>
      <c r="E2977" s="28"/>
      <c r="F2977" s="17"/>
      <c r="G2977" s="50"/>
      <c r="H2977" s="63"/>
    </row>
    <row r="2978" spans="3:8" ht="15.6" x14ac:dyDescent="0.3">
      <c r="C2978" s="57"/>
      <c r="D2978" s="58"/>
      <c r="E2978" s="28"/>
      <c r="F2978" s="17"/>
      <c r="G2978" s="50"/>
      <c r="H2978" s="63"/>
    </row>
    <row r="2979" spans="3:8" ht="15.6" x14ac:dyDescent="0.3">
      <c r="C2979" s="57"/>
      <c r="D2979" s="58"/>
      <c r="E2979" s="28"/>
      <c r="F2979" s="17"/>
      <c r="G2979" s="50"/>
      <c r="H2979" s="63"/>
    </row>
    <row r="2980" spans="3:8" ht="15.6" x14ac:dyDescent="0.3">
      <c r="C2980" s="57"/>
      <c r="D2980" s="58"/>
      <c r="E2980" s="28"/>
      <c r="F2980" s="17"/>
      <c r="G2980" s="50"/>
      <c r="H2980" s="63"/>
    </row>
    <row r="2981" spans="3:8" ht="15.6" x14ac:dyDescent="0.3">
      <c r="C2981" s="57"/>
      <c r="D2981" s="58"/>
      <c r="E2981" s="28"/>
      <c r="F2981" s="17"/>
      <c r="G2981" s="50"/>
      <c r="H2981" s="63"/>
    </row>
    <row r="2982" spans="3:8" ht="15.6" x14ac:dyDescent="0.3">
      <c r="C2982" s="57"/>
      <c r="D2982" s="58"/>
      <c r="E2982" s="28"/>
      <c r="F2982" s="17"/>
      <c r="G2982" s="50"/>
      <c r="H2982" s="63"/>
    </row>
    <row r="2983" spans="3:8" ht="15.6" x14ac:dyDescent="0.3">
      <c r="C2983" s="57"/>
      <c r="D2983" s="58"/>
      <c r="E2983" s="28"/>
      <c r="F2983" s="17"/>
      <c r="G2983" s="50"/>
      <c r="H2983" s="63"/>
    </row>
    <row r="2984" spans="3:8" ht="15.6" x14ac:dyDescent="0.3">
      <c r="C2984" s="57"/>
      <c r="D2984" s="58"/>
      <c r="E2984" s="28"/>
      <c r="F2984" s="17"/>
      <c r="G2984" s="50"/>
      <c r="H2984" s="63"/>
    </row>
    <row r="2985" spans="3:8" ht="15.6" x14ac:dyDescent="0.3">
      <c r="C2985" s="57"/>
      <c r="D2985" s="58"/>
      <c r="E2985" s="28"/>
      <c r="F2985" s="17"/>
      <c r="G2985" s="50"/>
      <c r="H2985" s="63"/>
    </row>
    <row r="2986" spans="3:8" ht="15.6" x14ac:dyDescent="0.3">
      <c r="C2986" s="57"/>
      <c r="D2986" s="58"/>
      <c r="E2986" s="28"/>
      <c r="F2986" s="17"/>
      <c r="G2986" s="50"/>
      <c r="H2986" s="63"/>
    </row>
    <row r="2987" spans="3:8" ht="15.6" x14ac:dyDescent="0.3">
      <c r="C2987" s="57"/>
      <c r="D2987" s="58"/>
      <c r="E2987" s="28"/>
      <c r="F2987" s="17"/>
      <c r="G2987" s="50"/>
      <c r="H2987" s="63"/>
    </row>
    <row r="2988" spans="3:8" ht="15.6" x14ac:dyDescent="0.3">
      <c r="C2988" s="57"/>
      <c r="D2988" s="58"/>
      <c r="E2988" s="28"/>
      <c r="F2988" s="17"/>
      <c r="G2988" s="50"/>
      <c r="H2988" s="63"/>
    </row>
    <row r="2989" spans="3:8" ht="15.6" x14ac:dyDescent="0.3">
      <c r="C2989" s="57"/>
      <c r="D2989" s="58"/>
      <c r="E2989" s="28"/>
      <c r="F2989" s="17"/>
      <c r="G2989" s="50"/>
      <c r="H2989" s="63"/>
    </row>
    <row r="2990" spans="3:8" ht="15.6" x14ac:dyDescent="0.3">
      <c r="C2990" s="57"/>
      <c r="D2990" s="58"/>
      <c r="E2990" s="28"/>
      <c r="F2990" s="17"/>
      <c r="G2990" s="50"/>
      <c r="H2990" s="63"/>
    </row>
    <row r="2991" spans="3:8" ht="15.6" x14ac:dyDescent="0.3">
      <c r="C2991" s="57"/>
      <c r="D2991" s="58"/>
      <c r="E2991" s="28"/>
      <c r="F2991" s="17"/>
      <c r="G2991" s="50"/>
      <c r="H2991" s="63"/>
    </row>
    <row r="2992" spans="3:8" ht="15.6" x14ac:dyDescent="0.3">
      <c r="C2992" s="57"/>
      <c r="D2992" s="58"/>
      <c r="E2992" s="28"/>
      <c r="F2992" s="17"/>
      <c r="G2992" s="50"/>
      <c r="H2992" s="63"/>
    </row>
    <row r="2993" spans="3:8" ht="15.6" x14ac:dyDescent="0.3">
      <c r="C2993" s="57"/>
      <c r="D2993" s="58"/>
      <c r="E2993" s="28"/>
      <c r="F2993" s="17"/>
      <c r="G2993" s="50"/>
      <c r="H2993" s="63"/>
    </row>
    <row r="2994" spans="3:8" ht="15.6" x14ac:dyDescent="0.3">
      <c r="C2994" s="57"/>
      <c r="D2994" s="58"/>
      <c r="E2994" s="28"/>
      <c r="F2994" s="17"/>
      <c r="G2994" s="50"/>
      <c r="H2994" s="63"/>
    </row>
    <row r="2995" spans="3:8" ht="15.6" x14ac:dyDescent="0.3">
      <c r="C2995" s="57"/>
      <c r="D2995" s="58"/>
      <c r="E2995" s="28"/>
      <c r="F2995" s="17"/>
      <c r="G2995" s="50"/>
      <c r="H2995" s="63"/>
    </row>
    <row r="2996" spans="3:8" ht="15.6" x14ac:dyDescent="0.3">
      <c r="C2996" s="57"/>
      <c r="D2996" s="58"/>
      <c r="E2996" s="28"/>
      <c r="F2996" s="17"/>
      <c r="G2996" s="50"/>
      <c r="H2996" s="63"/>
    </row>
    <row r="2997" spans="3:8" ht="15.6" x14ac:dyDescent="0.3">
      <c r="C2997" s="57"/>
      <c r="D2997" s="58"/>
      <c r="E2997" s="28"/>
      <c r="F2997" s="17"/>
      <c r="G2997" s="50"/>
      <c r="H2997" s="63"/>
    </row>
    <row r="2998" spans="3:8" ht="15.6" x14ac:dyDescent="0.3">
      <c r="C2998" s="57"/>
      <c r="D2998" s="58"/>
      <c r="E2998" s="28"/>
      <c r="F2998" s="17"/>
      <c r="G2998" s="50"/>
      <c r="H2998" s="63"/>
    </row>
    <row r="2999" spans="3:8" ht="15.6" x14ac:dyDescent="0.3">
      <c r="C2999" s="57"/>
      <c r="D2999" s="58"/>
      <c r="E2999" s="28"/>
      <c r="F2999" s="17"/>
      <c r="G2999" s="50"/>
      <c r="H2999" s="63"/>
    </row>
    <row r="3000" spans="3:8" ht="15.6" x14ac:dyDescent="0.3">
      <c r="C3000" s="57"/>
      <c r="D3000" s="58"/>
      <c r="E3000" s="28"/>
      <c r="F3000" s="17"/>
      <c r="G3000" s="50"/>
      <c r="H3000" s="63"/>
    </row>
    <row r="3001" spans="3:8" ht="15.6" x14ac:dyDescent="0.3">
      <c r="C3001" s="57"/>
      <c r="D3001" s="58"/>
      <c r="E3001" s="28"/>
      <c r="F3001" s="17"/>
      <c r="G3001" s="50"/>
      <c r="H3001" s="63"/>
    </row>
    <row r="3002" spans="3:8" ht="15.6" x14ac:dyDescent="0.3">
      <c r="C3002" s="57"/>
      <c r="D3002" s="58"/>
      <c r="E3002" s="28"/>
      <c r="F3002" s="17"/>
      <c r="G3002" s="50"/>
      <c r="H3002" s="63"/>
    </row>
    <row r="3003" spans="3:8" ht="15.6" x14ac:dyDescent="0.3">
      <c r="C3003" s="57"/>
      <c r="D3003" s="58"/>
      <c r="E3003" s="28"/>
      <c r="F3003" s="17"/>
      <c r="G3003" s="50"/>
      <c r="H3003" s="63"/>
    </row>
    <row r="3004" spans="3:8" ht="15.6" x14ac:dyDescent="0.3">
      <c r="C3004" s="57"/>
      <c r="D3004" s="58"/>
      <c r="E3004" s="28"/>
      <c r="F3004" s="17"/>
      <c r="G3004" s="50"/>
      <c r="H3004" s="63"/>
    </row>
    <row r="3005" spans="3:8" ht="15.6" x14ac:dyDescent="0.3">
      <c r="C3005" s="57"/>
      <c r="D3005" s="58"/>
      <c r="E3005" s="28"/>
      <c r="F3005" s="17"/>
      <c r="G3005" s="50"/>
      <c r="H3005" s="63"/>
    </row>
    <row r="3006" spans="3:8" ht="15.6" x14ac:dyDescent="0.3">
      <c r="C3006" s="57"/>
      <c r="D3006" s="58"/>
      <c r="E3006" s="28"/>
      <c r="F3006" s="17"/>
      <c r="G3006" s="50"/>
      <c r="H3006" s="63"/>
    </row>
    <row r="3007" spans="3:8" ht="15.6" x14ac:dyDescent="0.3">
      <c r="C3007" s="57"/>
      <c r="D3007" s="58"/>
      <c r="E3007" s="28"/>
      <c r="F3007" s="17"/>
      <c r="G3007" s="50"/>
      <c r="H3007" s="63"/>
    </row>
    <row r="3008" spans="3:8" ht="15.6" x14ac:dyDescent="0.3">
      <c r="C3008" s="57"/>
      <c r="D3008" s="58"/>
      <c r="E3008" s="28"/>
      <c r="F3008" s="17"/>
      <c r="G3008" s="50"/>
      <c r="H3008" s="63"/>
    </row>
    <row r="3009" spans="3:8" ht="15.6" x14ac:dyDescent="0.3">
      <c r="C3009" s="57"/>
      <c r="D3009" s="58"/>
      <c r="E3009" s="28"/>
      <c r="F3009" s="17"/>
      <c r="G3009" s="50"/>
      <c r="H3009" s="63"/>
    </row>
    <row r="3010" spans="3:8" ht="15.6" x14ac:dyDescent="0.3">
      <c r="C3010" s="57"/>
      <c r="D3010" s="58"/>
      <c r="E3010" s="28"/>
      <c r="F3010" s="17"/>
      <c r="G3010" s="50"/>
      <c r="H3010" s="63"/>
    </row>
    <row r="3011" spans="3:8" ht="15.6" x14ac:dyDescent="0.3">
      <c r="C3011" s="57"/>
      <c r="D3011" s="58"/>
      <c r="E3011" s="28"/>
      <c r="F3011" s="17"/>
      <c r="G3011" s="50"/>
      <c r="H3011" s="63"/>
    </row>
    <row r="3012" spans="3:8" ht="15.6" x14ac:dyDescent="0.3">
      <c r="C3012" s="57"/>
      <c r="D3012" s="58"/>
      <c r="E3012" s="28"/>
      <c r="F3012" s="17"/>
      <c r="G3012" s="50"/>
      <c r="H3012" s="63"/>
    </row>
    <row r="3013" spans="3:8" ht="15.6" x14ac:dyDescent="0.3">
      <c r="C3013" s="57"/>
      <c r="D3013" s="58"/>
      <c r="E3013" s="28"/>
      <c r="F3013" s="17"/>
      <c r="G3013" s="50"/>
      <c r="H3013" s="63"/>
    </row>
    <row r="3014" spans="3:8" ht="15.6" x14ac:dyDescent="0.3">
      <c r="C3014" s="57"/>
      <c r="D3014" s="58"/>
      <c r="E3014" s="28"/>
      <c r="F3014" s="17"/>
      <c r="G3014" s="50"/>
      <c r="H3014" s="63"/>
    </row>
    <row r="3015" spans="3:8" ht="15.6" x14ac:dyDescent="0.3">
      <c r="C3015" s="57"/>
      <c r="D3015" s="58"/>
      <c r="E3015" s="28"/>
      <c r="F3015" s="17"/>
      <c r="G3015" s="50"/>
      <c r="H3015" s="63"/>
    </row>
    <row r="3016" spans="3:8" ht="15.6" x14ac:dyDescent="0.3">
      <c r="C3016" s="57"/>
      <c r="D3016" s="58"/>
      <c r="E3016" s="28"/>
      <c r="F3016" s="17"/>
      <c r="G3016" s="50"/>
      <c r="H3016" s="63"/>
    </row>
    <row r="3017" spans="3:8" ht="15.6" x14ac:dyDescent="0.3">
      <c r="C3017" s="57"/>
      <c r="D3017" s="58"/>
      <c r="E3017" s="28"/>
      <c r="F3017" s="17"/>
      <c r="G3017" s="50"/>
      <c r="H3017" s="63"/>
    </row>
    <row r="3018" spans="3:8" ht="15.6" x14ac:dyDescent="0.3">
      <c r="C3018" s="57"/>
      <c r="D3018" s="58"/>
      <c r="E3018" s="28"/>
      <c r="F3018" s="17"/>
      <c r="G3018" s="50"/>
      <c r="H3018" s="63"/>
    </row>
    <row r="3019" spans="3:8" ht="15.6" x14ac:dyDescent="0.3">
      <c r="C3019" s="57"/>
      <c r="D3019" s="58"/>
      <c r="E3019" s="28"/>
      <c r="F3019" s="17"/>
      <c r="G3019" s="50"/>
      <c r="H3019" s="63"/>
    </row>
    <row r="3020" spans="3:8" ht="15.6" x14ac:dyDescent="0.3">
      <c r="C3020" s="57"/>
      <c r="D3020" s="58"/>
      <c r="E3020" s="28"/>
      <c r="F3020" s="17"/>
      <c r="G3020" s="50"/>
      <c r="H3020" s="63"/>
    </row>
    <row r="3021" spans="3:8" ht="15.6" x14ac:dyDescent="0.3">
      <c r="C3021" s="57"/>
      <c r="D3021" s="58"/>
      <c r="E3021" s="28"/>
      <c r="F3021" s="17"/>
      <c r="G3021" s="50"/>
      <c r="H3021" s="63"/>
    </row>
    <row r="3022" spans="3:8" ht="15.6" x14ac:dyDescent="0.3">
      <c r="C3022" s="57"/>
      <c r="D3022" s="58"/>
      <c r="E3022" s="28"/>
      <c r="F3022" s="17"/>
      <c r="G3022" s="50"/>
      <c r="H3022" s="63"/>
    </row>
    <row r="3023" spans="3:8" ht="15.6" x14ac:dyDescent="0.3">
      <c r="C3023" s="57"/>
      <c r="D3023" s="58"/>
      <c r="E3023" s="28"/>
      <c r="F3023" s="17"/>
      <c r="G3023" s="50"/>
      <c r="H3023" s="63"/>
    </row>
    <row r="3024" spans="3:8" ht="15.6" x14ac:dyDescent="0.3">
      <c r="C3024" s="57"/>
      <c r="D3024" s="58"/>
      <c r="E3024" s="28"/>
      <c r="F3024" s="17"/>
      <c r="G3024" s="50"/>
      <c r="H3024" s="63"/>
    </row>
    <row r="3025" spans="3:8" ht="15.6" x14ac:dyDescent="0.3">
      <c r="C3025" s="57"/>
      <c r="D3025" s="58"/>
      <c r="E3025" s="28"/>
      <c r="F3025" s="17"/>
      <c r="G3025" s="50"/>
      <c r="H3025" s="63"/>
    </row>
    <row r="3026" spans="3:8" ht="15.6" x14ac:dyDescent="0.3">
      <c r="C3026" s="57"/>
      <c r="D3026" s="58"/>
      <c r="E3026" s="28"/>
      <c r="F3026" s="17"/>
      <c r="G3026" s="50"/>
      <c r="H3026" s="63"/>
    </row>
    <row r="3027" spans="3:8" ht="15.6" x14ac:dyDescent="0.3">
      <c r="C3027" s="57"/>
      <c r="D3027" s="58"/>
      <c r="E3027" s="28"/>
      <c r="F3027" s="17"/>
      <c r="G3027" s="50"/>
      <c r="H3027" s="63"/>
    </row>
    <row r="3028" spans="3:8" ht="15.6" x14ac:dyDescent="0.3">
      <c r="C3028" s="57"/>
      <c r="D3028" s="58"/>
      <c r="E3028" s="28"/>
      <c r="F3028" s="17"/>
      <c r="G3028" s="50"/>
      <c r="H3028" s="63"/>
    </row>
    <row r="3029" spans="3:8" ht="15.6" x14ac:dyDescent="0.3">
      <c r="C3029" s="57"/>
      <c r="D3029" s="58"/>
      <c r="E3029" s="28"/>
      <c r="F3029" s="17"/>
      <c r="G3029" s="50"/>
      <c r="H3029" s="63"/>
    </row>
    <row r="3030" spans="3:8" ht="15.6" x14ac:dyDescent="0.3">
      <c r="C3030" s="57"/>
      <c r="D3030" s="58"/>
      <c r="E3030" s="28"/>
      <c r="F3030" s="17"/>
      <c r="G3030" s="50"/>
      <c r="H3030" s="63"/>
    </row>
    <row r="3031" spans="3:8" ht="15.6" x14ac:dyDescent="0.3">
      <c r="C3031" s="57"/>
      <c r="D3031" s="58"/>
      <c r="E3031" s="28"/>
      <c r="F3031" s="17"/>
      <c r="G3031" s="50"/>
      <c r="H3031" s="63"/>
    </row>
    <row r="3032" spans="3:8" ht="15.6" x14ac:dyDescent="0.3">
      <c r="C3032" s="57"/>
      <c r="D3032" s="58"/>
      <c r="E3032" s="28"/>
      <c r="F3032" s="17"/>
      <c r="G3032" s="50"/>
      <c r="H3032" s="63"/>
    </row>
    <row r="3033" spans="3:8" ht="15.6" x14ac:dyDescent="0.3">
      <c r="C3033" s="57"/>
      <c r="D3033" s="58"/>
      <c r="E3033" s="28"/>
      <c r="F3033" s="17"/>
      <c r="G3033" s="50"/>
      <c r="H3033" s="63"/>
    </row>
    <row r="3034" spans="3:8" ht="15.6" x14ac:dyDescent="0.3">
      <c r="C3034" s="57"/>
      <c r="D3034" s="58"/>
      <c r="E3034" s="28"/>
      <c r="F3034" s="17"/>
      <c r="G3034" s="50"/>
      <c r="H3034" s="63"/>
    </row>
    <row r="3035" spans="3:8" ht="15.6" x14ac:dyDescent="0.3">
      <c r="C3035" s="57"/>
      <c r="D3035" s="58"/>
      <c r="E3035" s="28"/>
      <c r="F3035" s="17"/>
      <c r="G3035" s="50"/>
      <c r="H3035" s="63"/>
    </row>
    <row r="3036" spans="3:8" ht="15.6" x14ac:dyDescent="0.3">
      <c r="C3036" s="57"/>
      <c r="D3036" s="58"/>
      <c r="E3036" s="28"/>
      <c r="F3036" s="17"/>
      <c r="G3036" s="50"/>
      <c r="H3036" s="63"/>
    </row>
    <row r="3037" spans="3:8" ht="15.6" x14ac:dyDescent="0.3">
      <c r="C3037" s="57"/>
      <c r="D3037" s="58"/>
      <c r="E3037" s="28"/>
      <c r="F3037" s="17"/>
      <c r="G3037" s="50"/>
      <c r="H3037" s="63"/>
    </row>
    <row r="3038" spans="3:8" ht="15.6" x14ac:dyDescent="0.3">
      <c r="C3038" s="57"/>
      <c r="D3038" s="58"/>
      <c r="E3038" s="28"/>
      <c r="F3038" s="17"/>
      <c r="G3038" s="50"/>
      <c r="H3038" s="63"/>
    </row>
    <row r="3039" spans="3:8" ht="15.6" x14ac:dyDescent="0.3">
      <c r="C3039" s="57"/>
      <c r="D3039" s="58"/>
      <c r="E3039" s="28"/>
      <c r="F3039" s="17"/>
      <c r="G3039" s="50"/>
      <c r="H3039" s="63"/>
    </row>
    <row r="3040" spans="3:8" ht="15.6" x14ac:dyDescent="0.3">
      <c r="C3040" s="57"/>
      <c r="D3040" s="58"/>
      <c r="E3040" s="28"/>
      <c r="F3040" s="17"/>
      <c r="G3040" s="50"/>
      <c r="H3040" s="63"/>
    </row>
    <row r="3041" spans="3:8" ht="15.6" x14ac:dyDescent="0.3">
      <c r="C3041" s="57"/>
      <c r="D3041" s="58"/>
      <c r="E3041" s="28"/>
      <c r="F3041" s="17"/>
      <c r="G3041" s="50"/>
      <c r="H3041" s="63"/>
    </row>
    <row r="3042" spans="3:8" ht="15.6" x14ac:dyDescent="0.3">
      <c r="C3042" s="57"/>
      <c r="D3042" s="58"/>
      <c r="E3042" s="28"/>
      <c r="F3042" s="17"/>
      <c r="G3042" s="50"/>
      <c r="H3042" s="63"/>
    </row>
    <row r="3043" spans="3:8" ht="15.6" x14ac:dyDescent="0.3">
      <c r="C3043" s="57"/>
      <c r="D3043" s="58"/>
      <c r="E3043" s="28"/>
      <c r="F3043" s="17"/>
      <c r="G3043" s="50"/>
      <c r="H3043" s="63"/>
    </row>
    <row r="3044" spans="3:8" ht="15.6" x14ac:dyDescent="0.3">
      <c r="C3044" s="57"/>
      <c r="D3044" s="58"/>
      <c r="E3044" s="28"/>
      <c r="F3044" s="17"/>
      <c r="G3044" s="50"/>
      <c r="H3044" s="63"/>
    </row>
    <row r="3045" spans="3:8" ht="15.6" x14ac:dyDescent="0.3">
      <c r="C3045" s="57"/>
      <c r="D3045" s="58"/>
      <c r="E3045" s="28"/>
      <c r="F3045" s="17"/>
      <c r="G3045" s="50"/>
      <c r="H3045" s="63"/>
    </row>
    <row r="3046" spans="3:8" ht="15.6" x14ac:dyDescent="0.3">
      <c r="C3046" s="57"/>
      <c r="D3046" s="58"/>
      <c r="E3046" s="28"/>
      <c r="F3046" s="17"/>
      <c r="G3046" s="50"/>
      <c r="H3046" s="63"/>
    </row>
    <row r="3047" spans="3:8" ht="15.6" x14ac:dyDescent="0.3">
      <c r="C3047" s="57"/>
      <c r="D3047" s="58"/>
      <c r="E3047" s="28"/>
      <c r="F3047" s="17"/>
      <c r="G3047" s="50"/>
      <c r="H3047" s="63"/>
    </row>
    <row r="3048" spans="3:8" ht="15.6" x14ac:dyDescent="0.3">
      <c r="C3048" s="57"/>
      <c r="D3048" s="58"/>
      <c r="E3048" s="28"/>
      <c r="F3048" s="17"/>
      <c r="G3048" s="50"/>
      <c r="H3048" s="63"/>
    </row>
    <row r="3049" spans="3:8" ht="15.6" x14ac:dyDescent="0.3">
      <c r="C3049" s="57"/>
      <c r="D3049" s="58"/>
      <c r="E3049" s="28"/>
      <c r="F3049" s="17"/>
      <c r="G3049" s="50"/>
      <c r="H3049" s="63"/>
    </row>
    <row r="3050" spans="3:8" ht="15.6" x14ac:dyDescent="0.3">
      <c r="C3050" s="57"/>
      <c r="D3050" s="58"/>
      <c r="E3050" s="28"/>
      <c r="F3050" s="17"/>
      <c r="G3050" s="50"/>
      <c r="H3050" s="63"/>
    </row>
    <row r="3051" spans="3:8" ht="15.6" x14ac:dyDescent="0.3">
      <c r="C3051" s="57"/>
      <c r="D3051" s="58"/>
      <c r="E3051" s="28"/>
      <c r="F3051" s="17"/>
      <c r="G3051" s="50"/>
      <c r="H3051" s="63"/>
    </row>
    <row r="3052" spans="3:8" ht="15.6" x14ac:dyDescent="0.3">
      <c r="C3052" s="57"/>
      <c r="D3052" s="58"/>
      <c r="E3052" s="28"/>
      <c r="F3052" s="17"/>
      <c r="G3052" s="50"/>
      <c r="H3052" s="63"/>
    </row>
    <row r="3053" spans="3:8" ht="15.6" x14ac:dyDescent="0.3">
      <c r="C3053" s="57"/>
      <c r="D3053" s="58"/>
      <c r="E3053" s="28"/>
      <c r="F3053" s="17"/>
      <c r="G3053" s="50"/>
      <c r="H3053" s="63"/>
    </row>
    <row r="3054" spans="3:8" ht="15.6" x14ac:dyDescent="0.3">
      <c r="C3054" s="57"/>
      <c r="D3054" s="58"/>
      <c r="E3054" s="28"/>
      <c r="F3054" s="17"/>
      <c r="G3054" s="50"/>
      <c r="H3054" s="63"/>
    </row>
    <row r="3055" spans="3:8" ht="15.6" x14ac:dyDescent="0.3">
      <c r="C3055" s="57"/>
      <c r="D3055" s="58"/>
      <c r="E3055" s="28"/>
      <c r="F3055" s="17"/>
      <c r="G3055" s="50"/>
      <c r="H3055" s="63"/>
    </row>
    <row r="3056" spans="3:8" ht="15.6" x14ac:dyDescent="0.3">
      <c r="C3056" s="57"/>
      <c r="D3056" s="58"/>
      <c r="E3056" s="28"/>
      <c r="F3056" s="17"/>
      <c r="G3056" s="50"/>
      <c r="H3056" s="63"/>
    </row>
    <row r="3057" spans="3:8" ht="15.6" x14ac:dyDescent="0.3">
      <c r="C3057" s="57"/>
      <c r="D3057" s="58"/>
      <c r="E3057" s="28"/>
      <c r="F3057" s="17"/>
      <c r="G3057" s="50"/>
      <c r="H3057" s="63"/>
    </row>
    <row r="3058" spans="3:8" ht="15.6" x14ac:dyDescent="0.3">
      <c r="C3058" s="57"/>
      <c r="D3058" s="58"/>
      <c r="E3058" s="28"/>
      <c r="F3058" s="17"/>
      <c r="G3058" s="50"/>
      <c r="H3058" s="63"/>
    </row>
    <row r="3059" spans="3:8" ht="15.6" x14ac:dyDescent="0.3">
      <c r="C3059" s="57"/>
      <c r="D3059" s="58"/>
      <c r="E3059" s="28"/>
      <c r="F3059" s="17"/>
      <c r="G3059" s="50"/>
      <c r="H3059" s="63"/>
    </row>
    <row r="3060" spans="3:8" ht="15.6" x14ac:dyDescent="0.3">
      <c r="C3060" s="57"/>
      <c r="D3060" s="58"/>
      <c r="E3060" s="28"/>
      <c r="F3060" s="17"/>
      <c r="G3060" s="50"/>
      <c r="H3060" s="63"/>
    </row>
    <row r="3061" spans="3:8" ht="15.6" x14ac:dyDescent="0.3">
      <c r="C3061" s="57"/>
      <c r="D3061" s="58"/>
      <c r="E3061" s="28"/>
      <c r="F3061" s="17"/>
      <c r="G3061" s="50"/>
      <c r="H3061" s="63"/>
    </row>
    <row r="3062" spans="3:8" ht="15.6" x14ac:dyDescent="0.3">
      <c r="C3062" s="57"/>
      <c r="D3062" s="58"/>
      <c r="E3062" s="28"/>
      <c r="F3062" s="17"/>
      <c r="G3062" s="50"/>
      <c r="H3062" s="63"/>
    </row>
    <row r="3063" spans="3:8" ht="15.6" x14ac:dyDescent="0.3">
      <c r="C3063" s="57"/>
      <c r="D3063" s="58"/>
      <c r="E3063" s="28"/>
      <c r="F3063" s="17"/>
      <c r="G3063" s="50"/>
      <c r="H3063" s="63"/>
    </row>
    <row r="3064" spans="3:8" ht="15.6" x14ac:dyDescent="0.3">
      <c r="C3064" s="57"/>
      <c r="D3064" s="58"/>
      <c r="E3064" s="28"/>
      <c r="F3064" s="17"/>
      <c r="G3064" s="50"/>
      <c r="H3064" s="63"/>
    </row>
    <row r="3065" spans="3:8" ht="15.6" x14ac:dyDescent="0.3">
      <c r="C3065" s="57"/>
      <c r="D3065" s="58"/>
      <c r="E3065" s="28"/>
      <c r="F3065" s="17"/>
      <c r="G3065" s="50"/>
      <c r="H3065" s="63"/>
    </row>
    <row r="3066" spans="3:8" ht="15.6" x14ac:dyDescent="0.3">
      <c r="C3066" s="57"/>
      <c r="D3066" s="58"/>
      <c r="E3066" s="28"/>
      <c r="F3066" s="17"/>
      <c r="G3066" s="50"/>
      <c r="H3066" s="63"/>
    </row>
    <row r="3067" spans="3:8" ht="15.6" x14ac:dyDescent="0.3">
      <c r="C3067" s="57"/>
      <c r="D3067" s="58"/>
      <c r="E3067" s="28"/>
      <c r="F3067" s="17"/>
      <c r="G3067" s="50"/>
      <c r="H3067" s="63"/>
    </row>
    <row r="3068" spans="3:8" ht="15.6" x14ac:dyDescent="0.3">
      <c r="C3068" s="57"/>
      <c r="D3068" s="58"/>
      <c r="E3068" s="28"/>
      <c r="F3068" s="17"/>
      <c r="G3068" s="50"/>
      <c r="H3068" s="63"/>
    </row>
    <row r="3069" spans="3:8" ht="15.6" x14ac:dyDescent="0.3">
      <c r="C3069" s="57"/>
      <c r="D3069" s="58"/>
      <c r="E3069" s="28"/>
      <c r="F3069" s="17"/>
      <c r="G3069" s="50"/>
      <c r="H3069" s="63"/>
    </row>
    <row r="3070" spans="3:8" ht="15.6" x14ac:dyDescent="0.3">
      <c r="C3070" s="57"/>
      <c r="D3070" s="58"/>
      <c r="E3070" s="28"/>
      <c r="F3070" s="17"/>
      <c r="G3070" s="50"/>
      <c r="H3070" s="63"/>
    </row>
    <row r="3071" spans="3:8" ht="15.6" x14ac:dyDescent="0.3">
      <c r="C3071" s="57"/>
      <c r="D3071" s="58"/>
      <c r="E3071" s="28"/>
      <c r="F3071" s="17"/>
      <c r="G3071" s="50"/>
      <c r="H3071" s="63"/>
    </row>
    <row r="3072" spans="3:8" ht="15.6" x14ac:dyDescent="0.3">
      <c r="C3072" s="57"/>
      <c r="D3072" s="58"/>
      <c r="E3072" s="28"/>
      <c r="F3072" s="17"/>
      <c r="G3072" s="50"/>
      <c r="H3072" s="63"/>
    </row>
    <row r="3073" spans="3:8" ht="15.6" x14ac:dyDescent="0.3">
      <c r="C3073" s="57"/>
      <c r="D3073" s="58"/>
      <c r="E3073" s="28"/>
      <c r="F3073" s="17"/>
      <c r="G3073" s="50"/>
      <c r="H3073" s="63"/>
    </row>
    <row r="3074" spans="3:8" ht="15.6" x14ac:dyDescent="0.3">
      <c r="C3074" s="57"/>
      <c r="D3074" s="58"/>
      <c r="E3074" s="28"/>
      <c r="F3074" s="17"/>
      <c r="G3074" s="50"/>
      <c r="H3074" s="63"/>
    </row>
    <row r="3075" spans="3:8" ht="15.6" x14ac:dyDescent="0.3">
      <c r="C3075" s="57"/>
      <c r="D3075" s="58"/>
      <c r="E3075" s="28"/>
      <c r="F3075" s="17"/>
      <c r="G3075" s="50"/>
      <c r="H3075" s="63"/>
    </row>
    <row r="3076" spans="3:8" ht="15.6" x14ac:dyDescent="0.3">
      <c r="C3076" s="57"/>
      <c r="D3076" s="58"/>
      <c r="E3076" s="28"/>
      <c r="F3076" s="17"/>
      <c r="G3076" s="50"/>
      <c r="H3076" s="63"/>
    </row>
    <row r="3077" spans="3:8" ht="15.6" x14ac:dyDescent="0.3">
      <c r="C3077" s="57"/>
      <c r="D3077" s="58"/>
      <c r="E3077" s="28"/>
      <c r="F3077" s="17"/>
      <c r="G3077" s="50"/>
      <c r="H3077" s="63"/>
    </row>
    <row r="3078" spans="3:8" ht="15.6" x14ac:dyDescent="0.3">
      <c r="C3078" s="57"/>
      <c r="D3078" s="58"/>
      <c r="E3078" s="28"/>
      <c r="F3078" s="17"/>
      <c r="G3078" s="50"/>
      <c r="H3078" s="63"/>
    </row>
    <row r="3079" spans="3:8" ht="15.6" x14ac:dyDescent="0.3">
      <c r="C3079" s="57"/>
      <c r="D3079" s="58"/>
      <c r="E3079" s="28"/>
      <c r="F3079" s="17"/>
      <c r="G3079" s="50"/>
      <c r="H3079" s="63"/>
    </row>
    <row r="3080" spans="3:8" ht="15.6" x14ac:dyDescent="0.3">
      <c r="C3080" s="57"/>
      <c r="D3080" s="58"/>
      <c r="E3080" s="28"/>
      <c r="F3080" s="17"/>
      <c r="G3080" s="50"/>
      <c r="H3080" s="63"/>
    </row>
    <row r="3081" spans="3:8" ht="15.6" x14ac:dyDescent="0.3">
      <c r="C3081" s="57"/>
      <c r="D3081" s="58"/>
      <c r="E3081" s="28"/>
      <c r="F3081" s="17"/>
      <c r="G3081" s="50"/>
      <c r="H3081" s="63"/>
    </row>
    <row r="3082" spans="3:8" ht="15.6" x14ac:dyDescent="0.3">
      <c r="C3082" s="57"/>
      <c r="D3082" s="58"/>
      <c r="E3082" s="28"/>
      <c r="F3082" s="17"/>
      <c r="G3082" s="50"/>
      <c r="H3082" s="63"/>
    </row>
    <row r="3083" spans="3:8" ht="15.6" x14ac:dyDescent="0.3">
      <c r="C3083" s="57"/>
      <c r="D3083" s="58"/>
      <c r="E3083" s="28"/>
      <c r="F3083" s="17"/>
      <c r="G3083" s="50"/>
      <c r="H3083" s="63"/>
    </row>
    <row r="3084" spans="3:8" ht="15.6" x14ac:dyDescent="0.3">
      <c r="C3084" s="57"/>
      <c r="D3084" s="58"/>
      <c r="E3084" s="28"/>
      <c r="F3084" s="17"/>
      <c r="G3084" s="50"/>
      <c r="H3084" s="63"/>
    </row>
    <row r="3085" spans="3:8" ht="15.6" x14ac:dyDescent="0.3">
      <c r="C3085" s="57"/>
      <c r="D3085" s="58"/>
      <c r="E3085" s="28"/>
      <c r="F3085" s="17"/>
      <c r="G3085" s="50"/>
      <c r="H3085" s="63"/>
    </row>
    <row r="3086" spans="3:8" ht="15.6" x14ac:dyDescent="0.3">
      <c r="C3086" s="57"/>
      <c r="D3086" s="58"/>
      <c r="E3086" s="28"/>
      <c r="F3086" s="17"/>
      <c r="G3086" s="50"/>
      <c r="H3086" s="63"/>
    </row>
    <row r="3087" spans="3:8" ht="15.6" x14ac:dyDescent="0.3">
      <c r="C3087" s="57"/>
      <c r="D3087" s="58"/>
      <c r="E3087" s="28"/>
      <c r="F3087" s="17"/>
      <c r="G3087" s="50"/>
      <c r="H3087" s="63"/>
    </row>
    <row r="3088" spans="3:8" ht="15.6" x14ac:dyDescent="0.3">
      <c r="C3088" s="57"/>
      <c r="D3088" s="58"/>
      <c r="E3088" s="28"/>
      <c r="F3088" s="17"/>
      <c r="G3088" s="50"/>
      <c r="H3088" s="63"/>
    </row>
    <row r="3089" spans="3:8" ht="15.6" x14ac:dyDescent="0.3">
      <c r="C3089" s="57"/>
      <c r="D3089" s="58"/>
      <c r="E3089" s="28"/>
      <c r="F3089" s="17"/>
      <c r="G3089" s="50"/>
      <c r="H3089" s="63"/>
    </row>
    <row r="3090" spans="3:8" ht="15.6" x14ac:dyDescent="0.3">
      <c r="C3090" s="57"/>
      <c r="D3090" s="58"/>
      <c r="E3090" s="28"/>
      <c r="F3090" s="17"/>
      <c r="G3090" s="50"/>
      <c r="H3090" s="63"/>
    </row>
    <row r="3091" spans="3:8" ht="15.6" x14ac:dyDescent="0.3">
      <c r="C3091" s="57"/>
      <c r="D3091" s="58"/>
      <c r="E3091" s="28"/>
      <c r="F3091" s="17"/>
      <c r="G3091" s="50"/>
      <c r="H3091" s="63"/>
    </row>
    <row r="3092" spans="3:8" ht="15.6" x14ac:dyDescent="0.3">
      <c r="C3092" s="57"/>
      <c r="D3092" s="58"/>
      <c r="E3092" s="28"/>
      <c r="F3092" s="17"/>
      <c r="G3092" s="50"/>
      <c r="H3092" s="63"/>
    </row>
    <row r="3093" spans="3:8" ht="15.6" x14ac:dyDescent="0.3">
      <c r="C3093" s="57"/>
      <c r="D3093" s="58"/>
      <c r="E3093" s="28"/>
      <c r="F3093" s="17"/>
      <c r="G3093" s="50"/>
      <c r="H3093" s="63"/>
    </row>
    <row r="3094" spans="3:8" ht="15.6" x14ac:dyDescent="0.3">
      <c r="C3094" s="57"/>
      <c r="D3094" s="58"/>
      <c r="E3094" s="28"/>
      <c r="F3094" s="17"/>
      <c r="G3094" s="50"/>
      <c r="H3094" s="63"/>
    </row>
    <row r="3095" spans="3:8" ht="15.6" x14ac:dyDescent="0.3">
      <c r="C3095" s="57"/>
      <c r="D3095" s="58"/>
      <c r="E3095" s="28"/>
      <c r="F3095" s="17"/>
      <c r="G3095" s="50"/>
      <c r="H3095" s="63"/>
    </row>
    <row r="3096" spans="3:8" ht="15.6" x14ac:dyDescent="0.3">
      <c r="C3096" s="57"/>
      <c r="D3096" s="58"/>
      <c r="E3096" s="28"/>
      <c r="F3096" s="17"/>
      <c r="G3096" s="50"/>
      <c r="H3096" s="63"/>
    </row>
    <row r="3097" spans="3:8" ht="15.6" x14ac:dyDescent="0.3">
      <c r="C3097" s="57"/>
      <c r="D3097" s="58"/>
      <c r="E3097" s="28"/>
      <c r="F3097" s="17"/>
      <c r="G3097" s="50"/>
      <c r="H3097" s="63"/>
    </row>
    <row r="3098" spans="3:8" ht="15.6" x14ac:dyDescent="0.3">
      <c r="C3098" s="57"/>
      <c r="D3098" s="58"/>
      <c r="E3098" s="28"/>
      <c r="F3098" s="17"/>
      <c r="G3098" s="50"/>
      <c r="H3098" s="63"/>
    </row>
    <row r="3099" spans="3:8" ht="15.6" x14ac:dyDescent="0.3">
      <c r="C3099" s="57"/>
      <c r="D3099" s="58"/>
      <c r="E3099" s="28"/>
      <c r="F3099" s="17"/>
      <c r="G3099" s="50"/>
      <c r="H3099" s="63"/>
    </row>
    <row r="3100" spans="3:8" ht="15.6" x14ac:dyDescent="0.3">
      <c r="C3100" s="57"/>
      <c r="D3100" s="58"/>
      <c r="E3100" s="28"/>
      <c r="F3100" s="17"/>
      <c r="G3100" s="50"/>
      <c r="H3100" s="63"/>
    </row>
    <row r="3101" spans="3:8" ht="15.6" x14ac:dyDescent="0.3">
      <c r="C3101" s="57"/>
      <c r="D3101" s="58"/>
      <c r="E3101" s="28"/>
      <c r="F3101" s="17"/>
      <c r="G3101" s="50"/>
      <c r="H3101" s="63"/>
    </row>
    <row r="3102" spans="3:8" ht="15.6" x14ac:dyDescent="0.3">
      <c r="C3102" s="57"/>
      <c r="D3102" s="58"/>
      <c r="E3102" s="28"/>
      <c r="F3102" s="17"/>
      <c r="G3102" s="50"/>
      <c r="H3102" s="63"/>
    </row>
    <row r="3103" spans="3:8" ht="15.6" x14ac:dyDescent="0.3">
      <c r="C3103" s="57"/>
      <c r="D3103" s="58"/>
      <c r="E3103" s="28"/>
      <c r="F3103" s="17"/>
      <c r="G3103" s="50"/>
      <c r="H3103" s="63"/>
    </row>
    <row r="3104" spans="3:8" ht="15.6" x14ac:dyDescent="0.3">
      <c r="C3104" s="57"/>
      <c r="D3104" s="58"/>
      <c r="E3104" s="28"/>
      <c r="F3104" s="17"/>
      <c r="G3104" s="50"/>
      <c r="H3104" s="63"/>
    </row>
    <row r="3105" spans="3:8" ht="15.6" x14ac:dyDescent="0.3">
      <c r="C3105" s="57"/>
      <c r="D3105" s="58"/>
      <c r="E3105" s="28"/>
      <c r="F3105" s="17"/>
      <c r="G3105" s="50"/>
      <c r="H3105" s="63"/>
    </row>
    <row r="3106" spans="3:8" ht="15.6" x14ac:dyDescent="0.3">
      <c r="C3106" s="57"/>
      <c r="D3106" s="58"/>
      <c r="E3106" s="28"/>
      <c r="F3106" s="17"/>
      <c r="G3106" s="50"/>
      <c r="H3106" s="63"/>
    </row>
    <row r="3107" spans="3:8" ht="15.6" x14ac:dyDescent="0.3">
      <c r="C3107" s="57"/>
      <c r="D3107" s="58"/>
      <c r="E3107" s="28"/>
      <c r="F3107" s="17"/>
      <c r="G3107" s="50"/>
      <c r="H3107" s="63"/>
    </row>
    <row r="3108" spans="3:8" ht="15.6" x14ac:dyDescent="0.3">
      <c r="C3108" s="57"/>
      <c r="D3108" s="58"/>
      <c r="E3108" s="28"/>
      <c r="F3108" s="17"/>
      <c r="G3108" s="50"/>
      <c r="H3108" s="63"/>
    </row>
    <row r="3109" spans="3:8" ht="15.6" x14ac:dyDescent="0.3">
      <c r="C3109" s="57"/>
      <c r="D3109" s="58"/>
      <c r="E3109" s="28"/>
      <c r="F3109" s="17"/>
      <c r="G3109" s="50"/>
      <c r="H3109" s="63"/>
    </row>
    <row r="3110" spans="3:8" ht="15.6" x14ac:dyDescent="0.3">
      <c r="C3110" s="57"/>
      <c r="D3110" s="58"/>
      <c r="E3110" s="28"/>
      <c r="F3110" s="17"/>
      <c r="G3110" s="50"/>
      <c r="H3110" s="63"/>
    </row>
    <row r="3111" spans="3:8" ht="15.6" x14ac:dyDescent="0.3">
      <c r="C3111" s="57"/>
      <c r="D3111" s="58"/>
      <c r="E3111" s="28"/>
      <c r="F3111" s="17"/>
      <c r="G3111" s="50"/>
      <c r="H3111" s="63"/>
    </row>
    <row r="3112" spans="3:8" ht="15.6" x14ac:dyDescent="0.3">
      <c r="C3112" s="57"/>
      <c r="D3112" s="58"/>
      <c r="E3112" s="28"/>
      <c r="F3112" s="17"/>
      <c r="G3112" s="50"/>
      <c r="H3112" s="63"/>
    </row>
    <row r="3113" spans="3:8" ht="15.6" x14ac:dyDescent="0.3">
      <c r="C3113" s="57"/>
      <c r="D3113" s="58"/>
      <c r="E3113" s="28"/>
      <c r="F3113" s="17"/>
      <c r="G3113" s="50"/>
      <c r="H3113" s="63"/>
    </row>
    <row r="3114" spans="3:8" ht="15.6" x14ac:dyDescent="0.3">
      <c r="C3114" s="57"/>
      <c r="D3114" s="58"/>
      <c r="E3114" s="28"/>
      <c r="F3114" s="17"/>
      <c r="G3114" s="50"/>
      <c r="H3114" s="63"/>
    </row>
    <row r="3115" spans="3:8" ht="15.6" x14ac:dyDescent="0.3">
      <c r="C3115" s="57"/>
      <c r="D3115" s="58"/>
      <c r="E3115" s="28"/>
      <c r="F3115" s="17"/>
      <c r="G3115" s="50"/>
      <c r="H3115" s="63"/>
    </row>
    <row r="3116" spans="3:8" ht="15.6" x14ac:dyDescent="0.3">
      <c r="C3116" s="57"/>
      <c r="D3116" s="58"/>
      <c r="E3116" s="28"/>
      <c r="F3116" s="17"/>
      <c r="G3116" s="50"/>
      <c r="H3116" s="63"/>
    </row>
    <row r="3117" spans="3:8" ht="15.6" x14ac:dyDescent="0.3">
      <c r="C3117" s="57"/>
      <c r="D3117" s="58"/>
      <c r="E3117" s="28"/>
      <c r="F3117" s="17"/>
      <c r="G3117" s="50"/>
      <c r="H3117" s="63"/>
    </row>
    <row r="3118" spans="3:8" ht="15.6" x14ac:dyDescent="0.3">
      <c r="C3118" s="57"/>
      <c r="D3118" s="58"/>
      <c r="E3118" s="28"/>
      <c r="F3118" s="17"/>
      <c r="G3118" s="50"/>
      <c r="H3118" s="63"/>
    </row>
    <row r="3119" spans="3:8" ht="15.6" x14ac:dyDescent="0.3">
      <c r="C3119" s="57"/>
      <c r="D3119" s="58"/>
      <c r="E3119" s="28"/>
      <c r="F3119" s="17"/>
      <c r="G3119" s="50"/>
      <c r="H3119" s="63"/>
    </row>
    <row r="3120" spans="3:8" ht="15.6" x14ac:dyDescent="0.3">
      <c r="C3120" s="57"/>
      <c r="D3120" s="58"/>
      <c r="E3120" s="28"/>
      <c r="F3120" s="17"/>
      <c r="G3120" s="50"/>
      <c r="H3120" s="63"/>
    </row>
    <row r="3121" spans="3:8" ht="15.6" x14ac:dyDescent="0.3">
      <c r="C3121" s="57"/>
      <c r="D3121" s="58"/>
      <c r="E3121" s="28"/>
      <c r="F3121" s="17"/>
      <c r="G3121" s="50"/>
      <c r="H3121" s="63"/>
    </row>
    <row r="3122" spans="3:8" ht="15.6" x14ac:dyDescent="0.3">
      <c r="C3122" s="57"/>
      <c r="D3122" s="58"/>
      <c r="E3122" s="28"/>
      <c r="F3122" s="17"/>
      <c r="G3122" s="50"/>
      <c r="H3122" s="63"/>
    </row>
    <row r="3123" spans="3:8" ht="15.6" x14ac:dyDescent="0.3">
      <c r="C3123" s="57"/>
      <c r="D3123" s="58"/>
      <c r="E3123" s="28"/>
      <c r="F3123" s="17"/>
      <c r="G3123" s="50"/>
      <c r="H3123" s="63"/>
    </row>
    <row r="3124" spans="3:8" ht="15.6" x14ac:dyDescent="0.3">
      <c r="C3124" s="57"/>
      <c r="D3124" s="58"/>
      <c r="E3124" s="28"/>
      <c r="F3124" s="17"/>
      <c r="G3124" s="50"/>
      <c r="H3124" s="63"/>
    </row>
    <row r="3125" spans="3:8" ht="15.6" x14ac:dyDescent="0.3">
      <c r="C3125" s="57"/>
      <c r="D3125" s="58"/>
      <c r="E3125" s="28"/>
      <c r="F3125" s="17"/>
      <c r="G3125" s="50"/>
      <c r="H3125" s="63"/>
    </row>
    <row r="3126" spans="3:8" ht="15.6" x14ac:dyDescent="0.3">
      <c r="C3126" s="57"/>
      <c r="D3126" s="58"/>
      <c r="E3126" s="28"/>
      <c r="F3126" s="17"/>
      <c r="G3126" s="50"/>
      <c r="H3126" s="63"/>
    </row>
    <row r="3127" spans="3:8" ht="15.6" x14ac:dyDescent="0.3">
      <c r="C3127" s="57"/>
      <c r="D3127" s="58"/>
      <c r="E3127" s="28"/>
      <c r="F3127" s="17"/>
      <c r="G3127" s="50"/>
      <c r="H3127" s="63"/>
    </row>
    <row r="3128" spans="3:8" ht="15.6" x14ac:dyDescent="0.3">
      <c r="C3128" s="57"/>
      <c r="D3128" s="58"/>
      <c r="E3128" s="28"/>
      <c r="F3128" s="17"/>
      <c r="G3128" s="50"/>
      <c r="H3128" s="63"/>
    </row>
    <row r="3129" spans="3:8" ht="15.6" x14ac:dyDescent="0.3">
      <c r="C3129" s="57"/>
      <c r="D3129" s="58"/>
      <c r="E3129" s="28"/>
      <c r="F3129" s="17"/>
      <c r="G3129" s="50"/>
      <c r="H3129" s="63"/>
    </row>
    <row r="3130" spans="3:8" ht="15.6" x14ac:dyDescent="0.3">
      <c r="C3130" s="57"/>
      <c r="D3130" s="58"/>
      <c r="E3130" s="28"/>
      <c r="F3130" s="17"/>
      <c r="G3130" s="50"/>
      <c r="H3130" s="63"/>
    </row>
    <row r="3131" spans="3:8" ht="15.6" x14ac:dyDescent="0.3">
      <c r="C3131" s="57"/>
      <c r="D3131" s="58"/>
      <c r="E3131" s="28"/>
      <c r="F3131" s="17"/>
      <c r="G3131" s="50"/>
      <c r="H3131" s="63"/>
    </row>
    <row r="3132" spans="3:8" ht="15.6" x14ac:dyDescent="0.3">
      <c r="C3132" s="57"/>
      <c r="D3132" s="58"/>
      <c r="E3132" s="28"/>
      <c r="F3132" s="17"/>
      <c r="G3132" s="50"/>
      <c r="H3132" s="63"/>
    </row>
    <row r="3133" spans="3:8" ht="15.6" x14ac:dyDescent="0.3">
      <c r="C3133" s="57"/>
      <c r="D3133" s="58"/>
      <c r="E3133" s="28"/>
      <c r="F3133" s="17"/>
      <c r="G3133" s="50"/>
      <c r="H3133" s="63"/>
    </row>
    <row r="3134" spans="3:8" ht="15.6" x14ac:dyDescent="0.3">
      <c r="C3134" s="57"/>
      <c r="D3134" s="58"/>
      <c r="E3134" s="28"/>
      <c r="F3134" s="17"/>
      <c r="G3134" s="50"/>
      <c r="H3134" s="63"/>
    </row>
    <row r="3135" spans="3:8" ht="15.6" x14ac:dyDescent="0.3">
      <c r="C3135" s="57"/>
      <c r="D3135" s="58"/>
      <c r="E3135" s="28"/>
      <c r="F3135" s="17"/>
      <c r="G3135" s="50"/>
      <c r="H3135" s="63"/>
    </row>
    <row r="3136" spans="3:8" ht="15.6" x14ac:dyDescent="0.3">
      <c r="C3136" s="57"/>
      <c r="D3136" s="58"/>
      <c r="E3136" s="28"/>
      <c r="F3136" s="17"/>
      <c r="G3136" s="50"/>
      <c r="H3136" s="63"/>
    </row>
    <row r="3137" spans="3:8" ht="15.6" x14ac:dyDescent="0.3">
      <c r="C3137" s="57"/>
      <c r="D3137" s="58"/>
      <c r="E3137" s="28"/>
      <c r="F3137" s="17"/>
      <c r="G3137" s="50"/>
      <c r="H3137" s="63"/>
    </row>
    <row r="3138" spans="3:8" ht="15.6" x14ac:dyDescent="0.3">
      <c r="C3138" s="57"/>
      <c r="D3138" s="58"/>
      <c r="E3138" s="28"/>
      <c r="F3138" s="17"/>
      <c r="G3138" s="50"/>
      <c r="H3138" s="63"/>
    </row>
    <row r="3139" spans="3:8" ht="15.6" x14ac:dyDescent="0.3">
      <c r="C3139" s="57"/>
      <c r="D3139" s="58"/>
      <c r="E3139" s="28"/>
      <c r="F3139" s="17"/>
      <c r="G3139" s="50"/>
      <c r="H3139" s="63"/>
    </row>
    <row r="3140" spans="3:8" ht="15.6" x14ac:dyDescent="0.3">
      <c r="C3140" s="57"/>
      <c r="D3140" s="58"/>
      <c r="E3140" s="28"/>
      <c r="F3140" s="17"/>
      <c r="G3140" s="50"/>
      <c r="H3140" s="63"/>
    </row>
    <row r="3141" spans="3:8" ht="15.6" x14ac:dyDescent="0.3">
      <c r="C3141" s="57"/>
      <c r="D3141" s="58"/>
      <c r="E3141" s="28"/>
      <c r="F3141" s="17"/>
      <c r="G3141" s="50"/>
      <c r="H3141" s="63"/>
    </row>
    <row r="3142" spans="3:8" ht="15.6" x14ac:dyDescent="0.3">
      <c r="C3142" s="57"/>
      <c r="D3142" s="58"/>
      <c r="E3142" s="28"/>
      <c r="F3142" s="17"/>
      <c r="G3142" s="50"/>
      <c r="H3142" s="63"/>
    </row>
    <row r="3143" spans="3:8" ht="15.6" x14ac:dyDescent="0.3">
      <c r="C3143" s="57"/>
      <c r="D3143" s="58"/>
      <c r="E3143" s="28"/>
      <c r="F3143" s="17"/>
      <c r="G3143" s="50"/>
      <c r="H3143" s="63"/>
    </row>
    <row r="3144" spans="3:8" ht="15.6" x14ac:dyDescent="0.3">
      <c r="C3144" s="57"/>
      <c r="D3144" s="58"/>
      <c r="E3144" s="28"/>
      <c r="F3144" s="17"/>
      <c r="G3144" s="50"/>
      <c r="H3144" s="63"/>
    </row>
    <row r="3145" spans="3:8" ht="15.6" x14ac:dyDescent="0.3">
      <c r="C3145" s="57"/>
      <c r="D3145" s="58"/>
      <c r="E3145" s="28"/>
      <c r="F3145" s="17"/>
      <c r="G3145" s="50"/>
      <c r="H3145" s="63"/>
    </row>
    <row r="3146" spans="3:8" ht="15.6" x14ac:dyDescent="0.3">
      <c r="C3146" s="57"/>
      <c r="D3146" s="58"/>
      <c r="E3146" s="28"/>
      <c r="F3146" s="17"/>
      <c r="G3146" s="50"/>
      <c r="H3146" s="63"/>
    </row>
    <row r="3147" spans="3:8" ht="15.6" x14ac:dyDescent="0.3">
      <c r="C3147" s="57"/>
      <c r="D3147" s="58"/>
      <c r="E3147" s="28"/>
      <c r="F3147" s="17"/>
      <c r="G3147" s="50"/>
      <c r="H3147" s="63"/>
    </row>
    <row r="3148" spans="3:8" ht="15.6" x14ac:dyDescent="0.3">
      <c r="C3148" s="57"/>
      <c r="D3148" s="58"/>
      <c r="E3148" s="28"/>
      <c r="F3148" s="17"/>
      <c r="G3148" s="50"/>
      <c r="H3148" s="63"/>
    </row>
    <row r="3149" spans="3:8" ht="15.6" x14ac:dyDescent="0.3">
      <c r="C3149" s="57"/>
      <c r="D3149" s="58"/>
      <c r="E3149" s="28"/>
      <c r="F3149" s="17"/>
      <c r="G3149" s="50"/>
      <c r="H3149" s="63"/>
    </row>
    <row r="3150" spans="3:8" ht="15.6" x14ac:dyDescent="0.3">
      <c r="C3150" s="57"/>
      <c r="D3150" s="58"/>
      <c r="E3150" s="28"/>
      <c r="F3150" s="17"/>
      <c r="G3150" s="50"/>
      <c r="H3150" s="63"/>
    </row>
    <row r="3151" spans="3:8" ht="15.6" x14ac:dyDescent="0.3">
      <c r="C3151" s="57"/>
      <c r="D3151" s="58"/>
      <c r="E3151" s="28"/>
      <c r="F3151" s="17"/>
      <c r="G3151" s="50"/>
      <c r="H3151" s="63"/>
    </row>
    <row r="3152" spans="3:8" ht="15.6" x14ac:dyDescent="0.3">
      <c r="C3152" s="57"/>
      <c r="D3152" s="58"/>
      <c r="E3152" s="28"/>
      <c r="F3152" s="17"/>
      <c r="G3152" s="50"/>
      <c r="H3152" s="63"/>
    </row>
    <row r="3153" spans="3:8" ht="15.6" x14ac:dyDescent="0.3">
      <c r="C3153" s="57"/>
      <c r="D3153" s="58"/>
      <c r="E3153" s="28"/>
      <c r="F3153" s="17"/>
      <c r="G3153" s="50"/>
      <c r="H3153" s="63"/>
    </row>
    <row r="3154" spans="3:8" ht="15.6" x14ac:dyDescent="0.3">
      <c r="C3154" s="57"/>
      <c r="D3154" s="58"/>
      <c r="E3154" s="28"/>
      <c r="F3154" s="17"/>
      <c r="G3154" s="50"/>
      <c r="H3154" s="63"/>
    </row>
    <row r="3155" spans="3:8" ht="15.6" x14ac:dyDescent="0.3">
      <c r="C3155" s="57"/>
      <c r="D3155" s="58"/>
      <c r="E3155" s="28"/>
      <c r="F3155" s="17"/>
      <c r="G3155" s="50"/>
      <c r="H3155" s="63"/>
    </row>
    <row r="3156" spans="3:8" ht="15.6" x14ac:dyDescent="0.3">
      <c r="C3156" s="57"/>
      <c r="D3156" s="58"/>
      <c r="E3156" s="28"/>
      <c r="F3156" s="17"/>
      <c r="G3156" s="50"/>
      <c r="H3156" s="63"/>
    </row>
    <row r="3157" spans="3:8" ht="15.6" x14ac:dyDescent="0.3">
      <c r="C3157" s="57"/>
      <c r="D3157" s="58"/>
      <c r="E3157" s="28"/>
      <c r="F3157" s="17"/>
      <c r="G3157" s="50"/>
      <c r="H3157" s="63"/>
    </row>
    <row r="3158" spans="3:8" ht="15.6" x14ac:dyDescent="0.3">
      <c r="C3158" s="57"/>
      <c r="D3158" s="58"/>
      <c r="E3158" s="28"/>
      <c r="F3158" s="17"/>
      <c r="G3158" s="50"/>
      <c r="H3158" s="63"/>
    </row>
    <row r="3159" spans="3:8" ht="15.6" x14ac:dyDescent="0.3">
      <c r="C3159" s="57"/>
      <c r="D3159" s="58"/>
      <c r="E3159" s="28"/>
      <c r="F3159" s="17"/>
      <c r="G3159" s="50"/>
      <c r="H3159" s="63"/>
    </row>
    <row r="3160" spans="3:8" ht="15.6" x14ac:dyDescent="0.3">
      <c r="C3160" s="57"/>
      <c r="D3160" s="58"/>
      <c r="E3160" s="28"/>
      <c r="F3160" s="17"/>
      <c r="G3160" s="50"/>
      <c r="H3160" s="63"/>
    </row>
    <row r="3161" spans="3:8" ht="15.6" x14ac:dyDescent="0.3">
      <c r="C3161" s="57"/>
      <c r="D3161" s="58"/>
      <c r="E3161" s="28"/>
      <c r="F3161" s="17"/>
      <c r="G3161" s="50"/>
      <c r="H3161" s="63"/>
    </row>
    <row r="3162" spans="3:8" ht="15.6" x14ac:dyDescent="0.3">
      <c r="C3162" s="57"/>
      <c r="D3162" s="58"/>
      <c r="E3162" s="28"/>
      <c r="F3162" s="17"/>
      <c r="G3162" s="50"/>
      <c r="H3162" s="63"/>
    </row>
    <row r="3163" spans="3:8" ht="15.6" x14ac:dyDescent="0.3">
      <c r="C3163" s="57"/>
      <c r="D3163" s="58"/>
      <c r="E3163" s="28"/>
      <c r="F3163" s="17"/>
      <c r="G3163" s="50"/>
      <c r="H3163" s="63"/>
    </row>
    <row r="3164" spans="3:8" ht="15.6" x14ac:dyDescent="0.3">
      <c r="C3164" s="57"/>
      <c r="D3164" s="58"/>
      <c r="E3164" s="28"/>
      <c r="F3164" s="17"/>
      <c r="G3164" s="50"/>
      <c r="H3164" s="63"/>
    </row>
    <row r="3165" spans="3:8" ht="15.6" x14ac:dyDescent="0.3">
      <c r="C3165" s="57"/>
      <c r="D3165" s="58"/>
      <c r="E3165" s="28"/>
      <c r="F3165" s="17"/>
      <c r="G3165" s="50"/>
      <c r="H3165" s="63"/>
    </row>
    <row r="3166" spans="3:8" ht="15.6" x14ac:dyDescent="0.3">
      <c r="C3166" s="57"/>
      <c r="D3166" s="58"/>
      <c r="E3166" s="28"/>
      <c r="F3166" s="17"/>
      <c r="G3166" s="50"/>
      <c r="H3166" s="63"/>
    </row>
    <row r="3167" spans="3:8" ht="15.6" x14ac:dyDescent="0.3">
      <c r="C3167" s="57"/>
      <c r="D3167" s="58"/>
      <c r="E3167" s="28"/>
      <c r="F3167" s="17"/>
      <c r="G3167" s="50"/>
      <c r="H3167" s="63"/>
    </row>
    <row r="3168" spans="3:8" ht="15.6" x14ac:dyDescent="0.3">
      <c r="C3168" s="57"/>
      <c r="D3168" s="58"/>
      <c r="E3168" s="28"/>
      <c r="F3168" s="17"/>
      <c r="G3168" s="50"/>
      <c r="H3168" s="63"/>
    </row>
    <row r="3169" spans="3:8" ht="15.6" x14ac:dyDescent="0.3">
      <c r="C3169" s="57"/>
      <c r="D3169" s="58"/>
      <c r="E3169" s="28"/>
      <c r="F3169" s="17"/>
      <c r="G3169" s="50"/>
      <c r="H3169" s="63"/>
    </row>
    <row r="3170" spans="3:8" ht="15.6" x14ac:dyDescent="0.3">
      <c r="C3170" s="57"/>
      <c r="D3170" s="58"/>
      <c r="E3170" s="28"/>
      <c r="F3170" s="17"/>
      <c r="G3170" s="50"/>
      <c r="H3170" s="63"/>
    </row>
    <row r="3171" spans="3:8" ht="15.6" x14ac:dyDescent="0.3">
      <c r="C3171" s="57"/>
      <c r="D3171" s="58"/>
      <c r="E3171" s="28"/>
      <c r="F3171" s="17"/>
      <c r="G3171" s="50"/>
      <c r="H3171" s="63"/>
    </row>
    <row r="3172" spans="3:8" ht="15.6" x14ac:dyDescent="0.3">
      <c r="C3172" s="57"/>
      <c r="D3172" s="58"/>
      <c r="E3172" s="28"/>
      <c r="F3172" s="17"/>
      <c r="G3172" s="50"/>
      <c r="H3172" s="63"/>
    </row>
    <row r="3173" spans="3:8" ht="15.6" x14ac:dyDescent="0.3">
      <c r="C3173" s="57"/>
      <c r="D3173" s="58"/>
      <c r="E3173" s="28"/>
      <c r="F3173" s="17"/>
      <c r="G3173" s="50"/>
      <c r="H3173" s="63"/>
    </row>
    <row r="3174" spans="3:8" ht="15.6" x14ac:dyDescent="0.3">
      <c r="C3174" s="57"/>
      <c r="D3174" s="58"/>
      <c r="E3174" s="28"/>
      <c r="F3174" s="17"/>
      <c r="G3174" s="50"/>
      <c r="H3174" s="63"/>
    </row>
    <row r="3175" spans="3:8" ht="15.6" x14ac:dyDescent="0.3">
      <c r="C3175" s="57"/>
      <c r="D3175" s="58"/>
      <c r="E3175" s="28"/>
      <c r="F3175" s="17"/>
      <c r="G3175" s="50"/>
      <c r="H3175" s="63"/>
    </row>
    <row r="3176" spans="3:8" ht="15.6" x14ac:dyDescent="0.3">
      <c r="C3176" s="57"/>
      <c r="D3176" s="58"/>
      <c r="E3176" s="28"/>
      <c r="F3176" s="17"/>
      <c r="G3176" s="50"/>
      <c r="H3176" s="63"/>
    </row>
    <row r="3177" spans="3:8" ht="15.6" x14ac:dyDescent="0.3">
      <c r="C3177" s="57"/>
      <c r="D3177" s="58"/>
      <c r="E3177" s="28"/>
      <c r="F3177" s="17"/>
      <c r="G3177" s="50"/>
      <c r="H3177" s="63"/>
    </row>
    <row r="3178" spans="3:8" ht="15.6" x14ac:dyDescent="0.3">
      <c r="C3178" s="57"/>
      <c r="D3178" s="58"/>
      <c r="E3178" s="28"/>
      <c r="F3178" s="17"/>
      <c r="G3178" s="50"/>
      <c r="H3178" s="63"/>
    </row>
    <row r="3179" spans="3:8" ht="15.6" x14ac:dyDescent="0.3">
      <c r="C3179" s="57"/>
      <c r="D3179" s="58"/>
      <c r="E3179" s="28"/>
      <c r="F3179" s="17"/>
      <c r="G3179" s="50"/>
      <c r="H3179" s="63"/>
    </row>
    <row r="3180" spans="3:8" ht="15.6" x14ac:dyDescent="0.3">
      <c r="C3180" s="57"/>
      <c r="D3180" s="58"/>
      <c r="E3180" s="28"/>
      <c r="F3180" s="17"/>
      <c r="G3180" s="50"/>
      <c r="H3180" s="63"/>
    </row>
    <row r="3181" spans="3:8" ht="15.6" x14ac:dyDescent="0.3">
      <c r="C3181" s="57"/>
      <c r="D3181" s="58"/>
      <c r="E3181" s="28"/>
      <c r="F3181" s="17"/>
      <c r="G3181" s="50"/>
      <c r="H3181" s="63"/>
    </row>
    <row r="3182" spans="3:8" ht="15.6" x14ac:dyDescent="0.3">
      <c r="C3182" s="57"/>
      <c r="D3182" s="58"/>
      <c r="E3182" s="28"/>
      <c r="F3182" s="17"/>
      <c r="G3182" s="50"/>
      <c r="H3182" s="63"/>
    </row>
    <row r="3183" spans="3:8" ht="15.6" x14ac:dyDescent="0.3">
      <c r="C3183" s="57"/>
      <c r="D3183" s="58"/>
      <c r="E3183" s="28"/>
      <c r="F3183" s="17"/>
      <c r="G3183" s="50"/>
      <c r="H3183" s="63"/>
    </row>
    <row r="3184" spans="3:8" ht="15.6" x14ac:dyDescent="0.3">
      <c r="C3184" s="57"/>
      <c r="D3184" s="58"/>
      <c r="E3184" s="28"/>
      <c r="F3184" s="17"/>
      <c r="G3184" s="50"/>
      <c r="H3184" s="63"/>
    </row>
    <row r="3185" spans="3:8" ht="15.6" x14ac:dyDescent="0.3">
      <c r="C3185" s="57"/>
      <c r="D3185" s="58"/>
      <c r="E3185" s="28"/>
      <c r="F3185" s="17"/>
      <c r="G3185" s="50"/>
      <c r="H3185" s="63"/>
    </row>
    <row r="3186" spans="3:8" ht="15.6" x14ac:dyDescent="0.3">
      <c r="C3186" s="57"/>
      <c r="D3186" s="58"/>
      <c r="E3186" s="28"/>
      <c r="F3186" s="17"/>
      <c r="G3186" s="50"/>
      <c r="H3186" s="63"/>
    </row>
    <row r="3187" spans="3:8" ht="15.6" x14ac:dyDescent="0.3">
      <c r="C3187" s="57"/>
      <c r="D3187" s="58"/>
      <c r="E3187" s="28"/>
      <c r="F3187" s="17"/>
      <c r="G3187" s="50"/>
      <c r="H3187" s="63"/>
    </row>
    <row r="3188" spans="3:8" ht="15.6" x14ac:dyDescent="0.3">
      <c r="C3188" s="57"/>
      <c r="D3188" s="58"/>
      <c r="E3188" s="28"/>
      <c r="F3188" s="17"/>
      <c r="G3188" s="50"/>
      <c r="H3188" s="63"/>
    </row>
    <row r="3189" spans="3:8" ht="15.6" x14ac:dyDescent="0.3">
      <c r="C3189" s="57"/>
      <c r="D3189" s="58"/>
      <c r="E3189" s="28"/>
      <c r="F3189" s="17"/>
      <c r="G3189" s="50"/>
      <c r="H3189" s="63"/>
    </row>
    <row r="3190" spans="3:8" ht="15.6" x14ac:dyDescent="0.3">
      <c r="C3190" s="57"/>
      <c r="D3190" s="58"/>
      <c r="E3190" s="28"/>
      <c r="F3190" s="17"/>
      <c r="G3190" s="50"/>
      <c r="H3190" s="63"/>
    </row>
    <row r="3191" spans="3:8" ht="15.6" x14ac:dyDescent="0.3">
      <c r="C3191" s="57"/>
      <c r="D3191" s="58"/>
      <c r="E3191" s="28"/>
      <c r="F3191" s="17"/>
      <c r="G3191" s="50"/>
      <c r="H3191" s="63"/>
    </row>
    <row r="3192" spans="3:8" ht="15.6" x14ac:dyDescent="0.3">
      <c r="C3192" s="57"/>
      <c r="D3192" s="58"/>
      <c r="E3192" s="28"/>
      <c r="F3192" s="17"/>
      <c r="G3192" s="50"/>
      <c r="H3192" s="63"/>
    </row>
    <row r="3193" spans="3:8" ht="15.6" x14ac:dyDescent="0.3">
      <c r="C3193" s="57"/>
      <c r="D3193" s="58"/>
      <c r="E3193" s="28"/>
      <c r="F3193" s="17"/>
      <c r="G3193" s="50"/>
      <c r="H3193" s="63"/>
    </row>
    <row r="3194" spans="3:8" ht="15.6" x14ac:dyDescent="0.3">
      <c r="C3194" s="57"/>
      <c r="D3194" s="58"/>
      <c r="E3194" s="28"/>
      <c r="F3194" s="17"/>
      <c r="G3194" s="50"/>
      <c r="H3194" s="63"/>
    </row>
    <row r="3195" spans="3:8" ht="15.6" x14ac:dyDescent="0.3">
      <c r="C3195" s="57"/>
      <c r="D3195" s="58"/>
      <c r="E3195" s="28"/>
      <c r="F3195" s="17"/>
      <c r="G3195" s="50"/>
      <c r="H3195" s="63"/>
    </row>
    <row r="3196" spans="3:8" ht="15.6" x14ac:dyDescent="0.3">
      <c r="C3196" s="57"/>
      <c r="D3196" s="58"/>
      <c r="E3196" s="28"/>
      <c r="F3196" s="17"/>
      <c r="G3196" s="50"/>
      <c r="H3196" s="63"/>
    </row>
    <row r="3197" spans="3:8" ht="15.6" x14ac:dyDescent="0.3">
      <c r="C3197" s="57"/>
      <c r="D3197" s="58"/>
      <c r="E3197" s="28"/>
      <c r="F3197" s="17"/>
      <c r="G3197" s="50"/>
      <c r="H3197" s="63"/>
    </row>
    <row r="3198" spans="3:8" ht="15.6" x14ac:dyDescent="0.3">
      <c r="C3198" s="57"/>
      <c r="D3198" s="58"/>
      <c r="E3198" s="28"/>
      <c r="F3198" s="17"/>
      <c r="G3198" s="50"/>
      <c r="H3198" s="63"/>
    </row>
    <row r="3199" spans="3:8" ht="15.6" x14ac:dyDescent="0.3">
      <c r="C3199" s="57"/>
      <c r="D3199" s="58"/>
      <c r="E3199" s="28"/>
      <c r="F3199" s="17"/>
      <c r="G3199" s="50"/>
      <c r="H3199" s="63"/>
    </row>
    <row r="3200" spans="3:8" ht="15.6" x14ac:dyDescent="0.3">
      <c r="C3200" s="57"/>
      <c r="D3200" s="58"/>
      <c r="E3200" s="28"/>
      <c r="F3200" s="17"/>
      <c r="G3200" s="50"/>
      <c r="H3200" s="63"/>
    </row>
    <row r="3201" spans="3:8" ht="15.6" x14ac:dyDescent="0.3">
      <c r="C3201" s="57"/>
      <c r="D3201" s="58"/>
      <c r="E3201" s="28"/>
      <c r="F3201" s="17"/>
      <c r="G3201" s="50"/>
      <c r="H3201" s="63"/>
    </row>
    <row r="3202" spans="3:8" ht="15.6" x14ac:dyDescent="0.3">
      <c r="C3202" s="57"/>
      <c r="D3202" s="58"/>
      <c r="E3202" s="28"/>
      <c r="F3202" s="17"/>
      <c r="G3202" s="50"/>
      <c r="H3202" s="63"/>
    </row>
    <row r="3203" spans="3:8" ht="15.6" x14ac:dyDescent="0.3">
      <c r="C3203" s="57"/>
      <c r="D3203" s="58"/>
      <c r="E3203" s="28"/>
      <c r="F3203" s="17"/>
      <c r="G3203" s="50"/>
      <c r="H3203" s="63"/>
    </row>
    <row r="3204" spans="3:8" ht="15.6" x14ac:dyDescent="0.3">
      <c r="C3204" s="57"/>
      <c r="D3204" s="58"/>
      <c r="E3204" s="28"/>
      <c r="F3204" s="17"/>
      <c r="G3204" s="50"/>
      <c r="H3204" s="63"/>
    </row>
    <row r="3205" spans="3:8" ht="15.6" x14ac:dyDescent="0.3">
      <c r="C3205" s="57"/>
      <c r="D3205" s="58"/>
      <c r="E3205" s="28"/>
      <c r="F3205" s="17"/>
      <c r="G3205" s="50"/>
      <c r="H3205" s="63"/>
    </row>
    <row r="3206" spans="3:8" ht="15.6" x14ac:dyDescent="0.3">
      <c r="C3206" s="57"/>
      <c r="D3206" s="58"/>
      <c r="E3206" s="28"/>
      <c r="F3206" s="17"/>
      <c r="G3206" s="50"/>
      <c r="H3206" s="63"/>
    </row>
    <row r="3207" spans="3:8" ht="15.6" x14ac:dyDescent="0.3">
      <c r="C3207" s="57"/>
      <c r="D3207" s="58"/>
      <c r="E3207" s="28"/>
      <c r="F3207" s="17"/>
      <c r="G3207" s="50"/>
      <c r="H3207" s="63"/>
    </row>
    <row r="3208" spans="3:8" ht="15.6" x14ac:dyDescent="0.3">
      <c r="C3208" s="57"/>
      <c r="D3208" s="58"/>
      <c r="E3208" s="28"/>
      <c r="F3208" s="17"/>
      <c r="G3208" s="50"/>
      <c r="H3208" s="63"/>
    </row>
    <row r="3209" spans="3:8" ht="15.6" x14ac:dyDescent="0.3">
      <c r="C3209" s="57"/>
      <c r="D3209" s="58"/>
      <c r="E3209" s="28"/>
      <c r="F3209" s="17"/>
      <c r="G3209" s="50"/>
      <c r="H3209" s="63"/>
    </row>
    <row r="3210" spans="3:8" ht="15.6" x14ac:dyDescent="0.3">
      <c r="C3210" s="57"/>
      <c r="D3210" s="58"/>
      <c r="E3210" s="28"/>
      <c r="F3210" s="17"/>
      <c r="G3210" s="50"/>
      <c r="H3210" s="63"/>
    </row>
    <row r="3211" spans="3:8" ht="15.6" x14ac:dyDescent="0.3">
      <c r="C3211" s="57"/>
      <c r="D3211" s="58"/>
      <c r="E3211" s="28"/>
      <c r="F3211" s="17"/>
      <c r="G3211" s="50"/>
      <c r="H3211" s="63"/>
    </row>
    <row r="3212" spans="3:8" ht="15.6" x14ac:dyDescent="0.3">
      <c r="C3212" s="57"/>
      <c r="D3212" s="58"/>
      <c r="E3212" s="28"/>
      <c r="F3212" s="17"/>
      <c r="G3212" s="50"/>
      <c r="H3212" s="63"/>
    </row>
    <row r="3213" spans="3:8" ht="15.6" x14ac:dyDescent="0.3">
      <c r="C3213" s="57"/>
      <c r="D3213" s="58"/>
      <c r="E3213" s="28"/>
      <c r="F3213" s="17"/>
      <c r="G3213" s="50"/>
      <c r="H3213" s="63"/>
    </row>
    <row r="3214" spans="3:8" ht="15.6" x14ac:dyDescent="0.3">
      <c r="C3214" s="57"/>
      <c r="D3214" s="58"/>
      <c r="E3214" s="28"/>
      <c r="F3214" s="17"/>
      <c r="G3214" s="50"/>
      <c r="H3214" s="63"/>
    </row>
    <row r="3215" spans="3:8" ht="15.6" x14ac:dyDescent="0.3">
      <c r="C3215" s="57"/>
      <c r="D3215" s="58"/>
      <c r="E3215" s="28"/>
      <c r="F3215" s="17"/>
      <c r="G3215" s="50"/>
      <c r="H3215" s="63"/>
    </row>
    <row r="3216" spans="3:8" ht="15.6" x14ac:dyDescent="0.3">
      <c r="C3216" s="57"/>
      <c r="D3216" s="58"/>
      <c r="E3216" s="28"/>
      <c r="F3216" s="17"/>
      <c r="G3216" s="50"/>
      <c r="H3216" s="63"/>
    </row>
    <row r="3217" spans="3:8" ht="15.6" x14ac:dyDescent="0.3">
      <c r="C3217" s="57"/>
      <c r="D3217" s="58"/>
      <c r="E3217" s="28"/>
      <c r="F3217" s="17"/>
      <c r="G3217" s="50"/>
      <c r="H3217" s="63"/>
    </row>
    <row r="3218" spans="3:8" ht="15.6" x14ac:dyDescent="0.3">
      <c r="C3218" s="57"/>
      <c r="D3218" s="58"/>
      <c r="E3218" s="28"/>
      <c r="F3218" s="17"/>
      <c r="G3218" s="50"/>
      <c r="H3218" s="63"/>
    </row>
    <row r="3219" spans="3:8" ht="15.6" x14ac:dyDescent="0.3">
      <c r="C3219" s="57"/>
      <c r="D3219" s="58"/>
      <c r="E3219" s="28"/>
      <c r="F3219" s="17"/>
      <c r="G3219" s="50"/>
      <c r="H3219" s="63"/>
    </row>
    <row r="3220" spans="3:8" ht="15.6" x14ac:dyDescent="0.3">
      <c r="C3220" s="57"/>
      <c r="D3220" s="58"/>
      <c r="E3220" s="28"/>
      <c r="F3220" s="17"/>
      <c r="G3220" s="50"/>
      <c r="H3220" s="63"/>
    </row>
    <row r="3221" spans="3:8" ht="15.6" x14ac:dyDescent="0.3">
      <c r="C3221" s="57"/>
      <c r="D3221" s="58"/>
      <c r="E3221" s="28"/>
      <c r="F3221" s="17"/>
      <c r="G3221" s="50"/>
      <c r="H3221" s="63"/>
    </row>
    <row r="3222" spans="3:8" ht="15.6" x14ac:dyDescent="0.3">
      <c r="C3222" s="57"/>
      <c r="D3222" s="58"/>
      <c r="E3222" s="28"/>
      <c r="F3222" s="17"/>
      <c r="G3222" s="50"/>
      <c r="H3222" s="63"/>
    </row>
    <row r="3223" spans="3:8" ht="15.6" x14ac:dyDescent="0.3">
      <c r="C3223" s="57"/>
      <c r="D3223" s="58"/>
      <c r="E3223" s="28"/>
      <c r="F3223" s="17"/>
      <c r="G3223" s="50"/>
      <c r="H3223" s="63"/>
    </row>
    <row r="3224" spans="3:8" ht="15.6" x14ac:dyDescent="0.3">
      <c r="C3224" s="57"/>
      <c r="D3224" s="58"/>
      <c r="E3224" s="28"/>
      <c r="F3224" s="17"/>
      <c r="G3224" s="50"/>
      <c r="H3224" s="63"/>
    </row>
    <row r="3225" spans="3:8" ht="15.6" x14ac:dyDescent="0.3">
      <c r="C3225" s="57"/>
      <c r="D3225" s="58"/>
      <c r="E3225" s="28"/>
      <c r="F3225" s="17"/>
      <c r="G3225" s="50"/>
      <c r="H3225" s="63"/>
    </row>
    <row r="3226" spans="3:8" ht="15.6" x14ac:dyDescent="0.3">
      <c r="C3226" s="57"/>
      <c r="D3226" s="58"/>
      <c r="E3226" s="28"/>
      <c r="F3226" s="17"/>
      <c r="G3226" s="50"/>
      <c r="H3226" s="63"/>
    </row>
    <row r="3227" spans="3:8" ht="15.6" x14ac:dyDescent="0.3">
      <c r="C3227" s="57"/>
      <c r="D3227" s="58"/>
      <c r="E3227" s="28"/>
      <c r="F3227" s="17"/>
      <c r="G3227" s="50"/>
      <c r="H3227" s="63"/>
    </row>
    <row r="3228" spans="3:8" ht="15.6" x14ac:dyDescent="0.3">
      <c r="C3228" s="57"/>
      <c r="D3228" s="58"/>
      <c r="E3228" s="28"/>
      <c r="F3228" s="17"/>
      <c r="G3228" s="50"/>
      <c r="H3228" s="63"/>
    </row>
    <row r="3229" spans="3:8" ht="15.6" x14ac:dyDescent="0.3">
      <c r="C3229" s="57"/>
      <c r="D3229" s="58"/>
      <c r="E3229" s="28"/>
      <c r="F3229" s="17"/>
      <c r="G3229" s="50"/>
      <c r="H3229" s="63"/>
    </row>
    <row r="3230" spans="3:8" ht="15.6" x14ac:dyDescent="0.3">
      <c r="C3230" s="57"/>
      <c r="D3230" s="58"/>
      <c r="E3230" s="28"/>
      <c r="F3230" s="17"/>
      <c r="G3230" s="50"/>
      <c r="H3230" s="63"/>
    </row>
    <row r="3231" spans="3:8" ht="15.6" x14ac:dyDescent="0.3">
      <c r="C3231" s="57"/>
      <c r="D3231" s="58"/>
      <c r="E3231" s="28"/>
      <c r="F3231" s="17"/>
      <c r="G3231" s="50"/>
      <c r="H3231" s="63"/>
    </row>
    <row r="3232" spans="3:8" ht="15.6" x14ac:dyDescent="0.3">
      <c r="C3232" s="57"/>
      <c r="D3232" s="58"/>
      <c r="E3232" s="28"/>
      <c r="F3232" s="17"/>
      <c r="G3232" s="50"/>
      <c r="H3232" s="63"/>
    </row>
    <row r="3233" spans="3:8" ht="15.6" x14ac:dyDescent="0.3">
      <c r="C3233" s="57"/>
      <c r="D3233" s="58"/>
      <c r="E3233" s="28"/>
      <c r="F3233" s="17"/>
      <c r="G3233" s="50"/>
      <c r="H3233" s="63"/>
    </row>
    <row r="3234" spans="3:8" ht="15.6" x14ac:dyDescent="0.3">
      <c r="C3234" s="57"/>
      <c r="D3234" s="58"/>
      <c r="E3234" s="28"/>
      <c r="F3234" s="17"/>
      <c r="G3234" s="50"/>
      <c r="H3234" s="63"/>
    </row>
    <row r="3235" spans="3:8" ht="15.6" x14ac:dyDescent="0.3">
      <c r="C3235" s="57"/>
      <c r="D3235" s="58"/>
      <c r="E3235" s="28"/>
      <c r="F3235" s="17"/>
      <c r="G3235" s="50"/>
      <c r="H3235" s="63"/>
    </row>
    <row r="3236" spans="3:8" ht="15.6" x14ac:dyDescent="0.3">
      <c r="C3236" s="57"/>
      <c r="D3236" s="58"/>
      <c r="E3236" s="28"/>
      <c r="F3236" s="17"/>
      <c r="G3236" s="50"/>
      <c r="H3236" s="63"/>
    </row>
    <row r="3237" spans="3:8" ht="15.6" x14ac:dyDescent="0.3">
      <c r="C3237" s="57"/>
      <c r="D3237" s="58"/>
      <c r="E3237" s="28"/>
      <c r="F3237" s="17"/>
      <c r="G3237" s="50"/>
      <c r="H3237" s="63"/>
    </row>
    <row r="3238" spans="3:8" ht="15.6" x14ac:dyDescent="0.3">
      <c r="C3238" s="57"/>
      <c r="D3238" s="58"/>
      <c r="E3238" s="28"/>
      <c r="F3238" s="17"/>
      <c r="G3238" s="50"/>
      <c r="H3238" s="63"/>
    </row>
    <row r="3239" spans="3:8" ht="15.6" x14ac:dyDescent="0.3">
      <c r="C3239" s="57"/>
      <c r="D3239" s="58"/>
      <c r="E3239" s="28"/>
      <c r="F3239" s="17"/>
      <c r="G3239" s="50"/>
      <c r="H3239" s="63"/>
    </row>
    <row r="3240" spans="3:8" ht="15.6" x14ac:dyDescent="0.3">
      <c r="C3240" s="57"/>
      <c r="D3240" s="58"/>
      <c r="E3240" s="28"/>
      <c r="F3240" s="17"/>
      <c r="G3240" s="50"/>
      <c r="H3240" s="63"/>
    </row>
    <row r="3241" spans="3:8" ht="15.6" x14ac:dyDescent="0.3">
      <c r="C3241" s="57"/>
      <c r="D3241" s="58"/>
      <c r="E3241" s="28"/>
      <c r="F3241" s="17"/>
      <c r="G3241" s="50"/>
      <c r="H3241" s="63"/>
    </row>
    <row r="3242" spans="3:8" ht="15.6" x14ac:dyDescent="0.3">
      <c r="C3242" s="57"/>
      <c r="D3242" s="58"/>
      <c r="E3242" s="28"/>
      <c r="F3242" s="17"/>
      <c r="G3242" s="50"/>
      <c r="H3242" s="63"/>
    </row>
    <row r="3243" spans="3:8" ht="15.6" x14ac:dyDescent="0.3">
      <c r="C3243" s="57"/>
      <c r="D3243" s="58"/>
      <c r="E3243" s="28"/>
      <c r="F3243" s="17"/>
      <c r="G3243" s="50"/>
      <c r="H3243" s="63"/>
    </row>
    <row r="3244" spans="3:8" ht="15.6" x14ac:dyDescent="0.3">
      <c r="C3244" s="57"/>
      <c r="D3244" s="58"/>
      <c r="E3244" s="28"/>
      <c r="F3244" s="17"/>
      <c r="G3244" s="50"/>
      <c r="H3244" s="63"/>
    </row>
    <row r="3245" spans="3:8" ht="15.6" x14ac:dyDescent="0.3">
      <c r="C3245" s="57"/>
      <c r="D3245" s="58"/>
      <c r="E3245" s="28"/>
      <c r="F3245" s="17"/>
      <c r="G3245" s="50"/>
      <c r="H3245" s="63"/>
    </row>
    <row r="3246" spans="3:8" ht="15.6" x14ac:dyDescent="0.3">
      <c r="C3246" s="57"/>
      <c r="D3246" s="58"/>
      <c r="E3246" s="28"/>
      <c r="F3246" s="17"/>
      <c r="G3246" s="50"/>
      <c r="H3246" s="63"/>
    </row>
    <row r="3247" spans="3:8" ht="15.6" x14ac:dyDescent="0.3">
      <c r="C3247" s="57"/>
      <c r="D3247" s="58"/>
      <c r="E3247" s="28"/>
      <c r="F3247" s="17"/>
      <c r="G3247" s="50"/>
      <c r="H3247" s="63"/>
    </row>
    <row r="3248" spans="3:8" ht="15.6" x14ac:dyDescent="0.3">
      <c r="C3248" s="57"/>
      <c r="D3248" s="58"/>
      <c r="E3248" s="28"/>
      <c r="F3248" s="17"/>
      <c r="G3248" s="50"/>
      <c r="H3248" s="63"/>
    </row>
    <row r="3249" spans="3:8" ht="15.6" x14ac:dyDescent="0.3">
      <c r="C3249" s="57"/>
      <c r="D3249" s="58"/>
      <c r="E3249" s="28"/>
      <c r="F3249" s="17"/>
      <c r="G3249" s="50"/>
      <c r="H3249" s="63"/>
    </row>
    <row r="3250" spans="3:8" ht="15.6" x14ac:dyDescent="0.3">
      <c r="C3250" s="57"/>
      <c r="D3250" s="58"/>
      <c r="E3250" s="28"/>
      <c r="F3250" s="17"/>
      <c r="G3250" s="50"/>
      <c r="H3250" s="63"/>
    </row>
    <row r="3251" spans="3:8" ht="15.6" x14ac:dyDescent="0.3">
      <c r="C3251" s="57"/>
      <c r="D3251" s="58"/>
      <c r="E3251" s="28"/>
      <c r="F3251" s="17"/>
      <c r="G3251" s="50"/>
      <c r="H3251" s="63"/>
    </row>
    <row r="3252" spans="3:8" ht="15.6" x14ac:dyDescent="0.3">
      <c r="C3252" s="57"/>
      <c r="D3252" s="58"/>
      <c r="E3252" s="28"/>
      <c r="F3252" s="17"/>
      <c r="G3252" s="50"/>
      <c r="H3252" s="63"/>
    </row>
    <row r="3253" spans="3:8" ht="15.6" x14ac:dyDescent="0.3">
      <c r="C3253" s="57"/>
      <c r="D3253" s="58"/>
      <c r="E3253" s="28"/>
      <c r="F3253" s="17"/>
      <c r="G3253" s="50"/>
      <c r="H3253" s="63"/>
    </row>
    <row r="3254" spans="3:8" ht="15.6" x14ac:dyDescent="0.3">
      <c r="C3254" s="57"/>
      <c r="D3254" s="58"/>
      <c r="E3254" s="28"/>
      <c r="F3254" s="17"/>
      <c r="G3254" s="50"/>
      <c r="H3254" s="63"/>
    </row>
    <row r="3255" spans="3:8" ht="15.6" x14ac:dyDescent="0.3">
      <c r="C3255" s="57"/>
      <c r="D3255" s="58"/>
      <c r="E3255" s="28"/>
      <c r="F3255" s="17"/>
      <c r="G3255" s="50"/>
      <c r="H3255" s="63"/>
    </row>
    <row r="3256" spans="3:8" ht="15.6" x14ac:dyDescent="0.3">
      <c r="C3256" s="57"/>
      <c r="D3256" s="58"/>
      <c r="E3256" s="28"/>
      <c r="F3256" s="17"/>
      <c r="G3256" s="50"/>
      <c r="H3256" s="63"/>
    </row>
    <row r="3257" spans="3:8" ht="15.6" x14ac:dyDescent="0.3">
      <c r="C3257" s="57"/>
      <c r="D3257" s="58"/>
      <c r="E3257" s="28"/>
      <c r="F3257" s="17"/>
      <c r="G3257" s="50"/>
      <c r="H3257" s="63"/>
    </row>
    <row r="3258" spans="3:8" ht="15.6" x14ac:dyDescent="0.3">
      <c r="C3258" s="57"/>
      <c r="D3258" s="58"/>
      <c r="E3258" s="28"/>
      <c r="F3258" s="17"/>
      <c r="G3258" s="50"/>
      <c r="H3258" s="63"/>
    </row>
    <row r="3259" spans="3:8" ht="15.6" x14ac:dyDescent="0.3">
      <c r="C3259" s="57"/>
      <c r="D3259" s="58"/>
      <c r="E3259" s="28"/>
      <c r="F3259" s="17"/>
      <c r="G3259" s="50"/>
      <c r="H3259" s="63"/>
    </row>
    <row r="3260" spans="3:8" ht="15.6" x14ac:dyDescent="0.3">
      <c r="C3260" s="57"/>
      <c r="D3260" s="58"/>
      <c r="E3260" s="28"/>
      <c r="F3260" s="17"/>
      <c r="G3260" s="50"/>
      <c r="H3260" s="63"/>
    </row>
    <row r="3261" spans="3:8" ht="15.6" x14ac:dyDescent="0.3">
      <c r="C3261" s="57"/>
      <c r="D3261" s="58"/>
      <c r="E3261" s="28"/>
      <c r="F3261" s="17"/>
      <c r="G3261" s="50"/>
      <c r="H3261" s="63"/>
    </row>
    <row r="3262" spans="3:8" ht="15.6" x14ac:dyDescent="0.3">
      <c r="C3262" s="57"/>
      <c r="D3262" s="58"/>
      <c r="E3262" s="28"/>
      <c r="F3262" s="17"/>
      <c r="G3262" s="50"/>
      <c r="H3262" s="63"/>
    </row>
    <row r="3263" spans="3:8" ht="15.6" x14ac:dyDescent="0.3">
      <c r="C3263" s="57"/>
      <c r="D3263" s="58"/>
      <c r="E3263" s="28"/>
      <c r="F3263" s="17"/>
      <c r="G3263" s="50"/>
      <c r="H3263" s="63"/>
    </row>
    <row r="3264" spans="3:8" ht="15.6" x14ac:dyDescent="0.3">
      <c r="C3264" s="57"/>
      <c r="D3264" s="58"/>
      <c r="E3264" s="28"/>
      <c r="F3264" s="17"/>
      <c r="G3264" s="50"/>
      <c r="H3264" s="63"/>
    </row>
    <row r="3265" spans="3:8" ht="15.6" x14ac:dyDescent="0.3">
      <c r="C3265" s="57"/>
      <c r="D3265" s="58"/>
      <c r="E3265" s="28"/>
      <c r="F3265" s="17"/>
      <c r="G3265" s="50"/>
      <c r="H3265" s="63"/>
    </row>
    <row r="3266" spans="3:8" ht="15.6" x14ac:dyDescent="0.3">
      <c r="C3266" s="57"/>
      <c r="D3266" s="58"/>
      <c r="E3266" s="28"/>
      <c r="F3266" s="17"/>
      <c r="G3266" s="50"/>
      <c r="H3266" s="63"/>
    </row>
    <row r="3267" spans="3:8" ht="15.6" x14ac:dyDescent="0.3">
      <c r="C3267" s="57"/>
      <c r="D3267" s="58"/>
      <c r="E3267" s="28"/>
      <c r="F3267" s="17"/>
      <c r="G3267" s="50"/>
      <c r="H3267" s="63"/>
    </row>
    <row r="3268" spans="3:8" ht="15.6" x14ac:dyDescent="0.3">
      <c r="C3268" s="57"/>
      <c r="D3268" s="58"/>
      <c r="E3268" s="28"/>
      <c r="F3268" s="17"/>
      <c r="G3268" s="50"/>
      <c r="H3268" s="63"/>
    </row>
    <row r="3269" spans="3:8" ht="15.6" x14ac:dyDescent="0.3">
      <c r="C3269" s="57"/>
      <c r="D3269" s="58"/>
      <c r="E3269" s="28"/>
      <c r="F3269" s="17"/>
      <c r="G3269" s="50"/>
      <c r="H3269" s="63"/>
    </row>
    <row r="3270" spans="3:8" ht="15.6" x14ac:dyDescent="0.3">
      <c r="C3270" s="57"/>
      <c r="D3270" s="58"/>
      <c r="E3270" s="28"/>
      <c r="F3270" s="17"/>
      <c r="G3270" s="50"/>
      <c r="H3270" s="63"/>
    </row>
    <row r="3271" spans="3:8" ht="15.6" x14ac:dyDescent="0.3">
      <c r="C3271" s="57"/>
      <c r="D3271" s="58"/>
      <c r="E3271" s="28"/>
      <c r="F3271" s="17"/>
      <c r="G3271" s="50"/>
      <c r="H3271" s="63"/>
    </row>
    <row r="3272" spans="3:8" ht="15.6" x14ac:dyDescent="0.3">
      <c r="C3272" s="57"/>
      <c r="D3272" s="58"/>
      <c r="E3272" s="28"/>
      <c r="F3272" s="17"/>
      <c r="G3272" s="50"/>
      <c r="H3272" s="63"/>
    </row>
    <row r="3273" spans="3:8" ht="15.6" x14ac:dyDescent="0.3">
      <c r="C3273" s="57"/>
      <c r="D3273" s="58"/>
      <c r="E3273" s="28"/>
      <c r="F3273" s="17"/>
      <c r="G3273" s="50"/>
      <c r="H3273" s="63"/>
    </row>
    <row r="3274" spans="3:8" ht="15.6" x14ac:dyDescent="0.3">
      <c r="C3274" s="57"/>
      <c r="D3274" s="58"/>
      <c r="E3274" s="28"/>
      <c r="F3274" s="17"/>
      <c r="G3274" s="50"/>
      <c r="H3274" s="63"/>
    </row>
    <row r="3275" spans="3:8" ht="15.6" x14ac:dyDescent="0.3">
      <c r="C3275" s="57"/>
      <c r="D3275" s="58"/>
      <c r="E3275" s="28"/>
      <c r="F3275" s="17"/>
      <c r="G3275" s="50"/>
      <c r="H3275" s="63"/>
    </row>
    <row r="3276" spans="3:8" ht="15.6" x14ac:dyDescent="0.3">
      <c r="C3276" s="57"/>
      <c r="D3276" s="58"/>
      <c r="E3276" s="28"/>
      <c r="F3276" s="17"/>
      <c r="G3276" s="50"/>
      <c r="H3276" s="63"/>
    </row>
    <row r="3277" spans="3:8" ht="15.6" x14ac:dyDescent="0.3">
      <c r="C3277" s="57"/>
      <c r="D3277" s="58"/>
      <c r="E3277" s="28"/>
      <c r="F3277" s="17"/>
      <c r="G3277" s="50"/>
      <c r="H3277" s="63"/>
    </row>
    <row r="3278" spans="3:8" ht="15.6" x14ac:dyDescent="0.3">
      <c r="C3278" s="57"/>
      <c r="D3278" s="58"/>
      <c r="E3278" s="28"/>
      <c r="F3278" s="17"/>
      <c r="G3278" s="50"/>
      <c r="H3278" s="63"/>
    </row>
    <row r="3279" spans="3:8" ht="15.6" x14ac:dyDescent="0.3">
      <c r="C3279" s="57"/>
      <c r="D3279" s="58"/>
      <c r="E3279" s="28"/>
      <c r="F3279" s="17"/>
      <c r="G3279" s="50"/>
      <c r="H3279" s="63"/>
    </row>
    <row r="3280" spans="3:8" ht="15.6" x14ac:dyDescent="0.3">
      <c r="C3280" s="57"/>
      <c r="D3280" s="58"/>
      <c r="E3280" s="28"/>
      <c r="F3280" s="17"/>
      <c r="G3280" s="50"/>
      <c r="H3280" s="63"/>
    </row>
    <row r="3281" spans="3:8" ht="15.6" x14ac:dyDescent="0.3">
      <c r="C3281" s="57"/>
      <c r="D3281" s="58"/>
      <c r="E3281" s="28"/>
      <c r="F3281" s="17"/>
      <c r="G3281" s="50"/>
      <c r="H3281" s="63"/>
    </row>
    <row r="3282" spans="3:8" ht="15.6" x14ac:dyDescent="0.3">
      <c r="C3282" s="57"/>
      <c r="D3282" s="58"/>
      <c r="E3282" s="28"/>
      <c r="F3282" s="17"/>
      <c r="G3282" s="50"/>
      <c r="H3282" s="63"/>
    </row>
    <row r="3283" spans="3:8" ht="15.6" x14ac:dyDescent="0.3">
      <c r="C3283" s="57"/>
      <c r="D3283" s="58"/>
      <c r="E3283" s="28"/>
      <c r="F3283" s="17"/>
      <c r="G3283" s="50"/>
      <c r="H3283" s="63"/>
    </row>
    <row r="3284" spans="3:8" ht="15.6" x14ac:dyDescent="0.3">
      <c r="C3284" s="57"/>
      <c r="D3284" s="58"/>
      <c r="E3284" s="28"/>
      <c r="F3284" s="17"/>
      <c r="G3284" s="50"/>
      <c r="H3284" s="63"/>
    </row>
    <row r="3285" spans="3:8" ht="15.6" x14ac:dyDescent="0.3">
      <c r="C3285" s="57"/>
      <c r="D3285" s="58"/>
      <c r="E3285" s="28"/>
      <c r="F3285" s="17"/>
      <c r="G3285" s="50"/>
      <c r="H3285" s="63"/>
    </row>
    <row r="3286" spans="3:8" ht="15.6" x14ac:dyDescent="0.3">
      <c r="C3286" s="57"/>
      <c r="D3286" s="58"/>
      <c r="E3286" s="28"/>
      <c r="F3286" s="17"/>
      <c r="G3286" s="50"/>
      <c r="H3286" s="63"/>
    </row>
    <row r="3287" spans="3:8" ht="15.6" x14ac:dyDescent="0.3">
      <c r="C3287" s="57"/>
      <c r="D3287" s="58"/>
      <c r="E3287" s="28"/>
      <c r="F3287" s="17"/>
      <c r="G3287" s="50"/>
      <c r="H3287" s="63"/>
    </row>
    <row r="3288" spans="3:8" ht="15.6" x14ac:dyDescent="0.3">
      <c r="C3288" s="57"/>
      <c r="D3288" s="58"/>
      <c r="E3288" s="28"/>
      <c r="F3288" s="17"/>
      <c r="G3288" s="50"/>
      <c r="H3288" s="63"/>
    </row>
    <row r="3289" spans="3:8" ht="15.6" x14ac:dyDescent="0.3">
      <c r="C3289" s="57"/>
      <c r="D3289" s="58"/>
      <c r="E3289" s="28"/>
      <c r="F3289" s="17"/>
      <c r="G3289" s="50"/>
      <c r="H3289" s="63"/>
    </row>
    <row r="3290" spans="3:8" ht="15.6" x14ac:dyDescent="0.3">
      <c r="C3290" s="57"/>
      <c r="D3290" s="58"/>
      <c r="E3290" s="28"/>
      <c r="F3290" s="17"/>
      <c r="G3290" s="50"/>
      <c r="H3290" s="63"/>
    </row>
    <row r="3291" spans="3:8" ht="15.6" x14ac:dyDescent="0.3">
      <c r="C3291" s="57"/>
      <c r="D3291" s="58"/>
      <c r="E3291" s="28"/>
      <c r="F3291" s="17"/>
      <c r="G3291" s="50"/>
      <c r="H3291" s="63"/>
    </row>
    <row r="3292" spans="3:8" ht="15.6" x14ac:dyDescent="0.3">
      <c r="C3292" s="57"/>
      <c r="D3292" s="58"/>
      <c r="E3292" s="28"/>
      <c r="F3292" s="17"/>
      <c r="G3292" s="50"/>
      <c r="H3292" s="63"/>
    </row>
    <row r="3293" spans="3:8" ht="15.6" x14ac:dyDescent="0.3">
      <c r="C3293" s="57"/>
      <c r="D3293" s="58"/>
      <c r="E3293" s="28"/>
      <c r="F3293" s="17"/>
      <c r="G3293" s="50"/>
      <c r="H3293" s="63"/>
    </row>
    <row r="3294" spans="3:8" ht="15.6" x14ac:dyDescent="0.3">
      <c r="C3294" s="57"/>
      <c r="D3294" s="58"/>
      <c r="E3294" s="28"/>
      <c r="F3294" s="17"/>
      <c r="G3294" s="50"/>
      <c r="H3294" s="63"/>
    </row>
    <row r="3295" spans="3:8" ht="15.6" x14ac:dyDescent="0.3">
      <c r="C3295" s="57"/>
      <c r="D3295" s="58"/>
      <c r="E3295" s="28"/>
      <c r="F3295" s="17"/>
      <c r="G3295" s="50"/>
      <c r="H3295" s="63"/>
    </row>
    <row r="3296" spans="3:8" ht="15.6" x14ac:dyDescent="0.3">
      <c r="C3296" s="57"/>
      <c r="D3296" s="58"/>
      <c r="E3296" s="28"/>
      <c r="F3296" s="17"/>
      <c r="G3296" s="50"/>
      <c r="H3296" s="63"/>
    </row>
    <row r="3297" spans="3:8" ht="15.6" x14ac:dyDescent="0.3">
      <c r="C3297" s="57"/>
      <c r="D3297" s="58"/>
      <c r="E3297" s="28"/>
      <c r="F3297" s="17"/>
      <c r="G3297" s="50"/>
      <c r="H3297" s="63"/>
    </row>
    <row r="3298" spans="3:8" ht="15.6" x14ac:dyDescent="0.3">
      <c r="C3298" s="57"/>
      <c r="D3298" s="58"/>
      <c r="E3298" s="28"/>
      <c r="F3298" s="17"/>
      <c r="G3298" s="50"/>
      <c r="H3298" s="63"/>
    </row>
    <row r="3299" spans="3:8" ht="15.6" x14ac:dyDescent="0.3">
      <c r="C3299" s="57"/>
      <c r="D3299" s="58"/>
      <c r="E3299" s="28"/>
      <c r="F3299" s="17"/>
      <c r="G3299" s="50"/>
      <c r="H3299" s="63"/>
    </row>
    <row r="3300" spans="3:8" ht="15.6" x14ac:dyDescent="0.3">
      <c r="C3300" s="57"/>
      <c r="D3300" s="58"/>
      <c r="E3300" s="28"/>
      <c r="F3300" s="17"/>
      <c r="G3300" s="50"/>
      <c r="H3300" s="63"/>
    </row>
    <row r="3301" spans="3:8" ht="15.6" x14ac:dyDescent="0.3">
      <c r="C3301" s="57"/>
      <c r="D3301" s="58"/>
      <c r="E3301" s="28"/>
      <c r="F3301" s="17"/>
      <c r="G3301" s="50"/>
      <c r="H3301" s="63"/>
    </row>
    <row r="3302" spans="3:8" ht="15.6" x14ac:dyDescent="0.3">
      <c r="C3302" s="57"/>
      <c r="D3302" s="58"/>
      <c r="E3302" s="28"/>
      <c r="F3302" s="17"/>
      <c r="G3302" s="50"/>
      <c r="H3302" s="63"/>
    </row>
    <row r="3303" spans="3:8" ht="15.6" x14ac:dyDescent="0.3">
      <c r="C3303" s="57"/>
      <c r="D3303" s="58"/>
      <c r="E3303" s="28"/>
      <c r="F3303" s="17"/>
      <c r="G3303" s="50"/>
      <c r="H3303" s="63"/>
    </row>
    <row r="3304" spans="3:8" ht="15.6" x14ac:dyDescent="0.3">
      <c r="C3304" s="57"/>
      <c r="D3304" s="58"/>
      <c r="E3304" s="28"/>
      <c r="F3304" s="17"/>
      <c r="G3304" s="50"/>
      <c r="H3304" s="63"/>
    </row>
    <row r="3305" spans="3:8" ht="15.6" x14ac:dyDescent="0.3">
      <c r="C3305" s="57"/>
      <c r="D3305" s="58"/>
      <c r="E3305" s="28"/>
      <c r="F3305" s="17"/>
      <c r="G3305" s="50"/>
      <c r="H3305" s="63"/>
    </row>
    <row r="3306" spans="3:8" ht="15.6" x14ac:dyDescent="0.3">
      <c r="C3306" s="57"/>
      <c r="D3306" s="58"/>
      <c r="E3306" s="28"/>
      <c r="F3306" s="17"/>
      <c r="G3306" s="50"/>
      <c r="H3306" s="63"/>
    </row>
    <row r="3307" spans="3:8" ht="15.6" x14ac:dyDescent="0.3">
      <c r="C3307" s="57"/>
      <c r="D3307" s="58"/>
      <c r="E3307" s="28"/>
      <c r="F3307" s="17"/>
      <c r="G3307" s="50"/>
      <c r="H3307" s="63"/>
    </row>
    <row r="3308" spans="3:8" ht="15.6" x14ac:dyDescent="0.3">
      <c r="C3308" s="57"/>
      <c r="D3308" s="58"/>
      <c r="E3308" s="28"/>
      <c r="F3308" s="17"/>
      <c r="G3308" s="50"/>
      <c r="H3308" s="63"/>
    </row>
    <row r="3309" spans="3:8" ht="15.6" x14ac:dyDescent="0.3">
      <c r="C3309" s="57"/>
      <c r="D3309" s="58"/>
      <c r="E3309" s="28"/>
      <c r="F3309" s="17"/>
      <c r="G3309" s="50"/>
      <c r="H3309" s="63"/>
    </row>
    <row r="3310" spans="3:8" ht="15.6" x14ac:dyDescent="0.3">
      <c r="C3310" s="57"/>
      <c r="D3310" s="58"/>
      <c r="E3310" s="28"/>
      <c r="F3310" s="17"/>
      <c r="G3310" s="50"/>
      <c r="H3310" s="63"/>
    </row>
    <row r="3311" spans="3:8" ht="15.6" x14ac:dyDescent="0.3">
      <c r="C3311" s="57"/>
      <c r="D3311" s="58"/>
      <c r="E3311" s="28"/>
      <c r="F3311" s="17"/>
      <c r="G3311" s="50"/>
      <c r="H3311" s="63"/>
    </row>
    <row r="3312" spans="3:8" ht="15.6" x14ac:dyDescent="0.3">
      <c r="C3312" s="57"/>
      <c r="D3312" s="58"/>
      <c r="E3312" s="28"/>
      <c r="F3312" s="17"/>
      <c r="G3312" s="50"/>
      <c r="H3312" s="63"/>
    </row>
    <row r="3313" spans="3:8" ht="15.6" x14ac:dyDescent="0.3">
      <c r="C3313" s="57"/>
      <c r="D3313" s="58"/>
      <c r="E3313" s="28"/>
      <c r="F3313" s="17"/>
      <c r="G3313" s="50"/>
      <c r="H3313" s="63"/>
    </row>
    <row r="3314" spans="3:8" ht="15.6" x14ac:dyDescent="0.3">
      <c r="C3314" s="57"/>
      <c r="D3314" s="58"/>
      <c r="E3314" s="28"/>
      <c r="F3314" s="17"/>
      <c r="G3314" s="50"/>
      <c r="H3314" s="63"/>
    </row>
    <row r="3315" spans="3:8" ht="15.6" x14ac:dyDescent="0.3">
      <c r="C3315" s="57"/>
      <c r="D3315" s="58"/>
      <c r="E3315" s="28"/>
      <c r="F3315" s="17"/>
      <c r="G3315" s="50"/>
      <c r="H3315" s="63"/>
    </row>
    <row r="3316" spans="3:8" ht="15.6" x14ac:dyDescent="0.3">
      <c r="C3316" s="57"/>
      <c r="D3316" s="58"/>
      <c r="E3316" s="28"/>
      <c r="F3316" s="17"/>
      <c r="G3316" s="50"/>
      <c r="H3316" s="63"/>
    </row>
    <row r="3317" spans="3:8" ht="15.6" x14ac:dyDescent="0.3">
      <c r="C3317" s="57"/>
      <c r="D3317" s="58"/>
      <c r="E3317" s="28"/>
      <c r="F3317" s="17"/>
      <c r="G3317" s="50"/>
      <c r="H3317" s="63"/>
    </row>
    <row r="3318" spans="3:8" ht="15.6" x14ac:dyDescent="0.3">
      <c r="C3318" s="57"/>
      <c r="D3318" s="58"/>
      <c r="E3318" s="28"/>
      <c r="F3318" s="17"/>
      <c r="G3318" s="50"/>
      <c r="H3318" s="63"/>
    </row>
    <row r="3319" spans="3:8" ht="15.6" x14ac:dyDescent="0.3">
      <c r="C3319" s="57"/>
      <c r="D3319" s="58"/>
      <c r="E3319" s="28"/>
      <c r="F3319" s="17"/>
      <c r="G3319" s="50"/>
      <c r="H3319" s="63"/>
    </row>
    <row r="3320" spans="3:8" ht="15.6" x14ac:dyDescent="0.3">
      <c r="C3320" s="57"/>
      <c r="D3320" s="58"/>
      <c r="E3320" s="28"/>
      <c r="F3320" s="17"/>
      <c r="G3320" s="50"/>
      <c r="H3320" s="63"/>
    </row>
    <row r="3321" spans="3:8" ht="15.6" x14ac:dyDescent="0.3">
      <c r="C3321" s="57"/>
      <c r="D3321" s="58"/>
      <c r="E3321" s="28"/>
      <c r="F3321" s="17"/>
      <c r="G3321" s="50"/>
      <c r="H3321" s="63"/>
    </row>
    <row r="3322" spans="3:8" ht="15.6" x14ac:dyDescent="0.3">
      <c r="C3322" s="57"/>
      <c r="D3322" s="58"/>
      <c r="E3322" s="28"/>
      <c r="F3322" s="17"/>
      <c r="G3322" s="50"/>
      <c r="H3322" s="63"/>
    </row>
    <row r="3323" spans="3:8" ht="15.6" x14ac:dyDescent="0.3">
      <c r="C3323" s="57"/>
      <c r="D3323" s="58"/>
      <c r="E3323" s="28"/>
      <c r="F3323" s="17"/>
      <c r="G3323" s="50"/>
      <c r="H3323" s="63"/>
    </row>
    <row r="3324" spans="3:8" ht="15.6" x14ac:dyDescent="0.3">
      <c r="C3324" s="57"/>
      <c r="D3324" s="58"/>
      <c r="E3324" s="28"/>
      <c r="F3324" s="17"/>
      <c r="G3324" s="50"/>
      <c r="H3324" s="63"/>
    </row>
    <row r="3325" spans="3:8" ht="15.6" x14ac:dyDescent="0.3">
      <c r="C3325" s="57"/>
      <c r="D3325" s="58"/>
      <c r="E3325" s="28"/>
      <c r="F3325" s="17"/>
      <c r="G3325" s="50"/>
      <c r="H3325" s="63"/>
    </row>
    <row r="3326" spans="3:8" ht="15.6" x14ac:dyDescent="0.3">
      <c r="C3326" s="57"/>
      <c r="D3326" s="58"/>
      <c r="E3326" s="28"/>
      <c r="F3326" s="17"/>
      <c r="G3326" s="50"/>
      <c r="H3326" s="63"/>
    </row>
    <row r="3327" spans="3:8" ht="15.6" x14ac:dyDescent="0.3">
      <c r="C3327" s="57"/>
      <c r="D3327" s="58"/>
      <c r="E3327" s="28"/>
      <c r="F3327" s="17"/>
      <c r="G3327" s="50"/>
      <c r="H3327" s="63"/>
    </row>
    <row r="3328" spans="3:8" ht="15.6" x14ac:dyDescent="0.3">
      <c r="C3328" s="57"/>
      <c r="D3328" s="58"/>
      <c r="E3328" s="28"/>
      <c r="F3328" s="17"/>
      <c r="G3328" s="50"/>
      <c r="H3328" s="63"/>
    </row>
    <row r="3329" spans="3:8" ht="15.6" x14ac:dyDescent="0.3">
      <c r="C3329" s="57"/>
      <c r="D3329" s="58"/>
      <c r="E3329" s="28"/>
      <c r="F3329" s="17"/>
      <c r="G3329" s="50"/>
      <c r="H3329" s="63"/>
    </row>
    <row r="3330" spans="3:8" ht="15.6" x14ac:dyDescent="0.3">
      <c r="C3330" s="57"/>
      <c r="D3330" s="58"/>
      <c r="E3330" s="28"/>
      <c r="F3330" s="17"/>
      <c r="G3330" s="50"/>
      <c r="H3330" s="63"/>
    </row>
    <row r="3331" spans="3:8" ht="15.6" x14ac:dyDescent="0.3">
      <c r="C3331" s="57"/>
      <c r="D3331" s="58"/>
      <c r="E3331" s="28"/>
      <c r="F3331" s="17"/>
      <c r="G3331" s="50"/>
      <c r="H3331" s="63"/>
    </row>
    <row r="3332" spans="3:8" ht="15.6" x14ac:dyDescent="0.3">
      <c r="C3332" s="57"/>
      <c r="D3332" s="58"/>
      <c r="E3332" s="28"/>
      <c r="F3332" s="17"/>
      <c r="G3332" s="50"/>
      <c r="H3332" s="63"/>
    </row>
    <row r="3333" spans="3:8" ht="15.6" x14ac:dyDescent="0.3">
      <c r="C3333" s="57"/>
      <c r="D3333" s="58"/>
      <c r="E3333" s="28"/>
      <c r="F3333" s="17"/>
      <c r="G3333" s="50"/>
      <c r="H3333" s="63"/>
    </row>
    <row r="3334" spans="3:8" ht="15.6" x14ac:dyDescent="0.3">
      <c r="C3334" s="57"/>
      <c r="D3334" s="58"/>
      <c r="E3334" s="28"/>
      <c r="F3334" s="17"/>
      <c r="G3334" s="50"/>
      <c r="H3334" s="63"/>
    </row>
    <row r="3335" spans="3:8" ht="15.6" x14ac:dyDescent="0.3">
      <c r="C3335" s="57"/>
      <c r="D3335" s="58"/>
      <c r="E3335" s="28"/>
      <c r="F3335" s="17"/>
      <c r="G3335" s="50"/>
      <c r="H3335" s="63"/>
    </row>
    <row r="3336" spans="3:8" ht="15.6" x14ac:dyDescent="0.3">
      <c r="C3336" s="57"/>
      <c r="D3336" s="58"/>
      <c r="E3336" s="28"/>
      <c r="F3336" s="17"/>
      <c r="G3336" s="50"/>
      <c r="H3336" s="63"/>
    </row>
    <row r="3337" spans="3:8" ht="15.6" x14ac:dyDescent="0.3">
      <c r="C3337" s="57"/>
      <c r="D3337" s="58"/>
      <c r="E3337" s="28"/>
      <c r="F3337" s="17"/>
      <c r="G3337" s="50"/>
      <c r="H3337" s="63"/>
    </row>
    <row r="3338" spans="3:8" ht="15.6" x14ac:dyDescent="0.3">
      <c r="C3338" s="57"/>
      <c r="D3338" s="58"/>
      <c r="E3338" s="28"/>
      <c r="F3338" s="17"/>
      <c r="G3338" s="50"/>
      <c r="H3338" s="63"/>
    </row>
    <row r="3339" spans="3:8" ht="15.6" x14ac:dyDescent="0.3">
      <c r="C3339" s="57"/>
      <c r="D3339" s="58"/>
      <c r="E3339" s="28"/>
      <c r="F3339" s="17"/>
      <c r="G3339" s="50"/>
      <c r="H3339" s="63"/>
    </row>
    <row r="3340" spans="3:8" ht="15.6" x14ac:dyDescent="0.3">
      <c r="C3340" s="57"/>
      <c r="D3340" s="58"/>
      <c r="E3340" s="28"/>
      <c r="F3340" s="17"/>
      <c r="G3340" s="50"/>
      <c r="H3340" s="63"/>
    </row>
    <row r="3341" spans="3:8" ht="15.6" x14ac:dyDescent="0.3">
      <c r="C3341" s="57"/>
      <c r="D3341" s="58"/>
      <c r="E3341" s="28"/>
      <c r="F3341" s="17"/>
      <c r="G3341" s="50"/>
      <c r="H3341" s="63"/>
    </row>
    <row r="3342" spans="3:8" ht="15.6" x14ac:dyDescent="0.3">
      <c r="C3342" s="57"/>
      <c r="D3342" s="58"/>
      <c r="E3342" s="28"/>
      <c r="F3342" s="17"/>
      <c r="G3342" s="50"/>
      <c r="H3342" s="63"/>
    </row>
    <row r="3343" spans="3:8" ht="15.6" x14ac:dyDescent="0.3">
      <c r="C3343" s="57"/>
      <c r="D3343" s="58"/>
      <c r="E3343" s="28"/>
      <c r="F3343" s="17"/>
      <c r="G3343" s="50"/>
      <c r="H3343" s="63"/>
    </row>
    <row r="3344" spans="3:8" ht="15.6" x14ac:dyDescent="0.3">
      <c r="C3344" s="57"/>
      <c r="D3344" s="58"/>
      <c r="E3344" s="28"/>
      <c r="F3344" s="17"/>
      <c r="G3344" s="50"/>
      <c r="H3344" s="63"/>
    </row>
    <row r="3345" spans="3:8" ht="15.6" x14ac:dyDescent="0.3">
      <c r="C3345" s="57"/>
      <c r="D3345" s="58"/>
      <c r="E3345" s="28"/>
      <c r="F3345" s="17"/>
      <c r="G3345" s="50"/>
      <c r="H3345" s="63"/>
    </row>
    <row r="3346" spans="3:8" ht="15.6" x14ac:dyDescent="0.3">
      <c r="C3346" s="57"/>
      <c r="D3346" s="58"/>
      <c r="E3346" s="28"/>
      <c r="F3346" s="17"/>
      <c r="G3346" s="50"/>
      <c r="H3346" s="63"/>
    </row>
    <row r="3347" spans="3:8" ht="15.6" x14ac:dyDescent="0.3">
      <c r="C3347" s="57"/>
      <c r="D3347" s="58"/>
      <c r="E3347" s="28"/>
      <c r="F3347" s="17"/>
      <c r="G3347" s="50"/>
      <c r="H3347" s="63"/>
    </row>
    <row r="3348" spans="3:8" ht="15.6" x14ac:dyDescent="0.3">
      <c r="C3348" s="57"/>
      <c r="D3348" s="58"/>
      <c r="E3348" s="28"/>
      <c r="F3348" s="17"/>
      <c r="G3348" s="50"/>
      <c r="H3348" s="63"/>
    </row>
    <row r="3349" spans="3:8" ht="15.6" x14ac:dyDescent="0.3">
      <c r="C3349" s="57"/>
      <c r="D3349" s="58"/>
      <c r="E3349" s="28"/>
      <c r="F3349" s="17"/>
      <c r="G3349" s="50"/>
      <c r="H3349" s="63"/>
    </row>
    <row r="3350" spans="3:8" ht="15.6" x14ac:dyDescent="0.3">
      <c r="C3350" s="57"/>
      <c r="D3350" s="58"/>
      <c r="E3350" s="28"/>
      <c r="F3350" s="17"/>
      <c r="G3350" s="50"/>
      <c r="H3350" s="63"/>
    </row>
    <row r="3351" spans="3:8" ht="15.6" x14ac:dyDescent="0.3">
      <c r="C3351" s="57"/>
      <c r="D3351" s="58"/>
      <c r="E3351" s="28"/>
      <c r="F3351" s="17"/>
      <c r="G3351" s="50"/>
      <c r="H3351" s="63"/>
    </row>
    <row r="3352" spans="3:8" ht="15.6" x14ac:dyDescent="0.3">
      <c r="C3352" s="57"/>
      <c r="D3352" s="58"/>
      <c r="E3352" s="28"/>
      <c r="F3352" s="17"/>
      <c r="G3352" s="50"/>
      <c r="H3352" s="63"/>
    </row>
    <row r="3353" spans="3:8" ht="15.6" x14ac:dyDescent="0.3">
      <c r="C3353" s="57"/>
      <c r="D3353" s="58"/>
      <c r="E3353" s="28"/>
      <c r="F3353" s="17"/>
      <c r="G3353" s="50"/>
      <c r="H3353" s="63"/>
    </row>
    <row r="3354" spans="3:8" ht="15.6" x14ac:dyDescent="0.3">
      <c r="C3354" s="57"/>
      <c r="D3354" s="58"/>
      <c r="E3354" s="28"/>
      <c r="F3354" s="17"/>
      <c r="G3354" s="50"/>
      <c r="H3354" s="63"/>
    </row>
    <row r="3355" spans="3:8" ht="15.6" x14ac:dyDescent="0.3">
      <c r="C3355" s="57"/>
      <c r="D3355" s="58"/>
      <c r="E3355" s="28"/>
      <c r="F3355" s="17"/>
      <c r="G3355" s="50"/>
      <c r="H3355" s="63"/>
    </row>
    <row r="3356" spans="3:8" ht="15.6" x14ac:dyDescent="0.3">
      <c r="C3356" s="57"/>
      <c r="D3356" s="58"/>
      <c r="E3356" s="28"/>
      <c r="F3356" s="17"/>
      <c r="G3356" s="50"/>
      <c r="H3356" s="63"/>
    </row>
    <row r="3357" spans="3:8" ht="15.6" x14ac:dyDescent="0.3">
      <c r="C3357" s="57"/>
      <c r="D3357" s="58"/>
      <c r="E3357" s="28"/>
      <c r="F3357" s="17"/>
      <c r="G3357" s="50"/>
      <c r="H3357" s="63"/>
    </row>
    <row r="3358" spans="3:8" ht="15.6" x14ac:dyDescent="0.3">
      <c r="C3358" s="57"/>
      <c r="D3358" s="58"/>
      <c r="E3358" s="28"/>
      <c r="F3358" s="17"/>
      <c r="G3358" s="50"/>
      <c r="H3358" s="63"/>
    </row>
    <row r="3359" spans="3:8" ht="15.6" x14ac:dyDescent="0.3">
      <c r="C3359" s="57"/>
      <c r="D3359" s="58"/>
      <c r="E3359" s="28"/>
      <c r="F3359" s="17"/>
      <c r="G3359" s="50"/>
      <c r="H3359" s="63"/>
    </row>
    <row r="3360" spans="3:8" ht="15.6" x14ac:dyDescent="0.3">
      <c r="C3360" s="57"/>
      <c r="D3360" s="58"/>
      <c r="E3360" s="28"/>
      <c r="F3360" s="17"/>
      <c r="G3360" s="50"/>
      <c r="H3360" s="63"/>
    </row>
    <row r="3361" spans="3:8" ht="15.6" x14ac:dyDescent="0.3">
      <c r="C3361" s="57"/>
      <c r="D3361" s="58"/>
      <c r="E3361" s="28"/>
      <c r="F3361" s="17"/>
      <c r="G3361" s="50"/>
      <c r="H3361" s="63"/>
    </row>
    <row r="3362" spans="3:8" ht="15.6" x14ac:dyDescent="0.3">
      <c r="C3362" s="57"/>
      <c r="D3362" s="58"/>
      <c r="E3362" s="28"/>
      <c r="F3362" s="17"/>
      <c r="G3362" s="50"/>
      <c r="H3362" s="63"/>
    </row>
    <row r="3363" spans="3:8" ht="15.6" x14ac:dyDescent="0.3">
      <c r="C3363" s="57"/>
      <c r="D3363" s="58"/>
      <c r="E3363" s="28"/>
      <c r="F3363" s="17"/>
      <c r="G3363" s="50"/>
      <c r="H3363" s="63"/>
    </row>
    <row r="3364" spans="3:8" ht="15.6" x14ac:dyDescent="0.3">
      <c r="C3364" s="57"/>
      <c r="D3364" s="58"/>
      <c r="E3364" s="28"/>
      <c r="F3364" s="17"/>
      <c r="G3364" s="50"/>
      <c r="H3364" s="63"/>
    </row>
    <row r="3365" spans="3:8" ht="15.6" x14ac:dyDescent="0.3">
      <c r="C3365" s="57"/>
      <c r="D3365" s="58"/>
      <c r="E3365" s="28"/>
      <c r="F3365" s="17"/>
      <c r="G3365" s="50"/>
      <c r="H3365" s="63"/>
    </row>
    <row r="3366" spans="3:8" ht="15.6" x14ac:dyDescent="0.3">
      <c r="C3366" s="57"/>
      <c r="D3366" s="58"/>
      <c r="E3366" s="28"/>
      <c r="F3366" s="17"/>
      <c r="G3366" s="50"/>
      <c r="H3366" s="63"/>
    </row>
    <row r="3367" spans="3:8" ht="15.6" x14ac:dyDescent="0.3">
      <c r="C3367" s="57"/>
      <c r="D3367" s="58"/>
      <c r="E3367" s="28"/>
      <c r="F3367" s="17"/>
      <c r="G3367" s="50"/>
      <c r="H3367" s="63"/>
    </row>
    <row r="3368" spans="3:8" ht="15.6" x14ac:dyDescent="0.3">
      <c r="C3368" s="57"/>
      <c r="D3368" s="58"/>
      <c r="E3368" s="28"/>
      <c r="F3368" s="17"/>
      <c r="G3368" s="50"/>
      <c r="H3368" s="63"/>
    </row>
    <row r="3369" spans="3:8" ht="15.6" x14ac:dyDescent="0.3">
      <c r="C3369" s="57"/>
      <c r="D3369" s="58"/>
      <c r="E3369" s="28"/>
      <c r="F3369" s="17"/>
      <c r="G3369" s="50"/>
      <c r="H3369" s="63"/>
    </row>
    <row r="3370" spans="3:8" ht="15.6" x14ac:dyDescent="0.3">
      <c r="C3370" s="57"/>
      <c r="D3370" s="58"/>
      <c r="E3370" s="28"/>
      <c r="F3370" s="17"/>
      <c r="G3370" s="50"/>
      <c r="H3370" s="63"/>
    </row>
    <row r="3371" spans="3:8" ht="15.6" x14ac:dyDescent="0.3">
      <c r="C3371" s="57"/>
      <c r="D3371" s="58"/>
      <c r="E3371" s="28"/>
      <c r="F3371" s="17"/>
      <c r="G3371" s="50"/>
      <c r="H3371" s="63"/>
    </row>
    <row r="3372" spans="3:8" ht="15.6" x14ac:dyDescent="0.3">
      <c r="C3372" s="57"/>
      <c r="D3372" s="58"/>
      <c r="E3372" s="28"/>
      <c r="F3372" s="17"/>
      <c r="G3372" s="50"/>
      <c r="H3372" s="63"/>
    </row>
    <row r="3373" spans="3:8" ht="15.6" x14ac:dyDescent="0.3">
      <c r="C3373" s="57"/>
      <c r="D3373" s="58"/>
      <c r="E3373" s="28"/>
      <c r="F3373" s="17"/>
      <c r="G3373" s="50"/>
      <c r="H3373" s="63"/>
    </row>
    <row r="3374" spans="3:8" ht="15.6" x14ac:dyDescent="0.3">
      <c r="C3374" s="57"/>
      <c r="D3374" s="58"/>
      <c r="E3374" s="28"/>
      <c r="F3374" s="17"/>
      <c r="G3374" s="50"/>
      <c r="H3374" s="63"/>
    </row>
    <row r="3375" spans="3:8" ht="15.6" x14ac:dyDescent="0.3">
      <c r="C3375" s="57"/>
      <c r="D3375" s="58"/>
      <c r="E3375" s="28"/>
      <c r="F3375" s="17"/>
      <c r="G3375" s="50"/>
      <c r="H3375" s="63"/>
    </row>
    <row r="3376" spans="3:8" ht="15.6" x14ac:dyDescent="0.3">
      <c r="C3376" s="57"/>
      <c r="D3376" s="58"/>
      <c r="E3376" s="28"/>
      <c r="F3376" s="17"/>
      <c r="G3376" s="50"/>
      <c r="H3376" s="63"/>
    </row>
    <row r="3377" spans="3:8" ht="15.6" x14ac:dyDescent="0.3">
      <c r="C3377" s="57"/>
      <c r="D3377" s="58"/>
      <c r="E3377" s="28"/>
      <c r="F3377" s="17"/>
      <c r="G3377" s="50"/>
      <c r="H3377" s="63"/>
    </row>
    <row r="3378" spans="3:8" ht="15.6" x14ac:dyDescent="0.3">
      <c r="C3378" s="57"/>
      <c r="D3378" s="58"/>
      <c r="E3378" s="28"/>
      <c r="F3378" s="17"/>
      <c r="G3378" s="50"/>
      <c r="H3378" s="63"/>
    </row>
    <row r="3379" spans="3:8" ht="15.6" x14ac:dyDescent="0.3">
      <c r="C3379" s="57"/>
      <c r="D3379" s="58"/>
      <c r="E3379" s="28"/>
      <c r="F3379" s="17"/>
      <c r="G3379" s="50"/>
      <c r="H3379" s="63"/>
    </row>
    <row r="3380" spans="3:8" ht="15.6" x14ac:dyDescent="0.3">
      <c r="C3380" s="57"/>
      <c r="D3380" s="58"/>
      <c r="E3380" s="28"/>
      <c r="F3380" s="17"/>
      <c r="G3380" s="50"/>
      <c r="H3380" s="63"/>
    </row>
    <row r="3381" spans="3:8" ht="15.6" x14ac:dyDescent="0.3">
      <c r="C3381" s="57"/>
      <c r="D3381" s="58"/>
      <c r="E3381" s="28"/>
      <c r="F3381" s="17"/>
      <c r="G3381" s="50"/>
      <c r="H3381" s="63"/>
    </row>
    <row r="3382" spans="3:8" ht="15.6" x14ac:dyDescent="0.3">
      <c r="C3382" s="57"/>
      <c r="D3382" s="58"/>
      <c r="E3382" s="28"/>
      <c r="F3382" s="17"/>
      <c r="G3382" s="50"/>
      <c r="H3382" s="63"/>
    </row>
    <row r="3383" spans="3:8" ht="15.6" x14ac:dyDescent="0.3">
      <c r="C3383" s="57"/>
      <c r="D3383" s="58"/>
      <c r="E3383" s="28"/>
      <c r="F3383" s="17"/>
      <c r="G3383" s="50"/>
      <c r="H3383" s="63"/>
    </row>
    <row r="3384" spans="3:8" ht="15.6" x14ac:dyDescent="0.3">
      <c r="C3384" s="57"/>
      <c r="D3384" s="58"/>
      <c r="E3384" s="28"/>
      <c r="F3384" s="17"/>
      <c r="G3384" s="50"/>
      <c r="H3384" s="63"/>
    </row>
    <row r="3385" spans="3:8" ht="15.6" x14ac:dyDescent="0.3">
      <c r="C3385" s="57"/>
      <c r="D3385" s="58"/>
      <c r="E3385" s="28"/>
      <c r="F3385" s="17"/>
      <c r="G3385" s="50"/>
      <c r="H3385" s="63"/>
    </row>
    <row r="3386" spans="3:8" ht="15.6" x14ac:dyDescent="0.3">
      <c r="C3386" s="57"/>
      <c r="D3386" s="58"/>
      <c r="E3386" s="28"/>
      <c r="F3386" s="17"/>
      <c r="G3386" s="50"/>
      <c r="H3386" s="63"/>
    </row>
    <row r="3387" spans="3:8" ht="15.6" x14ac:dyDescent="0.3">
      <c r="C3387" s="57"/>
      <c r="D3387" s="58"/>
      <c r="E3387" s="28"/>
      <c r="F3387" s="17"/>
      <c r="G3387" s="50"/>
      <c r="H3387" s="63"/>
    </row>
    <row r="3388" spans="3:8" ht="15.6" x14ac:dyDescent="0.3">
      <c r="C3388" s="57"/>
      <c r="D3388" s="58"/>
      <c r="E3388" s="28"/>
      <c r="F3388" s="17"/>
      <c r="G3388" s="50"/>
      <c r="H3388" s="63"/>
    </row>
    <row r="3389" spans="3:8" ht="15.6" x14ac:dyDescent="0.3">
      <c r="C3389" s="57"/>
      <c r="D3389" s="58"/>
      <c r="E3389" s="28"/>
      <c r="F3389" s="17"/>
      <c r="G3389" s="50"/>
      <c r="H3389" s="63"/>
    </row>
    <row r="3390" spans="3:8" ht="15.6" x14ac:dyDescent="0.3">
      <c r="C3390" s="57"/>
      <c r="D3390" s="58"/>
      <c r="E3390" s="28"/>
      <c r="F3390" s="17"/>
      <c r="G3390" s="50"/>
      <c r="H3390" s="63"/>
    </row>
    <row r="3391" spans="3:8" ht="15.6" x14ac:dyDescent="0.3">
      <c r="C3391" s="57"/>
      <c r="D3391" s="58"/>
      <c r="E3391" s="28"/>
      <c r="F3391" s="17"/>
      <c r="G3391" s="50"/>
      <c r="H3391" s="63"/>
    </row>
    <row r="3392" spans="3:8" ht="15.6" x14ac:dyDescent="0.3">
      <c r="C3392" s="57"/>
      <c r="D3392" s="58"/>
      <c r="E3392" s="28"/>
      <c r="F3392" s="17"/>
      <c r="G3392" s="50"/>
      <c r="H3392" s="63"/>
    </row>
    <row r="3393" spans="3:8" ht="15.6" x14ac:dyDescent="0.3">
      <c r="C3393" s="57"/>
      <c r="D3393" s="58"/>
      <c r="E3393" s="28"/>
      <c r="F3393" s="17"/>
      <c r="G3393" s="50"/>
      <c r="H3393" s="63"/>
    </row>
    <row r="3394" spans="3:8" ht="15.6" x14ac:dyDescent="0.3">
      <c r="C3394" s="57"/>
      <c r="D3394" s="58"/>
      <c r="E3394" s="28"/>
      <c r="F3394" s="17"/>
      <c r="G3394" s="50"/>
      <c r="H3394" s="63"/>
    </row>
    <row r="3395" spans="3:8" ht="15.6" x14ac:dyDescent="0.3">
      <c r="C3395" s="57"/>
      <c r="D3395" s="58"/>
      <c r="E3395" s="28"/>
      <c r="F3395" s="17"/>
      <c r="G3395" s="50"/>
      <c r="H3395" s="63"/>
    </row>
    <row r="3396" spans="3:8" ht="15.6" x14ac:dyDescent="0.3">
      <c r="C3396" s="57"/>
      <c r="D3396" s="58"/>
      <c r="E3396" s="28"/>
      <c r="F3396" s="17"/>
      <c r="G3396" s="50"/>
      <c r="H3396" s="63"/>
    </row>
    <row r="3397" spans="3:8" ht="15.6" x14ac:dyDescent="0.3">
      <c r="C3397" s="57"/>
      <c r="D3397" s="58"/>
      <c r="E3397" s="28"/>
      <c r="F3397" s="17"/>
      <c r="G3397" s="50"/>
      <c r="H3397" s="63"/>
    </row>
    <row r="3398" spans="3:8" ht="15.6" x14ac:dyDescent="0.3">
      <c r="C3398" s="57"/>
      <c r="D3398" s="58"/>
      <c r="E3398" s="28"/>
      <c r="F3398" s="17"/>
      <c r="G3398" s="50"/>
      <c r="H3398" s="63"/>
    </row>
    <row r="3399" spans="3:8" ht="15.6" x14ac:dyDescent="0.3">
      <c r="C3399" s="57"/>
      <c r="D3399" s="58"/>
      <c r="E3399" s="28"/>
      <c r="F3399" s="17"/>
      <c r="G3399" s="50"/>
      <c r="H3399" s="63"/>
    </row>
    <row r="3400" spans="3:8" ht="15.6" x14ac:dyDescent="0.3">
      <c r="C3400" s="57"/>
      <c r="D3400" s="58"/>
      <c r="E3400" s="28"/>
      <c r="F3400" s="17"/>
      <c r="G3400" s="50"/>
      <c r="H3400" s="63"/>
    </row>
    <row r="3401" spans="3:8" ht="15.6" x14ac:dyDescent="0.3">
      <c r="C3401" s="57"/>
      <c r="D3401" s="58"/>
      <c r="E3401" s="28"/>
      <c r="F3401" s="17"/>
      <c r="G3401" s="50"/>
      <c r="H3401" s="63"/>
    </row>
    <row r="3402" spans="3:8" ht="15.6" x14ac:dyDescent="0.3">
      <c r="C3402" s="57"/>
      <c r="D3402" s="58"/>
      <c r="E3402" s="28"/>
      <c r="F3402" s="17"/>
      <c r="G3402" s="50"/>
      <c r="H3402" s="63"/>
    </row>
    <row r="3403" spans="3:8" ht="15.6" x14ac:dyDescent="0.3">
      <c r="C3403" s="57"/>
      <c r="D3403" s="58"/>
      <c r="E3403" s="28"/>
      <c r="F3403" s="17"/>
      <c r="G3403" s="50"/>
      <c r="H3403" s="63"/>
    </row>
    <row r="3404" spans="3:8" ht="15.6" x14ac:dyDescent="0.3">
      <c r="C3404" s="57"/>
      <c r="D3404" s="58"/>
      <c r="E3404" s="28"/>
      <c r="F3404" s="17"/>
      <c r="G3404" s="50"/>
      <c r="H3404" s="63"/>
    </row>
    <row r="3405" spans="3:8" ht="15.6" x14ac:dyDescent="0.3">
      <c r="C3405" s="57"/>
      <c r="D3405" s="58"/>
      <c r="E3405" s="28"/>
      <c r="F3405" s="17"/>
      <c r="G3405" s="50"/>
      <c r="H3405" s="63"/>
    </row>
    <row r="3406" spans="3:8" ht="15.6" x14ac:dyDescent="0.3">
      <c r="C3406" s="57"/>
      <c r="D3406" s="58"/>
      <c r="E3406" s="28"/>
      <c r="F3406" s="17"/>
      <c r="G3406" s="50"/>
      <c r="H3406" s="63"/>
    </row>
    <row r="3407" spans="3:8" ht="15.6" x14ac:dyDescent="0.3">
      <c r="C3407" s="57"/>
      <c r="D3407" s="58"/>
      <c r="E3407" s="28"/>
      <c r="F3407" s="17"/>
      <c r="G3407" s="50"/>
      <c r="H3407" s="63"/>
    </row>
    <row r="3408" spans="3:8" ht="15.6" x14ac:dyDescent="0.3">
      <c r="C3408" s="57"/>
      <c r="D3408" s="58"/>
      <c r="E3408" s="28"/>
      <c r="F3408" s="17"/>
      <c r="G3408" s="50"/>
      <c r="H3408" s="63"/>
    </row>
    <row r="3409" spans="3:8" ht="15.6" x14ac:dyDescent="0.3">
      <c r="C3409" s="57"/>
      <c r="D3409" s="58"/>
      <c r="E3409" s="28"/>
      <c r="F3409" s="17"/>
      <c r="G3409" s="50"/>
      <c r="H3409" s="63"/>
    </row>
    <row r="3410" spans="3:8" ht="15.6" x14ac:dyDescent="0.3">
      <c r="C3410" s="57"/>
      <c r="D3410" s="58"/>
      <c r="E3410" s="28"/>
      <c r="F3410" s="17"/>
      <c r="G3410" s="50"/>
      <c r="H3410" s="63"/>
    </row>
    <row r="3411" spans="3:8" ht="15.6" x14ac:dyDescent="0.3">
      <c r="C3411" s="57"/>
      <c r="D3411" s="58"/>
      <c r="E3411" s="28"/>
      <c r="F3411" s="17"/>
      <c r="G3411" s="50"/>
      <c r="H3411" s="63"/>
    </row>
    <row r="3412" spans="3:8" ht="15.6" x14ac:dyDescent="0.3">
      <c r="C3412" s="57"/>
      <c r="D3412" s="58"/>
      <c r="E3412" s="28"/>
      <c r="F3412" s="17"/>
      <c r="G3412" s="50"/>
      <c r="H3412" s="63"/>
    </row>
    <row r="3413" spans="3:8" ht="15.6" x14ac:dyDescent="0.3">
      <c r="C3413" s="57"/>
      <c r="D3413" s="58"/>
      <c r="E3413" s="28"/>
      <c r="F3413" s="17"/>
      <c r="G3413" s="50"/>
      <c r="H3413" s="63"/>
    </row>
    <row r="3414" spans="3:8" ht="15.6" x14ac:dyDescent="0.3">
      <c r="C3414" s="57"/>
      <c r="D3414" s="58"/>
      <c r="E3414" s="28"/>
      <c r="F3414" s="17"/>
      <c r="G3414" s="50"/>
      <c r="H3414" s="63"/>
    </row>
    <row r="3415" spans="3:8" ht="15.6" x14ac:dyDescent="0.3">
      <c r="C3415" s="57"/>
      <c r="D3415" s="58"/>
      <c r="E3415" s="28"/>
      <c r="F3415" s="17"/>
      <c r="G3415" s="50"/>
      <c r="H3415" s="63"/>
    </row>
    <row r="3416" spans="3:8" ht="15.6" x14ac:dyDescent="0.3">
      <c r="C3416" s="57"/>
      <c r="D3416" s="58"/>
      <c r="E3416" s="28"/>
      <c r="F3416" s="17"/>
      <c r="G3416" s="50"/>
      <c r="H3416" s="63"/>
    </row>
    <row r="3417" spans="3:8" ht="15.6" x14ac:dyDescent="0.3">
      <c r="C3417" s="57"/>
      <c r="D3417" s="58"/>
      <c r="E3417" s="28"/>
      <c r="F3417" s="17"/>
      <c r="G3417" s="50"/>
      <c r="H3417" s="63"/>
    </row>
    <row r="3418" spans="3:8" ht="15.6" x14ac:dyDescent="0.3">
      <c r="C3418" s="57"/>
      <c r="D3418" s="58"/>
      <c r="E3418" s="28"/>
      <c r="F3418" s="17"/>
      <c r="G3418" s="50"/>
      <c r="H3418" s="63"/>
    </row>
    <row r="3419" spans="3:8" ht="15.6" x14ac:dyDescent="0.3">
      <c r="C3419" s="57"/>
      <c r="D3419" s="58"/>
      <c r="E3419" s="28"/>
      <c r="F3419" s="17"/>
      <c r="G3419" s="50"/>
      <c r="H3419" s="63"/>
    </row>
    <row r="3420" spans="3:8" ht="15.6" x14ac:dyDescent="0.3">
      <c r="C3420" s="57"/>
      <c r="D3420" s="58"/>
      <c r="E3420" s="28"/>
      <c r="F3420" s="17"/>
      <c r="G3420" s="50"/>
      <c r="H3420" s="63"/>
    </row>
    <row r="3421" spans="3:8" ht="15.6" x14ac:dyDescent="0.3">
      <c r="C3421" s="57"/>
      <c r="D3421" s="58"/>
      <c r="E3421" s="28"/>
      <c r="F3421" s="17"/>
      <c r="G3421" s="50"/>
      <c r="H3421" s="63"/>
    </row>
    <row r="3422" spans="3:8" ht="15.6" x14ac:dyDescent="0.3">
      <c r="C3422" s="57"/>
      <c r="D3422" s="58"/>
      <c r="E3422" s="28"/>
      <c r="F3422" s="17"/>
      <c r="G3422" s="50"/>
      <c r="H3422" s="63"/>
    </row>
    <row r="3423" spans="3:8" ht="15.6" x14ac:dyDescent="0.3">
      <c r="C3423" s="57"/>
      <c r="D3423" s="58"/>
      <c r="E3423" s="28"/>
      <c r="F3423" s="17"/>
      <c r="G3423" s="50"/>
      <c r="H3423" s="63"/>
    </row>
    <row r="3424" spans="3:8" ht="15.6" x14ac:dyDescent="0.3">
      <c r="C3424" s="57"/>
      <c r="D3424" s="58"/>
      <c r="E3424" s="28"/>
      <c r="F3424" s="17"/>
      <c r="G3424" s="50"/>
      <c r="H3424" s="63"/>
    </row>
    <row r="3425" spans="3:8" ht="15.6" x14ac:dyDescent="0.3">
      <c r="C3425" s="57"/>
      <c r="D3425" s="58"/>
      <c r="E3425" s="28"/>
      <c r="F3425" s="17"/>
      <c r="G3425" s="50"/>
      <c r="H3425" s="63"/>
    </row>
    <row r="3426" spans="3:8" ht="15.6" x14ac:dyDescent="0.3">
      <c r="C3426" s="57"/>
      <c r="D3426" s="58"/>
      <c r="E3426" s="28"/>
      <c r="F3426" s="17"/>
      <c r="G3426" s="50"/>
      <c r="H3426" s="63"/>
    </row>
    <row r="3427" spans="3:8" ht="15.6" x14ac:dyDescent="0.3">
      <c r="C3427" s="57"/>
      <c r="D3427" s="58"/>
      <c r="E3427" s="28"/>
      <c r="F3427" s="17"/>
      <c r="G3427" s="50"/>
      <c r="H3427" s="63"/>
    </row>
    <row r="3428" spans="3:8" ht="15.6" x14ac:dyDescent="0.3">
      <c r="C3428" s="57"/>
      <c r="D3428" s="58"/>
      <c r="E3428" s="28"/>
      <c r="F3428" s="17"/>
      <c r="G3428" s="50"/>
      <c r="H3428" s="63"/>
    </row>
    <row r="3429" spans="3:8" ht="15.6" x14ac:dyDescent="0.3">
      <c r="C3429" s="57"/>
      <c r="D3429" s="58"/>
      <c r="E3429" s="28"/>
      <c r="F3429" s="17"/>
      <c r="G3429" s="50"/>
      <c r="H3429" s="63"/>
    </row>
    <row r="3430" spans="3:8" ht="15.6" x14ac:dyDescent="0.3">
      <c r="C3430" s="57"/>
      <c r="D3430" s="58"/>
      <c r="E3430" s="28"/>
      <c r="F3430" s="17"/>
      <c r="G3430" s="50"/>
      <c r="H3430" s="63"/>
    </row>
    <row r="3431" spans="3:8" ht="15.6" x14ac:dyDescent="0.3">
      <c r="C3431" s="57"/>
      <c r="D3431" s="58"/>
      <c r="E3431" s="28"/>
      <c r="F3431" s="17"/>
      <c r="G3431" s="50"/>
      <c r="H3431" s="63"/>
    </row>
    <row r="3432" spans="3:8" ht="15.6" x14ac:dyDescent="0.3">
      <c r="C3432" s="57"/>
      <c r="D3432" s="58"/>
      <c r="E3432" s="28"/>
      <c r="F3432" s="17"/>
      <c r="G3432" s="50"/>
      <c r="H3432" s="63"/>
    </row>
    <row r="3433" spans="3:8" ht="15.6" x14ac:dyDescent="0.3">
      <c r="C3433" s="57"/>
      <c r="D3433" s="58"/>
      <c r="E3433" s="28"/>
      <c r="F3433" s="17"/>
      <c r="G3433" s="50"/>
      <c r="H3433" s="63"/>
    </row>
    <row r="3434" spans="3:8" ht="15.6" x14ac:dyDescent="0.3">
      <c r="C3434" s="57"/>
      <c r="D3434" s="58"/>
      <c r="E3434" s="28"/>
      <c r="F3434" s="17"/>
      <c r="G3434" s="50"/>
      <c r="H3434" s="63"/>
    </row>
    <row r="3435" spans="3:8" ht="15.6" x14ac:dyDescent="0.3">
      <c r="C3435" s="57"/>
      <c r="D3435" s="58"/>
      <c r="E3435" s="28"/>
      <c r="F3435" s="17"/>
      <c r="G3435" s="50"/>
      <c r="H3435" s="63"/>
    </row>
    <row r="3436" spans="3:8" ht="15.6" x14ac:dyDescent="0.3">
      <c r="C3436" s="57"/>
      <c r="D3436" s="58"/>
      <c r="E3436" s="28"/>
      <c r="F3436" s="17"/>
      <c r="G3436" s="50"/>
      <c r="H3436" s="63"/>
    </row>
    <row r="3437" spans="3:8" ht="15.6" x14ac:dyDescent="0.3">
      <c r="C3437" s="57"/>
      <c r="D3437" s="58"/>
      <c r="E3437" s="28"/>
      <c r="F3437" s="17"/>
      <c r="G3437" s="50"/>
      <c r="H3437" s="63"/>
    </row>
    <row r="3438" spans="3:8" ht="15.6" x14ac:dyDescent="0.3">
      <c r="C3438" s="57"/>
      <c r="D3438" s="58"/>
      <c r="E3438" s="28"/>
      <c r="F3438" s="17"/>
      <c r="G3438" s="50"/>
      <c r="H3438" s="63"/>
    </row>
    <row r="3439" spans="3:8" ht="15.6" x14ac:dyDescent="0.3">
      <c r="C3439" s="57"/>
      <c r="D3439" s="58"/>
      <c r="E3439" s="28"/>
      <c r="F3439" s="17"/>
      <c r="G3439" s="50"/>
      <c r="H3439" s="63"/>
    </row>
    <row r="3440" spans="3:8" ht="15.6" x14ac:dyDescent="0.3">
      <c r="C3440" s="57"/>
      <c r="D3440" s="58"/>
      <c r="E3440" s="28"/>
      <c r="F3440" s="17"/>
      <c r="G3440" s="50"/>
      <c r="H3440" s="63"/>
    </row>
    <row r="3441" spans="3:8" ht="15.6" x14ac:dyDescent="0.3">
      <c r="C3441" s="57"/>
      <c r="D3441" s="58"/>
      <c r="E3441" s="28"/>
      <c r="F3441" s="17"/>
      <c r="G3441" s="50"/>
      <c r="H3441" s="63"/>
    </row>
    <row r="3442" spans="3:8" ht="15.6" x14ac:dyDescent="0.3">
      <c r="C3442" s="57"/>
      <c r="D3442" s="58"/>
      <c r="E3442" s="28"/>
      <c r="F3442" s="17"/>
      <c r="G3442" s="50"/>
      <c r="H3442" s="63"/>
    </row>
    <row r="3443" spans="3:8" ht="15.6" x14ac:dyDescent="0.3">
      <c r="C3443" s="57"/>
      <c r="D3443" s="58"/>
      <c r="E3443" s="28"/>
      <c r="F3443" s="17"/>
      <c r="G3443" s="50"/>
      <c r="H3443" s="63"/>
    </row>
    <row r="3444" spans="3:8" ht="15.6" x14ac:dyDescent="0.3">
      <c r="C3444" s="57"/>
      <c r="D3444" s="58"/>
      <c r="E3444" s="28"/>
      <c r="F3444" s="17"/>
      <c r="G3444" s="50"/>
      <c r="H3444" s="63"/>
    </row>
    <row r="3445" spans="3:8" ht="15.6" x14ac:dyDescent="0.3">
      <c r="C3445" s="57"/>
      <c r="D3445" s="58"/>
      <c r="E3445" s="28"/>
      <c r="F3445" s="17"/>
      <c r="G3445" s="50"/>
      <c r="H3445" s="63"/>
    </row>
    <row r="3446" spans="3:8" ht="15.6" x14ac:dyDescent="0.3">
      <c r="C3446" s="57"/>
      <c r="D3446" s="58"/>
      <c r="E3446" s="28"/>
      <c r="F3446" s="17"/>
      <c r="G3446" s="50"/>
      <c r="H3446" s="63"/>
    </row>
    <row r="3447" spans="3:8" ht="15.6" x14ac:dyDescent="0.3">
      <c r="C3447" s="57"/>
      <c r="D3447" s="58"/>
      <c r="E3447" s="28"/>
      <c r="F3447" s="17"/>
      <c r="G3447" s="50"/>
      <c r="H3447" s="63"/>
    </row>
    <row r="3448" spans="3:8" ht="15.6" x14ac:dyDescent="0.3">
      <c r="C3448" s="57"/>
      <c r="D3448" s="58"/>
      <c r="E3448" s="28"/>
      <c r="F3448" s="17"/>
      <c r="G3448" s="50"/>
      <c r="H3448" s="63"/>
    </row>
    <row r="3449" spans="3:8" ht="15.6" x14ac:dyDescent="0.3">
      <c r="C3449" s="57"/>
      <c r="D3449" s="58"/>
      <c r="E3449" s="28"/>
      <c r="F3449" s="17"/>
      <c r="G3449" s="50"/>
      <c r="H3449" s="63"/>
    </row>
    <row r="3450" spans="3:8" ht="15.6" x14ac:dyDescent="0.3">
      <c r="C3450" s="57"/>
      <c r="D3450" s="58"/>
      <c r="E3450" s="28"/>
      <c r="F3450" s="17"/>
      <c r="G3450" s="50"/>
      <c r="H3450" s="63"/>
    </row>
    <row r="3451" spans="3:8" ht="15.6" x14ac:dyDescent="0.3">
      <c r="C3451" s="57"/>
      <c r="D3451" s="58"/>
      <c r="E3451" s="28"/>
      <c r="F3451" s="17"/>
      <c r="G3451" s="50"/>
      <c r="H3451" s="63"/>
    </row>
    <row r="3452" spans="3:8" ht="15.6" x14ac:dyDescent="0.3">
      <c r="C3452" s="57"/>
      <c r="D3452" s="58"/>
      <c r="E3452" s="28"/>
      <c r="F3452" s="17"/>
      <c r="G3452" s="50"/>
      <c r="H3452" s="63"/>
    </row>
    <row r="3453" spans="3:8" ht="15.6" x14ac:dyDescent="0.3">
      <c r="C3453" s="57"/>
      <c r="D3453" s="58"/>
      <c r="E3453" s="28"/>
      <c r="F3453" s="17"/>
      <c r="G3453" s="50"/>
      <c r="H3453" s="63"/>
    </row>
    <row r="3454" spans="3:8" ht="15.6" x14ac:dyDescent="0.3">
      <c r="C3454" s="57"/>
      <c r="D3454" s="58"/>
      <c r="E3454" s="28"/>
      <c r="F3454" s="17"/>
      <c r="G3454" s="50"/>
      <c r="H3454" s="63"/>
    </row>
    <row r="3455" spans="3:8" ht="15.6" x14ac:dyDescent="0.3">
      <c r="C3455" s="57"/>
      <c r="D3455" s="58"/>
      <c r="E3455" s="28"/>
      <c r="F3455" s="17"/>
      <c r="G3455" s="50"/>
      <c r="H3455" s="63"/>
    </row>
    <row r="3456" spans="3:8" ht="15.6" x14ac:dyDescent="0.3">
      <c r="C3456" s="57"/>
      <c r="D3456" s="58"/>
      <c r="E3456" s="28"/>
      <c r="F3456" s="17"/>
      <c r="G3456" s="50"/>
      <c r="H3456" s="63"/>
    </row>
    <row r="3457" spans="3:8" ht="15.6" x14ac:dyDescent="0.3">
      <c r="C3457" s="57"/>
      <c r="D3457" s="58"/>
      <c r="E3457" s="28"/>
      <c r="F3457" s="17"/>
      <c r="G3457" s="50"/>
      <c r="H3457" s="63"/>
    </row>
    <row r="3458" spans="3:8" ht="15.6" x14ac:dyDescent="0.3">
      <c r="C3458" s="57"/>
      <c r="D3458" s="58"/>
      <c r="E3458" s="28"/>
      <c r="F3458" s="17"/>
      <c r="G3458" s="50"/>
      <c r="H3458" s="63"/>
    </row>
    <row r="3459" spans="3:8" ht="15.6" x14ac:dyDescent="0.3">
      <c r="C3459" s="57"/>
      <c r="D3459" s="58"/>
      <c r="E3459" s="28"/>
      <c r="F3459" s="17"/>
      <c r="G3459" s="50"/>
      <c r="H3459" s="63"/>
    </row>
    <row r="3460" spans="3:8" ht="15.6" x14ac:dyDescent="0.3">
      <c r="C3460" s="57"/>
      <c r="D3460" s="58"/>
      <c r="E3460" s="28"/>
      <c r="F3460" s="17"/>
      <c r="G3460" s="50"/>
      <c r="H3460" s="63"/>
    </row>
    <row r="3461" spans="3:8" ht="15.6" x14ac:dyDescent="0.3">
      <c r="C3461" s="57"/>
      <c r="D3461" s="58"/>
      <c r="E3461" s="28"/>
      <c r="F3461" s="17"/>
      <c r="G3461" s="50"/>
      <c r="H3461" s="63"/>
    </row>
    <row r="3462" spans="3:8" ht="15.6" x14ac:dyDescent="0.3">
      <c r="C3462" s="57"/>
      <c r="D3462" s="58"/>
      <c r="E3462" s="28"/>
      <c r="F3462" s="17"/>
      <c r="G3462" s="50"/>
      <c r="H3462" s="63"/>
    </row>
    <row r="3463" spans="3:8" ht="15.6" x14ac:dyDescent="0.3">
      <c r="C3463" s="57"/>
      <c r="D3463" s="58"/>
      <c r="E3463" s="28"/>
      <c r="F3463" s="17"/>
      <c r="G3463" s="50"/>
      <c r="H3463" s="63"/>
    </row>
    <row r="3464" spans="3:8" ht="15.6" x14ac:dyDescent="0.3">
      <c r="C3464" s="57"/>
      <c r="D3464" s="58"/>
      <c r="E3464" s="28"/>
      <c r="F3464" s="17"/>
      <c r="G3464" s="50"/>
      <c r="H3464" s="63"/>
    </row>
    <row r="3465" spans="3:8" ht="15.6" x14ac:dyDescent="0.3">
      <c r="C3465" s="57"/>
      <c r="D3465" s="58"/>
      <c r="E3465" s="28"/>
      <c r="F3465" s="17"/>
      <c r="G3465" s="50"/>
      <c r="H3465" s="63"/>
    </row>
    <row r="3466" spans="3:8" ht="15.6" x14ac:dyDescent="0.3">
      <c r="C3466" s="57"/>
      <c r="D3466" s="58"/>
      <c r="E3466" s="28"/>
      <c r="F3466" s="17"/>
      <c r="G3466" s="50"/>
      <c r="H3466" s="63"/>
    </row>
    <row r="3467" spans="3:8" ht="15.6" x14ac:dyDescent="0.3">
      <c r="C3467" s="57"/>
      <c r="D3467" s="58"/>
      <c r="E3467" s="28"/>
      <c r="F3467" s="17"/>
      <c r="G3467" s="50"/>
      <c r="H3467" s="63"/>
    </row>
    <row r="3468" spans="3:8" ht="15.6" x14ac:dyDescent="0.3">
      <c r="C3468" s="57"/>
      <c r="D3468" s="58"/>
      <c r="E3468" s="28"/>
      <c r="F3468" s="17"/>
      <c r="G3468" s="50"/>
      <c r="H3468" s="63"/>
    </row>
    <row r="3469" spans="3:8" ht="15.6" x14ac:dyDescent="0.3">
      <c r="C3469" s="57"/>
      <c r="D3469" s="58"/>
      <c r="E3469" s="28"/>
      <c r="F3469" s="17"/>
      <c r="G3469" s="50"/>
      <c r="H3469" s="63"/>
    </row>
    <row r="3470" spans="3:8" ht="15.6" x14ac:dyDescent="0.3">
      <c r="C3470" s="57"/>
      <c r="D3470" s="58"/>
      <c r="E3470" s="28"/>
      <c r="F3470" s="17"/>
      <c r="G3470" s="50"/>
      <c r="H3470" s="63"/>
    </row>
    <row r="3471" spans="3:8" ht="15.6" x14ac:dyDescent="0.3">
      <c r="C3471" s="57"/>
      <c r="D3471" s="58"/>
      <c r="E3471" s="28"/>
      <c r="F3471" s="17"/>
      <c r="G3471" s="50"/>
      <c r="H3471" s="63"/>
    </row>
    <row r="3472" spans="3:8" ht="15.6" x14ac:dyDescent="0.3">
      <c r="C3472" s="57"/>
      <c r="D3472" s="58"/>
      <c r="E3472" s="28"/>
      <c r="F3472" s="17"/>
      <c r="G3472" s="50"/>
      <c r="H3472" s="63"/>
    </row>
    <row r="3473" spans="3:8" ht="15.6" x14ac:dyDescent="0.3">
      <c r="C3473" s="57"/>
      <c r="D3473" s="58"/>
      <c r="E3473" s="28"/>
      <c r="F3473" s="17"/>
      <c r="G3473" s="50"/>
      <c r="H3473" s="63"/>
    </row>
    <row r="3474" spans="3:8" ht="15.6" x14ac:dyDescent="0.3">
      <c r="C3474" s="57"/>
      <c r="D3474" s="58"/>
      <c r="E3474" s="28"/>
      <c r="F3474" s="17"/>
      <c r="G3474" s="50"/>
      <c r="H3474" s="63"/>
    </row>
    <row r="3475" spans="3:8" ht="15.6" x14ac:dyDescent="0.3">
      <c r="C3475" s="57"/>
      <c r="D3475" s="58"/>
      <c r="E3475" s="28"/>
      <c r="F3475" s="17"/>
      <c r="G3475" s="50"/>
      <c r="H3475" s="63"/>
    </row>
    <row r="3476" spans="3:8" ht="15.6" x14ac:dyDescent="0.3">
      <c r="C3476" s="57"/>
      <c r="D3476" s="58"/>
      <c r="E3476" s="28"/>
      <c r="F3476" s="17"/>
      <c r="G3476" s="50"/>
      <c r="H3476" s="63"/>
    </row>
    <row r="3477" spans="3:8" ht="15.6" x14ac:dyDescent="0.3">
      <c r="C3477" s="57"/>
      <c r="D3477" s="58"/>
      <c r="E3477" s="28"/>
      <c r="F3477" s="17"/>
      <c r="G3477" s="50"/>
      <c r="H3477" s="63"/>
    </row>
    <row r="3478" spans="3:8" ht="15.6" x14ac:dyDescent="0.3">
      <c r="C3478" s="57"/>
      <c r="D3478" s="58"/>
      <c r="E3478" s="28"/>
      <c r="F3478" s="17"/>
      <c r="G3478" s="50"/>
      <c r="H3478" s="63"/>
    </row>
    <row r="3479" spans="3:8" ht="15.6" x14ac:dyDescent="0.3">
      <c r="C3479" s="57"/>
      <c r="D3479" s="58"/>
      <c r="E3479" s="28"/>
      <c r="F3479" s="17"/>
      <c r="G3479" s="50"/>
      <c r="H3479" s="63"/>
    </row>
    <row r="3480" spans="3:8" ht="15.6" x14ac:dyDescent="0.3">
      <c r="C3480" s="57"/>
      <c r="D3480" s="58"/>
      <c r="E3480" s="28"/>
      <c r="F3480" s="17"/>
      <c r="G3480" s="50"/>
      <c r="H3480" s="63"/>
    </row>
    <row r="3481" spans="3:8" ht="15.6" x14ac:dyDescent="0.3">
      <c r="C3481" s="57"/>
      <c r="D3481" s="58"/>
      <c r="E3481" s="28"/>
      <c r="F3481" s="17"/>
      <c r="G3481" s="50"/>
      <c r="H3481" s="63"/>
    </row>
    <row r="3482" spans="3:8" ht="15.6" x14ac:dyDescent="0.3">
      <c r="C3482" s="57"/>
      <c r="D3482" s="58"/>
      <c r="E3482" s="28"/>
      <c r="F3482" s="17"/>
      <c r="G3482" s="50"/>
      <c r="H3482" s="63"/>
    </row>
    <row r="3483" spans="3:8" ht="15.6" x14ac:dyDescent="0.3">
      <c r="C3483" s="57"/>
      <c r="D3483" s="58"/>
      <c r="E3483" s="28"/>
      <c r="F3483" s="17"/>
      <c r="G3483" s="50"/>
      <c r="H3483" s="63"/>
    </row>
    <row r="3484" spans="3:8" ht="15.6" x14ac:dyDescent="0.3">
      <c r="C3484" s="57"/>
      <c r="D3484" s="58"/>
      <c r="E3484" s="28"/>
      <c r="F3484" s="17"/>
      <c r="G3484" s="50"/>
      <c r="H3484" s="63"/>
    </row>
    <row r="3485" spans="3:8" ht="15.6" x14ac:dyDescent="0.3">
      <c r="C3485" s="57"/>
      <c r="D3485" s="58"/>
      <c r="E3485" s="28"/>
      <c r="F3485" s="17"/>
      <c r="G3485" s="50"/>
      <c r="H3485" s="63"/>
    </row>
    <row r="3486" spans="3:8" ht="15.6" x14ac:dyDescent="0.3">
      <c r="C3486" s="57"/>
      <c r="D3486" s="58"/>
      <c r="E3486" s="28"/>
      <c r="F3486" s="17"/>
      <c r="G3486" s="50"/>
      <c r="H3486" s="63"/>
    </row>
    <row r="3487" spans="3:8" ht="15.6" x14ac:dyDescent="0.3">
      <c r="C3487" s="57"/>
      <c r="D3487" s="58"/>
      <c r="E3487" s="28"/>
      <c r="F3487" s="17"/>
      <c r="G3487" s="50"/>
      <c r="H3487" s="63"/>
    </row>
    <row r="3488" spans="3:8" ht="15.6" x14ac:dyDescent="0.3">
      <c r="C3488" s="57"/>
      <c r="D3488" s="58"/>
      <c r="E3488" s="28"/>
      <c r="F3488" s="17"/>
      <c r="G3488" s="50"/>
      <c r="H3488" s="63"/>
    </row>
    <row r="3489" spans="3:8" ht="15.6" x14ac:dyDescent="0.3">
      <c r="C3489" s="57"/>
      <c r="D3489" s="58"/>
      <c r="E3489" s="28"/>
      <c r="F3489" s="17"/>
      <c r="G3489" s="50"/>
      <c r="H3489" s="63"/>
    </row>
    <row r="3490" spans="3:8" ht="15.6" x14ac:dyDescent="0.3">
      <c r="C3490" s="57"/>
      <c r="D3490" s="58"/>
      <c r="E3490" s="28"/>
      <c r="F3490" s="17"/>
      <c r="G3490" s="50"/>
      <c r="H3490" s="63"/>
    </row>
    <row r="3491" spans="3:8" ht="15.6" x14ac:dyDescent="0.3">
      <c r="C3491" s="57"/>
      <c r="D3491" s="58"/>
      <c r="E3491" s="28"/>
      <c r="F3491" s="17"/>
      <c r="G3491" s="50"/>
      <c r="H3491" s="63"/>
    </row>
    <row r="3492" spans="3:8" ht="15.6" x14ac:dyDescent="0.3">
      <c r="C3492" s="57"/>
      <c r="D3492" s="58"/>
      <c r="E3492" s="28"/>
      <c r="F3492" s="17"/>
      <c r="G3492" s="50"/>
      <c r="H3492" s="63"/>
    </row>
    <row r="3493" spans="3:8" ht="15.6" x14ac:dyDescent="0.3">
      <c r="C3493" s="57"/>
      <c r="D3493" s="58"/>
      <c r="E3493" s="28"/>
      <c r="F3493" s="17"/>
      <c r="G3493" s="50"/>
      <c r="H3493" s="63"/>
    </row>
    <row r="3494" spans="3:8" ht="15.6" x14ac:dyDescent="0.3">
      <c r="C3494" s="57"/>
      <c r="D3494" s="58"/>
      <c r="E3494" s="28"/>
      <c r="F3494" s="17"/>
      <c r="G3494" s="50"/>
      <c r="H3494" s="63"/>
    </row>
    <row r="3495" spans="3:8" ht="15.6" x14ac:dyDescent="0.3">
      <c r="C3495" s="57"/>
      <c r="D3495" s="58"/>
      <c r="E3495" s="28"/>
      <c r="F3495" s="17"/>
      <c r="G3495" s="50"/>
      <c r="H3495" s="63"/>
    </row>
    <row r="3496" spans="3:8" ht="15.6" x14ac:dyDescent="0.3">
      <c r="C3496" s="57"/>
      <c r="D3496" s="58"/>
      <c r="E3496" s="28"/>
      <c r="F3496" s="17"/>
      <c r="G3496" s="50"/>
      <c r="H3496" s="63"/>
    </row>
    <row r="3497" spans="3:8" ht="15.6" x14ac:dyDescent="0.3">
      <c r="C3497" s="57"/>
      <c r="D3497" s="58"/>
      <c r="E3497" s="28"/>
      <c r="F3497" s="17"/>
      <c r="G3497" s="50"/>
      <c r="H3497" s="63"/>
    </row>
    <row r="3498" spans="3:8" ht="15.6" x14ac:dyDescent="0.3">
      <c r="C3498" s="57"/>
      <c r="D3498" s="58"/>
      <c r="E3498" s="28"/>
      <c r="F3498" s="17"/>
      <c r="G3498" s="50"/>
      <c r="H3498" s="63"/>
    </row>
    <row r="3499" spans="3:8" ht="15.6" x14ac:dyDescent="0.3">
      <c r="C3499" s="57"/>
      <c r="D3499" s="58"/>
      <c r="E3499" s="28"/>
      <c r="F3499" s="17"/>
      <c r="G3499" s="50"/>
      <c r="H3499" s="63"/>
    </row>
    <row r="3500" spans="3:8" ht="15.6" x14ac:dyDescent="0.3">
      <c r="C3500" s="57"/>
      <c r="D3500" s="58"/>
      <c r="E3500" s="28"/>
      <c r="F3500" s="17"/>
      <c r="G3500" s="50"/>
      <c r="H3500" s="63"/>
    </row>
    <row r="3501" spans="3:8" ht="15.6" x14ac:dyDescent="0.3">
      <c r="C3501" s="57"/>
      <c r="D3501" s="58"/>
      <c r="E3501" s="28"/>
      <c r="F3501" s="17"/>
      <c r="G3501" s="50"/>
      <c r="H3501" s="63"/>
    </row>
    <row r="3502" spans="3:8" ht="15.6" x14ac:dyDescent="0.3">
      <c r="C3502" s="57"/>
      <c r="D3502" s="58"/>
      <c r="E3502" s="28"/>
      <c r="F3502" s="17"/>
      <c r="G3502" s="50"/>
      <c r="H3502" s="63"/>
    </row>
    <row r="3503" spans="3:8" ht="15.6" x14ac:dyDescent="0.3">
      <c r="C3503" s="57"/>
      <c r="D3503" s="58"/>
      <c r="E3503" s="28"/>
      <c r="F3503" s="17"/>
      <c r="G3503" s="50"/>
      <c r="H3503" s="63"/>
    </row>
    <row r="3504" spans="3:8" ht="15.6" x14ac:dyDescent="0.3">
      <c r="C3504" s="57"/>
      <c r="D3504" s="58"/>
      <c r="E3504" s="28"/>
      <c r="F3504" s="17"/>
      <c r="G3504" s="50"/>
      <c r="H3504" s="63"/>
    </row>
    <row r="3505" spans="3:8" ht="15.6" x14ac:dyDescent="0.3">
      <c r="C3505" s="57"/>
      <c r="D3505" s="58"/>
      <c r="E3505" s="28"/>
      <c r="F3505" s="17"/>
      <c r="G3505" s="50"/>
      <c r="H3505" s="63"/>
    </row>
    <row r="3506" spans="3:8" ht="15.6" x14ac:dyDescent="0.3">
      <c r="C3506" s="57"/>
      <c r="D3506" s="58"/>
      <c r="E3506" s="28"/>
      <c r="F3506" s="17"/>
      <c r="G3506" s="50"/>
      <c r="H3506" s="63"/>
    </row>
    <row r="3507" spans="3:8" ht="15.6" x14ac:dyDescent="0.3">
      <c r="C3507" s="57"/>
      <c r="D3507" s="58"/>
      <c r="E3507" s="28"/>
      <c r="F3507" s="17"/>
      <c r="G3507" s="50"/>
      <c r="H3507" s="63"/>
    </row>
    <row r="3508" spans="3:8" ht="15.6" x14ac:dyDescent="0.3">
      <c r="C3508" s="57"/>
      <c r="D3508" s="58"/>
      <c r="E3508" s="28"/>
      <c r="F3508" s="17"/>
      <c r="G3508" s="50"/>
      <c r="H3508" s="63"/>
    </row>
    <row r="3509" spans="3:8" ht="15.6" x14ac:dyDescent="0.3">
      <c r="C3509" s="57"/>
      <c r="D3509" s="58"/>
      <c r="E3509" s="28"/>
      <c r="F3509" s="17"/>
      <c r="G3509" s="50"/>
      <c r="H3509" s="63"/>
    </row>
    <row r="3510" spans="3:8" ht="15.6" x14ac:dyDescent="0.3">
      <c r="C3510" s="57"/>
      <c r="D3510" s="58"/>
      <c r="E3510" s="28"/>
      <c r="F3510" s="17"/>
      <c r="G3510" s="50"/>
      <c r="H3510" s="63"/>
    </row>
    <row r="3511" spans="3:8" ht="15.6" x14ac:dyDescent="0.3">
      <c r="C3511" s="57"/>
      <c r="D3511" s="58"/>
      <c r="E3511" s="28"/>
      <c r="F3511" s="17"/>
      <c r="G3511" s="50"/>
      <c r="H3511" s="63"/>
    </row>
    <row r="3512" spans="3:8" ht="15.6" x14ac:dyDescent="0.3">
      <c r="C3512" s="57"/>
      <c r="D3512" s="58"/>
      <c r="E3512" s="28"/>
      <c r="F3512" s="17"/>
      <c r="G3512" s="50"/>
      <c r="H3512" s="63"/>
    </row>
    <row r="3513" spans="3:8" ht="15.6" x14ac:dyDescent="0.3">
      <c r="C3513" s="57"/>
      <c r="D3513" s="58"/>
      <c r="E3513" s="28"/>
      <c r="F3513" s="17"/>
      <c r="G3513" s="50"/>
      <c r="H3513" s="63"/>
    </row>
    <row r="3514" spans="3:8" ht="15.6" x14ac:dyDescent="0.3">
      <c r="C3514" s="57"/>
      <c r="D3514" s="58"/>
      <c r="E3514" s="28"/>
      <c r="F3514" s="17"/>
      <c r="G3514" s="50"/>
      <c r="H3514" s="63"/>
    </row>
    <row r="3515" spans="3:8" ht="15.6" x14ac:dyDescent="0.3">
      <c r="C3515" s="57"/>
      <c r="D3515" s="58"/>
      <c r="E3515" s="28"/>
      <c r="F3515" s="17"/>
      <c r="G3515" s="50"/>
      <c r="H3515" s="63"/>
    </row>
    <row r="3516" spans="3:8" ht="15.6" x14ac:dyDescent="0.3">
      <c r="C3516" s="57"/>
      <c r="D3516" s="58"/>
      <c r="E3516" s="28"/>
      <c r="F3516" s="17"/>
      <c r="G3516" s="50"/>
      <c r="H3516" s="63"/>
    </row>
    <row r="3517" spans="3:8" ht="15.6" x14ac:dyDescent="0.3">
      <c r="C3517" s="57"/>
      <c r="D3517" s="58"/>
      <c r="E3517" s="28"/>
      <c r="F3517" s="17"/>
      <c r="G3517" s="50"/>
      <c r="H3517" s="63"/>
    </row>
    <row r="3518" spans="3:8" ht="15.6" x14ac:dyDescent="0.3">
      <c r="C3518" s="57"/>
      <c r="D3518" s="58"/>
      <c r="E3518" s="28"/>
      <c r="F3518" s="17"/>
      <c r="G3518" s="50"/>
      <c r="H3518" s="63"/>
    </row>
    <row r="3519" spans="3:8" ht="15.6" x14ac:dyDescent="0.3">
      <c r="C3519" s="57"/>
      <c r="D3519" s="58"/>
      <c r="E3519" s="28"/>
      <c r="F3519" s="17"/>
      <c r="G3519" s="50"/>
      <c r="H3519" s="63"/>
    </row>
    <row r="3520" spans="3:8" ht="15.6" x14ac:dyDescent="0.3">
      <c r="C3520" s="57"/>
      <c r="D3520" s="58"/>
      <c r="E3520" s="28"/>
      <c r="F3520" s="17"/>
      <c r="G3520" s="50"/>
      <c r="H3520" s="63"/>
    </row>
    <row r="3521" spans="3:8" ht="15.6" x14ac:dyDescent="0.3">
      <c r="C3521" s="57"/>
      <c r="D3521" s="58"/>
      <c r="E3521" s="28"/>
      <c r="F3521" s="17"/>
      <c r="G3521" s="50"/>
      <c r="H3521" s="63"/>
    </row>
    <row r="3522" spans="3:8" ht="15.6" x14ac:dyDescent="0.3">
      <c r="C3522" s="57"/>
      <c r="D3522" s="58"/>
      <c r="E3522" s="28"/>
      <c r="F3522" s="17"/>
      <c r="G3522" s="50"/>
      <c r="H3522" s="63"/>
    </row>
    <row r="3523" spans="3:8" ht="15.6" x14ac:dyDescent="0.3">
      <c r="C3523" s="57"/>
      <c r="D3523" s="58"/>
      <c r="E3523" s="28"/>
      <c r="F3523" s="17"/>
      <c r="G3523" s="50"/>
      <c r="H3523" s="63"/>
    </row>
    <row r="3524" spans="3:8" ht="15.6" x14ac:dyDescent="0.3">
      <c r="C3524" s="57"/>
      <c r="D3524" s="58"/>
      <c r="E3524" s="28"/>
      <c r="F3524" s="17"/>
      <c r="G3524" s="50"/>
      <c r="H3524" s="63"/>
    </row>
    <row r="3525" spans="3:8" ht="15.6" x14ac:dyDescent="0.3">
      <c r="C3525" s="57"/>
      <c r="D3525" s="58"/>
      <c r="E3525" s="28"/>
      <c r="F3525" s="17"/>
      <c r="G3525" s="50"/>
      <c r="H3525" s="63"/>
    </row>
    <row r="3526" spans="3:8" ht="15.6" x14ac:dyDescent="0.3">
      <c r="C3526" s="57"/>
      <c r="D3526" s="58"/>
      <c r="E3526" s="28"/>
      <c r="F3526" s="17"/>
      <c r="G3526" s="50"/>
      <c r="H3526" s="63"/>
    </row>
    <row r="3527" spans="3:8" ht="15.6" x14ac:dyDescent="0.3">
      <c r="C3527" s="57"/>
      <c r="D3527" s="58"/>
      <c r="E3527" s="28"/>
      <c r="F3527" s="17"/>
      <c r="G3527" s="50"/>
      <c r="H3527" s="63"/>
    </row>
    <row r="3528" spans="3:8" ht="15.6" x14ac:dyDescent="0.3">
      <c r="C3528" s="57"/>
      <c r="D3528" s="58"/>
      <c r="E3528" s="28"/>
      <c r="F3528" s="17"/>
      <c r="G3528" s="50"/>
      <c r="H3528" s="63"/>
    </row>
    <row r="3529" spans="3:8" ht="15.6" x14ac:dyDescent="0.3">
      <c r="C3529" s="57"/>
      <c r="D3529" s="58"/>
      <c r="E3529" s="28"/>
      <c r="F3529" s="17"/>
      <c r="G3529" s="50"/>
      <c r="H3529" s="63"/>
    </row>
    <row r="3530" spans="3:8" ht="15.6" x14ac:dyDescent="0.3">
      <c r="C3530" s="57"/>
      <c r="D3530" s="58"/>
      <c r="E3530" s="28"/>
      <c r="F3530" s="17"/>
      <c r="G3530" s="50"/>
      <c r="H3530" s="63"/>
    </row>
    <row r="3531" spans="3:8" ht="15.6" x14ac:dyDescent="0.3">
      <c r="C3531" s="57"/>
      <c r="D3531" s="58"/>
      <c r="E3531" s="28"/>
      <c r="F3531" s="17"/>
      <c r="G3531" s="50"/>
      <c r="H3531" s="63"/>
    </row>
    <row r="3532" spans="3:8" ht="15.6" x14ac:dyDescent="0.3">
      <c r="C3532" s="57"/>
      <c r="D3532" s="58"/>
      <c r="E3532" s="28"/>
      <c r="F3532" s="17"/>
      <c r="G3532" s="50"/>
      <c r="H3532" s="63"/>
    </row>
    <row r="3533" spans="3:8" ht="15.6" x14ac:dyDescent="0.3">
      <c r="C3533" s="57"/>
      <c r="D3533" s="58"/>
      <c r="E3533" s="28"/>
      <c r="F3533" s="17"/>
      <c r="G3533" s="50"/>
      <c r="H3533" s="63"/>
    </row>
    <row r="3534" spans="3:8" ht="15.6" x14ac:dyDescent="0.3">
      <c r="C3534" s="57"/>
      <c r="D3534" s="58"/>
      <c r="E3534" s="28"/>
      <c r="F3534" s="17"/>
      <c r="G3534" s="50"/>
      <c r="H3534" s="63"/>
    </row>
    <row r="3535" spans="3:8" ht="15.6" x14ac:dyDescent="0.3">
      <c r="C3535" s="57"/>
      <c r="D3535" s="58"/>
      <c r="E3535" s="28"/>
      <c r="F3535" s="17"/>
      <c r="G3535" s="50"/>
      <c r="H3535" s="63"/>
    </row>
    <row r="3536" spans="3:8" ht="15.6" x14ac:dyDescent="0.3">
      <c r="C3536" s="57"/>
      <c r="D3536" s="58"/>
      <c r="E3536" s="28"/>
      <c r="F3536" s="17"/>
      <c r="G3536" s="50"/>
      <c r="H3536" s="63"/>
    </row>
    <row r="3537" spans="3:8" ht="15.6" x14ac:dyDescent="0.3">
      <c r="C3537" s="57"/>
      <c r="D3537" s="58"/>
      <c r="E3537" s="28"/>
      <c r="F3537" s="17"/>
      <c r="G3537" s="50"/>
      <c r="H3537" s="63"/>
    </row>
    <row r="3538" spans="3:8" ht="15.6" x14ac:dyDescent="0.3">
      <c r="C3538" s="57"/>
      <c r="D3538" s="58"/>
      <c r="E3538" s="28"/>
      <c r="F3538" s="17"/>
      <c r="G3538" s="50"/>
      <c r="H3538" s="63"/>
    </row>
    <row r="3539" spans="3:8" ht="15.6" x14ac:dyDescent="0.3">
      <c r="C3539" s="57"/>
      <c r="D3539" s="58"/>
      <c r="E3539" s="28"/>
      <c r="F3539" s="17"/>
      <c r="G3539" s="50"/>
      <c r="H3539" s="63"/>
    </row>
    <row r="3540" spans="3:8" ht="15.6" x14ac:dyDescent="0.3">
      <c r="C3540" s="57"/>
      <c r="D3540" s="58"/>
      <c r="E3540" s="28"/>
      <c r="F3540" s="17"/>
      <c r="G3540" s="50"/>
      <c r="H3540" s="63"/>
    </row>
    <row r="3541" spans="3:8" ht="15.6" x14ac:dyDescent="0.3">
      <c r="C3541" s="57"/>
      <c r="D3541" s="58"/>
      <c r="E3541" s="28"/>
      <c r="F3541" s="17"/>
      <c r="G3541" s="50"/>
      <c r="H3541" s="63"/>
    </row>
    <row r="3542" spans="3:8" ht="15.6" x14ac:dyDescent="0.3">
      <c r="C3542" s="57"/>
      <c r="D3542" s="58"/>
      <c r="E3542" s="28"/>
      <c r="F3542" s="17"/>
      <c r="G3542" s="50"/>
      <c r="H3542" s="63"/>
    </row>
    <row r="3543" spans="3:8" ht="15.6" x14ac:dyDescent="0.3">
      <c r="C3543" s="57"/>
      <c r="D3543" s="58"/>
      <c r="E3543" s="28"/>
      <c r="F3543" s="17"/>
      <c r="G3543" s="50"/>
      <c r="H3543" s="63"/>
    </row>
    <row r="3544" spans="3:8" ht="15.6" x14ac:dyDescent="0.3">
      <c r="C3544" s="57"/>
      <c r="D3544" s="58"/>
      <c r="E3544" s="28"/>
      <c r="F3544" s="17"/>
      <c r="G3544" s="50"/>
      <c r="H3544" s="63"/>
    </row>
    <row r="3545" spans="3:8" ht="15.6" x14ac:dyDescent="0.3">
      <c r="C3545" s="57"/>
      <c r="D3545" s="58"/>
      <c r="E3545" s="28"/>
      <c r="F3545" s="17"/>
      <c r="G3545" s="50"/>
      <c r="H3545" s="63"/>
    </row>
    <row r="3546" spans="3:8" ht="15.6" x14ac:dyDescent="0.3">
      <c r="C3546" s="57"/>
      <c r="D3546" s="58"/>
      <c r="E3546" s="28"/>
      <c r="F3546" s="17"/>
      <c r="G3546" s="50"/>
      <c r="H3546" s="63"/>
    </row>
    <row r="3547" spans="3:8" ht="15.6" x14ac:dyDescent="0.3">
      <c r="C3547" s="57"/>
      <c r="D3547" s="58"/>
      <c r="E3547" s="28"/>
      <c r="F3547" s="17"/>
      <c r="G3547" s="50"/>
      <c r="H3547" s="63"/>
    </row>
    <row r="3548" spans="3:8" ht="15.6" x14ac:dyDescent="0.3">
      <c r="C3548" s="57"/>
      <c r="D3548" s="58"/>
      <c r="E3548" s="28"/>
      <c r="F3548" s="17"/>
      <c r="G3548" s="50"/>
      <c r="H3548" s="63"/>
    </row>
    <row r="3549" spans="3:8" ht="15.6" x14ac:dyDescent="0.3">
      <c r="C3549" s="57"/>
      <c r="D3549" s="58"/>
      <c r="E3549" s="28"/>
      <c r="F3549" s="17"/>
      <c r="G3549" s="50"/>
      <c r="H3549" s="63"/>
    </row>
    <row r="3550" spans="3:8" ht="15.6" x14ac:dyDescent="0.3">
      <c r="C3550" s="57"/>
      <c r="D3550" s="58"/>
      <c r="E3550" s="28"/>
      <c r="F3550" s="17"/>
      <c r="G3550" s="50"/>
      <c r="H3550" s="63"/>
    </row>
    <row r="3551" spans="3:8" ht="15.6" x14ac:dyDescent="0.3">
      <c r="C3551" s="57"/>
      <c r="D3551" s="58"/>
      <c r="E3551" s="28"/>
      <c r="F3551" s="17"/>
      <c r="G3551" s="50"/>
      <c r="H3551" s="63"/>
    </row>
    <row r="3552" spans="3:8" ht="15.6" x14ac:dyDescent="0.3">
      <c r="C3552" s="57"/>
      <c r="D3552" s="58"/>
      <c r="E3552" s="28"/>
      <c r="F3552" s="17"/>
      <c r="G3552" s="50"/>
      <c r="H3552" s="63"/>
    </row>
    <row r="3553" spans="3:8" ht="15.6" x14ac:dyDescent="0.3">
      <c r="C3553" s="57"/>
      <c r="D3553" s="58"/>
      <c r="E3553" s="28"/>
      <c r="F3553" s="17"/>
      <c r="G3553" s="50"/>
      <c r="H3553" s="63"/>
    </row>
    <row r="3554" spans="3:8" ht="15.6" x14ac:dyDescent="0.3">
      <c r="C3554" s="57"/>
      <c r="D3554" s="58"/>
      <c r="E3554" s="28"/>
      <c r="F3554" s="17"/>
      <c r="G3554" s="50"/>
      <c r="H3554" s="63"/>
    </row>
    <row r="3555" spans="3:8" ht="15.6" x14ac:dyDescent="0.3">
      <c r="C3555" s="57"/>
      <c r="D3555" s="58"/>
      <c r="E3555" s="28"/>
      <c r="F3555" s="17"/>
      <c r="G3555" s="50"/>
      <c r="H3555" s="63"/>
    </row>
    <row r="3556" spans="3:8" ht="15.6" x14ac:dyDescent="0.3">
      <c r="C3556" s="57"/>
      <c r="D3556" s="58"/>
      <c r="E3556" s="28"/>
      <c r="F3556" s="17"/>
      <c r="G3556" s="50"/>
      <c r="H3556" s="63"/>
    </row>
    <row r="3557" spans="3:8" ht="15.6" x14ac:dyDescent="0.3">
      <c r="C3557" s="57"/>
      <c r="D3557" s="58"/>
      <c r="E3557" s="28"/>
      <c r="F3557" s="17"/>
      <c r="G3557" s="50"/>
      <c r="H3557" s="63"/>
    </row>
    <row r="3558" spans="3:8" ht="15.6" x14ac:dyDescent="0.3">
      <c r="C3558" s="57"/>
      <c r="D3558" s="58"/>
      <c r="E3558" s="28"/>
      <c r="F3558" s="17"/>
      <c r="G3558" s="50"/>
      <c r="H3558" s="63"/>
    </row>
    <row r="3559" spans="3:8" ht="15.6" x14ac:dyDescent="0.3">
      <c r="C3559" s="57"/>
      <c r="D3559" s="58"/>
      <c r="E3559" s="28"/>
      <c r="F3559" s="17"/>
      <c r="G3559" s="50"/>
      <c r="H3559" s="63"/>
    </row>
    <row r="3560" spans="3:8" ht="15.6" x14ac:dyDescent="0.3">
      <c r="C3560" s="57"/>
      <c r="D3560" s="58"/>
      <c r="E3560" s="28"/>
      <c r="F3560" s="17"/>
      <c r="G3560" s="50"/>
      <c r="H3560" s="63"/>
    </row>
    <row r="3561" spans="3:8" ht="15.6" x14ac:dyDescent="0.3">
      <c r="C3561" s="57"/>
      <c r="D3561" s="58"/>
      <c r="E3561" s="28"/>
      <c r="F3561" s="17"/>
      <c r="G3561" s="50"/>
      <c r="H3561" s="63"/>
    </row>
    <row r="3562" spans="3:8" ht="15.6" x14ac:dyDescent="0.3">
      <c r="C3562" s="57"/>
      <c r="D3562" s="58"/>
      <c r="E3562" s="28"/>
      <c r="F3562" s="17"/>
      <c r="G3562" s="50"/>
      <c r="H3562" s="63"/>
    </row>
    <row r="3563" spans="3:8" ht="15.6" x14ac:dyDescent="0.3">
      <c r="C3563" s="57"/>
      <c r="D3563" s="58"/>
      <c r="E3563" s="28"/>
      <c r="F3563" s="17"/>
      <c r="G3563" s="50"/>
      <c r="H3563" s="63"/>
    </row>
    <row r="3564" spans="3:8" ht="15.6" x14ac:dyDescent="0.3">
      <c r="C3564" s="57"/>
      <c r="D3564" s="58"/>
      <c r="E3564" s="28"/>
      <c r="F3564" s="17"/>
      <c r="G3564" s="50"/>
      <c r="H3564" s="63"/>
    </row>
    <row r="3565" spans="3:8" ht="15.6" x14ac:dyDescent="0.3">
      <c r="C3565" s="57"/>
      <c r="D3565" s="58"/>
      <c r="E3565" s="28"/>
      <c r="F3565" s="17"/>
      <c r="G3565" s="50"/>
      <c r="H3565" s="63"/>
    </row>
    <row r="3566" spans="3:8" ht="15.6" x14ac:dyDescent="0.3">
      <c r="C3566" s="57"/>
      <c r="D3566" s="58"/>
      <c r="E3566" s="28"/>
      <c r="F3566" s="17"/>
      <c r="G3566" s="50"/>
      <c r="H3566" s="63"/>
    </row>
    <row r="3567" spans="3:8" ht="15.6" x14ac:dyDescent="0.3">
      <c r="C3567" s="57"/>
      <c r="D3567" s="58"/>
      <c r="E3567" s="28"/>
      <c r="F3567" s="17"/>
      <c r="G3567" s="50"/>
      <c r="H3567" s="63"/>
    </row>
    <row r="3568" spans="3:8" ht="15.6" x14ac:dyDescent="0.3">
      <c r="C3568" s="57"/>
      <c r="D3568" s="58"/>
      <c r="E3568" s="28"/>
      <c r="F3568" s="17"/>
      <c r="G3568" s="50"/>
      <c r="H3568" s="63"/>
    </row>
    <row r="3569" spans="3:8" ht="15.6" x14ac:dyDescent="0.3">
      <c r="C3569" s="57"/>
      <c r="D3569" s="58"/>
      <c r="E3569" s="28"/>
      <c r="F3569" s="17"/>
      <c r="G3569" s="50"/>
      <c r="H3569" s="63"/>
    </row>
    <row r="3570" spans="3:8" ht="15.6" x14ac:dyDescent="0.3">
      <c r="C3570" s="57"/>
      <c r="D3570" s="58"/>
      <c r="E3570" s="28"/>
      <c r="F3570" s="17"/>
      <c r="G3570" s="50"/>
      <c r="H3570" s="63"/>
    </row>
    <row r="3571" spans="3:8" ht="15.6" x14ac:dyDescent="0.3">
      <c r="C3571" s="57"/>
      <c r="D3571" s="58"/>
      <c r="E3571" s="28"/>
      <c r="F3571" s="17"/>
      <c r="G3571" s="50"/>
      <c r="H3571" s="63"/>
    </row>
    <row r="3572" spans="3:8" ht="15.6" x14ac:dyDescent="0.3">
      <c r="C3572" s="57"/>
      <c r="D3572" s="58"/>
      <c r="E3572" s="28"/>
      <c r="F3572" s="17"/>
      <c r="G3572" s="50"/>
      <c r="H3572" s="63"/>
    </row>
    <row r="3573" spans="3:8" ht="15.6" x14ac:dyDescent="0.3">
      <c r="C3573" s="57"/>
      <c r="D3573" s="58"/>
      <c r="E3573" s="28"/>
      <c r="F3573" s="17"/>
      <c r="G3573" s="50"/>
      <c r="H3573" s="63"/>
    </row>
    <row r="3574" spans="3:8" ht="15.6" x14ac:dyDescent="0.3">
      <c r="C3574" s="57"/>
      <c r="D3574" s="58"/>
      <c r="E3574" s="28"/>
      <c r="F3574" s="17"/>
      <c r="G3574" s="50"/>
      <c r="H3574" s="63"/>
    </row>
    <row r="3575" spans="3:8" ht="15.6" x14ac:dyDescent="0.3">
      <c r="C3575" s="57"/>
      <c r="D3575" s="58"/>
      <c r="E3575" s="28"/>
      <c r="F3575" s="17"/>
      <c r="G3575" s="50"/>
      <c r="H3575" s="63"/>
    </row>
    <row r="3576" spans="3:8" ht="15.6" x14ac:dyDescent="0.3">
      <c r="C3576" s="57"/>
      <c r="D3576" s="58"/>
      <c r="E3576" s="28"/>
      <c r="F3576" s="17"/>
      <c r="G3576" s="50"/>
      <c r="H3576" s="63"/>
    </row>
    <row r="3577" spans="3:8" ht="15.6" x14ac:dyDescent="0.3">
      <c r="C3577" s="57"/>
      <c r="D3577" s="58"/>
      <c r="E3577" s="28"/>
      <c r="F3577" s="17"/>
      <c r="G3577" s="50"/>
      <c r="H3577" s="63"/>
    </row>
    <row r="3578" spans="3:8" ht="15.6" x14ac:dyDescent="0.3">
      <c r="C3578" s="57"/>
      <c r="D3578" s="58"/>
      <c r="E3578" s="28"/>
      <c r="F3578" s="17"/>
      <c r="G3578" s="50"/>
      <c r="H3578" s="63"/>
    </row>
    <row r="3579" spans="3:8" ht="15.6" x14ac:dyDescent="0.3">
      <c r="C3579" s="57"/>
      <c r="D3579" s="58"/>
      <c r="E3579" s="28"/>
      <c r="F3579" s="17"/>
      <c r="G3579" s="50"/>
      <c r="H3579" s="63"/>
    </row>
    <row r="3580" spans="3:8" ht="15.6" x14ac:dyDescent="0.3">
      <c r="C3580" s="57"/>
      <c r="D3580" s="58"/>
      <c r="E3580" s="28"/>
      <c r="F3580" s="17"/>
      <c r="G3580" s="50"/>
      <c r="H3580" s="63"/>
    </row>
    <row r="3581" spans="3:8" ht="15.6" x14ac:dyDescent="0.3">
      <c r="C3581" s="57"/>
      <c r="D3581" s="58"/>
      <c r="E3581" s="28"/>
      <c r="F3581" s="17"/>
      <c r="G3581" s="50"/>
      <c r="H3581" s="63"/>
    </row>
    <row r="3582" spans="3:8" ht="15.6" x14ac:dyDescent="0.3">
      <c r="C3582" s="57"/>
      <c r="D3582" s="58"/>
      <c r="E3582" s="28"/>
      <c r="F3582" s="17"/>
      <c r="G3582" s="50"/>
      <c r="H3582" s="63"/>
    </row>
    <row r="3583" spans="3:8" ht="15.6" x14ac:dyDescent="0.3">
      <c r="C3583" s="57"/>
      <c r="D3583" s="58"/>
      <c r="E3583" s="28"/>
      <c r="F3583" s="17"/>
      <c r="G3583" s="50"/>
      <c r="H3583" s="63"/>
    </row>
    <row r="3584" spans="3:8" ht="15.6" x14ac:dyDescent="0.3">
      <c r="C3584" s="57"/>
      <c r="D3584" s="58"/>
      <c r="E3584" s="28"/>
      <c r="F3584" s="17"/>
      <c r="G3584" s="50"/>
      <c r="H3584" s="63"/>
    </row>
    <row r="3585" spans="3:8" ht="15.6" x14ac:dyDescent="0.3">
      <c r="C3585" s="57"/>
      <c r="D3585" s="58"/>
      <c r="E3585" s="28"/>
      <c r="F3585" s="17"/>
      <c r="G3585" s="50"/>
      <c r="H3585" s="63"/>
    </row>
    <row r="3586" spans="3:8" ht="15.6" x14ac:dyDescent="0.3">
      <c r="C3586" s="57"/>
      <c r="D3586" s="58"/>
      <c r="E3586" s="28"/>
      <c r="F3586" s="17"/>
      <c r="G3586" s="50"/>
      <c r="H3586" s="63"/>
    </row>
    <row r="3587" spans="3:8" ht="15.6" x14ac:dyDescent="0.3">
      <c r="C3587" s="57"/>
      <c r="D3587" s="58"/>
      <c r="E3587" s="28"/>
      <c r="F3587" s="17"/>
      <c r="G3587" s="50"/>
      <c r="H3587" s="63"/>
    </row>
    <row r="3588" spans="3:8" ht="15.6" x14ac:dyDescent="0.3">
      <c r="C3588" s="57"/>
      <c r="D3588" s="58"/>
      <c r="E3588" s="28"/>
      <c r="F3588" s="17"/>
      <c r="G3588" s="50"/>
      <c r="H3588" s="63"/>
    </row>
    <row r="3589" spans="3:8" ht="15.6" x14ac:dyDescent="0.3">
      <c r="C3589" s="57"/>
      <c r="D3589" s="58"/>
      <c r="E3589" s="28"/>
      <c r="F3589" s="17"/>
      <c r="G3589" s="50"/>
      <c r="H3589" s="63"/>
    </row>
    <row r="3590" spans="3:8" ht="15.6" x14ac:dyDescent="0.3">
      <c r="C3590" s="57"/>
      <c r="D3590" s="58"/>
      <c r="E3590" s="28"/>
      <c r="F3590" s="17"/>
      <c r="G3590" s="50"/>
      <c r="H3590" s="63"/>
    </row>
    <row r="3591" spans="3:8" ht="15.6" x14ac:dyDescent="0.3">
      <c r="C3591" s="57"/>
      <c r="D3591" s="58"/>
      <c r="E3591" s="28"/>
      <c r="F3591" s="17"/>
      <c r="G3591" s="50"/>
      <c r="H3591" s="63"/>
    </row>
    <row r="3592" spans="3:8" ht="15.6" x14ac:dyDescent="0.3">
      <c r="C3592" s="57"/>
      <c r="D3592" s="58"/>
      <c r="E3592" s="28"/>
      <c r="F3592" s="17"/>
      <c r="G3592" s="50"/>
      <c r="H3592" s="63"/>
    </row>
    <row r="3593" spans="3:8" ht="15.6" x14ac:dyDescent="0.3">
      <c r="C3593" s="57"/>
      <c r="D3593" s="58"/>
      <c r="E3593" s="28"/>
      <c r="F3593" s="17"/>
      <c r="G3593" s="50"/>
      <c r="H3593" s="63"/>
    </row>
    <row r="3594" spans="3:8" ht="15.6" x14ac:dyDescent="0.3">
      <c r="C3594" s="57"/>
      <c r="D3594" s="58"/>
      <c r="E3594" s="28"/>
      <c r="F3594" s="17"/>
      <c r="G3594" s="50"/>
      <c r="H3594" s="63"/>
    </row>
    <row r="3595" spans="3:8" ht="15.6" x14ac:dyDescent="0.3">
      <c r="C3595" s="57"/>
      <c r="D3595" s="58"/>
      <c r="E3595" s="28"/>
      <c r="F3595" s="17"/>
      <c r="G3595" s="50"/>
      <c r="H3595" s="63"/>
    </row>
    <row r="3596" spans="3:8" ht="15.6" x14ac:dyDescent="0.3">
      <c r="C3596" s="57"/>
      <c r="D3596" s="58"/>
      <c r="E3596" s="28"/>
      <c r="F3596" s="17"/>
      <c r="G3596" s="50"/>
      <c r="H3596" s="63"/>
    </row>
    <row r="3597" spans="3:8" ht="15.6" x14ac:dyDescent="0.3">
      <c r="C3597" s="57"/>
      <c r="D3597" s="58"/>
      <c r="E3597" s="28"/>
      <c r="F3597" s="17"/>
      <c r="G3597" s="50"/>
      <c r="H3597" s="63"/>
    </row>
    <row r="3598" spans="3:8" ht="15.6" x14ac:dyDescent="0.3">
      <c r="C3598" s="57"/>
      <c r="D3598" s="58"/>
      <c r="E3598" s="28"/>
      <c r="F3598" s="17"/>
      <c r="G3598" s="50"/>
      <c r="H3598" s="63"/>
    </row>
    <row r="3599" spans="3:8" ht="15.6" x14ac:dyDescent="0.3">
      <c r="C3599" s="57"/>
      <c r="D3599" s="58"/>
      <c r="E3599" s="28"/>
      <c r="F3599" s="17"/>
      <c r="G3599" s="50"/>
      <c r="H3599" s="63"/>
    </row>
    <row r="3600" spans="3:8" ht="15.6" x14ac:dyDescent="0.3">
      <c r="C3600" s="57"/>
      <c r="D3600" s="58"/>
      <c r="E3600" s="28"/>
      <c r="F3600" s="17"/>
      <c r="G3600" s="50"/>
      <c r="H3600" s="63"/>
    </row>
    <row r="3601" spans="3:8" ht="15.6" x14ac:dyDescent="0.3">
      <c r="C3601" s="57"/>
      <c r="D3601" s="58"/>
      <c r="E3601" s="28"/>
      <c r="F3601" s="17"/>
      <c r="G3601" s="50"/>
      <c r="H3601" s="63"/>
    </row>
    <row r="3602" spans="3:8" ht="15.6" x14ac:dyDescent="0.3">
      <c r="C3602" s="57"/>
      <c r="D3602" s="58"/>
      <c r="E3602" s="28"/>
      <c r="F3602" s="17"/>
      <c r="G3602" s="50"/>
      <c r="H3602" s="63"/>
    </row>
    <row r="3603" spans="3:8" ht="15.6" x14ac:dyDescent="0.3">
      <c r="C3603" s="57"/>
      <c r="D3603" s="58"/>
      <c r="E3603" s="28"/>
      <c r="F3603" s="17"/>
      <c r="G3603" s="50"/>
      <c r="H3603" s="63"/>
    </row>
    <row r="3604" spans="3:8" ht="15.6" x14ac:dyDescent="0.3">
      <c r="C3604" s="57"/>
      <c r="D3604" s="58"/>
      <c r="E3604" s="28"/>
      <c r="F3604" s="17"/>
      <c r="G3604" s="50"/>
      <c r="H3604" s="63"/>
    </row>
    <row r="3605" spans="3:8" ht="15.6" x14ac:dyDescent="0.3">
      <c r="C3605" s="57"/>
      <c r="D3605" s="58"/>
      <c r="E3605" s="28"/>
      <c r="F3605" s="17"/>
      <c r="G3605" s="50"/>
      <c r="H3605" s="63"/>
    </row>
    <row r="3606" spans="3:8" ht="15.6" x14ac:dyDescent="0.3">
      <c r="C3606" s="57"/>
      <c r="D3606" s="58"/>
      <c r="E3606" s="28"/>
      <c r="F3606" s="17"/>
      <c r="G3606" s="50"/>
      <c r="H3606" s="63"/>
    </row>
    <row r="3607" spans="3:8" ht="15.6" x14ac:dyDescent="0.3">
      <c r="C3607" s="57"/>
      <c r="D3607" s="58"/>
      <c r="E3607" s="28"/>
      <c r="F3607" s="17"/>
      <c r="G3607" s="50"/>
      <c r="H3607" s="63"/>
    </row>
    <row r="3608" spans="3:8" ht="15.6" x14ac:dyDescent="0.3">
      <c r="C3608" s="57"/>
      <c r="D3608" s="58"/>
      <c r="E3608" s="28"/>
      <c r="F3608" s="17"/>
      <c r="G3608" s="50"/>
      <c r="H3608" s="63"/>
    </row>
    <row r="3609" spans="3:8" ht="15.6" x14ac:dyDescent="0.3">
      <c r="C3609" s="57"/>
      <c r="D3609" s="58"/>
      <c r="E3609" s="28"/>
      <c r="F3609" s="17"/>
      <c r="G3609" s="50"/>
      <c r="H3609" s="63"/>
    </row>
    <row r="3610" spans="3:8" ht="15.6" x14ac:dyDescent="0.3">
      <c r="C3610" s="57"/>
      <c r="D3610" s="58"/>
      <c r="E3610" s="28"/>
      <c r="F3610" s="17"/>
      <c r="G3610" s="50"/>
      <c r="H3610" s="63"/>
    </row>
    <row r="3611" spans="3:8" ht="15.6" x14ac:dyDescent="0.3">
      <c r="C3611" s="57"/>
      <c r="D3611" s="58"/>
      <c r="E3611" s="28"/>
      <c r="F3611" s="17"/>
      <c r="G3611" s="50"/>
      <c r="H3611" s="63"/>
    </row>
    <row r="3612" spans="3:8" ht="15.6" x14ac:dyDescent="0.3">
      <c r="C3612" s="57"/>
      <c r="D3612" s="58"/>
      <c r="E3612" s="28"/>
      <c r="F3612" s="17"/>
      <c r="G3612" s="50"/>
      <c r="H3612" s="63"/>
    </row>
    <row r="3613" spans="3:8" ht="15.6" x14ac:dyDescent="0.3">
      <c r="C3613" s="57"/>
      <c r="D3613" s="58"/>
      <c r="E3613" s="28"/>
      <c r="F3613" s="17"/>
      <c r="G3613" s="50"/>
      <c r="H3613" s="63"/>
    </row>
    <row r="3614" spans="3:8" ht="15.6" x14ac:dyDescent="0.3">
      <c r="C3614" s="57"/>
      <c r="D3614" s="58"/>
      <c r="E3614" s="28"/>
      <c r="F3614" s="17"/>
      <c r="G3614" s="50"/>
      <c r="H3614" s="63"/>
    </row>
    <row r="3615" spans="3:8" ht="15.6" x14ac:dyDescent="0.3">
      <c r="C3615" s="57"/>
      <c r="D3615" s="58"/>
      <c r="E3615" s="28"/>
      <c r="F3615" s="17"/>
      <c r="G3615" s="50"/>
      <c r="H3615" s="63"/>
    </row>
    <row r="3616" spans="3:8" ht="15.6" x14ac:dyDescent="0.3">
      <c r="C3616" s="57"/>
      <c r="D3616" s="58"/>
      <c r="E3616" s="28"/>
      <c r="F3616" s="17"/>
      <c r="G3616" s="50"/>
      <c r="H3616" s="63"/>
    </row>
    <row r="3617" spans="3:8" ht="15.6" x14ac:dyDescent="0.3">
      <c r="C3617" s="57"/>
      <c r="D3617" s="58"/>
      <c r="E3617" s="28"/>
      <c r="F3617" s="17"/>
      <c r="G3617" s="50"/>
      <c r="H3617" s="63"/>
    </row>
    <row r="3618" spans="3:8" ht="15.6" x14ac:dyDescent="0.3">
      <c r="C3618" s="57"/>
      <c r="D3618" s="58"/>
      <c r="E3618" s="28"/>
      <c r="F3618" s="17"/>
      <c r="G3618" s="50"/>
      <c r="H3618" s="63"/>
    </row>
    <row r="3619" spans="3:8" ht="15.6" x14ac:dyDescent="0.3">
      <c r="C3619" s="57"/>
      <c r="D3619" s="58"/>
      <c r="E3619" s="28"/>
      <c r="F3619" s="17"/>
      <c r="G3619" s="50"/>
      <c r="H3619" s="63"/>
    </row>
    <row r="3620" spans="3:8" ht="15.6" x14ac:dyDescent="0.3">
      <c r="C3620" s="57"/>
      <c r="D3620" s="58"/>
      <c r="E3620" s="28"/>
      <c r="F3620" s="17"/>
      <c r="G3620" s="50"/>
      <c r="H3620" s="63"/>
    </row>
    <row r="3621" spans="3:8" ht="15.6" x14ac:dyDescent="0.3">
      <c r="C3621" s="57"/>
      <c r="D3621" s="58"/>
      <c r="E3621" s="28"/>
      <c r="F3621" s="17"/>
      <c r="G3621" s="50"/>
      <c r="H3621" s="63"/>
    </row>
    <row r="3622" spans="3:8" ht="15.6" x14ac:dyDescent="0.3">
      <c r="C3622" s="57"/>
      <c r="D3622" s="58"/>
      <c r="E3622" s="28"/>
      <c r="F3622" s="17"/>
      <c r="G3622" s="50"/>
      <c r="H3622" s="63"/>
    </row>
    <row r="3623" spans="3:8" ht="15.6" x14ac:dyDescent="0.3">
      <c r="C3623" s="57"/>
      <c r="D3623" s="58"/>
      <c r="E3623" s="28"/>
      <c r="F3623" s="17"/>
      <c r="G3623" s="50"/>
      <c r="H3623" s="63"/>
    </row>
    <row r="3624" spans="3:8" ht="15.6" x14ac:dyDescent="0.3">
      <c r="C3624" s="57"/>
      <c r="D3624" s="58"/>
      <c r="E3624" s="28"/>
      <c r="F3624" s="17"/>
      <c r="G3624" s="50"/>
      <c r="H3624" s="63"/>
    </row>
    <row r="3625" spans="3:8" ht="15.6" x14ac:dyDescent="0.3">
      <c r="C3625" s="57"/>
      <c r="D3625" s="58"/>
      <c r="E3625" s="28"/>
      <c r="F3625" s="17"/>
      <c r="G3625" s="50"/>
      <c r="H3625" s="63"/>
    </row>
    <row r="3626" spans="3:8" ht="15.6" x14ac:dyDescent="0.3">
      <c r="C3626" s="57"/>
      <c r="D3626" s="58"/>
      <c r="E3626" s="28"/>
      <c r="F3626" s="17"/>
      <c r="G3626" s="50"/>
      <c r="H3626" s="63"/>
    </row>
    <row r="3627" spans="3:8" ht="15.6" x14ac:dyDescent="0.3">
      <c r="C3627" s="57"/>
      <c r="D3627" s="58"/>
      <c r="E3627" s="28"/>
      <c r="F3627" s="17"/>
      <c r="G3627" s="50"/>
      <c r="H3627" s="63"/>
    </row>
    <row r="3628" spans="3:8" ht="15.6" x14ac:dyDescent="0.3">
      <c r="C3628" s="57"/>
      <c r="D3628" s="58"/>
      <c r="E3628" s="28"/>
      <c r="F3628" s="17"/>
      <c r="G3628" s="50"/>
      <c r="H3628" s="63"/>
    </row>
    <row r="3629" spans="3:8" ht="15.6" x14ac:dyDescent="0.3">
      <c r="C3629" s="57"/>
      <c r="D3629" s="58"/>
      <c r="E3629" s="28"/>
      <c r="F3629" s="17"/>
      <c r="G3629" s="50"/>
      <c r="H3629" s="63"/>
    </row>
    <row r="3630" spans="3:8" ht="15.6" x14ac:dyDescent="0.3">
      <c r="C3630" s="57"/>
      <c r="D3630" s="58"/>
      <c r="E3630" s="28"/>
      <c r="F3630" s="17"/>
      <c r="G3630" s="50"/>
      <c r="H3630" s="63"/>
    </row>
    <row r="3631" spans="3:8" ht="15.6" x14ac:dyDescent="0.3">
      <c r="C3631" s="57"/>
      <c r="D3631" s="58"/>
      <c r="E3631" s="28"/>
      <c r="F3631" s="17"/>
      <c r="G3631" s="50"/>
      <c r="H3631" s="63"/>
    </row>
    <row r="3632" spans="3:8" ht="15.6" x14ac:dyDescent="0.3">
      <c r="C3632" s="57"/>
      <c r="D3632" s="58"/>
      <c r="E3632" s="28"/>
      <c r="F3632" s="17"/>
      <c r="G3632" s="50"/>
      <c r="H3632" s="63"/>
    </row>
    <row r="3633" spans="3:8" ht="15.6" x14ac:dyDescent="0.3">
      <c r="C3633" s="57"/>
      <c r="D3633" s="58"/>
      <c r="E3633" s="28"/>
      <c r="F3633" s="17"/>
      <c r="G3633" s="50"/>
      <c r="H3633" s="63"/>
    </row>
    <row r="3634" spans="3:8" ht="15.6" x14ac:dyDescent="0.3">
      <c r="C3634" s="57"/>
      <c r="D3634" s="58"/>
      <c r="E3634" s="28"/>
      <c r="F3634" s="17"/>
      <c r="G3634" s="50"/>
      <c r="H3634" s="63"/>
    </row>
    <row r="3635" spans="3:8" ht="15.6" x14ac:dyDescent="0.3">
      <c r="C3635" s="57"/>
      <c r="D3635" s="58"/>
      <c r="E3635" s="28"/>
      <c r="F3635" s="17"/>
      <c r="G3635" s="50"/>
      <c r="H3635" s="63"/>
    </row>
    <row r="3636" spans="3:8" ht="15.6" x14ac:dyDescent="0.3">
      <c r="C3636" s="57"/>
      <c r="D3636" s="58"/>
      <c r="E3636" s="28"/>
      <c r="F3636" s="17"/>
      <c r="G3636" s="50"/>
      <c r="H3636" s="63"/>
    </row>
    <row r="3637" spans="3:8" ht="15.6" x14ac:dyDescent="0.3">
      <c r="C3637" s="57"/>
      <c r="D3637" s="58"/>
      <c r="E3637" s="28"/>
      <c r="F3637" s="17"/>
      <c r="G3637" s="50"/>
      <c r="H3637" s="63"/>
    </row>
    <row r="3638" spans="3:8" ht="15.6" x14ac:dyDescent="0.3">
      <c r="C3638" s="57"/>
      <c r="D3638" s="58"/>
      <c r="E3638" s="28"/>
      <c r="F3638" s="17"/>
      <c r="G3638" s="50"/>
      <c r="H3638" s="63"/>
    </row>
    <row r="3639" spans="3:8" ht="15.6" x14ac:dyDescent="0.3">
      <c r="C3639" s="57"/>
      <c r="D3639" s="58"/>
      <c r="E3639" s="28"/>
      <c r="F3639" s="17"/>
      <c r="G3639" s="50"/>
      <c r="H3639" s="63"/>
    </row>
    <row r="3640" spans="3:8" ht="15.6" x14ac:dyDescent="0.3">
      <c r="C3640" s="57"/>
      <c r="D3640" s="58"/>
      <c r="E3640" s="28"/>
      <c r="F3640" s="17"/>
      <c r="G3640" s="50"/>
      <c r="H3640" s="63"/>
    </row>
    <row r="3641" spans="3:8" ht="15.6" x14ac:dyDescent="0.3">
      <c r="C3641" s="57"/>
      <c r="D3641" s="58"/>
      <c r="E3641" s="28"/>
      <c r="F3641" s="17"/>
      <c r="G3641" s="50"/>
      <c r="H3641" s="63"/>
    </row>
    <row r="3642" spans="3:8" ht="15.6" x14ac:dyDescent="0.3">
      <c r="C3642" s="57"/>
      <c r="D3642" s="58"/>
      <c r="E3642" s="28"/>
      <c r="F3642" s="17"/>
      <c r="G3642" s="50"/>
      <c r="H3642" s="63"/>
    </row>
    <row r="3643" spans="3:8" ht="15.6" x14ac:dyDescent="0.3">
      <c r="C3643" s="57"/>
      <c r="D3643" s="58"/>
      <c r="E3643" s="28"/>
      <c r="F3643" s="17"/>
      <c r="G3643" s="50"/>
      <c r="H3643" s="63"/>
    </row>
    <row r="3644" spans="3:8" ht="15.6" x14ac:dyDescent="0.3">
      <c r="C3644" s="57"/>
      <c r="D3644" s="58"/>
      <c r="E3644" s="28"/>
      <c r="F3644" s="17"/>
      <c r="G3644" s="50"/>
      <c r="H3644" s="63"/>
    </row>
    <row r="3645" spans="3:8" ht="15.6" x14ac:dyDescent="0.3">
      <c r="C3645" s="57"/>
      <c r="D3645" s="58"/>
      <c r="E3645" s="28"/>
      <c r="F3645" s="17"/>
      <c r="G3645" s="50"/>
      <c r="H3645" s="63"/>
    </row>
    <row r="3646" spans="3:8" ht="15.6" x14ac:dyDescent="0.3">
      <c r="C3646" s="57"/>
      <c r="D3646" s="58"/>
      <c r="E3646" s="28"/>
      <c r="F3646" s="17"/>
      <c r="G3646" s="50"/>
      <c r="H3646" s="63"/>
    </row>
    <row r="3647" spans="3:8" ht="15.6" x14ac:dyDescent="0.3">
      <c r="C3647" s="57"/>
      <c r="D3647" s="58"/>
      <c r="E3647" s="28"/>
      <c r="F3647" s="17"/>
      <c r="G3647" s="50"/>
      <c r="H3647" s="63"/>
    </row>
    <row r="3648" spans="3:8" ht="15.6" x14ac:dyDescent="0.3">
      <c r="C3648" s="57"/>
      <c r="D3648" s="58"/>
      <c r="E3648" s="28"/>
      <c r="F3648" s="17"/>
      <c r="G3648" s="50"/>
      <c r="H3648" s="63"/>
    </row>
    <row r="3649" spans="3:8" ht="15.6" x14ac:dyDescent="0.3">
      <c r="C3649" s="57"/>
      <c r="D3649" s="58"/>
      <c r="E3649" s="28"/>
      <c r="F3649" s="17"/>
      <c r="G3649" s="50"/>
      <c r="H3649" s="63"/>
    </row>
    <row r="3650" spans="3:8" ht="15.6" x14ac:dyDescent="0.3">
      <c r="C3650" s="57"/>
      <c r="D3650" s="58"/>
      <c r="E3650" s="28"/>
      <c r="F3650" s="17"/>
      <c r="G3650" s="50"/>
      <c r="H3650" s="63"/>
    </row>
    <row r="3651" spans="3:8" ht="15.6" x14ac:dyDescent="0.3">
      <c r="C3651" s="57"/>
      <c r="D3651" s="58"/>
      <c r="E3651" s="28"/>
      <c r="F3651" s="17"/>
      <c r="G3651" s="50"/>
      <c r="H3651" s="63"/>
    </row>
    <row r="3652" spans="3:8" ht="15.6" x14ac:dyDescent="0.3">
      <c r="C3652" s="57"/>
      <c r="D3652" s="58"/>
      <c r="E3652" s="28"/>
      <c r="F3652" s="17"/>
      <c r="G3652" s="50"/>
      <c r="H3652" s="63"/>
    </row>
    <row r="3653" spans="3:8" ht="15.6" x14ac:dyDescent="0.3">
      <c r="C3653" s="57"/>
      <c r="D3653" s="58"/>
      <c r="E3653" s="28"/>
      <c r="F3653" s="17"/>
      <c r="G3653" s="50"/>
      <c r="H3653" s="63"/>
    </row>
    <row r="3654" spans="3:8" ht="15.6" x14ac:dyDescent="0.3">
      <c r="C3654" s="57"/>
      <c r="D3654" s="58"/>
      <c r="E3654" s="28"/>
      <c r="F3654" s="17"/>
      <c r="G3654" s="50"/>
      <c r="H3654" s="63"/>
    </row>
    <row r="3655" spans="3:8" ht="15.6" x14ac:dyDescent="0.3">
      <c r="C3655" s="57"/>
      <c r="D3655" s="58"/>
      <c r="E3655" s="28"/>
      <c r="F3655" s="17"/>
      <c r="G3655" s="50"/>
      <c r="H3655" s="63"/>
    </row>
    <row r="3656" spans="3:8" ht="15.6" x14ac:dyDescent="0.3">
      <c r="C3656" s="57"/>
      <c r="D3656" s="58"/>
      <c r="E3656" s="28"/>
      <c r="F3656" s="17"/>
      <c r="G3656" s="50"/>
      <c r="H3656" s="63"/>
    </row>
    <row r="3657" spans="3:8" ht="15.6" x14ac:dyDescent="0.3">
      <c r="C3657" s="57"/>
      <c r="D3657" s="58"/>
      <c r="E3657" s="28"/>
      <c r="F3657" s="17"/>
      <c r="G3657" s="50"/>
      <c r="H3657" s="63"/>
    </row>
    <row r="3658" spans="3:8" ht="15.6" x14ac:dyDescent="0.3">
      <c r="C3658" s="57"/>
      <c r="D3658" s="58"/>
      <c r="E3658" s="28"/>
      <c r="F3658" s="17"/>
      <c r="G3658" s="50"/>
      <c r="H3658" s="63"/>
    </row>
    <row r="3659" spans="3:8" ht="15.6" x14ac:dyDescent="0.3">
      <c r="C3659" s="57"/>
      <c r="D3659" s="58"/>
      <c r="E3659" s="28"/>
      <c r="F3659" s="17"/>
      <c r="G3659" s="50"/>
      <c r="H3659" s="63"/>
    </row>
    <row r="3660" spans="3:8" ht="15.6" x14ac:dyDescent="0.3">
      <c r="C3660" s="57"/>
      <c r="D3660" s="58"/>
      <c r="E3660" s="28"/>
      <c r="F3660" s="17"/>
      <c r="G3660" s="50"/>
      <c r="H3660" s="63"/>
    </row>
    <row r="3661" spans="3:8" ht="15.6" x14ac:dyDescent="0.3">
      <c r="C3661" s="57"/>
      <c r="D3661" s="58"/>
      <c r="E3661" s="28"/>
      <c r="F3661" s="17"/>
      <c r="G3661" s="50"/>
      <c r="H3661" s="63"/>
    </row>
    <row r="3662" spans="3:8" ht="15.6" x14ac:dyDescent="0.3">
      <c r="C3662" s="57"/>
      <c r="D3662" s="58"/>
      <c r="E3662" s="28"/>
      <c r="F3662" s="17"/>
      <c r="G3662" s="50"/>
      <c r="H3662" s="63"/>
    </row>
    <row r="3663" spans="3:8" ht="15.6" x14ac:dyDescent="0.3">
      <c r="C3663" s="57"/>
      <c r="D3663" s="58"/>
      <c r="E3663" s="28"/>
      <c r="F3663" s="17"/>
      <c r="G3663" s="50"/>
      <c r="H3663" s="63"/>
    </row>
    <row r="3664" spans="3:8" ht="15.6" x14ac:dyDescent="0.3">
      <c r="C3664" s="57"/>
      <c r="D3664" s="58"/>
      <c r="E3664" s="28"/>
      <c r="F3664" s="17"/>
      <c r="G3664" s="50"/>
      <c r="H3664" s="63"/>
    </row>
    <row r="3665" spans="3:8" ht="15.6" x14ac:dyDescent="0.3">
      <c r="C3665" s="57"/>
      <c r="D3665" s="58"/>
      <c r="E3665" s="28"/>
      <c r="F3665" s="17"/>
      <c r="G3665" s="50"/>
      <c r="H3665" s="63"/>
    </row>
    <row r="3666" spans="3:8" ht="15.6" x14ac:dyDescent="0.3">
      <c r="C3666" s="57"/>
      <c r="D3666" s="58"/>
      <c r="E3666" s="28"/>
      <c r="F3666" s="17"/>
      <c r="G3666" s="50"/>
      <c r="H3666" s="63"/>
    </row>
    <row r="3667" spans="3:8" ht="15.6" x14ac:dyDescent="0.3">
      <c r="C3667" s="57"/>
      <c r="D3667" s="58"/>
      <c r="E3667" s="28"/>
      <c r="F3667" s="17"/>
      <c r="G3667" s="50"/>
      <c r="H3667" s="63"/>
    </row>
    <row r="3668" spans="3:8" ht="15.6" x14ac:dyDescent="0.3">
      <c r="C3668" s="57"/>
      <c r="D3668" s="58"/>
      <c r="E3668" s="28"/>
      <c r="F3668" s="17"/>
      <c r="G3668" s="50"/>
      <c r="H3668" s="63"/>
    </row>
    <row r="3669" spans="3:8" ht="15.6" x14ac:dyDescent="0.3">
      <c r="C3669" s="57"/>
      <c r="D3669" s="58"/>
      <c r="E3669" s="28"/>
      <c r="F3669" s="17"/>
      <c r="G3669" s="50"/>
      <c r="H3669" s="63"/>
    </row>
    <row r="3670" spans="3:8" ht="15.6" x14ac:dyDescent="0.3">
      <c r="C3670" s="57"/>
      <c r="D3670" s="58"/>
      <c r="E3670" s="28"/>
      <c r="F3670" s="17"/>
      <c r="G3670" s="50"/>
      <c r="H3670" s="63"/>
    </row>
    <row r="3671" spans="3:8" ht="15.6" x14ac:dyDescent="0.3">
      <c r="C3671" s="57"/>
      <c r="D3671" s="58"/>
      <c r="E3671" s="28"/>
      <c r="F3671" s="17"/>
      <c r="G3671" s="50"/>
      <c r="H3671" s="63"/>
    </row>
    <row r="3672" spans="3:8" ht="15.6" x14ac:dyDescent="0.3">
      <c r="C3672" s="57"/>
      <c r="D3672" s="58"/>
      <c r="E3672" s="28"/>
      <c r="F3672" s="17"/>
      <c r="G3672" s="50"/>
      <c r="H3672" s="63"/>
    </row>
    <row r="3673" spans="3:8" ht="15.6" x14ac:dyDescent="0.3">
      <c r="C3673" s="57"/>
      <c r="D3673" s="58"/>
      <c r="E3673" s="28"/>
      <c r="F3673" s="17"/>
      <c r="G3673" s="50"/>
      <c r="H3673" s="63"/>
    </row>
    <row r="3674" spans="3:8" ht="15.6" x14ac:dyDescent="0.3">
      <c r="C3674" s="57"/>
      <c r="D3674" s="58"/>
      <c r="E3674" s="28"/>
      <c r="F3674" s="17"/>
      <c r="G3674" s="50"/>
      <c r="H3674" s="63"/>
    </row>
    <row r="3675" spans="3:8" ht="15.6" x14ac:dyDescent="0.3">
      <c r="C3675" s="57"/>
      <c r="D3675" s="58"/>
      <c r="E3675" s="28"/>
      <c r="F3675" s="17"/>
      <c r="G3675" s="50"/>
      <c r="H3675" s="63"/>
    </row>
    <row r="3676" spans="3:8" ht="15.6" x14ac:dyDescent="0.3">
      <c r="C3676" s="57"/>
      <c r="D3676" s="58"/>
      <c r="E3676" s="28"/>
      <c r="F3676" s="17"/>
      <c r="G3676" s="50"/>
      <c r="H3676" s="63"/>
    </row>
    <row r="3677" spans="3:8" ht="15.6" x14ac:dyDescent="0.3">
      <c r="C3677" s="57"/>
      <c r="D3677" s="58"/>
      <c r="E3677" s="28"/>
      <c r="F3677" s="17"/>
      <c r="G3677" s="50"/>
      <c r="H3677" s="63"/>
    </row>
    <row r="3678" spans="3:8" ht="15.6" x14ac:dyDescent="0.3">
      <c r="C3678" s="57"/>
      <c r="D3678" s="58"/>
      <c r="E3678" s="28"/>
      <c r="F3678" s="17"/>
      <c r="G3678" s="50"/>
      <c r="H3678" s="63"/>
    </row>
    <row r="3679" spans="3:8" ht="15.6" x14ac:dyDescent="0.3">
      <c r="C3679" s="57"/>
      <c r="D3679" s="58"/>
      <c r="E3679" s="28"/>
      <c r="F3679" s="17"/>
      <c r="G3679" s="50"/>
      <c r="H3679" s="63"/>
    </row>
    <row r="3680" spans="3:8" ht="15.6" x14ac:dyDescent="0.3">
      <c r="C3680" s="57"/>
      <c r="D3680" s="58"/>
      <c r="E3680" s="28"/>
      <c r="F3680" s="17"/>
      <c r="G3680" s="50"/>
      <c r="H3680" s="63"/>
    </row>
    <row r="3681" spans="3:8" ht="15.6" x14ac:dyDescent="0.3">
      <c r="C3681" s="57"/>
      <c r="D3681" s="58"/>
      <c r="E3681" s="28"/>
      <c r="F3681" s="17"/>
      <c r="G3681" s="50"/>
      <c r="H3681" s="63"/>
    </row>
    <row r="3682" spans="3:8" ht="15.6" x14ac:dyDescent="0.3">
      <c r="C3682" s="57"/>
      <c r="D3682" s="58"/>
      <c r="E3682" s="28"/>
      <c r="F3682" s="17"/>
      <c r="G3682" s="50"/>
      <c r="H3682" s="63"/>
    </row>
    <row r="3683" spans="3:8" ht="15.6" x14ac:dyDescent="0.3">
      <c r="C3683" s="57"/>
      <c r="D3683" s="58"/>
      <c r="E3683" s="28"/>
      <c r="F3683" s="17"/>
      <c r="G3683" s="50"/>
      <c r="H3683" s="63"/>
    </row>
    <row r="3684" spans="3:8" ht="15.6" x14ac:dyDescent="0.3">
      <c r="C3684" s="57"/>
      <c r="D3684" s="58"/>
      <c r="E3684" s="28"/>
      <c r="F3684" s="17"/>
      <c r="G3684" s="50"/>
      <c r="H3684" s="63"/>
    </row>
    <row r="3685" spans="3:8" ht="15.6" x14ac:dyDescent="0.3">
      <c r="C3685" s="57"/>
      <c r="D3685" s="58"/>
      <c r="E3685" s="28"/>
      <c r="F3685" s="17"/>
      <c r="G3685" s="50"/>
      <c r="H3685" s="63"/>
    </row>
    <row r="3686" spans="3:8" ht="15.6" x14ac:dyDescent="0.3">
      <c r="C3686" s="57"/>
      <c r="D3686" s="58"/>
      <c r="E3686" s="28"/>
      <c r="F3686" s="17"/>
      <c r="G3686" s="50"/>
      <c r="H3686" s="63"/>
    </row>
    <row r="3687" spans="3:8" ht="15.6" x14ac:dyDescent="0.3">
      <c r="C3687" s="57"/>
      <c r="D3687" s="58"/>
      <c r="E3687" s="28"/>
      <c r="F3687" s="17"/>
      <c r="G3687" s="50"/>
      <c r="H3687" s="63"/>
    </row>
    <row r="3688" spans="3:8" ht="15.6" x14ac:dyDescent="0.3">
      <c r="C3688" s="57"/>
      <c r="D3688" s="58"/>
      <c r="E3688" s="28"/>
      <c r="F3688" s="17"/>
      <c r="G3688" s="50"/>
      <c r="H3688" s="63"/>
    </row>
    <row r="3689" spans="3:8" ht="15.6" x14ac:dyDescent="0.3">
      <c r="C3689" s="57"/>
      <c r="D3689" s="58"/>
      <c r="E3689" s="28"/>
      <c r="F3689" s="17"/>
      <c r="G3689" s="50"/>
      <c r="H3689" s="63"/>
    </row>
    <row r="3690" spans="3:8" ht="15.6" x14ac:dyDescent="0.3">
      <c r="C3690" s="57"/>
      <c r="D3690" s="58"/>
      <c r="E3690" s="28"/>
      <c r="F3690" s="17"/>
      <c r="G3690" s="50"/>
      <c r="H3690" s="63"/>
    </row>
    <row r="3691" spans="3:8" ht="15.6" x14ac:dyDescent="0.3">
      <c r="C3691" s="57"/>
      <c r="D3691" s="58"/>
      <c r="E3691" s="28"/>
      <c r="F3691" s="17"/>
      <c r="G3691" s="50"/>
      <c r="H3691" s="63"/>
    </row>
    <row r="3692" spans="3:8" ht="15.6" x14ac:dyDescent="0.3">
      <c r="C3692" s="57"/>
      <c r="D3692" s="58"/>
      <c r="E3692" s="28"/>
      <c r="F3692" s="17"/>
      <c r="G3692" s="50"/>
      <c r="H3692" s="63"/>
    </row>
    <row r="3693" spans="3:8" ht="15.6" x14ac:dyDescent="0.3">
      <c r="C3693" s="57"/>
      <c r="D3693" s="58"/>
      <c r="E3693" s="28"/>
      <c r="F3693" s="17"/>
      <c r="G3693" s="50"/>
      <c r="H3693" s="63"/>
    </row>
    <row r="3694" spans="3:8" ht="15.6" x14ac:dyDescent="0.3">
      <c r="C3694" s="57"/>
      <c r="D3694" s="58"/>
      <c r="E3694" s="28"/>
      <c r="F3694" s="17"/>
      <c r="G3694" s="50"/>
      <c r="H3694" s="63"/>
    </row>
    <row r="3695" spans="3:8" ht="15.6" x14ac:dyDescent="0.3">
      <c r="C3695" s="57"/>
      <c r="D3695" s="58"/>
      <c r="E3695" s="28"/>
      <c r="F3695" s="17"/>
      <c r="G3695" s="50"/>
      <c r="H3695" s="63"/>
    </row>
    <row r="3696" spans="3:8" ht="15.6" x14ac:dyDescent="0.3">
      <c r="C3696" s="57"/>
      <c r="D3696" s="58"/>
      <c r="E3696" s="28"/>
      <c r="F3696" s="17"/>
      <c r="G3696" s="50"/>
      <c r="H3696" s="63"/>
    </row>
    <row r="3697" spans="3:8" ht="15.6" x14ac:dyDescent="0.3">
      <c r="C3697" s="57"/>
      <c r="D3697" s="58"/>
      <c r="E3697" s="28"/>
      <c r="F3697" s="17"/>
      <c r="G3697" s="50"/>
      <c r="H3697" s="63"/>
    </row>
    <row r="3698" spans="3:8" ht="15.6" x14ac:dyDescent="0.3">
      <c r="C3698" s="57"/>
      <c r="D3698" s="58"/>
      <c r="E3698" s="28"/>
      <c r="F3698" s="17"/>
      <c r="G3698" s="50"/>
      <c r="H3698" s="63"/>
    </row>
    <row r="3699" spans="3:8" ht="15.6" x14ac:dyDescent="0.3">
      <c r="C3699" s="57"/>
      <c r="D3699" s="58"/>
      <c r="E3699" s="28"/>
      <c r="F3699" s="17"/>
      <c r="G3699" s="50"/>
      <c r="H3699" s="63"/>
    </row>
    <row r="3700" spans="3:8" ht="15.6" x14ac:dyDescent="0.3">
      <c r="C3700" s="57"/>
      <c r="D3700" s="58"/>
      <c r="E3700" s="28"/>
      <c r="F3700" s="17"/>
      <c r="G3700" s="50"/>
      <c r="H3700" s="63"/>
    </row>
    <row r="3701" spans="3:8" ht="15.6" x14ac:dyDescent="0.3">
      <c r="C3701" s="57"/>
      <c r="D3701" s="58"/>
      <c r="E3701" s="28"/>
      <c r="F3701" s="17"/>
      <c r="G3701" s="50"/>
      <c r="H3701" s="63"/>
    </row>
    <row r="3702" spans="3:8" ht="15.6" x14ac:dyDescent="0.3">
      <c r="C3702" s="57"/>
      <c r="D3702" s="58"/>
      <c r="E3702" s="28"/>
      <c r="F3702" s="17"/>
      <c r="G3702" s="50"/>
      <c r="H3702" s="63"/>
    </row>
    <row r="3703" spans="3:8" ht="15.6" x14ac:dyDescent="0.3">
      <c r="C3703" s="57"/>
      <c r="D3703" s="58"/>
      <c r="E3703" s="28"/>
      <c r="F3703" s="17"/>
      <c r="G3703" s="50"/>
      <c r="H3703" s="63"/>
    </row>
    <row r="3704" spans="3:8" ht="15.6" x14ac:dyDescent="0.3">
      <c r="C3704" s="57"/>
      <c r="D3704" s="58"/>
      <c r="E3704" s="28"/>
      <c r="F3704" s="17"/>
      <c r="G3704" s="50"/>
      <c r="H3704" s="63"/>
    </row>
    <row r="3705" spans="3:8" ht="15.6" x14ac:dyDescent="0.3">
      <c r="C3705" s="57"/>
      <c r="D3705" s="58"/>
      <c r="E3705" s="28"/>
      <c r="F3705" s="17"/>
      <c r="G3705" s="50"/>
      <c r="H3705" s="63"/>
    </row>
    <row r="3706" spans="3:8" ht="15.6" x14ac:dyDescent="0.3">
      <c r="C3706" s="57"/>
      <c r="D3706" s="58"/>
      <c r="E3706" s="28"/>
      <c r="F3706" s="17"/>
      <c r="G3706" s="50"/>
      <c r="H3706" s="63"/>
    </row>
    <row r="3707" spans="3:8" ht="15.6" x14ac:dyDescent="0.3">
      <c r="C3707" s="57"/>
      <c r="D3707" s="58"/>
      <c r="E3707" s="28"/>
      <c r="F3707" s="17"/>
      <c r="G3707" s="50"/>
      <c r="H3707" s="63"/>
    </row>
    <row r="3708" spans="3:8" ht="15.6" x14ac:dyDescent="0.3">
      <c r="C3708" s="57"/>
      <c r="D3708" s="58"/>
      <c r="E3708" s="28"/>
      <c r="F3708" s="17"/>
      <c r="G3708" s="50"/>
      <c r="H3708" s="63"/>
    </row>
    <row r="3709" spans="3:8" ht="15.6" x14ac:dyDescent="0.3">
      <c r="C3709" s="57"/>
      <c r="D3709" s="58"/>
      <c r="E3709" s="28"/>
      <c r="F3709" s="17"/>
      <c r="G3709" s="50"/>
      <c r="H3709" s="63"/>
    </row>
    <row r="3710" spans="3:8" ht="15.6" x14ac:dyDescent="0.3">
      <c r="C3710" s="57"/>
      <c r="D3710" s="58"/>
      <c r="E3710" s="28"/>
      <c r="F3710" s="17"/>
      <c r="G3710" s="50"/>
      <c r="H3710" s="63"/>
    </row>
    <row r="3711" spans="3:8" ht="15.6" x14ac:dyDescent="0.3">
      <c r="C3711" s="57"/>
      <c r="D3711" s="58"/>
      <c r="E3711" s="28"/>
      <c r="F3711" s="17"/>
      <c r="G3711" s="50"/>
      <c r="H3711" s="63"/>
    </row>
    <row r="3712" spans="3:8" ht="15.6" x14ac:dyDescent="0.3">
      <c r="C3712" s="57"/>
      <c r="D3712" s="58"/>
      <c r="E3712" s="28"/>
      <c r="F3712" s="17"/>
      <c r="G3712" s="50"/>
      <c r="H3712" s="63"/>
    </row>
    <row r="3713" spans="3:8" ht="15.6" x14ac:dyDescent="0.3">
      <c r="C3713" s="57"/>
      <c r="D3713" s="58"/>
      <c r="E3713" s="28"/>
      <c r="F3713" s="17"/>
      <c r="G3713" s="50"/>
      <c r="H3713" s="63"/>
    </row>
    <row r="3714" spans="3:8" ht="15.6" x14ac:dyDescent="0.3">
      <c r="C3714" s="57"/>
      <c r="D3714" s="58"/>
      <c r="E3714" s="28"/>
      <c r="F3714" s="17"/>
      <c r="G3714" s="50"/>
      <c r="H3714" s="63"/>
    </row>
    <row r="3715" spans="3:8" ht="15.6" x14ac:dyDescent="0.3">
      <c r="C3715" s="57"/>
      <c r="D3715" s="58"/>
      <c r="E3715" s="28"/>
      <c r="F3715" s="17"/>
      <c r="G3715" s="50"/>
      <c r="H3715" s="63"/>
    </row>
    <row r="3716" spans="3:8" ht="15.6" x14ac:dyDescent="0.3">
      <c r="C3716" s="57"/>
      <c r="D3716" s="58"/>
      <c r="E3716" s="28"/>
      <c r="F3716" s="17"/>
      <c r="G3716" s="50"/>
      <c r="H3716" s="63"/>
    </row>
    <row r="3717" spans="3:8" ht="15.6" x14ac:dyDescent="0.3">
      <c r="C3717" s="57"/>
      <c r="D3717" s="58"/>
      <c r="E3717" s="28"/>
      <c r="F3717" s="17"/>
      <c r="G3717" s="50"/>
      <c r="H3717" s="63"/>
    </row>
    <row r="3718" spans="3:8" ht="15.6" x14ac:dyDescent="0.3">
      <c r="C3718" s="57"/>
      <c r="D3718" s="58"/>
      <c r="E3718" s="28"/>
      <c r="F3718" s="17"/>
      <c r="G3718" s="50"/>
      <c r="H3718" s="63"/>
    </row>
    <row r="3719" spans="3:8" ht="15.6" x14ac:dyDescent="0.3">
      <c r="C3719" s="57"/>
      <c r="D3719" s="58"/>
      <c r="E3719" s="28"/>
      <c r="F3719" s="17"/>
      <c r="G3719" s="50"/>
      <c r="H3719" s="63"/>
    </row>
    <row r="3720" spans="3:8" ht="15.6" x14ac:dyDescent="0.3">
      <c r="C3720" s="57"/>
      <c r="D3720" s="58"/>
      <c r="E3720" s="28"/>
      <c r="F3720" s="17"/>
      <c r="G3720" s="50"/>
      <c r="H3720" s="63"/>
    </row>
    <row r="3721" spans="3:8" ht="15.6" x14ac:dyDescent="0.3">
      <c r="C3721" s="57"/>
      <c r="D3721" s="58"/>
      <c r="E3721" s="28"/>
      <c r="F3721" s="17"/>
      <c r="G3721" s="50"/>
      <c r="H3721" s="63"/>
    </row>
    <row r="3722" spans="3:8" ht="15.6" x14ac:dyDescent="0.3">
      <c r="C3722" s="57"/>
      <c r="D3722" s="58"/>
      <c r="E3722" s="28"/>
      <c r="F3722" s="17"/>
      <c r="G3722" s="50"/>
      <c r="H3722" s="63"/>
    </row>
    <row r="3723" spans="3:8" ht="15.6" x14ac:dyDescent="0.3">
      <c r="C3723" s="57"/>
      <c r="D3723" s="58"/>
      <c r="E3723" s="28"/>
      <c r="F3723" s="17"/>
      <c r="G3723" s="50"/>
      <c r="H3723" s="63"/>
    </row>
    <row r="3724" spans="3:8" ht="15.6" x14ac:dyDescent="0.3">
      <c r="C3724" s="57"/>
      <c r="D3724" s="58"/>
      <c r="E3724" s="28"/>
      <c r="F3724" s="17"/>
      <c r="G3724" s="50"/>
      <c r="H3724" s="63"/>
    </row>
    <row r="3725" spans="3:8" ht="15.6" x14ac:dyDescent="0.3">
      <c r="C3725" s="57"/>
      <c r="D3725" s="58"/>
      <c r="E3725" s="28"/>
      <c r="F3725" s="17"/>
      <c r="G3725" s="50"/>
      <c r="H3725" s="63"/>
    </row>
    <row r="3726" spans="3:8" ht="15.6" x14ac:dyDescent="0.3">
      <c r="C3726" s="57"/>
      <c r="D3726" s="58"/>
      <c r="E3726" s="28"/>
      <c r="F3726" s="17"/>
      <c r="G3726" s="50"/>
      <c r="H3726" s="63"/>
    </row>
    <row r="3727" spans="3:8" ht="15.6" x14ac:dyDescent="0.3">
      <c r="C3727" s="57"/>
      <c r="D3727" s="58"/>
      <c r="E3727" s="28"/>
      <c r="F3727" s="17"/>
      <c r="G3727" s="50"/>
      <c r="H3727" s="63"/>
    </row>
    <row r="3728" spans="3:8" ht="15.6" x14ac:dyDescent="0.3">
      <c r="C3728" s="57"/>
      <c r="D3728" s="58"/>
      <c r="E3728" s="28"/>
      <c r="F3728" s="17"/>
      <c r="G3728" s="50"/>
      <c r="H3728" s="63"/>
    </row>
    <row r="3729" spans="3:8" ht="15.6" x14ac:dyDescent="0.3">
      <c r="C3729" s="57"/>
      <c r="D3729" s="58"/>
      <c r="E3729" s="28"/>
      <c r="F3729" s="17"/>
      <c r="G3729" s="50"/>
      <c r="H3729" s="63"/>
    </row>
    <row r="3730" spans="3:8" ht="15.6" x14ac:dyDescent="0.3">
      <c r="C3730" s="57"/>
      <c r="D3730" s="58"/>
      <c r="E3730" s="28"/>
      <c r="F3730" s="17"/>
      <c r="G3730" s="50"/>
      <c r="H3730" s="63"/>
    </row>
    <row r="3731" spans="3:8" ht="15.6" x14ac:dyDescent="0.3">
      <c r="C3731" s="57"/>
      <c r="D3731" s="58"/>
      <c r="E3731" s="28"/>
      <c r="F3731" s="17"/>
      <c r="G3731" s="50"/>
      <c r="H3731" s="63"/>
    </row>
    <row r="3732" spans="3:8" ht="15.6" x14ac:dyDescent="0.3">
      <c r="C3732" s="57"/>
      <c r="D3732" s="58"/>
      <c r="E3732" s="28"/>
      <c r="F3732" s="17"/>
      <c r="G3732" s="50"/>
      <c r="H3732" s="63"/>
    </row>
    <row r="3733" spans="3:8" ht="15.6" x14ac:dyDescent="0.3">
      <c r="C3733" s="57"/>
      <c r="D3733" s="58"/>
      <c r="E3733" s="28"/>
      <c r="F3733" s="17"/>
      <c r="G3733" s="50"/>
      <c r="H3733" s="63"/>
    </row>
    <row r="3734" spans="3:8" ht="15.6" x14ac:dyDescent="0.3">
      <c r="C3734" s="57"/>
      <c r="D3734" s="58"/>
      <c r="E3734" s="28"/>
      <c r="F3734" s="17"/>
      <c r="G3734" s="50"/>
      <c r="H3734" s="63"/>
    </row>
    <row r="3735" spans="3:8" ht="15.6" x14ac:dyDescent="0.3">
      <c r="C3735" s="57"/>
      <c r="D3735" s="58"/>
      <c r="E3735" s="28"/>
      <c r="F3735" s="17"/>
      <c r="G3735" s="50"/>
      <c r="H3735" s="63"/>
    </row>
    <row r="3736" spans="3:8" ht="15.6" x14ac:dyDescent="0.3">
      <c r="C3736" s="57"/>
      <c r="D3736" s="58"/>
      <c r="E3736" s="28"/>
      <c r="F3736" s="17"/>
      <c r="G3736" s="50"/>
      <c r="H3736" s="63"/>
    </row>
    <row r="3737" spans="3:8" ht="15.6" x14ac:dyDescent="0.3">
      <c r="C3737" s="57"/>
      <c r="D3737" s="58"/>
      <c r="E3737" s="28"/>
      <c r="F3737" s="17"/>
      <c r="G3737" s="50"/>
      <c r="H3737" s="63"/>
    </row>
    <row r="3738" spans="3:8" ht="15.6" x14ac:dyDescent="0.3">
      <c r="C3738" s="57"/>
      <c r="D3738" s="58"/>
      <c r="E3738" s="28"/>
      <c r="F3738" s="17"/>
      <c r="G3738" s="50"/>
      <c r="H3738" s="63"/>
    </row>
    <row r="3739" spans="3:8" ht="15.6" x14ac:dyDescent="0.3">
      <c r="C3739" s="57"/>
      <c r="D3739" s="58"/>
      <c r="E3739" s="28"/>
      <c r="F3739" s="17"/>
      <c r="G3739" s="50"/>
      <c r="H3739" s="63"/>
    </row>
    <row r="3740" spans="3:8" ht="15.6" x14ac:dyDescent="0.3">
      <c r="C3740" s="57"/>
      <c r="D3740" s="58"/>
      <c r="E3740" s="28"/>
      <c r="F3740" s="17"/>
      <c r="G3740" s="50"/>
      <c r="H3740" s="63"/>
    </row>
    <row r="3741" spans="3:8" ht="15.6" x14ac:dyDescent="0.3">
      <c r="C3741" s="57"/>
      <c r="D3741" s="58"/>
      <c r="E3741" s="28"/>
      <c r="F3741" s="17"/>
      <c r="G3741" s="50"/>
      <c r="H3741" s="63"/>
    </row>
    <row r="3742" spans="3:8" ht="15.6" x14ac:dyDescent="0.3">
      <c r="C3742" s="57"/>
      <c r="D3742" s="58"/>
      <c r="E3742" s="28"/>
      <c r="F3742" s="17"/>
      <c r="G3742" s="50"/>
      <c r="H3742" s="63"/>
    </row>
    <row r="3743" spans="3:8" ht="15.6" x14ac:dyDescent="0.3">
      <c r="C3743" s="57"/>
      <c r="D3743" s="58"/>
      <c r="E3743" s="28"/>
      <c r="F3743" s="17"/>
      <c r="G3743" s="50"/>
      <c r="H3743" s="63"/>
    </row>
    <row r="3744" spans="3:8" ht="15.6" x14ac:dyDescent="0.3">
      <c r="C3744" s="57"/>
      <c r="D3744" s="58"/>
      <c r="E3744" s="28"/>
      <c r="F3744" s="17"/>
      <c r="G3744" s="50"/>
      <c r="H3744" s="63"/>
    </row>
    <row r="3745" spans="3:8" ht="15.6" x14ac:dyDescent="0.3">
      <c r="C3745" s="57"/>
      <c r="D3745" s="58"/>
      <c r="E3745" s="28"/>
      <c r="F3745" s="17"/>
      <c r="G3745" s="50"/>
      <c r="H3745" s="63"/>
    </row>
    <row r="3746" spans="3:8" ht="15.6" x14ac:dyDescent="0.3">
      <c r="C3746" s="57"/>
      <c r="D3746" s="58"/>
      <c r="E3746" s="28"/>
      <c r="F3746" s="17"/>
      <c r="G3746" s="50"/>
      <c r="H3746" s="63"/>
    </row>
    <row r="3747" spans="3:8" ht="15.6" x14ac:dyDescent="0.3">
      <c r="C3747" s="57"/>
      <c r="D3747" s="58"/>
      <c r="E3747" s="28"/>
      <c r="F3747" s="17"/>
      <c r="G3747" s="50"/>
      <c r="H3747" s="63"/>
    </row>
    <row r="3748" spans="3:8" ht="15.6" x14ac:dyDescent="0.3">
      <c r="C3748" s="57"/>
      <c r="D3748" s="58"/>
      <c r="E3748" s="28"/>
      <c r="F3748" s="17"/>
      <c r="G3748" s="50"/>
      <c r="H3748" s="63"/>
    </row>
    <row r="3749" spans="3:8" ht="15.6" x14ac:dyDescent="0.3">
      <c r="C3749" s="57"/>
      <c r="D3749" s="58"/>
      <c r="E3749" s="28"/>
      <c r="F3749" s="17"/>
      <c r="G3749" s="50"/>
      <c r="H3749" s="63"/>
    </row>
    <row r="3750" spans="3:8" ht="15.6" x14ac:dyDescent="0.3">
      <c r="C3750" s="57"/>
      <c r="D3750" s="58"/>
      <c r="E3750" s="28"/>
      <c r="F3750" s="17"/>
      <c r="G3750" s="50"/>
      <c r="H3750" s="63"/>
    </row>
    <row r="3751" spans="3:8" ht="15.6" x14ac:dyDescent="0.3">
      <c r="C3751" s="57"/>
      <c r="D3751" s="58"/>
      <c r="E3751" s="28"/>
      <c r="F3751" s="17"/>
      <c r="G3751" s="50"/>
      <c r="H3751" s="63"/>
    </row>
    <row r="3752" spans="3:8" ht="15.6" x14ac:dyDescent="0.3">
      <c r="C3752" s="57"/>
      <c r="D3752" s="58"/>
      <c r="E3752" s="28"/>
      <c r="F3752" s="17"/>
      <c r="G3752" s="50"/>
      <c r="H3752" s="63"/>
    </row>
    <row r="3753" spans="3:8" ht="15.6" x14ac:dyDescent="0.3">
      <c r="C3753" s="57"/>
      <c r="D3753" s="58"/>
      <c r="E3753" s="28"/>
      <c r="F3753" s="17"/>
      <c r="G3753" s="50"/>
      <c r="H3753" s="63"/>
    </row>
    <row r="3754" spans="3:8" ht="15.6" x14ac:dyDescent="0.3">
      <c r="C3754" s="57"/>
      <c r="D3754" s="58"/>
      <c r="E3754" s="28"/>
      <c r="F3754" s="17"/>
      <c r="G3754" s="50"/>
      <c r="H3754" s="63"/>
    </row>
    <row r="3755" spans="3:8" ht="15.6" x14ac:dyDescent="0.3">
      <c r="C3755" s="57"/>
      <c r="D3755" s="58"/>
      <c r="E3755" s="28"/>
      <c r="F3755" s="17"/>
      <c r="G3755" s="50"/>
      <c r="H3755" s="63"/>
    </row>
    <row r="3756" spans="3:8" ht="15.6" x14ac:dyDescent="0.3">
      <c r="C3756" s="57"/>
      <c r="D3756" s="58"/>
      <c r="E3756" s="28"/>
      <c r="F3756" s="17"/>
      <c r="G3756" s="50"/>
      <c r="H3756" s="63"/>
    </row>
    <row r="3757" spans="3:8" ht="15.6" x14ac:dyDescent="0.3">
      <c r="C3757" s="57"/>
      <c r="D3757" s="58"/>
      <c r="E3757" s="28"/>
      <c r="F3757" s="17"/>
      <c r="G3757" s="50"/>
      <c r="H3757" s="63"/>
    </row>
    <row r="3758" spans="3:8" ht="15.6" x14ac:dyDescent="0.3">
      <c r="C3758" s="57"/>
      <c r="D3758" s="58"/>
      <c r="E3758" s="28"/>
      <c r="F3758" s="17"/>
      <c r="G3758" s="50"/>
      <c r="H3758" s="63"/>
    </row>
    <row r="3759" spans="3:8" ht="15.6" x14ac:dyDescent="0.3">
      <c r="C3759" s="57"/>
      <c r="D3759" s="58"/>
      <c r="E3759" s="28"/>
      <c r="F3759" s="17"/>
      <c r="G3759" s="50"/>
      <c r="H3759" s="63"/>
    </row>
    <row r="3760" spans="3:8" ht="15.6" x14ac:dyDescent="0.3">
      <c r="C3760" s="57"/>
      <c r="D3760" s="58"/>
      <c r="E3760" s="28"/>
      <c r="F3760" s="17"/>
      <c r="G3760" s="50"/>
      <c r="H3760" s="63"/>
    </row>
    <row r="3761" spans="3:8" ht="15.6" x14ac:dyDescent="0.3">
      <c r="C3761" s="57"/>
      <c r="D3761" s="58"/>
      <c r="E3761" s="28"/>
      <c r="F3761" s="17"/>
      <c r="G3761" s="50"/>
      <c r="H3761" s="63"/>
    </row>
    <row r="3762" spans="3:8" ht="15.6" x14ac:dyDescent="0.3">
      <c r="C3762" s="57"/>
      <c r="D3762" s="58"/>
      <c r="E3762" s="28"/>
      <c r="F3762" s="17"/>
      <c r="G3762" s="50"/>
      <c r="H3762" s="63"/>
    </row>
    <row r="3763" spans="3:8" ht="15.6" x14ac:dyDescent="0.3">
      <c r="C3763" s="57"/>
      <c r="D3763" s="58"/>
      <c r="E3763" s="28"/>
      <c r="F3763" s="17"/>
      <c r="G3763" s="50"/>
      <c r="H3763" s="63"/>
    </row>
    <row r="3764" spans="3:8" ht="15.6" x14ac:dyDescent="0.3">
      <c r="C3764" s="57"/>
      <c r="D3764" s="58"/>
      <c r="E3764" s="28"/>
      <c r="F3764" s="17"/>
      <c r="G3764" s="50"/>
      <c r="H3764" s="63"/>
    </row>
    <row r="3765" spans="3:8" ht="15.6" x14ac:dyDescent="0.3">
      <c r="C3765" s="57"/>
      <c r="D3765" s="58"/>
      <c r="E3765" s="28"/>
      <c r="F3765" s="17"/>
      <c r="G3765" s="50"/>
      <c r="H3765" s="63"/>
    </row>
    <row r="3766" spans="3:8" ht="15.6" x14ac:dyDescent="0.3">
      <c r="C3766" s="57"/>
      <c r="D3766" s="58"/>
      <c r="E3766" s="28"/>
      <c r="F3766" s="17"/>
      <c r="G3766" s="50"/>
      <c r="H3766" s="63"/>
    </row>
    <row r="3767" spans="3:8" ht="15.6" x14ac:dyDescent="0.3">
      <c r="C3767" s="57"/>
      <c r="D3767" s="58"/>
      <c r="E3767" s="28"/>
      <c r="F3767" s="17"/>
      <c r="G3767" s="50"/>
      <c r="H3767" s="63"/>
    </row>
    <row r="3768" spans="3:8" ht="15.6" x14ac:dyDescent="0.3">
      <c r="C3768" s="57"/>
      <c r="D3768" s="58"/>
      <c r="E3768" s="28"/>
      <c r="F3768" s="17"/>
      <c r="G3768" s="50"/>
      <c r="H3768" s="63"/>
    </row>
    <row r="3769" spans="3:8" ht="15.6" x14ac:dyDescent="0.3">
      <c r="C3769" s="57"/>
      <c r="D3769" s="58"/>
      <c r="E3769" s="28"/>
      <c r="F3769" s="17"/>
      <c r="G3769" s="50"/>
      <c r="H3769" s="63"/>
    </row>
    <row r="3770" spans="3:8" ht="15.6" x14ac:dyDescent="0.3">
      <c r="C3770" s="57"/>
      <c r="D3770" s="58"/>
      <c r="E3770" s="28"/>
      <c r="F3770" s="17"/>
      <c r="G3770" s="50"/>
      <c r="H3770" s="63"/>
    </row>
    <row r="3771" spans="3:8" ht="15.6" x14ac:dyDescent="0.3">
      <c r="C3771" s="57"/>
      <c r="D3771" s="58"/>
      <c r="E3771" s="28"/>
      <c r="F3771" s="17"/>
      <c r="G3771" s="50"/>
      <c r="H3771" s="63"/>
    </row>
    <row r="3772" spans="3:8" ht="15.6" x14ac:dyDescent="0.3">
      <c r="C3772" s="57"/>
      <c r="D3772" s="58"/>
      <c r="E3772" s="28"/>
      <c r="F3772" s="17"/>
      <c r="G3772" s="50"/>
      <c r="H3772" s="63"/>
    </row>
    <row r="3773" spans="3:8" ht="15.6" x14ac:dyDescent="0.3">
      <c r="C3773" s="57"/>
      <c r="D3773" s="58"/>
      <c r="E3773" s="28"/>
      <c r="F3773" s="17"/>
      <c r="G3773" s="50"/>
      <c r="H3773" s="63"/>
    </row>
    <row r="3774" spans="3:8" ht="15.6" x14ac:dyDescent="0.3">
      <c r="C3774" s="57"/>
      <c r="D3774" s="58"/>
      <c r="E3774" s="28"/>
      <c r="F3774" s="17"/>
      <c r="G3774" s="50"/>
      <c r="H3774" s="63"/>
    </row>
    <row r="3775" spans="3:8" ht="15.6" x14ac:dyDescent="0.3">
      <c r="C3775" s="57"/>
      <c r="D3775" s="58"/>
      <c r="E3775" s="28"/>
      <c r="F3775" s="17"/>
      <c r="G3775" s="50"/>
      <c r="H3775" s="63"/>
    </row>
    <row r="3776" spans="3:8" ht="15.6" x14ac:dyDescent="0.3">
      <c r="C3776" s="57"/>
      <c r="D3776" s="58"/>
      <c r="E3776" s="28"/>
      <c r="F3776" s="17"/>
      <c r="G3776" s="50"/>
      <c r="H3776" s="63"/>
    </row>
    <row r="3777" spans="3:8" ht="15.6" x14ac:dyDescent="0.3">
      <c r="C3777" s="57"/>
      <c r="D3777" s="58"/>
      <c r="E3777" s="28"/>
      <c r="F3777" s="17"/>
      <c r="G3777" s="50"/>
      <c r="H3777" s="63"/>
    </row>
    <row r="3778" spans="3:8" ht="15.6" x14ac:dyDescent="0.3">
      <c r="C3778" s="57"/>
      <c r="D3778" s="58"/>
      <c r="E3778" s="28"/>
      <c r="F3778" s="17"/>
      <c r="G3778" s="50"/>
      <c r="H3778" s="63"/>
    </row>
    <row r="3779" spans="3:8" ht="15.6" x14ac:dyDescent="0.3">
      <c r="C3779" s="57"/>
      <c r="D3779" s="58"/>
      <c r="E3779" s="28"/>
      <c r="F3779" s="17"/>
      <c r="G3779" s="50"/>
      <c r="H3779" s="63"/>
    </row>
    <row r="3780" spans="3:8" ht="15.6" x14ac:dyDescent="0.3">
      <c r="C3780" s="57"/>
      <c r="D3780" s="58"/>
      <c r="E3780" s="28"/>
      <c r="F3780" s="17"/>
      <c r="G3780" s="50"/>
      <c r="H3780" s="63"/>
    </row>
    <row r="3781" spans="3:8" ht="15.6" x14ac:dyDescent="0.3">
      <c r="C3781" s="57"/>
      <c r="D3781" s="58"/>
      <c r="E3781" s="28"/>
      <c r="F3781" s="17"/>
      <c r="G3781" s="50"/>
      <c r="H3781" s="63"/>
    </row>
    <row r="3782" spans="3:8" ht="15.6" x14ac:dyDescent="0.3">
      <c r="C3782" s="57"/>
      <c r="D3782" s="58"/>
      <c r="E3782" s="28"/>
      <c r="F3782" s="17"/>
      <c r="G3782" s="50"/>
      <c r="H3782" s="63"/>
    </row>
    <row r="3783" spans="3:8" ht="15.6" x14ac:dyDescent="0.3">
      <c r="C3783" s="57"/>
      <c r="D3783" s="58"/>
      <c r="E3783" s="28"/>
      <c r="F3783" s="17"/>
      <c r="G3783" s="50"/>
      <c r="H3783" s="63"/>
    </row>
    <row r="3784" spans="3:8" ht="15.6" x14ac:dyDescent="0.3">
      <c r="C3784" s="57"/>
      <c r="D3784" s="58"/>
      <c r="E3784" s="28"/>
      <c r="F3784" s="17"/>
      <c r="G3784" s="50"/>
      <c r="H3784" s="63"/>
    </row>
    <row r="3785" spans="3:8" ht="15.6" x14ac:dyDescent="0.3">
      <c r="C3785" s="57"/>
      <c r="D3785" s="58"/>
      <c r="E3785" s="28"/>
      <c r="F3785" s="17"/>
      <c r="G3785" s="50"/>
      <c r="H3785" s="63"/>
    </row>
    <row r="3786" spans="3:8" ht="15.6" x14ac:dyDescent="0.3">
      <c r="C3786" s="57"/>
      <c r="D3786" s="58"/>
      <c r="E3786" s="28"/>
      <c r="F3786" s="17"/>
      <c r="G3786" s="50"/>
      <c r="H3786" s="63"/>
    </row>
    <row r="3787" spans="3:8" ht="15.6" x14ac:dyDescent="0.3">
      <c r="C3787" s="57"/>
      <c r="D3787" s="58"/>
      <c r="E3787" s="28"/>
      <c r="F3787" s="17"/>
      <c r="G3787" s="50"/>
      <c r="H3787" s="63"/>
    </row>
    <row r="3788" spans="3:8" ht="15.6" x14ac:dyDescent="0.3">
      <c r="C3788" s="57"/>
      <c r="D3788" s="58"/>
      <c r="E3788" s="28"/>
      <c r="F3788" s="17"/>
      <c r="G3788" s="50"/>
      <c r="H3788" s="63"/>
    </row>
    <row r="3789" spans="3:8" ht="15.6" x14ac:dyDescent="0.3">
      <c r="C3789" s="57"/>
      <c r="D3789" s="58"/>
      <c r="E3789" s="28"/>
      <c r="F3789" s="17"/>
      <c r="G3789" s="50"/>
      <c r="H3789" s="63"/>
    </row>
    <row r="3790" spans="3:8" ht="15.6" x14ac:dyDescent="0.3">
      <c r="C3790" s="57"/>
      <c r="D3790" s="58"/>
      <c r="E3790" s="28"/>
      <c r="F3790" s="17"/>
      <c r="G3790" s="50"/>
      <c r="H3790" s="63"/>
    </row>
    <row r="3791" spans="3:8" ht="15.6" x14ac:dyDescent="0.3">
      <c r="C3791" s="57"/>
      <c r="D3791" s="58"/>
      <c r="E3791" s="28"/>
      <c r="F3791" s="17"/>
      <c r="G3791" s="50"/>
      <c r="H3791" s="63"/>
    </row>
    <row r="3792" spans="3:8" ht="15.6" x14ac:dyDescent="0.3">
      <c r="C3792" s="57"/>
      <c r="D3792" s="58"/>
      <c r="E3792" s="28"/>
      <c r="F3792" s="17"/>
      <c r="G3792" s="50"/>
      <c r="H3792" s="63"/>
    </row>
    <row r="3793" spans="3:8" ht="15.6" x14ac:dyDescent="0.3">
      <c r="C3793" s="57"/>
      <c r="D3793" s="58"/>
      <c r="E3793" s="28"/>
      <c r="F3793" s="17"/>
      <c r="G3793" s="50"/>
      <c r="H3793" s="63"/>
    </row>
    <row r="3794" spans="3:8" ht="15.6" x14ac:dyDescent="0.3">
      <c r="C3794" s="57"/>
      <c r="D3794" s="58"/>
      <c r="E3794" s="28"/>
      <c r="F3794" s="17"/>
      <c r="G3794" s="50"/>
      <c r="H3794" s="63"/>
    </row>
    <row r="3795" spans="3:8" ht="15.6" x14ac:dyDescent="0.3">
      <c r="C3795" s="57"/>
      <c r="D3795" s="58"/>
      <c r="E3795" s="28"/>
      <c r="F3795" s="17"/>
      <c r="G3795" s="50"/>
      <c r="H3795" s="63"/>
    </row>
    <row r="3796" spans="3:8" ht="15.6" x14ac:dyDescent="0.3">
      <c r="C3796" s="57"/>
      <c r="D3796" s="58"/>
      <c r="E3796" s="28"/>
      <c r="F3796" s="17"/>
      <c r="G3796" s="50"/>
      <c r="H3796" s="63"/>
    </row>
    <row r="3797" spans="3:8" ht="15.6" x14ac:dyDescent="0.3">
      <c r="C3797" s="57"/>
      <c r="D3797" s="58"/>
      <c r="E3797" s="28"/>
      <c r="F3797" s="17"/>
      <c r="G3797" s="50"/>
      <c r="H3797" s="63"/>
    </row>
    <row r="3798" spans="3:8" ht="15.6" x14ac:dyDescent="0.3">
      <c r="C3798" s="57"/>
      <c r="D3798" s="58"/>
      <c r="E3798" s="28"/>
      <c r="F3798" s="17"/>
      <c r="G3798" s="50"/>
      <c r="H3798" s="63"/>
    </row>
    <row r="3799" spans="3:8" ht="15.6" x14ac:dyDescent="0.3">
      <c r="C3799" s="57"/>
      <c r="D3799" s="58"/>
      <c r="E3799" s="28"/>
      <c r="F3799" s="17"/>
      <c r="G3799" s="50"/>
      <c r="H3799" s="63"/>
    </row>
    <row r="3800" spans="3:8" ht="15.6" x14ac:dyDescent="0.3">
      <c r="C3800" s="57"/>
      <c r="D3800" s="58"/>
      <c r="E3800" s="28"/>
      <c r="F3800" s="17"/>
      <c r="G3800" s="50"/>
      <c r="H3800" s="63"/>
    </row>
    <row r="3801" spans="3:8" ht="15.6" x14ac:dyDescent="0.3">
      <c r="C3801" s="57"/>
      <c r="D3801" s="58"/>
      <c r="E3801" s="28"/>
      <c r="F3801" s="17"/>
      <c r="G3801" s="50"/>
      <c r="H3801" s="63"/>
    </row>
    <row r="3802" spans="3:8" ht="15.6" x14ac:dyDescent="0.3">
      <c r="C3802" s="57"/>
      <c r="D3802" s="58"/>
      <c r="E3802" s="28"/>
      <c r="F3802" s="17"/>
      <c r="G3802" s="50"/>
      <c r="H3802" s="63"/>
    </row>
    <row r="3803" spans="3:8" ht="15.6" x14ac:dyDescent="0.3">
      <c r="C3803" s="57"/>
      <c r="D3803" s="58"/>
      <c r="E3803" s="28"/>
      <c r="F3803" s="17"/>
      <c r="G3803" s="50"/>
      <c r="H3803" s="63"/>
    </row>
    <row r="3804" spans="3:8" ht="15.6" x14ac:dyDescent="0.3">
      <c r="C3804" s="57"/>
      <c r="D3804" s="58"/>
      <c r="E3804" s="28"/>
      <c r="F3804" s="17"/>
      <c r="G3804" s="50"/>
      <c r="H3804" s="63"/>
    </row>
    <row r="3805" spans="3:8" ht="15.6" x14ac:dyDescent="0.3">
      <c r="C3805" s="57"/>
      <c r="D3805" s="58"/>
      <c r="E3805" s="28"/>
      <c r="F3805" s="17"/>
      <c r="G3805" s="50"/>
      <c r="H3805" s="63"/>
    </row>
    <row r="3806" spans="3:8" ht="15.6" x14ac:dyDescent="0.3">
      <c r="C3806" s="57"/>
      <c r="D3806" s="58"/>
      <c r="E3806" s="28"/>
      <c r="F3806" s="17"/>
      <c r="G3806" s="50"/>
      <c r="H3806" s="63"/>
    </row>
    <row r="3807" spans="3:8" ht="15.6" x14ac:dyDescent="0.3">
      <c r="C3807" s="57"/>
      <c r="D3807" s="58"/>
      <c r="E3807" s="28"/>
      <c r="F3807" s="17"/>
      <c r="G3807" s="50"/>
      <c r="H3807" s="63"/>
    </row>
    <row r="3808" spans="3:8" ht="15.6" x14ac:dyDescent="0.3">
      <c r="C3808" s="57"/>
      <c r="D3808" s="58"/>
      <c r="E3808" s="28"/>
      <c r="F3808" s="17"/>
      <c r="G3808" s="50"/>
      <c r="H3808" s="63"/>
    </row>
    <row r="3809" spans="3:8" ht="15.6" x14ac:dyDescent="0.3">
      <c r="C3809" s="57"/>
      <c r="D3809" s="58"/>
      <c r="E3809" s="28"/>
      <c r="F3809" s="17"/>
      <c r="G3809" s="50"/>
      <c r="H3809" s="63"/>
    </row>
    <row r="3810" spans="3:8" ht="15.6" x14ac:dyDescent="0.3">
      <c r="C3810" s="57"/>
      <c r="D3810" s="58"/>
      <c r="E3810" s="28"/>
      <c r="F3810" s="17"/>
      <c r="G3810" s="50"/>
      <c r="H3810" s="63"/>
    </row>
    <row r="3811" spans="3:8" ht="15.6" x14ac:dyDescent="0.3">
      <c r="C3811" s="57"/>
      <c r="D3811" s="58"/>
      <c r="E3811" s="28"/>
      <c r="F3811" s="17"/>
      <c r="G3811" s="50"/>
      <c r="H3811" s="63"/>
    </row>
    <row r="3812" spans="3:8" ht="15.6" x14ac:dyDescent="0.3">
      <c r="C3812" s="57"/>
      <c r="D3812" s="58"/>
      <c r="E3812" s="28"/>
      <c r="F3812" s="17"/>
      <c r="G3812" s="50"/>
      <c r="H3812" s="63"/>
    </row>
    <row r="3813" spans="3:8" ht="15.6" x14ac:dyDescent="0.3">
      <c r="C3813" s="57"/>
      <c r="D3813" s="58"/>
      <c r="E3813" s="28"/>
      <c r="F3813" s="17"/>
      <c r="G3813" s="50"/>
      <c r="H3813" s="63"/>
    </row>
    <row r="3814" spans="3:8" ht="15.6" x14ac:dyDescent="0.3">
      <c r="C3814" s="57"/>
      <c r="D3814" s="58"/>
      <c r="E3814" s="28"/>
      <c r="F3814" s="17"/>
      <c r="G3814" s="50"/>
      <c r="H3814" s="63"/>
    </row>
    <row r="3815" spans="3:8" ht="15.6" x14ac:dyDescent="0.3">
      <c r="C3815" s="57"/>
      <c r="D3815" s="58"/>
      <c r="E3815" s="28"/>
      <c r="F3815" s="17"/>
      <c r="G3815" s="50"/>
      <c r="H3815" s="63"/>
    </row>
    <row r="3816" spans="3:8" ht="15.6" x14ac:dyDescent="0.3">
      <c r="C3816" s="57"/>
      <c r="D3816" s="58"/>
      <c r="E3816" s="28"/>
      <c r="F3816" s="17"/>
      <c r="G3816" s="50"/>
      <c r="H3816" s="63"/>
    </row>
    <row r="3817" spans="3:8" ht="15.6" x14ac:dyDescent="0.3">
      <c r="C3817" s="57"/>
      <c r="D3817" s="58"/>
      <c r="E3817" s="28"/>
      <c r="F3817" s="17"/>
      <c r="G3817" s="50"/>
      <c r="H3817" s="63"/>
    </row>
    <row r="3818" spans="3:8" ht="15.6" x14ac:dyDescent="0.3">
      <c r="C3818" s="57"/>
      <c r="D3818" s="58"/>
      <c r="E3818" s="28"/>
      <c r="F3818" s="17"/>
      <c r="G3818" s="50"/>
      <c r="H3818" s="63"/>
    </row>
    <row r="3819" spans="3:8" ht="15.6" x14ac:dyDescent="0.3">
      <c r="C3819" s="57"/>
      <c r="D3819" s="58"/>
      <c r="E3819" s="28"/>
      <c r="F3819" s="17"/>
      <c r="G3819" s="50"/>
      <c r="H3819" s="63"/>
    </row>
    <row r="3820" spans="3:8" ht="15.6" x14ac:dyDescent="0.3">
      <c r="C3820" s="57"/>
      <c r="D3820" s="58"/>
      <c r="E3820" s="28"/>
      <c r="F3820" s="17"/>
      <c r="G3820" s="50"/>
      <c r="H3820" s="63"/>
    </row>
    <row r="3821" spans="3:8" ht="15.6" x14ac:dyDescent="0.3">
      <c r="C3821" s="57"/>
      <c r="D3821" s="58"/>
      <c r="E3821" s="28"/>
      <c r="F3821" s="17"/>
      <c r="G3821" s="50"/>
      <c r="H3821" s="63"/>
    </row>
    <row r="3822" spans="3:8" ht="15.6" x14ac:dyDescent="0.3">
      <c r="C3822" s="57"/>
      <c r="D3822" s="58"/>
      <c r="E3822" s="28"/>
      <c r="F3822" s="17"/>
      <c r="G3822" s="50"/>
      <c r="H3822" s="63"/>
    </row>
    <row r="3823" spans="3:8" ht="15.6" x14ac:dyDescent="0.3">
      <c r="C3823" s="57"/>
      <c r="D3823" s="58"/>
      <c r="E3823" s="28"/>
      <c r="F3823" s="17"/>
      <c r="G3823" s="50"/>
      <c r="H3823" s="63"/>
    </row>
    <row r="3824" spans="3:8" ht="15.6" x14ac:dyDescent="0.3">
      <c r="C3824" s="57"/>
      <c r="D3824" s="58"/>
      <c r="E3824" s="28"/>
      <c r="F3824" s="17"/>
      <c r="G3824" s="50"/>
      <c r="H3824" s="63"/>
    </row>
    <row r="3825" spans="3:8" ht="15.6" x14ac:dyDescent="0.3">
      <c r="C3825" s="57"/>
      <c r="D3825" s="58"/>
      <c r="E3825" s="28"/>
      <c r="F3825" s="17"/>
      <c r="G3825" s="50"/>
      <c r="H3825" s="63"/>
    </row>
    <row r="3826" spans="3:8" ht="15.6" x14ac:dyDescent="0.3">
      <c r="C3826" s="57"/>
      <c r="D3826" s="58"/>
      <c r="E3826" s="28"/>
      <c r="F3826" s="17"/>
      <c r="G3826" s="50"/>
      <c r="H3826" s="63"/>
    </row>
    <row r="3827" spans="3:8" ht="15.6" x14ac:dyDescent="0.3">
      <c r="C3827" s="57"/>
      <c r="D3827" s="58"/>
      <c r="E3827" s="28"/>
      <c r="F3827" s="17"/>
      <c r="G3827" s="50"/>
      <c r="H3827" s="63"/>
    </row>
    <row r="3828" spans="3:8" ht="15.6" x14ac:dyDescent="0.3">
      <c r="C3828" s="57"/>
      <c r="D3828" s="58"/>
      <c r="E3828" s="28"/>
      <c r="F3828" s="17"/>
      <c r="G3828" s="50"/>
      <c r="H3828" s="63"/>
    </row>
    <row r="3829" spans="3:8" ht="15.6" x14ac:dyDescent="0.3">
      <c r="C3829" s="57"/>
      <c r="D3829" s="58"/>
      <c r="E3829" s="28"/>
      <c r="F3829" s="17"/>
      <c r="G3829" s="50"/>
      <c r="H3829" s="63"/>
    </row>
    <row r="3830" spans="3:8" ht="15.6" x14ac:dyDescent="0.3">
      <c r="C3830" s="57"/>
      <c r="D3830" s="58"/>
      <c r="E3830" s="28"/>
      <c r="F3830" s="17"/>
      <c r="G3830" s="50"/>
      <c r="H3830" s="63"/>
    </row>
    <row r="3831" spans="3:8" ht="15.6" x14ac:dyDescent="0.3">
      <c r="C3831" s="57"/>
      <c r="D3831" s="58"/>
      <c r="E3831" s="28"/>
      <c r="F3831" s="17"/>
      <c r="G3831" s="50"/>
      <c r="H3831" s="63"/>
    </row>
    <row r="3832" spans="3:8" ht="15.6" x14ac:dyDescent="0.3">
      <c r="C3832" s="57"/>
      <c r="D3832" s="58"/>
      <c r="E3832" s="28"/>
      <c r="F3832" s="17"/>
      <c r="G3832" s="50"/>
      <c r="H3832" s="63"/>
    </row>
    <row r="3833" spans="3:8" ht="15.6" x14ac:dyDescent="0.3">
      <c r="C3833" s="57"/>
      <c r="D3833" s="58"/>
      <c r="E3833" s="28"/>
      <c r="F3833" s="17"/>
      <c r="G3833" s="50"/>
      <c r="H3833" s="63"/>
    </row>
    <row r="3834" spans="3:8" ht="15.6" x14ac:dyDescent="0.3">
      <c r="C3834" s="57"/>
      <c r="D3834" s="58"/>
      <c r="E3834" s="28"/>
      <c r="F3834" s="17"/>
      <c r="G3834" s="50"/>
      <c r="H3834" s="63"/>
    </row>
    <row r="3835" spans="3:8" ht="15.6" x14ac:dyDescent="0.3">
      <c r="C3835" s="57"/>
      <c r="D3835" s="58"/>
      <c r="E3835" s="28"/>
      <c r="F3835" s="17"/>
      <c r="G3835" s="50"/>
      <c r="H3835" s="63"/>
    </row>
    <row r="3836" spans="3:8" ht="15.6" x14ac:dyDescent="0.3">
      <c r="C3836" s="57"/>
      <c r="D3836" s="58"/>
      <c r="E3836" s="28"/>
      <c r="F3836" s="17"/>
      <c r="G3836" s="50"/>
      <c r="H3836" s="63"/>
    </row>
    <row r="3837" spans="3:8" ht="15.6" x14ac:dyDescent="0.3">
      <c r="C3837" s="57"/>
      <c r="D3837" s="58"/>
      <c r="E3837" s="28"/>
      <c r="F3837" s="17"/>
      <c r="G3837" s="50"/>
      <c r="H3837" s="63"/>
    </row>
    <row r="3838" spans="3:8" ht="15.6" x14ac:dyDescent="0.3">
      <c r="C3838" s="57"/>
      <c r="D3838" s="58"/>
      <c r="E3838" s="28"/>
      <c r="F3838" s="17"/>
      <c r="G3838" s="50"/>
      <c r="H3838" s="63"/>
    </row>
    <row r="3839" spans="3:8" ht="15.6" x14ac:dyDescent="0.3">
      <c r="C3839" s="57"/>
      <c r="D3839" s="58"/>
      <c r="E3839" s="28"/>
      <c r="F3839" s="17"/>
      <c r="G3839" s="50"/>
      <c r="H3839" s="63"/>
    </row>
    <row r="3840" spans="3:8" ht="15.6" x14ac:dyDescent="0.3">
      <c r="C3840" s="57"/>
      <c r="D3840" s="58"/>
      <c r="E3840" s="28"/>
      <c r="F3840" s="17"/>
      <c r="G3840" s="50"/>
      <c r="H3840" s="63"/>
    </row>
    <row r="3841" spans="3:8" ht="15.6" x14ac:dyDescent="0.3">
      <c r="C3841" s="57"/>
      <c r="D3841" s="58"/>
      <c r="E3841" s="28"/>
      <c r="F3841" s="17"/>
      <c r="G3841" s="50"/>
      <c r="H3841" s="63"/>
    </row>
    <row r="3842" spans="3:8" ht="15.6" x14ac:dyDescent="0.3">
      <c r="C3842" s="57"/>
      <c r="D3842" s="58"/>
      <c r="E3842" s="28"/>
      <c r="F3842" s="17"/>
      <c r="G3842" s="50"/>
      <c r="H3842" s="63"/>
    </row>
    <row r="3843" spans="3:8" ht="15.6" x14ac:dyDescent="0.3">
      <c r="C3843" s="57"/>
      <c r="D3843" s="58"/>
      <c r="E3843" s="28"/>
      <c r="F3843" s="17"/>
      <c r="G3843" s="50"/>
      <c r="H3843" s="63"/>
    </row>
    <row r="3844" spans="3:8" ht="15.6" x14ac:dyDescent="0.3">
      <c r="C3844" s="57"/>
      <c r="D3844" s="58"/>
      <c r="E3844" s="28"/>
      <c r="F3844" s="17"/>
      <c r="G3844" s="50"/>
      <c r="H3844" s="63"/>
    </row>
    <row r="3845" spans="3:8" ht="15.6" x14ac:dyDescent="0.3">
      <c r="C3845" s="57"/>
      <c r="D3845" s="58"/>
      <c r="E3845" s="28"/>
      <c r="F3845" s="17"/>
      <c r="G3845" s="50"/>
      <c r="H3845" s="63"/>
    </row>
    <row r="3846" spans="3:8" ht="15.6" x14ac:dyDescent="0.3">
      <c r="C3846" s="57"/>
      <c r="D3846" s="58"/>
      <c r="E3846" s="28"/>
      <c r="F3846" s="17"/>
      <c r="G3846" s="50"/>
      <c r="H3846" s="63"/>
    </row>
    <row r="3847" spans="3:8" ht="15.6" x14ac:dyDescent="0.3">
      <c r="C3847" s="57"/>
      <c r="D3847" s="58"/>
      <c r="E3847" s="28"/>
      <c r="F3847" s="17"/>
      <c r="G3847" s="50"/>
      <c r="H3847" s="63"/>
    </row>
    <row r="3848" spans="3:8" ht="15.6" x14ac:dyDescent="0.3">
      <c r="C3848" s="57"/>
      <c r="D3848" s="58"/>
      <c r="E3848" s="28"/>
      <c r="F3848" s="17"/>
      <c r="G3848" s="50"/>
      <c r="H3848" s="63"/>
    </row>
    <row r="3849" spans="3:8" ht="15.6" x14ac:dyDescent="0.3">
      <c r="C3849" s="57"/>
      <c r="D3849" s="58"/>
      <c r="E3849" s="28"/>
      <c r="F3849" s="17"/>
      <c r="G3849" s="50"/>
      <c r="H3849" s="63"/>
    </row>
    <row r="3850" spans="3:8" ht="15.6" x14ac:dyDescent="0.3">
      <c r="C3850" s="57"/>
      <c r="D3850" s="58"/>
      <c r="E3850" s="28"/>
      <c r="F3850" s="17"/>
      <c r="G3850" s="50"/>
      <c r="H3850" s="63"/>
    </row>
    <row r="3851" spans="3:8" ht="15.6" x14ac:dyDescent="0.3">
      <c r="C3851" s="57"/>
      <c r="D3851" s="58"/>
      <c r="E3851" s="28"/>
      <c r="F3851" s="17"/>
      <c r="G3851" s="50"/>
      <c r="H3851" s="63"/>
    </row>
    <row r="3852" spans="3:8" ht="15.6" x14ac:dyDescent="0.3">
      <c r="C3852" s="57"/>
      <c r="D3852" s="58"/>
      <c r="E3852" s="28"/>
      <c r="F3852" s="17"/>
      <c r="G3852" s="50"/>
      <c r="H3852" s="63"/>
    </row>
    <row r="3853" spans="3:8" ht="15.6" x14ac:dyDescent="0.3">
      <c r="C3853" s="57"/>
      <c r="D3853" s="58"/>
      <c r="E3853" s="28"/>
      <c r="F3853" s="17"/>
      <c r="G3853" s="50"/>
      <c r="H3853" s="63"/>
    </row>
    <row r="3854" spans="3:8" ht="15.6" x14ac:dyDescent="0.3">
      <c r="C3854" s="57"/>
      <c r="D3854" s="58"/>
      <c r="E3854" s="28"/>
      <c r="F3854" s="17"/>
      <c r="G3854" s="50"/>
      <c r="H3854" s="63"/>
    </row>
    <row r="3855" spans="3:8" ht="15.6" x14ac:dyDescent="0.3">
      <c r="C3855" s="57"/>
      <c r="D3855" s="58"/>
      <c r="E3855" s="28"/>
      <c r="F3855" s="17"/>
      <c r="G3855" s="50"/>
      <c r="H3855" s="63"/>
    </row>
    <row r="3856" spans="3:8" ht="15.6" x14ac:dyDescent="0.3">
      <c r="C3856" s="57"/>
      <c r="D3856" s="58"/>
      <c r="E3856" s="28"/>
      <c r="F3856" s="17"/>
      <c r="G3856" s="50"/>
      <c r="H3856" s="63"/>
    </row>
    <row r="3857" spans="3:8" ht="15.6" x14ac:dyDescent="0.3">
      <c r="C3857" s="57"/>
      <c r="D3857" s="58"/>
      <c r="E3857" s="28"/>
      <c r="F3857" s="17"/>
      <c r="G3857" s="50"/>
      <c r="H3857" s="63"/>
    </row>
    <row r="3858" spans="3:8" ht="15.6" x14ac:dyDescent="0.3">
      <c r="C3858" s="57"/>
      <c r="D3858" s="58"/>
      <c r="E3858" s="28"/>
      <c r="F3858" s="17"/>
      <c r="G3858" s="50"/>
      <c r="H3858" s="63"/>
    </row>
    <row r="3859" spans="3:8" ht="15.6" x14ac:dyDescent="0.3">
      <c r="C3859" s="57"/>
      <c r="D3859" s="58"/>
      <c r="E3859" s="28"/>
      <c r="F3859" s="17"/>
      <c r="G3859" s="50"/>
      <c r="H3859" s="63"/>
    </row>
    <row r="3860" spans="3:8" ht="15.6" x14ac:dyDescent="0.3">
      <c r="C3860" s="57"/>
      <c r="D3860" s="58"/>
      <c r="E3860" s="28"/>
      <c r="F3860" s="17"/>
      <c r="G3860" s="50"/>
      <c r="H3860" s="63"/>
    </row>
    <row r="3861" spans="3:8" ht="15.6" x14ac:dyDescent="0.3">
      <c r="C3861" s="57"/>
      <c r="D3861" s="58"/>
      <c r="E3861" s="28"/>
      <c r="F3861" s="17"/>
      <c r="G3861" s="50"/>
      <c r="H3861" s="63"/>
    </row>
    <row r="3862" spans="3:8" ht="15.6" x14ac:dyDescent="0.3">
      <c r="C3862" s="57"/>
      <c r="D3862" s="58"/>
      <c r="E3862" s="28"/>
      <c r="F3862" s="17"/>
      <c r="G3862" s="50"/>
      <c r="H3862" s="63"/>
    </row>
    <row r="3863" spans="3:8" ht="15.6" x14ac:dyDescent="0.3">
      <c r="C3863" s="57"/>
      <c r="D3863" s="58"/>
      <c r="E3863" s="28"/>
      <c r="F3863" s="17"/>
      <c r="G3863" s="50"/>
      <c r="H3863" s="63"/>
    </row>
    <row r="3864" spans="3:8" ht="15.6" x14ac:dyDescent="0.3">
      <c r="C3864" s="57"/>
      <c r="D3864" s="58"/>
      <c r="E3864" s="28"/>
      <c r="F3864" s="17"/>
      <c r="G3864" s="50"/>
      <c r="H3864" s="63"/>
    </row>
    <row r="3865" spans="3:8" ht="15.6" x14ac:dyDescent="0.3">
      <c r="C3865" s="57"/>
      <c r="D3865" s="58"/>
      <c r="E3865" s="28"/>
      <c r="F3865" s="17"/>
      <c r="G3865" s="50"/>
      <c r="H3865" s="63"/>
    </row>
    <row r="3866" spans="3:8" ht="15.6" x14ac:dyDescent="0.3">
      <c r="C3866" s="57"/>
      <c r="D3866" s="58"/>
      <c r="E3866" s="28"/>
      <c r="F3866" s="17"/>
      <c r="G3866" s="50"/>
      <c r="H3866" s="63"/>
    </row>
    <row r="3867" spans="3:8" ht="15.6" x14ac:dyDescent="0.3">
      <c r="C3867" s="57"/>
      <c r="D3867" s="58"/>
      <c r="E3867" s="28"/>
      <c r="F3867" s="17"/>
      <c r="G3867" s="50"/>
      <c r="H3867" s="63"/>
    </row>
    <row r="3868" spans="3:8" ht="15.6" x14ac:dyDescent="0.3">
      <c r="C3868" s="57"/>
      <c r="D3868" s="58"/>
      <c r="E3868" s="28"/>
      <c r="F3868" s="17"/>
      <c r="G3868" s="50"/>
      <c r="H3868" s="63"/>
    </row>
    <row r="3869" spans="3:8" ht="15.6" x14ac:dyDescent="0.3">
      <c r="C3869" s="57"/>
      <c r="D3869" s="58"/>
      <c r="E3869" s="28"/>
      <c r="F3869" s="17"/>
      <c r="G3869" s="50"/>
      <c r="H3869" s="63"/>
    </row>
    <row r="3870" spans="3:8" ht="15.6" x14ac:dyDescent="0.3">
      <c r="C3870" s="57"/>
      <c r="D3870" s="58"/>
      <c r="E3870" s="28"/>
      <c r="F3870" s="17"/>
      <c r="G3870" s="50"/>
      <c r="H3870" s="63"/>
    </row>
    <row r="3871" spans="3:8" ht="15.6" x14ac:dyDescent="0.3">
      <c r="C3871" s="57"/>
      <c r="D3871" s="58"/>
      <c r="E3871" s="28"/>
      <c r="F3871" s="17"/>
      <c r="G3871" s="50"/>
      <c r="H3871" s="63"/>
    </row>
    <row r="3872" spans="3:8" ht="15.6" x14ac:dyDescent="0.3">
      <c r="C3872" s="57"/>
      <c r="D3872" s="58"/>
      <c r="E3872" s="28"/>
      <c r="F3872" s="17"/>
      <c r="G3872" s="50"/>
      <c r="H3872" s="63"/>
    </row>
    <row r="3873" spans="3:8" ht="15.6" x14ac:dyDescent="0.3">
      <c r="C3873" s="57"/>
      <c r="D3873" s="58"/>
      <c r="E3873" s="28"/>
      <c r="F3873" s="17"/>
      <c r="G3873" s="50"/>
      <c r="H3873" s="63"/>
    </row>
    <row r="3874" spans="3:8" ht="15.6" x14ac:dyDescent="0.3">
      <c r="C3874" s="57"/>
      <c r="D3874" s="58"/>
      <c r="E3874" s="28"/>
      <c r="F3874" s="17"/>
      <c r="G3874" s="50"/>
      <c r="H3874" s="63"/>
    </row>
    <row r="3875" spans="3:8" ht="15.6" x14ac:dyDescent="0.3">
      <c r="C3875" s="57"/>
      <c r="D3875" s="58"/>
      <c r="E3875" s="28"/>
      <c r="F3875" s="17"/>
      <c r="G3875" s="50"/>
      <c r="H3875" s="63"/>
    </row>
    <row r="3876" spans="3:8" ht="15.6" x14ac:dyDescent="0.3">
      <c r="C3876" s="57"/>
      <c r="D3876" s="58"/>
      <c r="E3876" s="28"/>
      <c r="F3876" s="17"/>
      <c r="G3876" s="50"/>
      <c r="H3876" s="63"/>
    </row>
    <row r="3877" spans="3:8" ht="15.6" x14ac:dyDescent="0.3">
      <c r="C3877" s="57"/>
      <c r="D3877" s="58"/>
      <c r="E3877" s="28"/>
      <c r="F3877" s="17"/>
      <c r="G3877" s="50"/>
      <c r="H3877" s="63"/>
    </row>
    <row r="3878" spans="3:8" ht="15.6" x14ac:dyDescent="0.3">
      <c r="C3878" s="57"/>
      <c r="D3878" s="58"/>
      <c r="E3878" s="28"/>
      <c r="F3878" s="17"/>
      <c r="G3878" s="50"/>
      <c r="H3878" s="63"/>
    </row>
    <row r="3879" spans="3:8" ht="15.6" x14ac:dyDescent="0.3">
      <c r="C3879" s="57"/>
      <c r="D3879" s="58"/>
      <c r="E3879" s="28"/>
      <c r="F3879" s="17"/>
      <c r="G3879" s="50"/>
      <c r="H3879" s="63"/>
    </row>
    <row r="3880" spans="3:8" ht="15.6" x14ac:dyDescent="0.3">
      <c r="C3880" s="57"/>
      <c r="D3880" s="58"/>
      <c r="E3880" s="28"/>
      <c r="F3880" s="17"/>
      <c r="G3880" s="50"/>
      <c r="H3880" s="63"/>
    </row>
    <row r="3881" spans="3:8" ht="15.6" x14ac:dyDescent="0.3">
      <c r="C3881" s="57"/>
      <c r="D3881" s="58"/>
      <c r="E3881" s="28"/>
      <c r="F3881" s="17"/>
      <c r="G3881" s="50"/>
      <c r="H3881" s="63"/>
    </row>
    <row r="3882" spans="3:8" ht="15.6" x14ac:dyDescent="0.3">
      <c r="C3882" s="57"/>
      <c r="D3882" s="58"/>
      <c r="E3882" s="28"/>
      <c r="F3882" s="17"/>
      <c r="G3882" s="50"/>
      <c r="H3882" s="63"/>
    </row>
    <row r="3883" spans="3:8" ht="15.6" x14ac:dyDescent="0.3">
      <c r="C3883" s="57"/>
      <c r="D3883" s="58"/>
      <c r="E3883" s="28"/>
      <c r="F3883" s="17"/>
      <c r="G3883" s="50"/>
      <c r="H3883" s="63"/>
    </row>
    <row r="3884" spans="3:8" ht="15.6" x14ac:dyDescent="0.3">
      <c r="C3884" s="57"/>
      <c r="D3884" s="58"/>
      <c r="E3884" s="28"/>
      <c r="F3884" s="17"/>
      <c r="G3884" s="50"/>
      <c r="H3884" s="63"/>
    </row>
    <row r="3885" spans="3:8" ht="15.6" x14ac:dyDescent="0.3">
      <c r="C3885" s="57"/>
      <c r="D3885" s="58"/>
      <c r="E3885" s="28"/>
      <c r="F3885" s="17"/>
      <c r="G3885" s="50"/>
      <c r="H3885" s="63"/>
    </row>
    <row r="3886" spans="3:8" ht="15.6" x14ac:dyDescent="0.3">
      <c r="C3886" s="57"/>
      <c r="D3886" s="58"/>
      <c r="E3886" s="28"/>
      <c r="F3886" s="17"/>
      <c r="G3886" s="50"/>
      <c r="H3886" s="63"/>
    </row>
    <row r="3887" spans="3:8" ht="15.6" x14ac:dyDescent="0.3">
      <c r="C3887" s="57"/>
      <c r="D3887" s="58"/>
      <c r="E3887" s="28"/>
      <c r="F3887" s="17"/>
      <c r="G3887" s="50"/>
      <c r="H3887" s="63"/>
    </row>
    <row r="3888" spans="3:8" ht="15.6" x14ac:dyDescent="0.3">
      <c r="C3888" s="57"/>
      <c r="D3888" s="58"/>
      <c r="E3888" s="28"/>
      <c r="F3888" s="17"/>
      <c r="G3888" s="50"/>
      <c r="H3888" s="63"/>
    </row>
    <row r="3889" spans="3:8" ht="15.6" x14ac:dyDescent="0.3">
      <c r="C3889" s="57"/>
      <c r="D3889" s="58"/>
      <c r="E3889" s="28"/>
      <c r="F3889" s="17"/>
      <c r="G3889" s="50"/>
      <c r="H3889" s="63"/>
    </row>
    <row r="3890" spans="3:8" ht="15.6" x14ac:dyDescent="0.3">
      <c r="C3890" s="57"/>
      <c r="D3890" s="58"/>
      <c r="E3890" s="28"/>
      <c r="F3890" s="17"/>
      <c r="G3890" s="50"/>
      <c r="H3890" s="63"/>
    </row>
    <row r="3891" spans="3:8" ht="15.6" x14ac:dyDescent="0.3">
      <c r="C3891" s="57"/>
      <c r="D3891" s="58"/>
      <c r="E3891" s="28"/>
      <c r="F3891" s="17"/>
      <c r="G3891" s="50"/>
      <c r="H3891" s="63"/>
    </row>
    <row r="3892" spans="3:8" ht="15.6" x14ac:dyDescent="0.3">
      <c r="C3892" s="57"/>
      <c r="D3892" s="58"/>
      <c r="E3892" s="28"/>
      <c r="F3892" s="17"/>
      <c r="G3892" s="50"/>
      <c r="H3892" s="63"/>
    </row>
    <row r="3893" spans="3:8" ht="15.6" x14ac:dyDescent="0.3">
      <c r="C3893" s="57"/>
      <c r="D3893" s="58"/>
      <c r="E3893" s="28"/>
      <c r="F3893" s="17"/>
      <c r="G3893" s="50"/>
      <c r="H3893" s="63"/>
    </row>
    <row r="3894" spans="3:8" ht="15.6" x14ac:dyDescent="0.3">
      <c r="C3894" s="57"/>
      <c r="D3894" s="58"/>
      <c r="E3894" s="28"/>
      <c r="F3894" s="17"/>
      <c r="G3894" s="50"/>
      <c r="H3894" s="63"/>
    </row>
    <row r="3895" spans="3:8" ht="15.6" x14ac:dyDescent="0.3">
      <c r="C3895" s="57"/>
      <c r="D3895" s="58"/>
      <c r="E3895" s="28"/>
      <c r="F3895" s="17"/>
      <c r="G3895" s="50"/>
      <c r="H3895" s="63"/>
    </row>
    <row r="3896" spans="3:8" ht="15.6" x14ac:dyDescent="0.3">
      <c r="C3896" s="57"/>
      <c r="D3896" s="58"/>
      <c r="E3896" s="28"/>
      <c r="F3896" s="17"/>
      <c r="G3896" s="50"/>
      <c r="H3896" s="63"/>
    </row>
    <row r="3897" spans="3:8" ht="15.6" x14ac:dyDescent="0.3">
      <c r="C3897" s="57"/>
      <c r="D3897" s="58"/>
      <c r="E3897" s="28"/>
      <c r="F3897" s="17"/>
      <c r="G3897" s="50"/>
      <c r="H3897" s="63"/>
    </row>
    <row r="3898" spans="3:8" ht="15.6" x14ac:dyDescent="0.3">
      <c r="C3898" s="57"/>
      <c r="D3898" s="58"/>
      <c r="E3898" s="28"/>
      <c r="F3898" s="17"/>
      <c r="G3898" s="50"/>
      <c r="H3898" s="63"/>
    </row>
    <row r="3899" spans="3:8" ht="15.6" x14ac:dyDescent="0.3">
      <c r="C3899" s="57"/>
      <c r="D3899" s="58"/>
      <c r="E3899" s="28"/>
      <c r="F3899" s="17"/>
      <c r="G3899" s="50"/>
      <c r="H3899" s="63"/>
    </row>
    <row r="3900" spans="3:8" ht="15.6" x14ac:dyDescent="0.3">
      <c r="C3900" s="57"/>
      <c r="D3900" s="58"/>
      <c r="E3900" s="28"/>
      <c r="F3900" s="17"/>
      <c r="G3900" s="50"/>
      <c r="H3900" s="63"/>
    </row>
    <row r="3901" spans="3:8" ht="15.6" x14ac:dyDescent="0.3">
      <c r="C3901" s="57"/>
      <c r="D3901" s="58"/>
      <c r="E3901" s="28"/>
      <c r="F3901" s="17"/>
      <c r="G3901" s="50"/>
      <c r="H3901" s="63"/>
    </row>
    <row r="3902" spans="3:8" ht="15.6" x14ac:dyDescent="0.3">
      <c r="C3902" s="57"/>
      <c r="D3902" s="58"/>
      <c r="E3902" s="28"/>
      <c r="F3902" s="17"/>
      <c r="G3902" s="50"/>
      <c r="H3902" s="63"/>
    </row>
    <row r="3903" spans="3:8" ht="15.6" x14ac:dyDescent="0.3">
      <c r="C3903" s="57"/>
      <c r="D3903" s="58"/>
      <c r="E3903" s="28"/>
      <c r="F3903" s="17"/>
      <c r="G3903" s="50"/>
      <c r="H3903" s="63"/>
    </row>
    <row r="3904" spans="3:8" ht="15.6" x14ac:dyDescent="0.3">
      <c r="C3904" s="57"/>
      <c r="D3904" s="58"/>
      <c r="E3904" s="28"/>
      <c r="F3904" s="17"/>
      <c r="G3904" s="50"/>
      <c r="H3904" s="63"/>
    </row>
    <row r="3905" spans="3:8" ht="15.6" x14ac:dyDescent="0.3">
      <c r="C3905" s="57"/>
      <c r="D3905" s="58"/>
      <c r="E3905" s="28"/>
      <c r="F3905" s="17"/>
      <c r="G3905" s="50"/>
      <c r="H3905" s="63"/>
    </row>
    <row r="3906" spans="3:8" ht="15.6" x14ac:dyDescent="0.3">
      <c r="C3906" s="57"/>
      <c r="D3906" s="58"/>
      <c r="E3906" s="28"/>
      <c r="F3906" s="17"/>
      <c r="G3906" s="50"/>
      <c r="H3906" s="63"/>
    </row>
    <row r="3907" spans="3:8" ht="15.6" x14ac:dyDescent="0.3">
      <c r="C3907" s="57"/>
      <c r="D3907" s="58"/>
      <c r="E3907" s="28"/>
      <c r="F3907" s="17"/>
      <c r="G3907" s="50"/>
      <c r="H3907" s="63"/>
    </row>
    <row r="3908" spans="3:8" ht="15.6" x14ac:dyDescent="0.3">
      <c r="C3908" s="57"/>
      <c r="D3908" s="58"/>
      <c r="E3908" s="28"/>
      <c r="F3908" s="17"/>
      <c r="G3908" s="50"/>
      <c r="H3908" s="63"/>
    </row>
    <row r="3909" spans="3:8" ht="15.6" x14ac:dyDescent="0.3">
      <c r="C3909" s="57"/>
      <c r="D3909" s="58"/>
      <c r="E3909" s="28"/>
      <c r="F3909" s="17"/>
      <c r="G3909" s="50"/>
      <c r="H3909" s="63"/>
    </row>
    <row r="3910" spans="3:8" ht="15.6" x14ac:dyDescent="0.3">
      <c r="C3910" s="57"/>
      <c r="D3910" s="58"/>
      <c r="E3910" s="28"/>
      <c r="F3910" s="17"/>
      <c r="G3910" s="50"/>
      <c r="H3910" s="63"/>
    </row>
    <row r="3911" spans="3:8" ht="15.6" x14ac:dyDescent="0.3">
      <c r="C3911" s="57"/>
      <c r="D3911" s="58"/>
      <c r="E3911" s="28"/>
      <c r="F3911" s="17"/>
      <c r="G3911" s="50"/>
      <c r="H3911" s="63"/>
    </row>
    <row r="3912" spans="3:8" ht="15.6" x14ac:dyDescent="0.3">
      <c r="C3912" s="57"/>
      <c r="D3912" s="58"/>
      <c r="E3912" s="28"/>
      <c r="F3912" s="17"/>
      <c r="G3912" s="50"/>
      <c r="H3912" s="63"/>
    </row>
    <row r="3913" spans="3:8" ht="15.6" x14ac:dyDescent="0.3">
      <c r="C3913" s="57"/>
      <c r="D3913" s="58"/>
      <c r="E3913" s="28"/>
      <c r="F3913" s="17"/>
      <c r="G3913" s="50"/>
      <c r="H3913" s="63"/>
    </row>
    <row r="3914" spans="3:8" ht="15.6" x14ac:dyDescent="0.3">
      <c r="C3914" s="57"/>
      <c r="D3914" s="58"/>
      <c r="E3914" s="28"/>
      <c r="F3914" s="17"/>
      <c r="G3914" s="50"/>
      <c r="H3914" s="63"/>
    </row>
    <row r="3915" spans="3:8" ht="15.6" x14ac:dyDescent="0.3">
      <c r="C3915" s="57"/>
      <c r="D3915" s="58"/>
      <c r="E3915" s="28"/>
      <c r="F3915" s="17"/>
      <c r="G3915" s="50"/>
      <c r="H3915" s="63"/>
    </row>
    <row r="3916" spans="3:8" ht="15.6" x14ac:dyDescent="0.3">
      <c r="C3916" s="57"/>
      <c r="D3916" s="58"/>
      <c r="E3916" s="28"/>
      <c r="F3916" s="17"/>
      <c r="G3916" s="50"/>
      <c r="H3916" s="63"/>
    </row>
    <row r="3917" spans="3:8" ht="15.6" x14ac:dyDescent="0.3">
      <c r="C3917" s="57"/>
      <c r="D3917" s="58"/>
      <c r="E3917" s="28"/>
      <c r="F3917" s="17"/>
      <c r="G3917" s="50"/>
      <c r="H3917" s="63"/>
    </row>
    <row r="3918" spans="3:8" ht="15.6" x14ac:dyDescent="0.3">
      <c r="C3918" s="57"/>
      <c r="D3918" s="58"/>
      <c r="E3918" s="28"/>
      <c r="F3918" s="17"/>
      <c r="G3918" s="50"/>
      <c r="H3918" s="63"/>
    </row>
    <row r="3919" spans="3:8" ht="15.6" x14ac:dyDescent="0.3">
      <c r="C3919" s="57"/>
      <c r="D3919" s="58"/>
      <c r="E3919" s="28"/>
      <c r="F3919" s="17"/>
      <c r="G3919" s="50"/>
      <c r="H3919" s="63"/>
    </row>
    <row r="3920" spans="3:8" ht="15.6" x14ac:dyDescent="0.3">
      <c r="C3920" s="57"/>
      <c r="D3920" s="58"/>
      <c r="E3920" s="28"/>
      <c r="F3920" s="17"/>
      <c r="G3920" s="50"/>
      <c r="H3920" s="63"/>
    </row>
    <row r="3921" spans="3:8" ht="15.6" x14ac:dyDescent="0.3">
      <c r="C3921" s="57"/>
      <c r="D3921" s="58"/>
      <c r="E3921" s="28"/>
      <c r="F3921" s="17"/>
      <c r="G3921" s="50"/>
      <c r="H3921" s="63"/>
    </row>
    <row r="3922" spans="3:8" ht="15.6" x14ac:dyDescent="0.3">
      <c r="C3922" s="57"/>
      <c r="D3922" s="58"/>
      <c r="E3922" s="28"/>
      <c r="F3922" s="17"/>
      <c r="G3922" s="50"/>
      <c r="H3922" s="63"/>
    </row>
    <row r="3923" spans="3:8" ht="15.6" x14ac:dyDescent="0.3">
      <c r="C3923" s="57"/>
      <c r="D3923" s="58"/>
      <c r="E3923" s="28"/>
      <c r="F3923" s="17"/>
      <c r="G3923" s="50"/>
      <c r="H3923" s="63"/>
    </row>
    <row r="3924" spans="3:8" ht="15.6" x14ac:dyDescent="0.3">
      <c r="C3924" s="57"/>
      <c r="D3924" s="58"/>
      <c r="E3924" s="28"/>
      <c r="F3924" s="17"/>
      <c r="G3924" s="50"/>
      <c r="H3924" s="63"/>
    </row>
    <row r="3925" spans="3:8" ht="15.6" x14ac:dyDescent="0.3">
      <c r="C3925" s="57"/>
      <c r="D3925" s="58"/>
      <c r="E3925" s="28"/>
      <c r="F3925" s="17"/>
      <c r="G3925" s="50"/>
      <c r="H3925" s="63"/>
    </row>
    <row r="3926" spans="3:8" ht="15.6" x14ac:dyDescent="0.3">
      <c r="C3926" s="57"/>
      <c r="D3926" s="58"/>
      <c r="E3926" s="28"/>
      <c r="F3926" s="17"/>
      <c r="G3926" s="50"/>
      <c r="H3926" s="63"/>
    </row>
    <row r="3927" spans="3:8" ht="15.6" x14ac:dyDescent="0.3">
      <c r="C3927" s="57"/>
      <c r="D3927" s="58"/>
      <c r="E3927" s="28"/>
      <c r="F3927" s="17"/>
      <c r="G3927" s="50"/>
      <c r="H3927" s="63"/>
    </row>
    <row r="3928" spans="3:8" ht="15.6" x14ac:dyDescent="0.3">
      <c r="C3928" s="57"/>
      <c r="D3928" s="58"/>
      <c r="E3928" s="28"/>
      <c r="F3928" s="17"/>
      <c r="G3928" s="50"/>
      <c r="H3928" s="63"/>
    </row>
    <row r="3929" spans="3:8" ht="15.6" x14ac:dyDescent="0.3">
      <c r="C3929" s="57"/>
      <c r="D3929" s="58"/>
      <c r="E3929" s="28"/>
      <c r="F3929" s="17"/>
      <c r="G3929" s="50"/>
      <c r="H3929" s="63"/>
    </row>
    <row r="3930" spans="3:8" ht="15.6" x14ac:dyDescent="0.3">
      <c r="C3930" s="57"/>
      <c r="D3930" s="58"/>
      <c r="E3930" s="28"/>
      <c r="F3930" s="17"/>
      <c r="G3930" s="50"/>
      <c r="H3930" s="63"/>
    </row>
    <row r="3931" spans="3:8" ht="15.6" x14ac:dyDescent="0.3">
      <c r="C3931" s="57"/>
      <c r="D3931" s="58"/>
      <c r="E3931" s="28"/>
      <c r="F3931" s="17"/>
      <c r="G3931" s="50"/>
      <c r="H3931" s="63"/>
    </row>
    <row r="3932" spans="3:8" ht="15.6" x14ac:dyDescent="0.3">
      <c r="C3932" s="57"/>
      <c r="D3932" s="58"/>
      <c r="E3932" s="28"/>
      <c r="F3932" s="17"/>
      <c r="G3932" s="50"/>
      <c r="H3932" s="63"/>
    </row>
    <row r="3933" spans="3:8" ht="15.6" x14ac:dyDescent="0.3">
      <c r="C3933" s="57"/>
      <c r="D3933" s="58"/>
      <c r="E3933" s="28"/>
      <c r="F3933" s="17"/>
      <c r="G3933" s="50"/>
      <c r="H3933" s="63"/>
    </row>
    <row r="3934" spans="3:8" ht="15.6" x14ac:dyDescent="0.3">
      <c r="C3934" s="57"/>
      <c r="D3934" s="58"/>
      <c r="E3934" s="28"/>
      <c r="F3934" s="17"/>
      <c r="G3934" s="50"/>
      <c r="H3934" s="63"/>
    </row>
    <row r="3935" spans="3:8" ht="15.6" x14ac:dyDescent="0.3">
      <c r="C3935" s="57"/>
      <c r="D3935" s="58"/>
      <c r="E3935" s="28"/>
      <c r="F3935" s="17"/>
      <c r="G3935" s="50"/>
      <c r="H3935" s="63"/>
    </row>
    <row r="3936" spans="3:8" ht="15.6" x14ac:dyDescent="0.3">
      <c r="C3936" s="57"/>
      <c r="D3936" s="58"/>
      <c r="E3936" s="28"/>
      <c r="F3936" s="17"/>
      <c r="G3936" s="50"/>
      <c r="H3936" s="63"/>
    </row>
    <row r="3937" spans="3:8" ht="15.6" x14ac:dyDescent="0.3">
      <c r="C3937" s="57"/>
      <c r="D3937" s="58"/>
      <c r="E3937" s="28"/>
      <c r="F3937" s="17"/>
      <c r="G3937" s="50"/>
      <c r="H3937" s="63"/>
    </row>
    <row r="3938" spans="3:8" ht="15.6" x14ac:dyDescent="0.3">
      <c r="C3938" s="57"/>
      <c r="D3938" s="58"/>
      <c r="E3938" s="28"/>
      <c r="F3938" s="17"/>
      <c r="G3938" s="50"/>
      <c r="H3938" s="63"/>
    </row>
    <row r="3939" spans="3:8" ht="15.6" x14ac:dyDescent="0.3">
      <c r="C3939" s="57"/>
      <c r="D3939" s="58"/>
      <c r="E3939" s="28"/>
      <c r="F3939" s="17"/>
      <c r="G3939" s="50"/>
      <c r="H3939" s="63"/>
    </row>
    <row r="3940" spans="3:8" ht="15.6" x14ac:dyDescent="0.3">
      <c r="C3940" s="57"/>
      <c r="D3940" s="58"/>
      <c r="E3940" s="28"/>
      <c r="F3940" s="17"/>
      <c r="G3940" s="50"/>
      <c r="H3940" s="63"/>
    </row>
    <row r="3941" spans="3:8" ht="15.6" x14ac:dyDescent="0.3">
      <c r="C3941" s="57"/>
      <c r="D3941" s="58"/>
      <c r="E3941" s="28"/>
      <c r="F3941" s="17"/>
      <c r="G3941" s="50"/>
      <c r="H3941" s="63"/>
    </row>
    <row r="3942" spans="3:8" ht="15.6" x14ac:dyDescent="0.3">
      <c r="C3942" s="57"/>
      <c r="D3942" s="58"/>
      <c r="E3942" s="28"/>
      <c r="F3942" s="17"/>
      <c r="G3942" s="50"/>
      <c r="H3942" s="63"/>
    </row>
    <row r="3943" spans="3:8" ht="15.6" x14ac:dyDescent="0.3">
      <c r="C3943" s="57"/>
      <c r="D3943" s="58"/>
      <c r="E3943" s="28"/>
      <c r="F3943" s="17"/>
      <c r="G3943" s="50"/>
      <c r="H3943" s="63"/>
    </row>
    <row r="3944" spans="3:8" ht="15.6" x14ac:dyDescent="0.3">
      <c r="C3944" s="57"/>
      <c r="D3944" s="58"/>
      <c r="E3944" s="28"/>
      <c r="F3944" s="17"/>
      <c r="G3944" s="50"/>
      <c r="H3944" s="63"/>
    </row>
    <row r="3945" spans="3:8" ht="15.6" x14ac:dyDescent="0.3">
      <c r="C3945" s="57"/>
      <c r="D3945" s="58"/>
      <c r="E3945" s="28"/>
      <c r="F3945" s="17"/>
      <c r="G3945" s="50"/>
      <c r="H3945" s="63"/>
    </row>
    <row r="3946" spans="3:8" ht="15.6" x14ac:dyDescent="0.3">
      <c r="C3946" s="57"/>
      <c r="D3946" s="58"/>
      <c r="E3946" s="28"/>
      <c r="F3946" s="17"/>
      <c r="G3946" s="50"/>
      <c r="H3946" s="63"/>
    </row>
    <row r="3947" spans="3:8" ht="15.6" x14ac:dyDescent="0.3">
      <c r="C3947" s="57"/>
      <c r="D3947" s="58"/>
      <c r="E3947" s="28"/>
      <c r="F3947" s="17"/>
      <c r="G3947" s="50"/>
      <c r="H3947" s="63"/>
    </row>
    <row r="3948" spans="3:8" ht="15.6" x14ac:dyDescent="0.3">
      <c r="C3948" s="57"/>
      <c r="D3948" s="58"/>
      <c r="E3948" s="28"/>
      <c r="F3948" s="17"/>
      <c r="G3948" s="50"/>
      <c r="H3948" s="63"/>
    </row>
    <row r="3949" spans="3:8" ht="15.6" x14ac:dyDescent="0.3">
      <c r="C3949" s="57"/>
      <c r="D3949" s="58"/>
      <c r="E3949" s="28"/>
      <c r="F3949" s="17"/>
      <c r="G3949" s="50"/>
      <c r="H3949" s="63"/>
    </row>
    <row r="3950" spans="3:8" ht="15.6" x14ac:dyDescent="0.3">
      <c r="C3950" s="57"/>
      <c r="D3950" s="58"/>
      <c r="E3950" s="28"/>
      <c r="F3950" s="17"/>
      <c r="G3950" s="50"/>
      <c r="H3950" s="63"/>
    </row>
    <row r="3951" spans="3:8" ht="15.6" x14ac:dyDescent="0.3">
      <c r="C3951" s="57"/>
      <c r="D3951" s="58"/>
      <c r="E3951" s="28"/>
      <c r="F3951" s="17"/>
      <c r="G3951" s="50"/>
      <c r="H3951" s="63"/>
    </row>
    <row r="3952" spans="3:8" ht="15.6" x14ac:dyDescent="0.3">
      <c r="C3952" s="57"/>
      <c r="D3952" s="58"/>
      <c r="E3952" s="28"/>
      <c r="F3952" s="17"/>
      <c r="G3952" s="50"/>
      <c r="H3952" s="63"/>
    </row>
    <row r="3953" spans="3:8" ht="15.6" x14ac:dyDescent="0.3">
      <c r="C3953" s="57"/>
      <c r="D3953" s="58"/>
      <c r="E3953" s="28"/>
      <c r="F3953" s="17"/>
      <c r="G3953" s="50"/>
      <c r="H3953" s="63"/>
    </row>
    <row r="3954" spans="3:8" ht="15.6" x14ac:dyDescent="0.3">
      <c r="C3954" s="57"/>
      <c r="D3954" s="58"/>
      <c r="E3954" s="28"/>
      <c r="F3954" s="17"/>
      <c r="G3954" s="50"/>
      <c r="H3954" s="63"/>
    </row>
    <row r="3955" spans="3:8" ht="15.6" x14ac:dyDescent="0.3">
      <c r="C3955" s="57"/>
      <c r="D3955" s="58"/>
      <c r="E3955" s="28"/>
      <c r="F3955" s="17"/>
      <c r="G3955" s="50"/>
      <c r="H3955" s="63"/>
    </row>
    <row r="3956" spans="3:8" ht="15.6" x14ac:dyDescent="0.3">
      <c r="C3956" s="57"/>
      <c r="D3956" s="58"/>
      <c r="E3956" s="28"/>
      <c r="F3956" s="17"/>
      <c r="G3956" s="50"/>
      <c r="H3956" s="63"/>
    </row>
    <row r="3957" spans="3:8" ht="15.6" x14ac:dyDescent="0.3">
      <c r="C3957" s="57"/>
      <c r="D3957" s="58"/>
      <c r="E3957" s="28"/>
      <c r="F3957" s="17"/>
      <c r="G3957" s="50"/>
      <c r="H3957" s="63"/>
    </row>
    <row r="3958" spans="3:8" ht="15.6" x14ac:dyDescent="0.3">
      <c r="C3958" s="57"/>
      <c r="D3958" s="58"/>
      <c r="E3958" s="28"/>
      <c r="F3958" s="17"/>
      <c r="G3958" s="50"/>
      <c r="H3958" s="63"/>
    </row>
    <row r="3959" spans="3:8" ht="15.6" x14ac:dyDescent="0.3">
      <c r="C3959" s="57"/>
      <c r="D3959" s="58"/>
      <c r="E3959" s="28"/>
      <c r="F3959" s="17"/>
      <c r="G3959" s="50"/>
      <c r="H3959" s="63"/>
    </row>
    <row r="3960" spans="3:8" ht="15.6" x14ac:dyDescent="0.3">
      <c r="C3960" s="57"/>
      <c r="D3960" s="58"/>
      <c r="E3960" s="28"/>
      <c r="F3960" s="17"/>
      <c r="G3960" s="50"/>
      <c r="H3960" s="63"/>
    </row>
    <row r="3961" spans="3:8" ht="15.6" x14ac:dyDescent="0.3">
      <c r="C3961" s="57"/>
      <c r="D3961" s="58"/>
      <c r="E3961" s="28"/>
      <c r="F3961" s="17"/>
      <c r="G3961" s="50"/>
      <c r="H3961" s="63"/>
    </row>
    <row r="3962" spans="3:8" ht="15.6" x14ac:dyDescent="0.3">
      <c r="C3962" s="57"/>
      <c r="D3962" s="58"/>
      <c r="E3962" s="28"/>
      <c r="F3962" s="17"/>
      <c r="G3962" s="50"/>
      <c r="H3962" s="63"/>
    </row>
    <row r="3963" spans="3:8" ht="15.6" x14ac:dyDescent="0.3">
      <c r="C3963" s="57"/>
      <c r="D3963" s="58"/>
      <c r="E3963" s="28"/>
      <c r="F3963" s="17"/>
      <c r="G3963" s="50"/>
      <c r="H3963" s="63"/>
    </row>
    <row r="3964" spans="3:8" ht="15.6" x14ac:dyDescent="0.3">
      <c r="C3964" s="57"/>
      <c r="D3964" s="58"/>
      <c r="E3964" s="28"/>
      <c r="F3964" s="17"/>
      <c r="G3964" s="50"/>
      <c r="H3964" s="63"/>
    </row>
    <row r="3965" spans="3:8" ht="15.6" x14ac:dyDescent="0.3">
      <c r="C3965" s="57"/>
      <c r="D3965" s="58"/>
      <c r="E3965" s="28"/>
      <c r="F3965" s="17"/>
      <c r="G3965" s="50"/>
      <c r="H3965" s="63"/>
    </row>
    <row r="3966" spans="3:8" ht="15.6" x14ac:dyDescent="0.3">
      <c r="C3966" s="57"/>
      <c r="D3966" s="58"/>
      <c r="E3966" s="28"/>
      <c r="F3966" s="17"/>
      <c r="G3966" s="50"/>
      <c r="H3966" s="63"/>
    </row>
    <row r="3967" spans="3:8" ht="15.6" x14ac:dyDescent="0.3">
      <c r="C3967" s="57"/>
      <c r="D3967" s="58"/>
      <c r="E3967" s="28"/>
      <c r="F3967" s="17"/>
      <c r="G3967" s="50"/>
      <c r="H3967" s="63"/>
    </row>
    <row r="3968" spans="3:8" ht="15.6" x14ac:dyDescent="0.3">
      <c r="C3968" s="57"/>
      <c r="D3968" s="58"/>
      <c r="E3968" s="28"/>
      <c r="F3968" s="17"/>
      <c r="G3968" s="50"/>
      <c r="H3968" s="63"/>
    </row>
    <row r="3969" spans="3:8" ht="15.6" x14ac:dyDescent="0.3">
      <c r="C3969" s="57"/>
      <c r="D3969" s="58"/>
      <c r="E3969" s="28"/>
      <c r="F3969" s="17"/>
      <c r="G3969" s="50"/>
      <c r="H3969" s="63"/>
    </row>
    <row r="3970" spans="3:8" ht="15.6" x14ac:dyDescent="0.3">
      <c r="C3970" s="57"/>
      <c r="D3970" s="58"/>
      <c r="E3970" s="28"/>
      <c r="F3970" s="17"/>
      <c r="G3970" s="50"/>
      <c r="H3970" s="63"/>
    </row>
    <row r="3971" spans="3:8" ht="15.6" x14ac:dyDescent="0.3">
      <c r="C3971" s="57"/>
      <c r="D3971" s="58"/>
      <c r="E3971" s="28"/>
      <c r="F3971" s="17"/>
      <c r="G3971" s="50"/>
      <c r="H3971" s="63"/>
    </row>
    <row r="3972" spans="3:8" ht="15.6" x14ac:dyDescent="0.3">
      <c r="C3972" s="57"/>
      <c r="D3972" s="58"/>
      <c r="E3972" s="28"/>
      <c r="F3972" s="17"/>
      <c r="G3972" s="50"/>
      <c r="H3972" s="63"/>
    </row>
    <row r="3973" spans="3:8" ht="15.6" x14ac:dyDescent="0.3">
      <c r="C3973" s="57"/>
      <c r="D3973" s="58"/>
      <c r="E3973" s="28"/>
      <c r="F3973" s="17"/>
      <c r="G3973" s="50"/>
      <c r="H3973" s="63"/>
    </row>
    <row r="3974" spans="3:8" ht="15.6" x14ac:dyDescent="0.3">
      <c r="C3974" s="57"/>
      <c r="D3974" s="58"/>
      <c r="E3974" s="28"/>
      <c r="F3974" s="17"/>
      <c r="G3974" s="50"/>
      <c r="H3974" s="63"/>
    </row>
    <row r="3975" spans="3:8" ht="15.6" x14ac:dyDescent="0.3">
      <c r="C3975" s="57"/>
      <c r="D3975" s="58"/>
      <c r="E3975" s="28"/>
      <c r="F3975" s="17"/>
      <c r="G3975" s="50"/>
      <c r="H3975" s="63"/>
    </row>
    <row r="3976" spans="3:8" ht="15.6" x14ac:dyDescent="0.3">
      <c r="C3976" s="57"/>
      <c r="D3976" s="58"/>
      <c r="E3976" s="28"/>
      <c r="F3976" s="17"/>
      <c r="G3976" s="50"/>
      <c r="H3976" s="63"/>
    </row>
    <row r="3977" spans="3:8" ht="15.6" x14ac:dyDescent="0.3">
      <c r="C3977" s="57"/>
      <c r="D3977" s="58"/>
      <c r="E3977" s="28"/>
      <c r="F3977" s="17"/>
      <c r="G3977" s="50"/>
      <c r="H3977" s="63"/>
    </row>
    <row r="3978" spans="3:8" ht="15.6" x14ac:dyDescent="0.3">
      <c r="C3978" s="57"/>
      <c r="D3978" s="58"/>
      <c r="E3978" s="28"/>
      <c r="F3978" s="17"/>
      <c r="G3978" s="50"/>
      <c r="H3978" s="63"/>
    </row>
    <row r="3979" spans="3:8" ht="15.6" x14ac:dyDescent="0.3">
      <c r="C3979" s="57"/>
      <c r="D3979" s="58"/>
      <c r="E3979" s="28"/>
      <c r="F3979" s="17"/>
      <c r="G3979" s="50"/>
      <c r="H3979" s="63"/>
    </row>
    <row r="3980" spans="3:8" ht="15.6" x14ac:dyDescent="0.3">
      <c r="C3980" s="57"/>
      <c r="D3980" s="58"/>
      <c r="E3980" s="28"/>
      <c r="F3980" s="17"/>
      <c r="G3980" s="50"/>
      <c r="H3980" s="63"/>
    </row>
    <row r="3981" spans="3:8" ht="15.6" x14ac:dyDescent="0.3">
      <c r="C3981" s="57"/>
      <c r="D3981" s="58"/>
      <c r="E3981" s="28"/>
      <c r="F3981" s="17"/>
      <c r="G3981" s="50"/>
      <c r="H3981" s="63"/>
    </row>
    <row r="3982" spans="3:8" ht="15.6" x14ac:dyDescent="0.3">
      <c r="C3982" s="57"/>
      <c r="D3982" s="58"/>
      <c r="E3982" s="28"/>
      <c r="F3982" s="17"/>
      <c r="G3982" s="50"/>
      <c r="H3982" s="63"/>
    </row>
    <row r="3983" spans="3:8" ht="15.6" x14ac:dyDescent="0.3">
      <c r="C3983" s="57"/>
      <c r="D3983" s="58"/>
      <c r="E3983" s="28"/>
      <c r="F3983" s="17"/>
      <c r="G3983" s="50"/>
      <c r="H3983" s="63"/>
    </row>
    <row r="3984" spans="3:8" ht="15.6" x14ac:dyDescent="0.3">
      <c r="C3984" s="57"/>
      <c r="D3984" s="58"/>
      <c r="E3984" s="28"/>
      <c r="F3984" s="17"/>
      <c r="G3984" s="50"/>
      <c r="H3984" s="63"/>
    </row>
    <row r="3985" spans="3:8" ht="15.6" x14ac:dyDescent="0.3">
      <c r="C3985" s="57"/>
      <c r="D3985" s="58"/>
      <c r="E3985" s="28"/>
      <c r="F3985" s="17"/>
      <c r="G3985" s="50"/>
      <c r="H3985" s="63"/>
    </row>
    <row r="3986" spans="3:8" ht="15.6" x14ac:dyDescent="0.3">
      <c r="C3986" s="57"/>
      <c r="D3986" s="58"/>
      <c r="E3986" s="28"/>
      <c r="F3986" s="17"/>
      <c r="G3986" s="50"/>
      <c r="H3986" s="63"/>
    </row>
    <row r="3987" spans="3:8" ht="15.6" x14ac:dyDescent="0.3">
      <c r="C3987" s="57"/>
      <c r="D3987" s="58"/>
      <c r="E3987" s="28"/>
      <c r="F3987" s="17"/>
      <c r="G3987" s="50"/>
      <c r="H3987" s="63"/>
    </row>
    <row r="3988" spans="3:8" ht="15.6" x14ac:dyDescent="0.3">
      <c r="C3988" s="57"/>
      <c r="D3988" s="58"/>
      <c r="E3988" s="28"/>
      <c r="F3988" s="17"/>
      <c r="G3988" s="50"/>
      <c r="H3988" s="63"/>
    </row>
    <row r="3989" spans="3:8" ht="15.6" x14ac:dyDescent="0.3">
      <c r="C3989" s="57"/>
      <c r="D3989" s="58"/>
      <c r="E3989" s="28"/>
      <c r="F3989" s="17"/>
      <c r="G3989" s="50"/>
      <c r="H3989" s="63"/>
    </row>
    <row r="3990" spans="3:8" ht="15.6" x14ac:dyDescent="0.3">
      <c r="C3990" s="57"/>
      <c r="D3990" s="58"/>
      <c r="E3990" s="28"/>
      <c r="F3990" s="17"/>
      <c r="G3990" s="50"/>
      <c r="H3990" s="63"/>
    </row>
    <row r="3991" spans="3:8" ht="15.6" x14ac:dyDescent="0.3">
      <c r="C3991" s="57"/>
      <c r="D3991" s="58"/>
      <c r="E3991" s="28"/>
      <c r="F3991" s="17"/>
      <c r="G3991" s="50"/>
      <c r="H3991" s="63"/>
    </row>
    <row r="3992" spans="3:8" ht="15.6" x14ac:dyDescent="0.3">
      <c r="C3992" s="57"/>
      <c r="D3992" s="58"/>
      <c r="E3992" s="28"/>
      <c r="F3992" s="17"/>
      <c r="G3992" s="50"/>
      <c r="H3992" s="63"/>
    </row>
    <row r="3993" spans="3:8" ht="15.6" x14ac:dyDescent="0.3">
      <c r="C3993" s="57"/>
      <c r="D3993" s="58"/>
      <c r="E3993" s="28"/>
      <c r="F3993" s="17"/>
      <c r="G3993" s="50"/>
      <c r="H3993" s="63"/>
    </row>
    <row r="3994" spans="3:8" ht="15.6" x14ac:dyDescent="0.3">
      <c r="C3994" s="57"/>
      <c r="D3994" s="58"/>
      <c r="E3994" s="28"/>
      <c r="F3994" s="17"/>
      <c r="G3994" s="50"/>
      <c r="H3994" s="63"/>
    </row>
    <row r="3995" spans="3:8" ht="15.6" x14ac:dyDescent="0.3">
      <c r="C3995" s="57"/>
      <c r="D3995" s="58"/>
      <c r="E3995" s="28"/>
      <c r="F3995" s="17"/>
      <c r="G3995" s="50"/>
      <c r="H3995" s="63"/>
    </row>
    <row r="3996" spans="3:8" ht="15.6" x14ac:dyDescent="0.3">
      <c r="C3996" s="57"/>
      <c r="D3996" s="58"/>
      <c r="E3996" s="28"/>
      <c r="F3996" s="17"/>
      <c r="G3996" s="50"/>
      <c r="H3996" s="63"/>
    </row>
    <row r="3997" spans="3:8" ht="15.6" x14ac:dyDescent="0.3">
      <c r="C3997" s="57"/>
      <c r="D3997" s="58"/>
      <c r="E3997" s="28"/>
      <c r="F3997" s="17"/>
      <c r="G3997" s="50"/>
      <c r="H3997" s="63"/>
    </row>
    <row r="3998" spans="3:8" ht="15.6" x14ac:dyDescent="0.3">
      <c r="C3998" s="57"/>
      <c r="D3998" s="58"/>
      <c r="E3998" s="28"/>
      <c r="F3998" s="17"/>
      <c r="G3998" s="50"/>
      <c r="H3998" s="63"/>
    </row>
    <row r="3999" spans="3:8" ht="15.6" x14ac:dyDescent="0.3">
      <c r="C3999" s="57"/>
      <c r="D3999" s="58"/>
      <c r="E3999" s="28"/>
      <c r="F3999" s="17"/>
      <c r="G3999" s="50"/>
      <c r="H3999" s="63"/>
    </row>
    <row r="4000" spans="3:8" ht="15.6" x14ac:dyDescent="0.3">
      <c r="C4000" s="57"/>
      <c r="D4000" s="58"/>
      <c r="E4000" s="28"/>
      <c r="F4000" s="17"/>
      <c r="G4000" s="50"/>
      <c r="H4000" s="63"/>
    </row>
    <row r="4001" spans="3:8" ht="15.6" x14ac:dyDescent="0.3">
      <c r="C4001" s="57"/>
      <c r="D4001" s="58"/>
      <c r="E4001" s="28"/>
      <c r="F4001" s="17"/>
      <c r="G4001" s="50"/>
      <c r="H4001" s="63"/>
    </row>
    <row r="4002" spans="3:8" ht="15.6" x14ac:dyDescent="0.3">
      <c r="C4002" s="57"/>
      <c r="D4002" s="58"/>
      <c r="E4002" s="28"/>
      <c r="F4002" s="17"/>
      <c r="G4002" s="50"/>
      <c r="H4002" s="63"/>
    </row>
    <row r="4003" spans="3:8" ht="15.6" x14ac:dyDescent="0.3">
      <c r="C4003" s="57"/>
      <c r="D4003" s="58"/>
      <c r="E4003" s="28"/>
      <c r="F4003" s="17"/>
      <c r="G4003" s="50"/>
      <c r="H4003" s="63"/>
    </row>
    <row r="4004" spans="3:8" ht="15.6" x14ac:dyDescent="0.3">
      <c r="C4004" s="57"/>
      <c r="D4004" s="58"/>
      <c r="E4004" s="28"/>
      <c r="F4004" s="17"/>
      <c r="G4004" s="50"/>
      <c r="H4004" s="63"/>
    </row>
    <row r="4005" spans="3:8" ht="15.6" x14ac:dyDescent="0.3">
      <c r="C4005" s="57"/>
      <c r="D4005" s="58"/>
      <c r="E4005" s="28"/>
      <c r="F4005" s="17"/>
      <c r="G4005" s="50"/>
      <c r="H4005" s="63"/>
    </row>
    <row r="4006" spans="3:8" ht="15.6" x14ac:dyDescent="0.3">
      <c r="C4006" s="57"/>
      <c r="D4006" s="58"/>
      <c r="E4006" s="28"/>
      <c r="F4006" s="17"/>
      <c r="G4006" s="50"/>
      <c r="H4006" s="63"/>
    </row>
    <row r="4007" spans="3:8" ht="15.6" x14ac:dyDescent="0.3">
      <c r="C4007" s="57"/>
      <c r="D4007" s="58"/>
      <c r="E4007" s="28"/>
      <c r="F4007" s="17"/>
      <c r="G4007" s="50"/>
      <c r="H4007" s="63"/>
    </row>
    <row r="4008" spans="3:8" ht="15.6" x14ac:dyDescent="0.3">
      <c r="C4008" s="57"/>
      <c r="D4008" s="58"/>
      <c r="E4008" s="28"/>
      <c r="F4008" s="17"/>
      <c r="G4008" s="50"/>
      <c r="H4008" s="63"/>
    </row>
    <row r="4009" spans="3:8" ht="15.6" x14ac:dyDescent="0.3">
      <c r="C4009" s="57"/>
      <c r="D4009" s="58"/>
      <c r="E4009" s="28"/>
      <c r="F4009" s="17"/>
      <c r="G4009" s="50"/>
      <c r="H4009" s="63"/>
    </row>
    <row r="4010" spans="3:8" ht="15.6" x14ac:dyDescent="0.3">
      <c r="C4010" s="57"/>
      <c r="D4010" s="58"/>
      <c r="E4010" s="28"/>
      <c r="F4010" s="17"/>
      <c r="G4010" s="50"/>
      <c r="H4010" s="63"/>
    </row>
    <row r="4011" spans="3:8" ht="15.6" x14ac:dyDescent="0.3">
      <c r="C4011" s="57"/>
      <c r="D4011" s="58"/>
      <c r="E4011" s="28"/>
      <c r="F4011" s="17"/>
      <c r="G4011" s="50"/>
      <c r="H4011" s="63"/>
    </row>
    <row r="4012" spans="3:8" ht="15.6" x14ac:dyDescent="0.3">
      <c r="C4012" s="57"/>
      <c r="D4012" s="58"/>
      <c r="E4012" s="28"/>
      <c r="F4012" s="17"/>
      <c r="G4012" s="50"/>
      <c r="H4012" s="63"/>
    </row>
    <row r="4013" spans="3:8" ht="15.6" x14ac:dyDescent="0.3">
      <c r="C4013" s="57"/>
      <c r="D4013" s="58"/>
      <c r="E4013" s="28"/>
      <c r="F4013" s="17"/>
      <c r="G4013" s="50"/>
      <c r="H4013" s="63"/>
    </row>
    <row r="4014" spans="3:8" ht="15.6" x14ac:dyDescent="0.3">
      <c r="C4014" s="57"/>
      <c r="D4014" s="58"/>
      <c r="E4014" s="28"/>
      <c r="F4014" s="17"/>
      <c r="G4014" s="50"/>
      <c r="H4014" s="63"/>
    </row>
    <row r="4015" spans="3:8" ht="15.6" x14ac:dyDescent="0.3">
      <c r="C4015" s="57"/>
      <c r="D4015" s="58"/>
      <c r="E4015" s="28"/>
      <c r="F4015" s="17"/>
      <c r="G4015" s="50"/>
      <c r="H4015" s="63"/>
    </row>
    <row r="4016" spans="3:8" ht="15.6" x14ac:dyDescent="0.3">
      <c r="C4016" s="57"/>
      <c r="D4016" s="58"/>
      <c r="E4016" s="28"/>
      <c r="F4016" s="17"/>
      <c r="G4016" s="50"/>
      <c r="H4016" s="63"/>
    </row>
    <row r="4017" spans="3:8" ht="15.6" x14ac:dyDescent="0.3">
      <c r="C4017" s="57"/>
      <c r="D4017" s="58"/>
      <c r="E4017" s="28"/>
      <c r="F4017" s="17"/>
      <c r="G4017" s="50"/>
      <c r="H4017" s="63"/>
    </row>
    <row r="4018" spans="3:8" ht="15.6" x14ac:dyDescent="0.3">
      <c r="C4018" s="57"/>
      <c r="D4018" s="58"/>
      <c r="E4018" s="28"/>
      <c r="F4018" s="17"/>
      <c r="G4018" s="50"/>
      <c r="H4018" s="63"/>
    </row>
    <row r="4019" spans="3:8" ht="15.6" x14ac:dyDescent="0.3">
      <c r="C4019" s="57"/>
      <c r="D4019" s="58"/>
      <c r="E4019" s="28"/>
      <c r="F4019" s="17"/>
      <c r="G4019" s="50"/>
      <c r="H4019" s="63"/>
    </row>
    <row r="4020" spans="3:8" ht="15.6" x14ac:dyDescent="0.3">
      <c r="C4020" s="57"/>
      <c r="D4020" s="58"/>
      <c r="E4020" s="28"/>
      <c r="F4020" s="17"/>
      <c r="G4020" s="50"/>
      <c r="H4020" s="63"/>
    </row>
    <row r="4021" spans="3:8" ht="15.6" x14ac:dyDescent="0.3">
      <c r="C4021" s="57"/>
      <c r="D4021" s="58"/>
      <c r="E4021" s="28"/>
      <c r="F4021" s="17"/>
      <c r="G4021" s="50"/>
      <c r="H4021" s="63"/>
    </row>
    <row r="4022" spans="3:8" ht="15.6" x14ac:dyDescent="0.3">
      <c r="C4022" s="57"/>
      <c r="D4022" s="58"/>
      <c r="E4022" s="28"/>
      <c r="F4022" s="17"/>
      <c r="G4022" s="50"/>
      <c r="H4022" s="63"/>
    </row>
    <row r="4023" spans="3:8" ht="15.6" x14ac:dyDescent="0.3">
      <c r="C4023" s="57"/>
      <c r="D4023" s="58"/>
      <c r="E4023" s="28"/>
      <c r="F4023" s="17"/>
      <c r="G4023" s="50"/>
      <c r="H4023" s="63"/>
    </row>
    <row r="4024" spans="3:8" ht="15.6" x14ac:dyDescent="0.3">
      <c r="C4024" s="57"/>
      <c r="D4024" s="58"/>
      <c r="E4024" s="28"/>
      <c r="F4024" s="17"/>
      <c r="G4024" s="50"/>
      <c r="H4024" s="63"/>
    </row>
    <row r="4025" spans="3:8" ht="15.6" x14ac:dyDescent="0.3">
      <c r="C4025" s="57"/>
      <c r="D4025" s="58"/>
      <c r="E4025" s="28"/>
      <c r="F4025" s="17"/>
      <c r="G4025" s="50"/>
      <c r="H4025" s="63"/>
    </row>
    <row r="4026" spans="3:8" ht="15.6" x14ac:dyDescent="0.3">
      <c r="C4026" s="57"/>
      <c r="D4026" s="58"/>
      <c r="E4026" s="28"/>
      <c r="F4026" s="17"/>
      <c r="G4026" s="50"/>
      <c r="H4026" s="63"/>
    </row>
    <row r="4027" spans="3:8" ht="15.6" x14ac:dyDescent="0.3">
      <c r="C4027" s="57"/>
      <c r="D4027" s="58"/>
      <c r="E4027" s="28"/>
      <c r="F4027" s="17"/>
      <c r="G4027" s="50"/>
      <c r="H4027" s="63"/>
    </row>
    <row r="4028" spans="3:8" ht="15.6" x14ac:dyDescent="0.3">
      <c r="C4028" s="57"/>
      <c r="D4028" s="58"/>
      <c r="E4028" s="28"/>
      <c r="F4028" s="17"/>
      <c r="G4028" s="50"/>
      <c r="H4028" s="63"/>
    </row>
    <row r="4029" spans="3:8" ht="15.6" x14ac:dyDescent="0.3">
      <c r="C4029" s="57"/>
      <c r="D4029" s="58"/>
      <c r="E4029" s="28"/>
      <c r="F4029" s="17"/>
      <c r="G4029" s="50"/>
      <c r="H4029" s="63"/>
    </row>
    <row r="4030" spans="3:8" ht="15.6" x14ac:dyDescent="0.3">
      <c r="C4030" s="57"/>
      <c r="D4030" s="58"/>
      <c r="E4030" s="28"/>
      <c r="F4030" s="17"/>
      <c r="G4030" s="50"/>
      <c r="H4030" s="63"/>
    </row>
    <row r="4031" spans="3:8" ht="15.6" x14ac:dyDescent="0.3">
      <c r="C4031" s="57"/>
      <c r="D4031" s="58"/>
      <c r="E4031" s="28"/>
      <c r="F4031" s="17"/>
      <c r="G4031" s="50"/>
      <c r="H4031" s="63"/>
    </row>
    <row r="4032" spans="3:8" ht="15.6" x14ac:dyDescent="0.3">
      <c r="C4032" s="57"/>
      <c r="D4032" s="58"/>
      <c r="E4032" s="28"/>
      <c r="F4032" s="17"/>
      <c r="G4032" s="50"/>
      <c r="H4032" s="63"/>
    </row>
    <row r="4033" spans="3:8" ht="15.6" x14ac:dyDescent="0.3">
      <c r="C4033" s="57"/>
      <c r="D4033" s="58"/>
      <c r="E4033" s="28"/>
      <c r="F4033" s="17"/>
      <c r="G4033" s="50"/>
      <c r="H4033" s="63"/>
    </row>
    <row r="4034" spans="3:8" ht="15.6" x14ac:dyDescent="0.3">
      <c r="C4034" s="57"/>
      <c r="D4034" s="58"/>
      <c r="E4034" s="28"/>
      <c r="F4034" s="17"/>
      <c r="G4034" s="50"/>
      <c r="H4034" s="63"/>
    </row>
    <row r="4035" spans="3:8" ht="15.6" x14ac:dyDescent="0.3">
      <c r="C4035" s="57"/>
      <c r="D4035" s="58"/>
      <c r="E4035" s="28"/>
      <c r="F4035" s="17"/>
      <c r="G4035" s="50"/>
      <c r="H4035" s="63"/>
    </row>
    <row r="4036" spans="3:8" ht="15.6" x14ac:dyDescent="0.3">
      <c r="C4036" s="57"/>
      <c r="D4036" s="58"/>
      <c r="E4036" s="28"/>
      <c r="F4036" s="17"/>
      <c r="G4036" s="50"/>
      <c r="H4036" s="63"/>
    </row>
    <row r="4037" spans="3:8" ht="15.6" x14ac:dyDescent="0.3">
      <c r="C4037" s="57"/>
      <c r="D4037" s="58"/>
      <c r="E4037" s="28"/>
      <c r="F4037" s="17"/>
      <c r="G4037" s="50"/>
      <c r="H4037" s="63"/>
    </row>
    <row r="4038" spans="3:8" ht="15.6" x14ac:dyDescent="0.3">
      <c r="C4038" s="57"/>
      <c r="D4038" s="58"/>
      <c r="E4038" s="28"/>
      <c r="F4038" s="17"/>
      <c r="G4038" s="50"/>
      <c r="H4038" s="63"/>
    </row>
    <row r="4039" spans="3:8" ht="15.6" x14ac:dyDescent="0.3">
      <c r="C4039" s="57"/>
      <c r="D4039" s="58"/>
      <c r="E4039" s="28"/>
      <c r="F4039" s="17"/>
      <c r="G4039" s="50"/>
      <c r="H4039" s="63"/>
    </row>
    <row r="4040" spans="3:8" ht="15.6" x14ac:dyDescent="0.3">
      <c r="C4040" s="57"/>
      <c r="D4040" s="58"/>
      <c r="E4040" s="28"/>
      <c r="F4040" s="17"/>
      <c r="G4040" s="50"/>
      <c r="H4040" s="63"/>
    </row>
    <row r="4041" spans="3:8" ht="15.6" x14ac:dyDescent="0.3">
      <c r="C4041" s="57"/>
      <c r="D4041" s="58"/>
      <c r="E4041" s="28"/>
      <c r="F4041" s="17"/>
      <c r="G4041" s="50"/>
      <c r="H4041" s="63"/>
    </row>
    <row r="4042" spans="3:8" ht="15.6" x14ac:dyDescent="0.3">
      <c r="C4042" s="57"/>
      <c r="D4042" s="58"/>
      <c r="E4042" s="28"/>
      <c r="F4042" s="17"/>
      <c r="G4042" s="50"/>
      <c r="H4042" s="63"/>
    </row>
    <row r="4043" spans="3:8" ht="15.6" x14ac:dyDescent="0.3">
      <c r="C4043" s="57"/>
      <c r="D4043" s="58"/>
      <c r="E4043" s="28"/>
      <c r="F4043" s="17"/>
      <c r="G4043" s="50"/>
      <c r="H4043" s="63"/>
    </row>
    <row r="4044" spans="3:8" ht="15.6" x14ac:dyDescent="0.3">
      <c r="C4044" s="57"/>
      <c r="D4044" s="58"/>
      <c r="E4044" s="28"/>
      <c r="F4044" s="17"/>
      <c r="G4044" s="50"/>
      <c r="H4044" s="63"/>
    </row>
    <row r="4045" spans="3:8" ht="15.6" x14ac:dyDescent="0.3">
      <c r="C4045" s="57"/>
      <c r="D4045" s="58"/>
      <c r="E4045" s="28"/>
      <c r="F4045" s="17"/>
      <c r="G4045" s="50"/>
      <c r="H4045" s="63"/>
    </row>
    <row r="4046" spans="3:8" ht="15.6" x14ac:dyDescent="0.3">
      <c r="C4046" s="57"/>
      <c r="D4046" s="58"/>
      <c r="E4046" s="28"/>
      <c r="F4046" s="17"/>
      <c r="G4046" s="50"/>
      <c r="H4046" s="63"/>
    </row>
    <row r="4047" spans="3:8" ht="15.6" x14ac:dyDescent="0.3">
      <c r="C4047" s="57"/>
      <c r="D4047" s="58"/>
      <c r="E4047" s="28"/>
      <c r="F4047" s="17"/>
      <c r="G4047" s="50"/>
      <c r="H4047" s="63"/>
    </row>
    <row r="4048" spans="3:8" ht="15.6" x14ac:dyDescent="0.3">
      <c r="C4048" s="57"/>
      <c r="D4048" s="58"/>
      <c r="E4048" s="28"/>
      <c r="F4048" s="17"/>
      <c r="G4048" s="50"/>
      <c r="H4048" s="63"/>
    </row>
    <row r="4049" spans="3:8" ht="15.6" x14ac:dyDescent="0.3">
      <c r="C4049" s="57"/>
      <c r="D4049" s="58"/>
      <c r="E4049" s="28"/>
      <c r="F4049" s="17"/>
      <c r="G4049" s="50"/>
      <c r="H4049" s="63"/>
    </row>
    <row r="4050" spans="3:8" ht="15.6" x14ac:dyDescent="0.3">
      <c r="C4050" s="57"/>
      <c r="D4050" s="58"/>
      <c r="E4050" s="28"/>
      <c r="F4050" s="17"/>
      <c r="G4050" s="50"/>
      <c r="H4050" s="63"/>
    </row>
    <row r="4051" spans="3:8" ht="15.6" x14ac:dyDescent="0.3">
      <c r="C4051" s="57"/>
      <c r="D4051" s="58"/>
      <c r="E4051" s="28"/>
      <c r="F4051" s="17"/>
      <c r="G4051" s="50"/>
      <c r="H4051" s="63"/>
    </row>
    <row r="4052" spans="3:8" ht="15.6" x14ac:dyDescent="0.3">
      <c r="C4052" s="57"/>
      <c r="D4052" s="58"/>
      <c r="E4052" s="28"/>
      <c r="F4052" s="17"/>
      <c r="G4052" s="50"/>
      <c r="H4052" s="63"/>
    </row>
    <row r="4053" spans="3:8" ht="15.6" x14ac:dyDescent="0.3">
      <c r="C4053" s="57"/>
      <c r="D4053" s="58"/>
      <c r="E4053" s="28"/>
      <c r="F4053" s="17"/>
      <c r="G4053" s="50"/>
      <c r="H4053" s="63"/>
    </row>
    <row r="4054" spans="3:8" ht="15.6" x14ac:dyDescent="0.3">
      <c r="C4054" s="57"/>
      <c r="D4054" s="58"/>
      <c r="E4054" s="28"/>
      <c r="F4054" s="17"/>
      <c r="G4054" s="50"/>
      <c r="H4054" s="63"/>
    </row>
    <row r="4055" spans="3:8" ht="15.6" x14ac:dyDescent="0.3">
      <c r="C4055" s="57"/>
      <c r="D4055" s="58"/>
      <c r="E4055" s="28"/>
      <c r="F4055" s="17"/>
      <c r="G4055" s="50"/>
      <c r="H4055" s="63"/>
    </row>
    <row r="4056" spans="3:8" ht="15.6" x14ac:dyDescent="0.3">
      <c r="C4056" s="57"/>
      <c r="D4056" s="58"/>
      <c r="E4056" s="28"/>
      <c r="F4056" s="17"/>
      <c r="G4056" s="50"/>
      <c r="H4056" s="63"/>
    </row>
    <row r="4057" spans="3:8" ht="15.6" x14ac:dyDescent="0.3">
      <c r="C4057" s="57"/>
      <c r="D4057" s="58"/>
      <c r="E4057" s="28"/>
      <c r="F4057" s="17"/>
      <c r="G4057" s="50"/>
      <c r="H4057" s="63"/>
    </row>
    <row r="4058" spans="3:8" ht="15.6" x14ac:dyDescent="0.3">
      <c r="C4058" s="57"/>
      <c r="D4058" s="58"/>
      <c r="E4058" s="28"/>
      <c r="F4058" s="17"/>
      <c r="G4058" s="50"/>
      <c r="H4058" s="63"/>
    </row>
    <row r="4059" spans="3:8" ht="15.6" x14ac:dyDescent="0.3">
      <c r="C4059" s="57"/>
      <c r="D4059" s="58"/>
      <c r="E4059" s="28"/>
      <c r="F4059" s="17"/>
      <c r="G4059" s="50"/>
      <c r="H4059" s="63"/>
    </row>
    <row r="4060" spans="3:8" ht="15.6" x14ac:dyDescent="0.3">
      <c r="C4060" s="57"/>
      <c r="D4060" s="58"/>
      <c r="E4060" s="28"/>
      <c r="F4060" s="17"/>
      <c r="G4060" s="50"/>
      <c r="H4060" s="63"/>
    </row>
    <row r="4061" spans="3:8" ht="15.6" x14ac:dyDescent="0.3">
      <c r="C4061" s="57"/>
      <c r="D4061" s="58"/>
      <c r="E4061" s="28"/>
      <c r="F4061" s="17"/>
      <c r="G4061" s="50"/>
      <c r="H4061" s="63"/>
    </row>
    <row r="4062" spans="3:8" ht="15.6" x14ac:dyDescent="0.3">
      <c r="C4062" s="57"/>
      <c r="D4062" s="58"/>
      <c r="E4062" s="28"/>
      <c r="F4062" s="17"/>
      <c r="G4062" s="50"/>
      <c r="H4062" s="63"/>
    </row>
    <row r="4063" spans="3:8" ht="15.6" x14ac:dyDescent="0.3">
      <c r="C4063" s="57"/>
      <c r="D4063" s="58"/>
      <c r="E4063" s="28"/>
      <c r="F4063" s="17"/>
      <c r="G4063" s="50"/>
      <c r="H4063" s="63"/>
    </row>
    <row r="4064" spans="3:8" ht="15.6" x14ac:dyDescent="0.3">
      <c r="C4064" s="57"/>
      <c r="D4064" s="58"/>
      <c r="E4064" s="28"/>
      <c r="F4064" s="17"/>
      <c r="G4064" s="50"/>
      <c r="H4064" s="63"/>
    </row>
    <row r="4065" spans="3:8" ht="15.6" x14ac:dyDescent="0.3">
      <c r="C4065" s="57"/>
      <c r="D4065" s="58"/>
      <c r="E4065" s="28"/>
      <c r="F4065" s="17"/>
      <c r="G4065" s="50"/>
      <c r="H4065" s="63"/>
    </row>
    <row r="4066" spans="3:8" ht="15.6" x14ac:dyDescent="0.3">
      <c r="C4066" s="57"/>
      <c r="D4066" s="58"/>
      <c r="E4066" s="28"/>
      <c r="F4066" s="17"/>
      <c r="G4066" s="50"/>
      <c r="H4066" s="63"/>
    </row>
    <row r="4067" spans="3:8" ht="15.6" x14ac:dyDescent="0.3">
      <c r="C4067" s="57"/>
      <c r="D4067" s="58"/>
      <c r="E4067" s="28"/>
      <c r="F4067" s="17"/>
      <c r="G4067" s="50"/>
      <c r="H4067" s="63"/>
    </row>
    <row r="4068" spans="3:8" ht="15.6" x14ac:dyDescent="0.3">
      <c r="C4068" s="57"/>
      <c r="D4068" s="58"/>
      <c r="E4068" s="28"/>
      <c r="F4068" s="17"/>
      <c r="G4068" s="50"/>
      <c r="H4068" s="63"/>
    </row>
    <row r="4069" spans="3:8" ht="15.6" x14ac:dyDescent="0.3">
      <c r="C4069" s="57"/>
      <c r="D4069" s="58"/>
      <c r="E4069" s="28"/>
      <c r="F4069" s="17"/>
      <c r="G4069" s="50"/>
      <c r="H4069" s="63"/>
    </row>
    <row r="4070" spans="3:8" ht="15.6" x14ac:dyDescent="0.3">
      <c r="C4070" s="57"/>
      <c r="D4070" s="58"/>
      <c r="E4070" s="28"/>
      <c r="F4070" s="17"/>
      <c r="G4070" s="50"/>
      <c r="H4070" s="63"/>
    </row>
    <row r="4071" spans="3:8" ht="15.6" x14ac:dyDescent="0.3">
      <c r="C4071" s="57"/>
      <c r="D4071" s="58"/>
      <c r="E4071" s="28"/>
      <c r="F4071" s="17"/>
      <c r="G4071" s="50"/>
      <c r="H4071" s="63"/>
    </row>
    <row r="4072" spans="3:8" ht="15.6" x14ac:dyDescent="0.3">
      <c r="C4072" s="57"/>
      <c r="D4072" s="58"/>
      <c r="E4072" s="28"/>
      <c r="F4072" s="17"/>
      <c r="G4072" s="50"/>
      <c r="H4072" s="63"/>
    </row>
    <row r="4073" spans="3:8" ht="15.6" x14ac:dyDescent="0.3">
      <c r="C4073" s="57"/>
      <c r="D4073" s="58"/>
      <c r="E4073" s="28"/>
      <c r="F4073" s="17"/>
      <c r="G4073" s="50"/>
      <c r="H4073" s="63"/>
    </row>
    <row r="4074" spans="3:8" ht="15.6" x14ac:dyDescent="0.3">
      <c r="C4074" s="57"/>
      <c r="D4074" s="58"/>
      <c r="E4074" s="28"/>
      <c r="F4074" s="17"/>
      <c r="G4074" s="50"/>
      <c r="H4074" s="63"/>
    </row>
    <row r="4075" spans="3:8" ht="15.6" x14ac:dyDescent="0.3">
      <c r="C4075" s="57"/>
      <c r="D4075" s="58"/>
      <c r="E4075" s="28"/>
      <c r="F4075" s="17"/>
      <c r="G4075" s="50"/>
      <c r="H4075" s="63"/>
    </row>
    <row r="4076" spans="3:8" ht="15.6" x14ac:dyDescent="0.3">
      <c r="C4076" s="57"/>
      <c r="D4076" s="58"/>
      <c r="E4076" s="28"/>
      <c r="F4076" s="17"/>
      <c r="G4076" s="50"/>
      <c r="H4076" s="63"/>
    </row>
    <row r="4077" spans="3:8" ht="15.6" x14ac:dyDescent="0.3">
      <c r="C4077" s="57"/>
      <c r="D4077" s="58"/>
      <c r="E4077" s="28"/>
      <c r="F4077" s="17"/>
      <c r="G4077" s="50"/>
      <c r="H4077" s="63"/>
    </row>
    <row r="4078" spans="3:8" ht="15.6" x14ac:dyDescent="0.3">
      <c r="C4078" s="57"/>
      <c r="D4078" s="58"/>
      <c r="E4078" s="28"/>
      <c r="F4078" s="17"/>
      <c r="G4078" s="50"/>
      <c r="H4078" s="63"/>
    </row>
    <row r="4079" spans="3:8" ht="15.6" x14ac:dyDescent="0.3">
      <c r="C4079" s="57"/>
      <c r="D4079" s="58"/>
      <c r="E4079" s="28"/>
      <c r="F4079" s="17"/>
      <c r="G4079" s="50"/>
      <c r="H4079" s="63"/>
    </row>
    <row r="4080" spans="3:8" ht="15.6" x14ac:dyDescent="0.3">
      <c r="C4080" s="57"/>
      <c r="D4080" s="58"/>
      <c r="E4080" s="28"/>
      <c r="F4080" s="17"/>
      <c r="G4080" s="50"/>
      <c r="H4080" s="63"/>
    </row>
    <row r="4081" spans="3:8" ht="15.6" x14ac:dyDescent="0.3">
      <c r="C4081" s="57"/>
      <c r="D4081" s="58"/>
      <c r="E4081" s="28"/>
      <c r="F4081" s="17"/>
      <c r="G4081" s="50"/>
      <c r="H4081" s="63"/>
    </row>
    <row r="4082" spans="3:8" ht="15.6" x14ac:dyDescent="0.3">
      <c r="C4082" s="57"/>
      <c r="D4082" s="58"/>
      <c r="E4082" s="28"/>
      <c r="F4082" s="17"/>
      <c r="G4082" s="50"/>
      <c r="H4082" s="63"/>
    </row>
    <row r="4083" spans="3:8" ht="15.6" x14ac:dyDescent="0.3">
      <c r="C4083" s="57"/>
      <c r="D4083" s="58"/>
      <c r="E4083" s="28"/>
      <c r="F4083" s="17"/>
      <c r="G4083" s="50"/>
      <c r="H4083" s="63"/>
    </row>
    <row r="4084" spans="3:8" ht="15.6" x14ac:dyDescent="0.3">
      <c r="C4084" s="57"/>
      <c r="D4084" s="58"/>
      <c r="E4084" s="28"/>
      <c r="F4084" s="17"/>
      <c r="G4084" s="50"/>
      <c r="H4084" s="63"/>
    </row>
    <row r="4085" spans="3:8" ht="15.6" x14ac:dyDescent="0.3">
      <c r="C4085" s="57"/>
      <c r="D4085" s="58"/>
      <c r="E4085" s="28"/>
      <c r="F4085" s="17"/>
      <c r="G4085" s="50"/>
      <c r="H4085" s="63"/>
    </row>
    <row r="4086" spans="3:8" ht="15.6" x14ac:dyDescent="0.3">
      <c r="C4086" s="57"/>
      <c r="D4086" s="58"/>
      <c r="E4086" s="28"/>
      <c r="F4086" s="17"/>
      <c r="G4086" s="50"/>
      <c r="H4086" s="63"/>
    </row>
    <row r="4087" spans="3:8" ht="15.6" x14ac:dyDescent="0.3">
      <c r="C4087" s="57"/>
      <c r="D4087" s="58"/>
      <c r="E4087" s="28"/>
      <c r="F4087" s="17"/>
      <c r="G4087" s="50"/>
      <c r="H4087" s="63"/>
    </row>
    <row r="4088" spans="3:8" ht="15.6" x14ac:dyDescent="0.3">
      <c r="C4088" s="57"/>
      <c r="D4088" s="58"/>
      <c r="E4088" s="28"/>
      <c r="F4088" s="17"/>
      <c r="G4088" s="50"/>
      <c r="H4088" s="63"/>
    </row>
    <row r="4089" spans="3:8" ht="15.6" x14ac:dyDescent="0.3">
      <c r="C4089" s="57"/>
      <c r="D4089" s="58"/>
      <c r="E4089" s="28"/>
      <c r="F4089" s="17"/>
      <c r="G4089" s="50"/>
      <c r="H4089" s="63"/>
    </row>
    <row r="4090" spans="3:8" ht="15.6" x14ac:dyDescent="0.3">
      <c r="C4090" s="57"/>
      <c r="D4090" s="58"/>
      <c r="E4090" s="28"/>
      <c r="F4090" s="17"/>
      <c r="G4090" s="50"/>
      <c r="H4090" s="63"/>
    </row>
    <row r="4091" spans="3:8" ht="15.6" x14ac:dyDescent="0.3">
      <c r="C4091" s="57"/>
      <c r="D4091" s="58"/>
      <c r="E4091" s="28"/>
      <c r="F4091" s="17"/>
      <c r="G4091" s="50"/>
      <c r="H4091" s="63"/>
    </row>
    <row r="4092" spans="3:8" ht="15.6" x14ac:dyDescent="0.3">
      <c r="C4092" s="57"/>
      <c r="D4092" s="58"/>
      <c r="E4092" s="28"/>
      <c r="F4092" s="17"/>
      <c r="G4092" s="50"/>
      <c r="H4092" s="63"/>
    </row>
    <row r="4093" spans="3:8" ht="15.6" x14ac:dyDescent="0.3">
      <c r="C4093" s="57"/>
      <c r="D4093" s="58"/>
      <c r="E4093" s="28"/>
      <c r="F4093" s="17"/>
      <c r="G4093" s="50"/>
      <c r="H4093" s="63"/>
    </row>
    <row r="4094" spans="3:8" ht="15.6" x14ac:dyDescent="0.3">
      <c r="C4094" s="57"/>
      <c r="D4094" s="58"/>
      <c r="E4094" s="28"/>
      <c r="F4094" s="17"/>
      <c r="G4094" s="50"/>
      <c r="H4094" s="63"/>
    </row>
    <row r="4095" spans="3:8" ht="15.6" x14ac:dyDescent="0.3">
      <c r="C4095" s="57"/>
      <c r="D4095" s="58"/>
      <c r="E4095" s="28"/>
      <c r="F4095" s="17"/>
      <c r="G4095" s="50"/>
      <c r="H4095" s="63"/>
    </row>
    <row r="4096" spans="3:8" ht="15.6" x14ac:dyDescent="0.3">
      <c r="C4096" s="57"/>
      <c r="D4096" s="58"/>
      <c r="E4096" s="28"/>
      <c r="F4096" s="17"/>
      <c r="G4096" s="50"/>
      <c r="H4096" s="63"/>
    </row>
    <row r="4097" spans="3:8" ht="15.6" x14ac:dyDescent="0.3">
      <c r="C4097" s="57"/>
      <c r="D4097" s="58"/>
      <c r="E4097" s="28"/>
      <c r="F4097" s="17"/>
      <c r="G4097" s="50"/>
      <c r="H4097" s="63"/>
    </row>
    <row r="4098" spans="3:8" ht="15.6" x14ac:dyDescent="0.3">
      <c r="C4098" s="57"/>
      <c r="D4098" s="58"/>
      <c r="E4098" s="28"/>
      <c r="F4098" s="17"/>
      <c r="G4098" s="50"/>
      <c r="H4098" s="63"/>
    </row>
    <row r="4099" spans="3:8" ht="15.6" x14ac:dyDescent="0.3">
      <c r="C4099" s="57"/>
      <c r="D4099" s="58"/>
      <c r="E4099" s="28"/>
      <c r="F4099" s="17"/>
      <c r="G4099" s="50"/>
      <c r="H4099" s="63"/>
    </row>
    <row r="4100" spans="3:8" ht="15.6" x14ac:dyDescent="0.3">
      <c r="C4100" s="57"/>
      <c r="D4100" s="58"/>
      <c r="E4100" s="28"/>
      <c r="F4100" s="17"/>
      <c r="G4100" s="50"/>
      <c r="H4100" s="63"/>
    </row>
    <row r="4101" spans="3:8" ht="15.6" x14ac:dyDescent="0.3">
      <c r="C4101" s="57"/>
      <c r="D4101" s="58"/>
      <c r="E4101" s="28"/>
      <c r="F4101" s="17"/>
      <c r="G4101" s="50"/>
      <c r="H4101" s="63"/>
    </row>
    <row r="4102" spans="3:8" ht="15.6" x14ac:dyDescent="0.3">
      <c r="C4102" s="57"/>
      <c r="D4102" s="58"/>
      <c r="E4102" s="28"/>
      <c r="F4102" s="17"/>
      <c r="G4102" s="50"/>
      <c r="H4102" s="63"/>
    </row>
    <row r="4103" spans="3:8" ht="15.6" x14ac:dyDescent="0.3">
      <c r="C4103" s="57"/>
      <c r="D4103" s="58"/>
      <c r="E4103" s="28"/>
      <c r="F4103" s="17"/>
      <c r="G4103" s="50"/>
      <c r="H4103" s="63"/>
    </row>
    <row r="4104" spans="3:8" ht="15.6" x14ac:dyDescent="0.3">
      <c r="C4104" s="57"/>
      <c r="D4104" s="58"/>
      <c r="E4104" s="28"/>
      <c r="F4104" s="17"/>
      <c r="G4104" s="50"/>
      <c r="H4104" s="63"/>
    </row>
    <row r="4105" spans="3:8" ht="15.6" x14ac:dyDescent="0.3">
      <c r="C4105" s="57"/>
      <c r="D4105" s="58"/>
      <c r="E4105" s="28"/>
      <c r="F4105" s="17"/>
      <c r="G4105" s="50"/>
      <c r="H4105" s="63"/>
    </row>
    <row r="4106" spans="3:8" ht="15.6" x14ac:dyDescent="0.3">
      <c r="C4106" s="57"/>
      <c r="D4106" s="58"/>
      <c r="E4106" s="28"/>
      <c r="F4106" s="17"/>
      <c r="G4106" s="50"/>
      <c r="H4106" s="63"/>
    </row>
    <row r="4107" spans="3:8" ht="15.6" x14ac:dyDescent="0.3">
      <c r="C4107" s="57"/>
      <c r="D4107" s="58"/>
      <c r="E4107" s="28"/>
      <c r="F4107" s="17"/>
      <c r="G4107" s="50"/>
      <c r="H4107" s="63"/>
    </row>
    <row r="4108" spans="3:8" ht="15.6" x14ac:dyDescent="0.3">
      <c r="C4108" s="57"/>
      <c r="D4108" s="58"/>
      <c r="E4108" s="28"/>
      <c r="F4108" s="17"/>
      <c r="G4108" s="50"/>
      <c r="H4108" s="63"/>
    </row>
    <row r="4109" spans="3:8" ht="15.6" x14ac:dyDescent="0.3">
      <c r="C4109" s="57"/>
      <c r="D4109" s="58"/>
      <c r="E4109" s="28"/>
      <c r="F4109" s="17"/>
      <c r="G4109" s="50"/>
      <c r="H4109" s="63"/>
    </row>
    <row r="4110" spans="3:8" ht="15.6" x14ac:dyDescent="0.3">
      <c r="C4110" s="57"/>
      <c r="D4110" s="58"/>
      <c r="E4110" s="28"/>
      <c r="F4110" s="17"/>
      <c r="G4110" s="50"/>
      <c r="H4110" s="63"/>
    </row>
    <row r="4111" spans="3:8" ht="15.6" x14ac:dyDescent="0.3">
      <c r="C4111" s="57"/>
      <c r="D4111" s="58"/>
      <c r="E4111" s="28"/>
      <c r="F4111" s="17"/>
      <c r="G4111" s="50"/>
      <c r="H4111" s="63"/>
    </row>
    <row r="4112" spans="3:8" ht="15.6" x14ac:dyDescent="0.3">
      <c r="C4112" s="57"/>
      <c r="D4112" s="58"/>
      <c r="E4112" s="28"/>
      <c r="F4112" s="17"/>
      <c r="G4112" s="50"/>
      <c r="H4112" s="63"/>
    </row>
    <row r="4113" spans="3:8" ht="15.6" x14ac:dyDescent="0.3">
      <c r="C4113" s="57"/>
      <c r="D4113" s="58"/>
      <c r="E4113" s="28"/>
      <c r="F4113" s="17"/>
      <c r="G4113" s="50"/>
      <c r="H4113" s="63"/>
    </row>
    <row r="4114" spans="3:8" ht="15.6" x14ac:dyDescent="0.3">
      <c r="C4114" s="57"/>
      <c r="D4114" s="58"/>
      <c r="E4114" s="28"/>
      <c r="F4114" s="17"/>
      <c r="G4114" s="50"/>
      <c r="H4114" s="63"/>
    </row>
    <row r="4115" spans="3:8" ht="15.6" x14ac:dyDescent="0.3">
      <c r="C4115" s="57"/>
      <c r="D4115" s="58"/>
      <c r="E4115" s="28"/>
      <c r="F4115" s="17"/>
      <c r="G4115" s="50"/>
      <c r="H4115" s="63"/>
    </row>
    <row r="4116" spans="3:8" ht="15.6" x14ac:dyDescent="0.3">
      <c r="C4116" s="57"/>
      <c r="D4116" s="58"/>
      <c r="E4116" s="28"/>
      <c r="F4116" s="17"/>
      <c r="G4116" s="50"/>
      <c r="H4116" s="63"/>
    </row>
    <row r="4117" spans="3:8" ht="15.6" x14ac:dyDescent="0.3">
      <c r="C4117" s="57"/>
      <c r="D4117" s="58"/>
      <c r="E4117" s="28"/>
      <c r="F4117" s="17"/>
      <c r="G4117" s="50"/>
      <c r="H4117" s="63"/>
    </row>
    <row r="4118" spans="3:8" ht="15.6" x14ac:dyDescent="0.3">
      <c r="C4118" s="57"/>
      <c r="D4118" s="58"/>
      <c r="E4118" s="28"/>
      <c r="F4118" s="17"/>
      <c r="G4118" s="50"/>
      <c r="H4118" s="63"/>
    </row>
    <row r="4119" spans="3:8" ht="15.6" x14ac:dyDescent="0.3">
      <c r="C4119" s="57"/>
      <c r="D4119" s="58"/>
      <c r="E4119" s="28"/>
      <c r="F4119" s="17"/>
      <c r="G4119" s="50"/>
      <c r="H4119" s="63"/>
    </row>
    <row r="4120" spans="3:8" ht="15.6" x14ac:dyDescent="0.3">
      <c r="C4120" s="57"/>
      <c r="D4120" s="58"/>
      <c r="E4120" s="28"/>
      <c r="F4120" s="17"/>
      <c r="G4120" s="50"/>
      <c r="H4120" s="63"/>
    </row>
    <row r="4121" spans="3:8" ht="15.6" x14ac:dyDescent="0.3">
      <c r="C4121" s="57"/>
      <c r="D4121" s="58"/>
      <c r="E4121" s="28"/>
      <c r="F4121" s="17"/>
      <c r="G4121" s="50"/>
      <c r="H4121" s="63"/>
    </row>
    <row r="4122" spans="3:8" ht="15.6" x14ac:dyDescent="0.3">
      <c r="C4122" s="57"/>
      <c r="D4122" s="58"/>
      <c r="E4122" s="28"/>
      <c r="F4122" s="17"/>
      <c r="G4122" s="50"/>
      <c r="H4122" s="63"/>
    </row>
    <row r="4123" spans="3:8" ht="15.6" x14ac:dyDescent="0.3">
      <c r="C4123" s="57"/>
      <c r="D4123" s="58"/>
      <c r="E4123" s="28"/>
      <c r="F4123" s="17"/>
      <c r="G4123" s="50"/>
      <c r="H4123" s="63"/>
    </row>
    <row r="4124" spans="3:8" ht="15.6" x14ac:dyDescent="0.3">
      <c r="C4124" s="57"/>
      <c r="D4124" s="58"/>
      <c r="E4124" s="28"/>
      <c r="F4124" s="17"/>
      <c r="G4124" s="50"/>
      <c r="H4124" s="63"/>
    </row>
    <row r="4125" spans="3:8" ht="15.6" x14ac:dyDescent="0.3">
      <c r="C4125" s="57"/>
      <c r="D4125" s="58"/>
      <c r="E4125" s="28"/>
      <c r="F4125" s="17"/>
      <c r="G4125" s="50"/>
      <c r="H4125" s="63"/>
    </row>
    <row r="4126" spans="3:8" ht="15.6" x14ac:dyDescent="0.3">
      <c r="C4126" s="57"/>
      <c r="D4126" s="58"/>
      <c r="E4126" s="28"/>
      <c r="F4126" s="17"/>
      <c r="G4126" s="50"/>
      <c r="H4126" s="63"/>
    </row>
    <row r="4127" spans="3:8" ht="15.6" x14ac:dyDescent="0.3">
      <c r="C4127" s="57"/>
      <c r="D4127" s="58"/>
      <c r="E4127" s="28"/>
      <c r="F4127" s="17"/>
      <c r="G4127" s="50"/>
      <c r="H4127" s="63"/>
    </row>
    <row r="4128" spans="3:8" ht="15.6" x14ac:dyDescent="0.3">
      <c r="C4128" s="57"/>
      <c r="D4128" s="58"/>
      <c r="E4128" s="28"/>
      <c r="F4128" s="17"/>
      <c r="G4128" s="50"/>
      <c r="H4128" s="63"/>
    </row>
    <row r="4129" spans="3:8" ht="15.6" x14ac:dyDescent="0.3">
      <c r="C4129" s="57"/>
      <c r="D4129" s="58"/>
      <c r="E4129" s="28"/>
      <c r="F4129" s="17"/>
      <c r="G4129" s="50"/>
      <c r="H4129" s="63"/>
    </row>
    <row r="4130" spans="3:8" ht="15.6" x14ac:dyDescent="0.3">
      <c r="C4130" s="57"/>
      <c r="D4130" s="58"/>
      <c r="E4130" s="28"/>
      <c r="F4130" s="17"/>
      <c r="G4130" s="50"/>
      <c r="H4130" s="63"/>
    </row>
    <row r="4131" spans="3:8" ht="15.6" x14ac:dyDescent="0.3">
      <c r="C4131" s="57"/>
      <c r="D4131" s="58"/>
      <c r="E4131" s="28"/>
      <c r="F4131" s="17"/>
      <c r="G4131" s="50"/>
      <c r="H4131" s="63"/>
    </row>
    <row r="4132" spans="3:8" ht="15.6" x14ac:dyDescent="0.3">
      <c r="C4132" s="57"/>
      <c r="D4132" s="58"/>
      <c r="E4132" s="28"/>
      <c r="F4132" s="17"/>
      <c r="G4132" s="50"/>
      <c r="H4132" s="63"/>
    </row>
    <row r="4133" spans="3:8" ht="15.6" x14ac:dyDescent="0.3">
      <c r="C4133" s="57"/>
      <c r="D4133" s="58"/>
      <c r="E4133" s="28"/>
      <c r="F4133" s="17"/>
      <c r="G4133" s="50"/>
      <c r="H4133" s="63"/>
    </row>
    <row r="4134" spans="3:8" ht="15.6" x14ac:dyDescent="0.3">
      <c r="C4134" s="57"/>
      <c r="D4134" s="58"/>
      <c r="E4134" s="28"/>
      <c r="F4134" s="17"/>
      <c r="G4134" s="50"/>
      <c r="H4134" s="63"/>
    </row>
    <row r="4135" spans="3:8" ht="15.6" x14ac:dyDescent="0.3">
      <c r="C4135" s="57"/>
      <c r="D4135" s="58"/>
      <c r="E4135" s="28"/>
      <c r="F4135" s="17"/>
      <c r="G4135" s="50"/>
      <c r="H4135" s="63"/>
    </row>
    <row r="4136" spans="3:8" ht="15.6" x14ac:dyDescent="0.3">
      <c r="C4136" s="57"/>
      <c r="D4136" s="58"/>
      <c r="E4136" s="28"/>
      <c r="F4136" s="17"/>
      <c r="G4136" s="50"/>
      <c r="H4136" s="63"/>
    </row>
    <row r="4137" spans="3:8" ht="15.6" x14ac:dyDescent="0.3">
      <c r="C4137" s="57"/>
      <c r="D4137" s="58"/>
      <c r="E4137" s="28"/>
      <c r="F4137" s="17"/>
      <c r="G4137" s="50"/>
      <c r="H4137" s="63"/>
    </row>
    <row r="4138" spans="3:8" ht="15.6" x14ac:dyDescent="0.3">
      <c r="C4138" s="57"/>
      <c r="D4138" s="58"/>
      <c r="E4138" s="28"/>
      <c r="F4138" s="17"/>
      <c r="G4138" s="50"/>
      <c r="H4138" s="63"/>
    </row>
    <row r="4139" spans="3:8" ht="15.6" x14ac:dyDescent="0.3">
      <c r="C4139" s="57"/>
      <c r="D4139" s="58"/>
      <c r="E4139" s="28"/>
      <c r="F4139" s="17"/>
      <c r="G4139" s="50"/>
      <c r="H4139" s="63"/>
    </row>
    <row r="4140" spans="3:8" ht="15.6" x14ac:dyDescent="0.3">
      <c r="C4140" s="57"/>
      <c r="D4140" s="58"/>
      <c r="E4140" s="28"/>
      <c r="F4140" s="17"/>
      <c r="G4140" s="50"/>
      <c r="H4140" s="63"/>
    </row>
    <row r="4141" spans="3:8" ht="15.6" x14ac:dyDescent="0.3">
      <c r="C4141" s="57"/>
      <c r="D4141" s="58"/>
      <c r="E4141" s="28"/>
      <c r="F4141" s="17"/>
      <c r="G4141" s="50"/>
      <c r="H4141" s="63"/>
    </row>
    <row r="4142" spans="3:8" ht="15.6" x14ac:dyDescent="0.3">
      <c r="C4142" s="57"/>
      <c r="D4142" s="58"/>
      <c r="E4142" s="28"/>
      <c r="F4142" s="17"/>
      <c r="G4142" s="50"/>
      <c r="H4142" s="63"/>
    </row>
    <row r="4143" spans="3:8" ht="15.6" x14ac:dyDescent="0.3">
      <c r="C4143" s="57"/>
      <c r="D4143" s="58"/>
      <c r="E4143" s="28"/>
      <c r="F4143" s="17"/>
      <c r="G4143" s="50"/>
      <c r="H4143" s="63"/>
    </row>
    <row r="4144" spans="3:8" ht="15.6" x14ac:dyDescent="0.3">
      <c r="C4144" s="57"/>
      <c r="D4144" s="58"/>
      <c r="E4144" s="28"/>
      <c r="F4144" s="17"/>
      <c r="G4144" s="50"/>
      <c r="H4144" s="63"/>
    </row>
    <row r="4145" spans="3:8" ht="15.6" x14ac:dyDescent="0.3">
      <c r="C4145" s="57"/>
      <c r="D4145" s="58"/>
      <c r="E4145" s="28"/>
      <c r="F4145" s="17"/>
      <c r="G4145" s="50"/>
      <c r="H4145" s="63"/>
    </row>
    <row r="4146" spans="3:8" ht="15.6" x14ac:dyDescent="0.3">
      <c r="C4146" s="57"/>
      <c r="D4146" s="58"/>
      <c r="E4146" s="28"/>
      <c r="F4146" s="17"/>
      <c r="G4146" s="50"/>
      <c r="H4146" s="63"/>
    </row>
    <row r="4147" spans="3:8" ht="15.6" x14ac:dyDescent="0.3">
      <c r="C4147" s="57"/>
      <c r="D4147" s="58"/>
      <c r="E4147" s="28"/>
      <c r="F4147" s="17"/>
      <c r="G4147" s="50"/>
      <c r="H4147" s="63"/>
    </row>
    <row r="4148" spans="3:8" ht="15.6" x14ac:dyDescent="0.3">
      <c r="C4148" s="57"/>
      <c r="D4148" s="58"/>
      <c r="E4148" s="28"/>
      <c r="F4148" s="17"/>
      <c r="G4148" s="50"/>
      <c r="H4148" s="63"/>
    </row>
    <row r="4149" spans="3:8" ht="15.6" x14ac:dyDescent="0.3">
      <c r="C4149" s="57"/>
      <c r="D4149" s="58"/>
      <c r="E4149" s="28"/>
      <c r="F4149" s="17"/>
      <c r="G4149" s="50"/>
      <c r="H4149" s="63"/>
    </row>
    <row r="4150" spans="3:8" ht="15.6" x14ac:dyDescent="0.3">
      <c r="C4150" s="57"/>
      <c r="D4150" s="58"/>
      <c r="E4150" s="28"/>
      <c r="F4150" s="17"/>
      <c r="G4150" s="50"/>
      <c r="H4150" s="63"/>
    </row>
    <row r="4151" spans="3:8" ht="15.6" x14ac:dyDescent="0.3">
      <c r="C4151" s="57"/>
      <c r="D4151" s="58"/>
      <c r="E4151" s="28"/>
      <c r="F4151" s="17"/>
      <c r="G4151" s="50"/>
      <c r="H4151" s="63"/>
    </row>
    <row r="4152" spans="3:8" ht="15.6" x14ac:dyDescent="0.3">
      <c r="C4152" s="57"/>
      <c r="D4152" s="58"/>
      <c r="E4152" s="28"/>
      <c r="F4152" s="17"/>
      <c r="G4152" s="50"/>
      <c r="H4152" s="63"/>
    </row>
    <row r="4153" spans="3:8" ht="15.6" x14ac:dyDescent="0.3">
      <c r="C4153" s="57"/>
      <c r="D4153" s="58"/>
      <c r="E4153" s="28"/>
      <c r="F4153" s="17"/>
      <c r="G4153" s="50"/>
      <c r="H4153" s="63"/>
    </row>
    <row r="4154" spans="3:8" ht="15.6" x14ac:dyDescent="0.3">
      <c r="C4154" s="57"/>
      <c r="D4154" s="58"/>
      <c r="E4154" s="28"/>
      <c r="F4154" s="17"/>
      <c r="G4154" s="50"/>
      <c r="H4154" s="63"/>
    </row>
    <row r="4155" spans="3:8" ht="15.6" x14ac:dyDescent="0.3">
      <c r="C4155" s="57"/>
      <c r="D4155" s="58"/>
      <c r="E4155" s="28"/>
      <c r="F4155" s="17"/>
      <c r="G4155" s="50"/>
      <c r="H4155" s="63"/>
    </row>
    <row r="4156" spans="3:8" ht="15.6" x14ac:dyDescent="0.3">
      <c r="C4156" s="57"/>
      <c r="D4156" s="58"/>
      <c r="E4156" s="28"/>
      <c r="F4156" s="17"/>
      <c r="G4156" s="50"/>
      <c r="H4156" s="63"/>
    </row>
    <row r="4157" spans="3:8" ht="15.6" x14ac:dyDescent="0.3">
      <c r="C4157" s="57"/>
      <c r="D4157" s="58"/>
      <c r="E4157" s="28"/>
      <c r="F4157" s="17"/>
      <c r="G4157" s="50"/>
      <c r="H4157" s="63"/>
    </row>
    <row r="4158" spans="3:8" ht="15.6" x14ac:dyDescent="0.3">
      <c r="C4158" s="57"/>
      <c r="D4158" s="58"/>
      <c r="E4158" s="28"/>
      <c r="F4158" s="17"/>
      <c r="G4158" s="50"/>
      <c r="H4158" s="63"/>
    </row>
    <row r="4159" spans="3:8" ht="15.6" x14ac:dyDescent="0.3">
      <c r="C4159" s="57"/>
      <c r="D4159" s="58"/>
      <c r="E4159" s="28"/>
      <c r="F4159" s="17"/>
      <c r="G4159" s="50"/>
      <c r="H4159" s="63"/>
    </row>
    <row r="4160" spans="3:8" ht="15.6" x14ac:dyDescent="0.3">
      <c r="C4160" s="57"/>
      <c r="D4160" s="58"/>
      <c r="E4160" s="28"/>
      <c r="F4160" s="17"/>
      <c r="G4160" s="50"/>
      <c r="H4160" s="63"/>
    </row>
    <row r="4161" spans="3:8" ht="15.6" x14ac:dyDescent="0.3">
      <c r="C4161" s="57"/>
      <c r="D4161" s="58"/>
      <c r="E4161" s="28"/>
      <c r="F4161" s="17"/>
      <c r="G4161" s="50"/>
      <c r="H4161" s="63"/>
    </row>
    <row r="4162" spans="3:8" ht="15.6" x14ac:dyDescent="0.3">
      <c r="C4162" s="57"/>
      <c r="D4162" s="58"/>
      <c r="E4162" s="28"/>
      <c r="F4162" s="17"/>
      <c r="G4162" s="50"/>
      <c r="H4162" s="63"/>
    </row>
    <row r="4163" spans="3:8" ht="15.6" x14ac:dyDescent="0.3">
      <c r="C4163" s="57"/>
      <c r="D4163" s="58"/>
      <c r="E4163" s="28"/>
      <c r="F4163" s="17"/>
      <c r="G4163" s="50"/>
      <c r="H4163" s="63"/>
    </row>
    <row r="4164" spans="3:8" ht="15.6" x14ac:dyDescent="0.3">
      <c r="C4164" s="57"/>
      <c r="D4164" s="58"/>
      <c r="E4164" s="28"/>
      <c r="F4164" s="17"/>
      <c r="G4164" s="50"/>
      <c r="H4164" s="63"/>
    </row>
    <row r="4165" spans="3:8" ht="15.6" x14ac:dyDescent="0.3">
      <c r="C4165" s="57"/>
      <c r="D4165" s="58"/>
      <c r="E4165" s="28"/>
      <c r="F4165" s="17"/>
      <c r="G4165" s="50"/>
      <c r="H4165" s="63"/>
    </row>
    <row r="4166" spans="3:8" ht="15.6" x14ac:dyDescent="0.3">
      <c r="C4166" s="57"/>
      <c r="D4166" s="58"/>
      <c r="E4166" s="28"/>
      <c r="F4166" s="17"/>
      <c r="G4166" s="50"/>
      <c r="H4166" s="63"/>
    </row>
    <row r="4167" spans="3:8" ht="15.6" x14ac:dyDescent="0.3">
      <c r="C4167" s="57"/>
      <c r="D4167" s="58"/>
      <c r="E4167" s="28"/>
      <c r="F4167" s="17"/>
      <c r="G4167" s="50"/>
      <c r="H4167" s="63"/>
    </row>
    <row r="4168" spans="3:8" ht="15.6" x14ac:dyDescent="0.3">
      <c r="C4168" s="57"/>
      <c r="D4168" s="58"/>
      <c r="E4168" s="28"/>
      <c r="F4168" s="17"/>
      <c r="G4168" s="50"/>
      <c r="H4168" s="63"/>
    </row>
    <row r="4169" spans="3:8" ht="15.6" x14ac:dyDescent="0.3">
      <c r="C4169" s="57"/>
      <c r="D4169" s="58"/>
      <c r="E4169" s="28"/>
      <c r="F4169" s="17"/>
      <c r="G4169" s="50"/>
      <c r="H4169" s="63"/>
    </row>
    <row r="4170" spans="3:8" ht="15.6" x14ac:dyDescent="0.3">
      <c r="C4170" s="57"/>
      <c r="D4170" s="58"/>
      <c r="E4170" s="28"/>
      <c r="F4170" s="17"/>
      <c r="G4170" s="50"/>
      <c r="H4170" s="63"/>
    </row>
    <row r="4171" spans="3:8" ht="15.6" x14ac:dyDescent="0.3">
      <c r="C4171" s="57"/>
      <c r="D4171" s="58"/>
      <c r="E4171" s="28"/>
      <c r="F4171" s="17"/>
      <c r="G4171" s="50"/>
      <c r="H4171" s="63"/>
    </row>
    <row r="4172" spans="3:8" ht="15.6" x14ac:dyDescent="0.3">
      <c r="C4172" s="57"/>
      <c r="D4172" s="58"/>
      <c r="E4172" s="28"/>
      <c r="F4172" s="17"/>
      <c r="G4172" s="50"/>
      <c r="H4172" s="63"/>
    </row>
    <row r="4173" spans="3:8" ht="15.6" x14ac:dyDescent="0.3">
      <c r="C4173" s="57"/>
      <c r="D4173" s="58"/>
      <c r="E4173" s="28"/>
      <c r="F4173" s="17"/>
      <c r="G4173" s="50"/>
      <c r="H4173" s="63"/>
    </row>
    <row r="4174" spans="3:8" ht="15.6" x14ac:dyDescent="0.3">
      <c r="C4174" s="57"/>
      <c r="D4174" s="58"/>
      <c r="E4174" s="28"/>
      <c r="F4174" s="17"/>
      <c r="G4174" s="50"/>
      <c r="H4174" s="63"/>
    </row>
    <row r="4175" spans="3:8" ht="15.6" x14ac:dyDescent="0.3">
      <c r="C4175" s="57"/>
      <c r="D4175" s="58"/>
      <c r="E4175" s="28"/>
      <c r="F4175" s="17"/>
      <c r="G4175" s="50"/>
      <c r="H4175" s="63"/>
    </row>
    <row r="4176" spans="3:8" ht="15.6" x14ac:dyDescent="0.3">
      <c r="C4176" s="57"/>
      <c r="D4176" s="58"/>
      <c r="E4176" s="28"/>
      <c r="F4176" s="17"/>
      <c r="G4176" s="50"/>
      <c r="H4176" s="63"/>
    </row>
    <row r="4177" spans="3:8" ht="15.6" x14ac:dyDescent="0.3">
      <c r="C4177" s="57"/>
      <c r="D4177" s="58"/>
      <c r="E4177" s="28"/>
      <c r="F4177" s="17"/>
      <c r="G4177" s="50"/>
      <c r="H4177" s="63"/>
    </row>
    <row r="4178" spans="3:8" ht="15.6" x14ac:dyDescent="0.3">
      <c r="C4178" s="57"/>
      <c r="D4178" s="58"/>
      <c r="E4178" s="28"/>
      <c r="F4178" s="17"/>
      <c r="G4178" s="50"/>
      <c r="H4178" s="63"/>
    </row>
    <row r="4179" spans="3:8" ht="15.6" x14ac:dyDescent="0.3">
      <c r="C4179" s="57"/>
      <c r="D4179" s="58"/>
      <c r="E4179" s="28"/>
      <c r="F4179" s="17"/>
      <c r="G4179" s="50"/>
      <c r="H4179" s="63"/>
    </row>
    <row r="4180" spans="3:8" ht="15.6" x14ac:dyDescent="0.3">
      <c r="C4180" s="57"/>
      <c r="D4180" s="58"/>
      <c r="E4180" s="28"/>
      <c r="F4180" s="17"/>
      <c r="G4180" s="50"/>
      <c r="H4180" s="63"/>
    </row>
    <row r="4181" spans="3:8" ht="15.6" x14ac:dyDescent="0.3">
      <c r="C4181" s="57"/>
      <c r="D4181" s="58"/>
      <c r="E4181" s="28"/>
      <c r="F4181" s="17"/>
      <c r="G4181" s="50"/>
      <c r="H4181" s="63"/>
    </row>
    <row r="4182" spans="3:8" ht="15.6" x14ac:dyDescent="0.3">
      <c r="C4182" s="57"/>
      <c r="D4182" s="58"/>
      <c r="E4182" s="28"/>
      <c r="F4182" s="17"/>
      <c r="G4182" s="50"/>
      <c r="H4182" s="63"/>
    </row>
    <row r="4183" spans="3:8" ht="15.6" x14ac:dyDescent="0.3">
      <c r="C4183" s="57"/>
      <c r="D4183" s="58"/>
      <c r="E4183" s="28"/>
      <c r="F4183" s="17"/>
      <c r="G4183" s="50"/>
      <c r="H4183" s="63"/>
    </row>
    <row r="4184" spans="3:8" ht="15.6" x14ac:dyDescent="0.3">
      <c r="C4184" s="57"/>
      <c r="D4184" s="58"/>
      <c r="E4184" s="28"/>
      <c r="F4184" s="17"/>
      <c r="G4184" s="50"/>
      <c r="H4184" s="63"/>
    </row>
    <row r="4185" spans="3:8" ht="15.6" x14ac:dyDescent="0.3">
      <c r="C4185" s="57"/>
      <c r="D4185" s="58"/>
      <c r="E4185" s="28"/>
      <c r="F4185" s="17"/>
      <c r="G4185" s="50"/>
      <c r="H4185" s="63"/>
    </row>
    <row r="4186" spans="3:8" ht="15.6" x14ac:dyDescent="0.3">
      <c r="C4186" s="57"/>
      <c r="D4186" s="58"/>
      <c r="E4186" s="28"/>
      <c r="F4186" s="17"/>
      <c r="G4186" s="50"/>
      <c r="H4186" s="63"/>
    </row>
    <row r="4187" spans="3:8" ht="15.6" x14ac:dyDescent="0.3">
      <c r="C4187" s="57"/>
      <c r="D4187" s="58"/>
      <c r="E4187" s="28"/>
      <c r="F4187" s="17"/>
      <c r="G4187" s="50"/>
      <c r="H4187" s="63"/>
    </row>
    <row r="4188" spans="3:8" ht="15.6" x14ac:dyDescent="0.3">
      <c r="C4188" s="57"/>
      <c r="D4188" s="58"/>
      <c r="E4188" s="28"/>
      <c r="F4188" s="17"/>
      <c r="G4188" s="50"/>
      <c r="H4188" s="63"/>
    </row>
    <row r="4189" spans="3:8" ht="15.6" x14ac:dyDescent="0.3">
      <c r="C4189" s="57"/>
      <c r="D4189" s="58"/>
      <c r="E4189" s="28"/>
      <c r="F4189" s="17"/>
      <c r="G4189" s="50"/>
      <c r="H4189" s="63"/>
    </row>
    <row r="4190" spans="3:8" ht="15.6" x14ac:dyDescent="0.3">
      <c r="C4190" s="57"/>
      <c r="D4190" s="58"/>
      <c r="E4190" s="28"/>
      <c r="F4190" s="17"/>
      <c r="G4190" s="50"/>
      <c r="H4190" s="63"/>
    </row>
    <row r="4191" spans="3:8" ht="15.6" x14ac:dyDescent="0.3">
      <c r="C4191" s="57"/>
      <c r="D4191" s="58"/>
      <c r="E4191" s="28"/>
      <c r="F4191" s="17"/>
      <c r="G4191" s="50"/>
      <c r="H4191" s="63"/>
    </row>
    <row r="4192" spans="3:8" ht="15.6" x14ac:dyDescent="0.3">
      <c r="C4192" s="57"/>
      <c r="D4192" s="58"/>
      <c r="E4192" s="28"/>
      <c r="F4192" s="17"/>
      <c r="G4192" s="50"/>
      <c r="H4192" s="63"/>
    </row>
    <row r="4193" spans="3:8" ht="15.6" x14ac:dyDescent="0.3">
      <c r="C4193" s="57"/>
      <c r="D4193" s="58"/>
      <c r="E4193" s="28"/>
      <c r="F4193" s="17"/>
      <c r="G4193" s="50"/>
      <c r="H4193" s="63"/>
    </row>
    <row r="4194" spans="3:8" ht="15.6" x14ac:dyDescent="0.3">
      <c r="C4194" s="57"/>
      <c r="D4194" s="58"/>
      <c r="E4194" s="28"/>
      <c r="F4194" s="17"/>
      <c r="G4194" s="50"/>
      <c r="H4194" s="63"/>
    </row>
    <row r="4195" spans="3:8" ht="15.6" x14ac:dyDescent="0.3">
      <c r="C4195" s="57"/>
      <c r="D4195" s="58"/>
      <c r="E4195" s="28"/>
      <c r="F4195" s="17"/>
      <c r="G4195" s="50"/>
      <c r="H4195" s="63"/>
    </row>
    <row r="4196" spans="3:8" ht="15.6" x14ac:dyDescent="0.3">
      <c r="C4196" s="57"/>
      <c r="D4196" s="58"/>
      <c r="E4196" s="28"/>
      <c r="F4196" s="17"/>
      <c r="G4196" s="50"/>
      <c r="H4196" s="63"/>
    </row>
    <row r="4197" spans="3:8" ht="15.6" x14ac:dyDescent="0.3">
      <c r="C4197" s="57"/>
      <c r="D4197" s="58"/>
      <c r="E4197" s="28"/>
      <c r="F4197" s="17"/>
      <c r="G4197" s="50"/>
      <c r="H4197" s="63"/>
    </row>
    <row r="4198" spans="3:8" ht="15.6" x14ac:dyDescent="0.3">
      <c r="C4198" s="57"/>
      <c r="D4198" s="58"/>
      <c r="E4198" s="28"/>
      <c r="F4198" s="17"/>
      <c r="G4198" s="50"/>
      <c r="H4198" s="63"/>
    </row>
    <row r="4199" spans="3:8" ht="15.6" x14ac:dyDescent="0.3">
      <c r="C4199" s="57"/>
      <c r="D4199" s="58"/>
      <c r="E4199" s="28"/>
      <c r="F4199" s="17"/>
      <c r="G4199" s="50"/>
      <c r="H4199" s="63"/>
    </row>
    <row r="4200" spans="3:8" ht="15.6" x14ac:dyDescent="0.3">
      <c r="C4200" s="57"/>
      <c r="D4200" s="58"/>
      <c r="E4200" s="28"/>
      <c r="F4200" s="17"/>
      <c r="G4200" s="50"/>
      <c r="H4200" s="63"/>
    </row>
    <row r="4201" spans="3:8" ht="15.6" x14ac:dyDescent="0.3">
      <c r="C4201" s="57"/>
      <c r="D4201" s="58"/>
      <c r="E4201" s="28"/>
      <c r="F4201" s="17"/>
      <c r="G4201" s="50"/>
      <c r="H4201" s="63"/>
    </row>
    <row r="4202" spans="3:8" ht="15.6" x14ac:dyDescent="0.3">
      <c r="C4202" s="57"/>
      <c r="D4202" s="58"/>
      <c r="E4202" s="28"/>
      <c r="F4202" s="17"/>
      <c r="G4202" s="50"/>
      <c r="H4202" s="63"/>
    </row>
    <row r="4203" spans="3:8" ht="15.6" x14ac:dyDescent="0.3">
      <c r="C4203" s="57"/>
      <c r="D4203" s="58"/>
      <c r="E4203" s="28"/>
      <c r="F4203" s="17"/>
      <c r="G4203" s="50"/>
      <c r="H4203" s="63"/>
    </row>
    <row r="4204" spans="3:8" ht="15.6" x14ac:dyDescent="0.3">
      <c r="C4204" s="57"/>
      <c r="D4204" s="58"/>
      <c r="E4204" s="28"/>
      <c r="F4204" s="17"/>
      <c r="G4204" s="50"/>
      <c r="H4204" s="63"/>
    </row>
    <row r="4205" spans="3:8" ht="15.6" x14ac:dyDescent="0.3">
      <c r="C4205" s="57"/>
      <c r="D4205" s="58"/>
      <c r="E4205" s="28"/>
      <c r="F4205" s="17"/>
      <c r="G4205" s="50"/>
      <c r="H4205" s="63"/>
    </row>
    <row r="4206" spans="3:8" ht="15.6" x14ac:dyDescent="0.3">
      <c r="C4206" s="57"/>
      <c r="D4206" s="58"/>
      <c r="E4206" s="28"/>
      <c r="F4206" s="17"/>
      <c r="G4206" s="50"/>
      <c r="H4206" s="63"/>
    </row>
    <row r="4207" spans="3:8" ht="15.6" x14ac:dyDescent="0.3">
      <c r="C4207" s="57"/>
      <c r="D4207" s="58"/>
      <c r="E4207" s="28"/>
      <c r="F4207" s="17"/>
      <c r="G4207" s="50"/>
      <c r="H4207" s="63"/>
    </row>
    <row r="4208" spans="3:8" ht="15.6" x14ac:dyDescent="0.3">
      <c r="C4208" s="57"/>
      <c r="D4208" s="58"/>
      <c r="E4208" s="28"/>
      <c r="F4208" s="17"/>
      <c r="G4208" s="50"/>
      <c r="H4208" s="63"/>
    </row>
    <row r="4209" spans="3:8" ht="15.6" x14ac:dyDescent="0.3">
      <c r="C4209" s="57"/>
      <c r="D4209" s="58"/>
      <c r="E4209" s="28"/>
      <c r="F4209" s="17"/>
      <c r="G4209" s="50"/>
      <c r="H4209" s="63"/>
    </row>
    <row r="4210" spans="3:8" ht="15.6" x14ac:dyDescent="0.3">
      <c r="C4210" s="57"/>
      <c r="D4210" s="58"/>
      <c r="E4210" s="28"/>
      <c r="F4210" s="17"/>
      <c r="G4210" s="50"/>
      <c r="H4210" s="63"/>
    </row>
    <row r="4211" spans="3:8" ht="15.6" x14ac:dyDescent="0.3">
      <c r="C4211" s="57"/>
      <c r="D4211" s="58"/>
      <c r="E4211" s="28"/>
      <c r="F4211" s="17"/>
      <c r="G4211" s="50"/>
      <c r="H4211" s="63"/>
    </row>
    <row r="4212" spans="3:8" ht="15.6" x14ac:dyDescent="0.3">
      <c r="C4212" s="57"/>
      <c r="D4212" s="58"/>
      <c r="E4212" s="28"/>
      <c r="F4212" s="17"/>
      <c r="G4212" s="50"/>
      <c r="H4212" s="63"/>
    </row>
    <row r="4213" spans="3:8" ht="15.6" x14ac:dyDescent="0.3">
      <c r="C4213" s="57"/>
      <c r="D4213" s="58"/>
      <c r="E4213" s="28"/>
      <c r="F4213" s="17"/>
      <c r="G4213" s="50"/>
      <c r="H4213" s="63"/>
    </row>
    <row r="4214" spans="3:8" ht="15.6" x14ac:dyDescent="0.3">
      <c r="C4214" s="57"/>
      <c r="D4214" s="58"/>
      <c r="E4214" s="28"/>
      <c r="F4214" s="17"/>
      <c r="G4214" s="50"/>
      <c r="H4214" s="63"/>
    </row>
    <row r="4215" spans="3:8" ht="15.6" x14ac:dyDescent="0.3">
      <c r="C4215" s="57"/>
      <c r="D4215" s="58"/>
      <c r="E4215" s="28"/>
      <c r="F4215" s="17"/>
      <c r="G4215" s="50"/>
      <c r="H4215" s="63"/>
    </row>
    <row r="4216" spans="3:8" ht="15.6" x14ac:dyDescent="0.3">
      <c r="C4216" s="57"/>
      <c r="D4216" s="58"/>
      <c r="E4216" s="28"/>
      <c r="F4216" s="17"/>
      <c r="G4216" s="50"/>
      <c r="H4216" s="63"/>
    </row>
    <row r="4217" spans="3:8" ht="15.6" x14ac:dyDescent="0.3">
      <c r="C4217" s="57"/>
      <c r="D4217" s="58"/>
      <c r="E4217" s="28"/>
      <c r="F4217" s="17"/>
      <c r="G4217" s="50"/>
      <c r="H4217" s="63"/>
    </row>
    <row r="4218" spans="3:8" ht="15.6" x14ac:dyDescent="0.3">
      <c r="C4218" s="57"/>
      <c r="D4218" s="58"/>
      <c r="E4218" s="28"/>
      <c r="F4218" s="17"/>
      <c r="G4218" s="50"/>
      <c r="H4218" s="63"/>
    </row>
    <row r="4219" spans="3:8" ht="15.6" x14ac:dyDescent="0.3">
      <c r="C4219" s="57"/>
      <c r="D4219" s="58"/>
      <c r="E4219" s="28"/>
      <c r="F4219" s="17"/>
      <c r="G4219" s="50"/>
      <c r="H4219" s="63"/>
    </row>
    <row r="4220" spans="3:8" ht="15.6" x14ac:dyDescent="0.3">
      <c r="C4220" s="57"/>
      <c r="D4220" s="58"/>
      <c r="E4220" s="28"/>
      <c r="F4220" s="17"/>
      <c r="G4220" s="50"/>
      <c r="H4220" s="63"/>
    </row>
    <row r="4221" spans="3:8" ht="15.6" x14ac:dyDescent="0.3">
      <c r="C4221" s="57"/>
      <c r="D4221" s="58"/>
      <c r="E4221" s="28"/>
      <c r="F4221" s="17"/>
      <c r="G4221" s="50"/>
      <c r="H4221" s="63"/>
    </row>
    <row r="4222" spans="3:8" ht="15.6" x14ac:dyDescent="0.3">
      <c r="C4222" s="57"/>
      <c r="D4222" s="58"/>
      <c r="E4222" s="28"/>
      <c r="F4222" s="17"/>
      <c r="G4222" s="50"/>
      <c r="H4222" s="63"/>
    </row>
    <row r="4223" spans="3:8" ht="15.6" x14ac:dyDescent="0.3">
      <c r="C4223" s="57"/>
      <c r="D4223" s="58"/>
      <c r="E4223" s="28"/>
      <c r="F4223" s="17"/>
      <c r="G4223" s="50"/>
      <c r="H4223" s="63"/>
    </row>
    <row r="4224" spans="3:8" ht="15.6" x14ac:dyDescent="0.3">
      <c r="C4224" s="57"/>
      <c r="D4224" s="58"/>
      <c r="E4224" s="28"/>
      <c r="F4224" s="17"/>
      <c r="G4224" s="50"/>
      <c r="H4224" s="63"/>
    </row>
    <row r="4225" spans="3:8" ht="15.6" x14ac:dyDescent="0.3">
      <c r="C4225" s="57"/>
      <c r="D4225" s="58"/>
      <c r="E4225" s="28"/>
      <c r="F4225" s="17"/>
      <c r="G4225" s="50"/>
      <c r="H4225" s="63"/>
    </row>
    <row r="4226" spans="3:8" ht="15.6" x14ac:dyDescent="0.3">
      <c r="C4226" s="57"/>
      <c r="D4226" s="58"/>
      <c r="E4226" s="28"/>
      <c r="F4226" s="17"/>
      <c r="G4226" s="50"/>
      <c r="H4226" s="63"/>
    </row>
    <row r="4227" spans="3:8" ht="15.6" x14ac:dyDescent="0.3">
      <c r="C4227" s="57"/>
      <c r="D4227" s="58"/>
      <c r="E4227" s="28"/>
      <c r="F4227" s="17"/>
      <c r="G4227" s="50"/>
      <c r="H4227" s="63"/>
    </row>
    <row r="4228" spans="3:8" ht="15.6" x14ac:dyDescent="0.3">
      <c r="C4228" s="57"/>
      <c r="D4228" s="58"/>
      <c r="E4228" s="28"/>
      <c r="F4228" s="17"/>
      <c r="G4228" s="50"/>
      <c r="H4228" s="63"/>
    </row>
    <row r="4229" spans="3:8" ht="15.6" x14ac:dyDescent="0.3">
      <c r="C4229" s="57"/>
      <c r="D4229" s="58"/>
      <c r="E4229" s="28"/>
      <c r="F4229" s="17"/>
      <c r="G4229" s="50"/>
      <c r="H4229" s="63"/>
    </row>
    <row r="4230" spans="3:8" ht="15.6" x14ac:dyDescent="0.3">
      <c r="C4230" s="57"/>
      <c r="D4230" s="58"/>
      <c r="E4230" s="28"/>
      <c r="F4230" s="17"/>
      <c r="G4230" s="50"/>
      <c r="H4230" s="63"/>
    </row>
    <row r="4231" spans="3:8" ht="15.6" x14ac:dyDescent="0.3">
      <c r="C4231" s="57"/>
      <c r="D4231" s="58"/>
      <c r="E4231" s="28"/>
      <c r="F4231" s="17"/>
      <c r="G4231" s="50"/>
      <c r="H4231" s="63"/>
    </row>
    <row r="4232" spans="3:8" ht="15.6" x14ac:dyDescent="0.3">
      <c r="C4232" s="57"/>
      <c r="D4232" s="58"/>
      <c r="E4232" s="28"/>
      <c r="F4232" s="17"/>
      <c r="G4232" s="50"/>
      <c r="H4232" s="63"/>
    </row>
    <row r="4233" spans="3:8" ht="15.6" x14ac:dyDescent="0.3">
      <c r="C4233" s="57"/>
      <c r="D4233" s="58"/>
      <c r="E4233" s="28"/>
      <c r="F4233" s="17"/>
      <c r="G4233" s="50"/>
      <c r="H4233" s="63"/>
    </row>
    <row r="4234" spans="3:8" ht="15.6" x14ac:dyDescent="0.3">
      <c r="C4234" s="57"/>
      <c r="D4234" s="58"/>
      <c r="E4234" s="28"/>
      <c r="F4234" s="17"/>
      <c r="G4234" s="50"/>
      <c r="H4234" s="63"/>
    </row>
    <row r="4235" spans="3:8" ht="15.6" x14ac:dyDescent="0.3">
      <c r="C4235" s="57"/>
      <c r="D4235" s="58"/>
      <c r="E4235" s="28"/>
      <c r="F4235" s="17"/>
      <c r="G4235" s="50"/>
      <c r="H4235" s="63"/>
    </row>
    <row r="4236" spans="3:8" ht="15.6" x14ac:dyDescent="0.3">
      <c r="C4236" s="57"/>
      <c r="D4236" s="58"/>
      <c r="E4236" s="28"/>
      <c r="F4236" s="17"/>
      <c r="G4236" s="50"/>
      <c r="H4236" s="63"/>
    </row>
    <row r="4237" spans="3:8" ht="15.6" x14ac:dyDescent="0.3">
      <c r="C4237" s="57"/>
      <c r="D4237" s="58"/>
      <c r="E4237" s="28"/>
      <c r="F4237" s="17"/>
      <c r="G4237" s="50"/>
      <c r="H4237" s="63"/>
    </row>
    <row r="4238" spans="3:8" ht="15.6" x14ac:dyDescent="0.3">
      <c r="C4238" s="57"/>
      <c r="D4238" s="58"/>
      <c r="E4238" s="28"/>
      <c r="F4238" s="17"/>
      <c r="G4238" s="50"/>
      <c r="H4238" s="63"/>
    </row>
    <row r="4239" spans="3:8" ht="15.6" x14ac:dyDescent="0.3">
      <c r="C4239" s="57"/>
      <c r="D4239" s="58"/>
      <c r="E4239" s="28"/>
      <c r="F4239" s="17"/>
      <c r="G4239" s="50"/>
      <c r="H4239" s="63"/>
    </row>
    <row r="4240" spans="3:8" ht="15.6" x14ac:dyDescent="0.3">
      <c r="C4240" s="57"/>
      <c r="D4240" s="58"/>
      <c r="E4240" s="28"/>
      <c r="F4240" s="17"/>
      <c r="G4240" s="50"/>
      <c r="H4240" s="63"/>
    </row>
    <row r="4241" spans="3:8" ht="15.6" x14ac:dyDescent="0.3">
      <c r="C4241" s="57"/>
      <c r="D4241" s="58"/>
      <c r="E4241" s="28"/>
      <c r="F4241" s="17"/>
      <c r="G4241" s="50"/>
      <c r="H4241" s="63"/>
    </row>
    <row r="4242" spans="3:8" ht="15.6" x14ac:dyDescent="0.3">
      <c r="C4242" s="57"/>
      <c r="D4242" s="58"/>
      <c r="E4242" s="28"/>
      <c r="F4242" s="17"/>
      <c r="G4242" s="50"/>
      <c r="H4242" s="63"/>
    </row>
    <row r="4243" spans="3:8" ht="15.6" x14ac:dyDescent="0.3">
      <c r="C4243" s="57"/>
      <c r="D4243" s="58"/>
      <c r="E4243" s="28"/>
      <c r="F4243" s="17"/>
      <c r="G4243" s="50"/>
      <c r="H4243" s="63"/>
    </row>
    <row r="4244" spans="3:8" ht="15.6" x14ac:dyDescent="0.3">
      <c r="C4244" s="57"/>
      <c r="D4244" s="58"/>
      <c r="E4244" s="28"/>
      <c r="F4244" s="17"/>
      <c r="G4244" s="50"/>
      <c r="H4244" s="63"/>
    </row>
    <row r="4245" spans="3:8" ht="15.6" x14ac:dyDescent="0.3">
      <c r="C4245" s="57"/>
      <c r="D4245" s="58"/>
      <c r="E4245" s="28"/>
      <c r="F4245" s="17"/>
      <c r="G4245" s="50"/>
      <c r="H4245" s="63"/>
    </row>
    <row r="4246" spans="3:8" ht="15.6" x14ac:dyDescent="0.3">
      <c r="C4246" s="57"/>
      <c r="D4246" s="58"/>
      <c r="E4246" s="28"/>
      <c r="F4246" s="17"/>
      <c r="G4246" s="50"/>
      <c r="H4246" s="63"/>
    </row>
    <row r="4247" spans="3:8" ht="15.6" x14ac:dyDescent="0.3">
      <c r="C4247" s="57"/>
      <c r="D4247" s="58"/>
      <c r="E4247" s="28"/>
      <c r="F4247" s="17"/>
      <c r="G4247" s="50"/>
      <c r="H4247" s="63"/>
    </row>
    <row r="4248" spans="3:8" ht="15.6" x14ac:dyDescent="0.3">
      <c r="C4248" s="57"/>
      <c r="D4248" s="58"/>
      <c r="E4248" s="28"/>
      <c r="F4248" s="17"/>
      <c r="G4248" s="50"/>
      <c r="H4248" s="63"/>
    </row>
    <row r="4249" spans="3:8" ht="15.6" x14ac:dyDescent="0.3">
      <c r="C4249" s="57"/>
      <c r="D4249" s="58"/>
      <c r="E4249" s="28"/>
      <c r="F4249" s="17"/>
      <c r="G4249" s="50"/>
      <c r="H4249" s="63"/>
    </row>
    <row r="4250" spans="3:8" ht="15.6" x14ac:dyDescent="0.3">
      <c r="C4250" s="57"/>
      <c r="D4250" s="58"/>
      <c r="E4250" s="28"/>
      <c r="F4250" s="17"/>
      <c r="G4250" s="50"/>
      <c r="H4250" s="63"/>
    </row>
    <row r="4251" spans="3:8" ht="15.6" x14ac:dyDescent="0.3">
      <c r="C4251" s="57"/>
      <c r="D4251" s="58"/>
      <c r="E4251" s="28"/>
      <c r="F4251" s="17"/>
      <c r="G4251" s="50"/>
      <c r="H4251" s="63"/>
    </row>
    <row r="4252" spans="3:8" ht="15.6" x14ac:dyDescent="0.3">
      <c r="C4252" s="57"/>
      <c r="D4252" s="58"/>
      <c r="E4252" s="28"/>
      <c r="F4252" s="17"/>
      <c r="G4252" s="50"/>
      <c r="H4252" s="63"/>
    </row>
    <row r="4253" spans="3:8" ht="15.6" x14ac:dyDescent="0.3">
      <c r="C4253" s="57"/>
      <c r="D4253" s="58"/>
      <c r="E4253" s="28"/>
      <c r="F4253" s="17"/>
      <c r="G4253" s="50"/>
      <c r="H4253" s="63"/>
    </row>
    <row r="4254" spans="3:8" ht="15.6" x14ac:dyDescent="0.3">
      <c r="C4254" s="57"/>
      <c r="D4254" s="58"/>
      <c r="E4254" s="28"/>
      <c r="F4254" s="17"/>
      <c r="G4254" s="50"/>
      <c r="H4254" s="63"/>
    </row>
    <row r="4255" spans="3:8" ht="15.6" x14ac:dyDescent="0.3">
      <c r="C4255" s="57"/>
      <c r="D4255" s="58"/>
      <c r="E4255" s="28"/>
      <c r="F4255" s="17"/>
      <c r="G4255" s="50"/>
      <c r="H4255" s="63"/>
    </row>
    <row r="4256" spans="3:8" ht="15.6" x14ac:dyDescent="0.3">
      <c r="C4256" s="57"/>
      <c r="D4256" s="58"/>
      <c r="E4256" s="28"/>
      <c r="F4256" s="17"/>
      <c r="G4256" s="50"/>
      <c r="H4256" s="63"/>
    </row>
    <row r="4257" spans="3:8" ht="15.6" x14ac:dyDescent="0.3">
      <c r="C4257" s="57"/>
      <c r="D4257" s="58"/>
      <c r="E4257" s="28"/>
      <c r="F4257" s="17"/>
      <c r="G4257" s="50"/>
      <c r="H4257" s="63"/>
    </row>
    <row r="4258" spans="3:8" ht="15.6" x14ac:dyDescent="0.3">
      <c r="C4258" s="57"/>
      <c r="D4258" s="58"/>
      <c r="E4258" s="28"/>
      <c r="F4258" s="17"/>
      <c r="G4258" s="50"/>
      <c r="H4258" s="63"/>
    </row>
    <row r="4259" spans="3:8" ht="15.6" x14ac:dyDescent="0.3">
      <c r="C4259" s="57"/>
      <c r="D4259" s="58"/>
      <c r="E4259" s="28"/>
      <c r="F4259" s="17"/>
      <c r="G4259" s="50"/>
      <c r="H4259" s="63"/>
    </row>
    <row r="4260" spans="3:8" ht="15.6" x14ac:dyDescent="0.3">
      <c r="C4260" s="57"/>
      <c r="D4260" s="58"/>
      <c r="E4260" s="28"/>
      <c r="F4260" s="17"/>
      <c r="G4260" s="50"/>
      <c r="H4260" s="63"/>
    </row>
    <row r="4261" spans="3:8" ht="15.6" x14ac:dyDescent="0.3">
      <c r="C4261" s="57"/>
      <c r="D4261" s="58"/>
      <c r="E4261" s="28"/>
      <c r="F4261" s="17"/>
      <c r="G4261" s="50"/>
      <c r="H4261" s="63"/>
    </row>
    <row r="4262" spans="3:8" ht="15.6" x14ac:dyDescent="0.3">
      <c r="C4262" s="57"/>
      <c r="D4262" s="58"/>
      <c r="E4262" s="28"/>
      <c r="F4262" s="17"/>
      <c r="G4262" s="50"/>
      <c r="H4262" s="63"/>
    </row>
    <row r="4263" spans="3:8" ht="15.6" x14ac:dyDescent="0.3">
      <c r="C4263" s="57"/>
      <c r="D4263" s="58"/>
      <c r="E4263" s="28"/>
      <c r="F4263" s="17"/>
      <c r="G4263" s="50"/>
      <c r="H4263" s="63"/>
    </row>
    <row r="4264" spans="3:8" ht="15.6" x14ac:dyDescent="0.3">
      <c r="C4264" s="57"/>
      <c r="D4264" s="58"/>
      <c r="E4264" s="28"/>
      <c r="F4264" s="17"/>
      <c r="G4264" s="50"/>
      <c r="H4264" s="63"/>
    </row>
    <row r="4265" spans="3:8" ht="15.6" x14ac:dyDescent="0.3">
      <c r="C4265" s="57"/>
      <c r="D4265" s="58"/>
      <c r="E4265" s="28"/>
      <c r="F4265" s="17"/>
      <c r="G4265" s="50"/>
      <c r="H4265" s="63"/>
    </row>
    <row r="4266" spans="3:8" ht="15.6" x14ac:dyDescent="0.3">
      <c r="C4266" s="57"/>
      <c r="D4266" s="58"/>
      <c r="E4266" s="28"/>
      <c r="F4266" s="17"/>
      <c r="G4266" s="50"/>
      <c r="H4266" s="63"/>
    </row>
    <row r="4267" spans="3:8" ht="15.6" x14ac:dyDescent="0.3">
      <c r="C4267" s="57"/>
      <c r="D4267" s="58"/>
      <c r="E4267" s="28"/>
      <c r="F4267" s="17"/>
      <c r="G4267" s="50"/>
      <c r="H4267" s="63"/>
    </row>
    <row r="4268" spans="3:8" ht="15.6" x14ac:dyDescent="0.3">
      <c r="C4268" s="57"/>
      <c r="D4268" s="58"/>
      <c r="E4268" s="28"/>
      <c r="F4268" s="17"/>
      <c r="G4268" s="50"/>
      <c r="H4268" s="63"/>
    </row>
    <row r="4269" spans="3:8" ht="15.6" x14ac:dyDescent="0.3">
      <c r="C4269" s="57"/>
      <c r="D4269" s="58"/>
      <c r="E4269" s="28"/>
      <c r="F4269" s="17"/>
      <c r="G4269" s="50"/>
      <c r="H4269" s="63"/>
    </row>
    <row r="4270" spans="3:8" ht="15.6" x14ac:dyDescent="0.3">
      <c r="C4270" s="57"/>
      <c r="D4270" s="58"/>
      <c r="E4270" s="28"/>
      <c r="F4270" s="17"/>
      <c r="G4270" s="50"/>
      <c r="H4270" s="63"/>
    </row>
    <row r="4271" spans="3:8" ht="15.6" x14ac:dyDescent="0.3">
      <c r="C4271" s="57"/>
      <c r="D4271" s="58"/>
      <c r="E4271" s="28"/>
      <c r="F4271" s="17"/>
      <c r="G4271" s="50"/>
      <c r="H4271" s="63"/>
    </row>
    <row r="4272" spans="3:8" ht="15.6" x14ac:dyDescent="0.3">
      <c r="C4272" s="57"/>
      <c r="D4272" s="58"/>
      <c r="E4272" s="28"/>
      <c r="F4272" s="17"/>
      <c r="G4272" s="50"/>
      <c r="H4272" s="63"/>
    </row>
    <row r="4273" spans="3:8" ht="15.6" x14ac:dyDescent="0.3">
      <c r="C4273" s="57"/>
      <c r="D4273" s="58"/>
      <c r="E4273" s="28"/>
      <c r="F4273" s="17"/>
      <c r="G4273" s="50"/>
      <c r="H4273" s="63"/>
    </row>
    <row r="4274" spans="3:8" ht="15.6" x14ac:dyDescent="0.3">
      <c r="C4274" s="57"/>
      <c r="D4274" s="58"/>
      <c r="E4274" s="28"/>
      <c r="F4274" s="17"/>
      <c r="G4274" s="50"/>
      <c r="H4274" s="63"/>
    </row>
    <row r="4275" spans="3:8" ht="15.6" x14ac:dyDescent="0.3">
      <c r="C4275" s="57"/>
      <c r="D4275" s="58"/>
      <c r="E4275" s="28"/>
      <c r="F4275" s="17"/>
      <c r="G4275" s="50"/>
      <c r="H4275" s="63"/>
    </row>
    <row r="4276" spans="3:8" ht="15.6" x14ac:dyDescent="0.3">
      <c r="C4276" s="57"/>
      <c r="D4276" s="58"/>
      <c r="E4276" s="28"/>
      <c r="F4276" s="17"/>
      <c r="G4276" s="50"/>
      <c r="H4276" s="63"/>
    </row>
    <row r="4277" spans="3:8" ht="15.6" x14ac:dyDescent="0.3">
      <c r="C4277" s="57"/>
      <c r="D4277" s="58"/>
      <c r="E4277" s="28"/>
      <c r="F4277" s="17"/>
      <c r="G4277" s="50"/>
      <c r="H4277" s="63"/>
    </row>
    <row r="4278" spans="3:8" ht="15.6" x14ac:dyDescent="0.3">
      <c r="C4278" s="57"/>
      <c r="D4278" s="58"/>
      <c r="E4278" s="28"/>
      <c r="F4278" s="17"/>
      <c r="G4278" s="50"/>
      <c r="H4278" s="63"/>
    </row>
    <row r="4279" spans="3:8" ht="15.6" x14ac:dyDescent="0.3">
      <c r="C4279" s="57"/>
      <c r="D4279" s="58"/>
      <c r="E4279" s="28"/>
      <c r="F4279" s="17"/>
      <c r="G4279" s="50"/>
      <c r="H4279" s="63"/>
    </row>
    <row r="4280" spans="3:8" ht="15.6" x14ac:dyDescent="0.3">
      <c r="C4280" s="57"/>
      <c r="D4280" s="58"/>
      <c r="E4280" s="28"/>
      <c r="F4280" s="17"/>
      <c r="G4280" s="50"/>
      <c r="H4280" s="63"/>
    </row>
    <row r="4281" spans="3:8" ht="15.6" x14ac:dyDescent="0.3">
      <c r="C4281" s="57"/>
      <c r="D4281" s="58"/>
      <c r="E4281" s="28"/>
      <c r="F4281" s="17"/>
      <c r="G4281" s="50"/>
      <c r="H4281" s="63"/>
    </row>
    <row r="4282" spans="3:8" ht="15.6" x14ac:dyDescent="0.3">
      <c r="C4282" s="57"/>
      <c r="D4282" s="58"/>
      <c r="E4282" s="28"/>
      <c r="F4282" s="17"/>
      <c r="G4282" s="50"/>
      <c r="H4282" s="63"/>
    </row>
    <row r="4283" spans="3:8" ht="15.6" x14ac:dyDescent="0.3">
      <c r="C4283" s="57"/>
      <c r="D4283" s="58"/>
      <c r="E4283" s="28"/>
      <c r="F4283" s="17"/>
      <c r="G4283" s="50"/>
      <c r="H4283" s="63"/>
    </row>
    <row r="4284" spans="3:8" ht="15.6" x14ac:dyDescent="0.3">
      <c r="C4284" s="57"/>
      <c r="D4284" s="58"/>
      <c r="E4284" s="28"/>
      <c r="F4284" s="17"/>
      <c r="G4284" s="50"/>
      <c r="H4284" s="63"/>
    </row>
    <row r="4285" spans="3:8" ht="15.6" x14ac:dyDescent="0.3">
      <c r="C4285" s="57"/>
      <c r="D4285" s="58"/>
      <c r="E4285" s="28"/>
      <c r="F4285" s="17"/>
      <c r="G4285" s="50"/>
      <c r="H4285" s="63"/>
    </row>
    <row r="4286" spans="3:8" ht="15.6" x14ac:dyDescent="0.3">
      <c r="C4286" s="57"/>
      <c r="D4286" s="58"/>
      <c r="E4286" s="28"/>
      <c r="F4286" s="17"/>
      <c r="G4286" s="50"/>
      <c r="H4286" s="63"/>
    </row>
    <row r="4287" spans="3:8" ht="15.6" x14ac:dyDescent="0.3">
      <c r="C4287" s="57"/>
      <c r="D4287" s="58"/>
      <c r="E4287" s="28"/>
      <c r="F4287" s="17"/>
      <c r="G4287" s="50"/>
      <c r="H4287" s="63"/>
    </row>
    <row r="4288" spans="3:8" ht="15.6" x14ac:dyDescent="0.3">
      <c r="C4288" s="57"/>
      <c r="D4288" s="58"/>
      <c r="E4288" s="28"/>
      <c r="F4288" s="17"/>
      <c r="G4288" s="50"/>
      <c r="H4288" s="63"/>
    </row>
    <row r="4289" spans="3:8" ht="15.6" x14ac:dyDescent="0.3">
      <c r="C4289" s="57"/>
      <c r="D4289" s="58"/>
      <c r="E4289" s="28"/>
      <c r="F4289" s="17"/>
      <c r="G4289" s="50"/>
      <c r="H4289" s="63"/>
    </row>
    <row r="4290" spans="3:8" ht="15.6" x14ac:dyDescent="0.3">
      <c r="C4290" s="57"/>
      <c r="D4290" s="58"/>
      <c r="E4290" s="28"/>
      <c r="F4290" s="17"/>
      <c r="G4290" s="50"/>
      <c r="H4290" s="63"/>
    </row>
    <row r="4291" spans="3:8" ht="15.6" x14ac:dyDescent="0.3">
      <c r="C4291" s="57"/>
      <c r="D4291" s="58"/>
      <c r="E4291" s="28"/>
      <c r="F4291" s="17"/>
      <c r="G4291" s="50"/>
      <c r="H4291" s="63"/>
    </row>
    <row r="4292" spans="3:8" ht="15.6" x14ac:dyDescent="0.3">
      <c r="C4292" s="57"/>
      <c r="D4292" s="58"/>
      <c r="E4292" s="28"/>
      <c r="F4292" s="17"/>
      <c r="G4292" s="50"/>
      <c r="H4292" s="63"/>
    </row>
    <row r="4293" spans="3:8" ht="15.6" x14ac:dyDescent="0.3">
      <c r="C4293" s="57"/>
      <c r="D4293" s="58"/>
      <c r="E4293" s="28"/>
      <c r="F4293" s="17"/>
      <c r="G4293" s="50"/>
      <c r="H4293" s="63"/>
    </row>
    <row r="4294" spans="3:8" ht="15.6" x14ac:dyDescent="0.3">
      <c r="C4294" s="57"/>
      <c r="D4294" s="58"/>
      <c r="E4294" s="28"/>
      <c r="F4294" s="17"/>
      <c r="G4294" s="50"/>
      <c r="H4294" s="63"/>
    </row>
    <row r="4295" spans="3:8" ht="15.6" x14ac:dyDescent="0.3">
      <c r="C4295" s="57"/>
      <c r="D4295" s="58"/>
      <c r="E4295" s="28"/>
      <c r="F4295" s="17"/>
      <c r="G4295" s="50"/>
      <c r="H4295" s="63"/>
    </row>
    <row r="4296" spans="3:8" ht="15.6" x14ac:dyDescent="0.3">
      <c r="C4296" s="57"/>
      <c r="D4296" s="58"/>
      <c r="E4296" s="28"/>
      <c r="F4296" s="17"/>
      <c r="G4296" s="50"/>
      <c r="H4296" s="63"/>
    </row>
    <row r="4297" spans="3:8" ht="15.6" x14ac:dyDescent="0.3">
      <c r="C4297" s="57"/>
      <c r="D4297" s="58"/>
      <c r="E4297" s="28"/>
      <c r="F4297" s="17"/>
      <c r="G4297" s="50"/>
      <c r="H4297" s="63"/>
    </row>
    <row r="4298" spans="3:8" ht="15.6" x14ac:dyDescent="0.3">
      <c r="C4298" s="57"/>
      <c r="D4298" s="58"/>
      <c r="E4298" s="28"/>
      <c r="F4298" s="17"/>
      <c r="G4298" s="50"/>
      <c r="H4298" s="63"/>
    </row>
    <row r="4299" spans="3:8" ht="15.6" x14ac:dyDescent="0.3">
      <c r="C4299" s="57"/>
      <c r="D4299" s="58"/>
      <c r="E4299" s="28"/>
      <c r="F4299" s="17"/>
      <c r="G4299" s="50"/>
      <c r="H4299" s="63"/>
    </row>
    <row r="4300" spans="3:8" ht="15.6" x14ac:dyDescent="0.3">
      <c r="C4300" s="57"/>
      <c r="D4300" s="58"/>
      <c r="E4300" s="28"/>
      <c r="F4300" s="17"/>
      <c r="G4300" s="50"/>
      <c r="H4300" s="63"/>
    </row>
    <row r="4301" spans="3:8" ht="15.6" x14ac:dyDescent="0.3">
      <c r="C4301" s="57"/>
      <c r="D4301" s="58"/>
      <c r="E4301" s="28"/>
      <c r="F4301" s="17"/>
      <c r="G4301" s="50"/>
      <c r="H4301" s="63"/>
    </row>
    <row r="4302" spans="3:8" ht="15.6" x14ac:dyDescent="0.3">
      <c r="C4302" s="57"/>
      <c r="D4302" s="58"/>
      <c r="E4302" s="28"/>
      <c r="F4302" s="17"/>
      <c r="G4302" s="50"/>
      <c r="H4302" s="63"/>
    </row>
    <row r="4303" spans="3:8" ht="15.6" x14ac:dyDescent="0.3">
      <c r="C4303" s="57"/>
      <c r="D4303" s="58"/>
      <c r="E4303" s="28"/>
      <c r="F4303" s="17"/>
      <c r="G4303" s="50"/>
      <c r="H4303" s="63"/>
    </row>
    <row r="4304" spans="3:8" ht="15.6" x14ac:dyDescent="0.3">
      <c r="C4304" s="57"/>
      <c r="D4304" s="58"/>
      <c r="E4304" s="28"/>
      <c r="F4304" s="17"/>
      <c r="G4304" s="50"/>
      <c r="H4304" s="63"/>
    </row>
    <row r="4305" spans="3:8" ht="15.6" x14ac:dyDescent="0.3">
      <c r="C4305" s="57"/>
      <c r="D4305" s="58"/>
      <c r="E4305" s="28"/>
      <c r="F4305" s="17"/>
      <c r="G4305" s="50"/>
      <c r="H4305" s="63"/>
    </row>
    <row r="4306" spans="3:8" ht="15.6" x14ac:dyDescent="0.3">
      <c r="C4306" s="57"/>
      <c r="D4306" s="58"/>
      <c r="E4306" s="28"/>
      <c r="F4306" s="17"/>
      <c r="G4306" s="50"/>
      <c r="H4306" s="63"/>
    </row>
    <row r="4307" spans="3:8" ht="15.6" x14ac:dyDescent="0.3">
      <c r="C4307" s="57"/>
      <c r="D4307" s="58"/>
      <c r="E4307" s="28"/>
      <c r="F4307" s="17"/>
      <c r="G4307" s="50"/>
      <c r="H4307" s="63"/>
    </row>
    <row r="4308" spans="3:8" ht="15.6" x14ac:dyDescent="0.3">
      <c r="C4308" s="57"/>
      <c r="D4308" s="58"/>
      <c r="E4308" s="28"/>
      <c r="F4308" s="17"/>
      <c r="G4308" s="50"/>
      <c r="H4308" s="63"/>
    </row>
    <row r="4309" spans="3:8" ht="15.6" x14ac:dyDescent="0.3">
      <c r="C4309" s="57"/>
      <c r="D4309" s="58"/>
      <c r="E4309" s="28"/>
      <c r="F4309" s="17"/>
      <c r="G4309" s="50"/>
      <c r="H4309" s="63"/>
    </row>
    <row r="4310" spans="3:8" ht="15.6" x14ac:dyDescent="0.3">
      <c r="C4310" s="57"/>
      <c r="D4310" s="58"/>
      <c r="E4310" s="28"/>
      <c r="F4310" s="17"/>
      <c r="G4310" s="50"/>
      <c r="H4310" s="63"/>
    </row>
    <row r="4311" spans="3:8" ht="15.6" x14ac:dyDescent="0.3">
      <c r="C4311" s="57"/>
      <c r="D4311" s="58"/>
      <c r="E4311" s="28"/>
      <c r="F4311" s="17"/>
      <c r="G4311" s="50"/>
      <c r="H4311" s="63"/>
    </row>
    <row r="4312" spans="3:8" ht="15.6" x14ac:dyDescent="0.3">
      <c r="C4312" s="57"/>
      <c r="D4312" s="58"/>
      <c r="E4312" s="28"/>
      <c r="F4312" s="17"/>
      <c r="G4312" s="50"/>
      <c r="H4312" s="63"/>
    </row>
    <row r="4313" spans="3:8" ht="15.6" x14ac:dyDescent="0.3">
      <c r="C4313" s="57"/>
      <c r="D4313" s="58"/>
      <c r="E4313" s="28"/>
      <c r="F4313" s="17"/>
      <c r="G4313" s="50"/>
      <c r="H4313" s="63"/>
    </row>
    <row r="4314" spans="3:8" ht="15.6" x14ac:dyDescent="0.3">
      <c r="C4314" s="57"/>
      <c r="D4314" s="58"/>
      <c r="E4314" s="28"/>
      <c r="F4314" s="17"/>
      <c r="G4314" s="50"/>
      <c r="H4314" s="63"/>
    </row>
    <row r="4315" spans="3:8" ht="15.6" x14ac:dyDescent="0.3">
      <c r="C4315" s="57"/>
      <c r="D4315" s="58"/>
      <c r="E4315" s="28"/>
      <c r="F4315" s="17"/>
      <c r="G4315" s="50"/>
      <c r="H4315" s="63"/>
    </row>
    <row r="4316" spans="3:8" ht="15.6" x14ac:dyDescent="0.3">
      <c r="C4316" s="57"/>
      <c r="D4316" s="58"/>
      <c r="E4316" s="28"/>
      <c r="F4316" s="17"/>
      <c r="G4316" s="50"/>
      <c r="H4316" s="63"/>
    </row>
    <row r="4317" spans="3:8" ht="15.6" x14ac:dyDescent="0.3">
      <c r="C4317" s="57"/>
      <c r="D4317" s="58"/>
      <c r="E4317" s="28"/>
      <c r="F4317" s="17"/>
      <c r="G4317" s="50"/>
      <c r="H4317" s="63"/>
    </row>
    <row r="4318" spans="3:8" ht="15.6" x14ac:dyDescent="0.3">
      <c r="C4318" s="57"/>
      <c r="D4318" s="58"/>
      <c r="E4318" s="28"/>
      <c r="F4318" s="17"/>
      <c r="G4318" s="50"/>
      <c r="H4318" s="63"/>
    </row>
    <row r="4319" spans="3:8" ht="15.6" x14ac:dyDescent="0.3">
      <c r="C4319" s="57"/>
      <c r="D4319" s="58"/>
      <c r="E4319" s="28"/>
      <c r="F4319" s="17"/>
      <c r="G4319" s="50"/>
      <c r="H4319" s="63"/>
    </row>
    <row r="4320" spans="3:8" ht="15.6" x14ac:dyDescent="0.3">
      <c r="C4320" s="57"/>
      <c r="D4320" s="58"/>
      <c r="E4320" s="28"/>
      <c r="F4320" s="17"/>
      <c r="G4320" s="50"/>
      <c r="H4320" s="63"/>
    </row>
    <row r="4321" spans="3:8" ht="15.6" x14ac:dyDescent="0.3">
      <c r="C4321" s="57"/>
      <c r="D4321" s="58"/>
      <c r="E4321" s="28"/>
      <c r="F4321" s="17"/>
      <c r="G4321" s="50"/>
      <c r="H4321" s="63"/>
    </row>
    <row r="4322" spans="3:8" ht="15.6" x14ac:dyDescent="0.3">
      <c r="C4322" s="57"/>
      <c r="D4322" s="58"/>
      <c r="E4322" s="28"/>
      <c r="F4322" s="17"/>
      <c r="G4322" s="50"/>
      <c r="H4322" s="63"/>
    </row>
    <row r="4323" spans="3:8" ht="15.6" x14ac:dyDescent="0.3">
      <c r="C4323" s="57"/>
      <c r="D4323" s="58"/>
      <c r="E4323" s="28"/>
      <c r="F4323" s="17"/>
      <c r="G4323" s="50"/>
      <c r="H4323" s="63"/>
    </row>
    <row r="4324" spans="3:8" ht="15.6" x14ac:dyDescent="0.3">
      <c r="C4324" s="57"/>
      <c r="D4324" s="58"/>
      <c r="E4324" s="28"/>
      <c r="F4324" s="17"/>
      <c r="G4324" s="50"/>
      <c r="H4324" s="63"/>
    </row>
    <row r="4325" spans="3:8" ht="15.6" x14ac:dyDescent="0.3">
      <c r="C4325" s="57"/>
      <c r="D4325" s="58"/>
      <c r="E4325" s="28"/>
      <c r="F4325" s="17"/>
      <c r="G4325" s="50"/>
      <c r="H4325" s="63"/>
    </row>
    <row r="4326" spans="3:8" ht="15.6" x14ac:dyDescent="0.3">
      <c r="C4326" s="57"/>
      <c r="D4326" s="58"/>
      <c r="E4326" s="28"/>
      <c r="F4326" s="17"/>
      <c r="G4326" s="50"/>
      <c r="H4326" s="63"/>
    </row>
    <row r="4327" spans="3:8" ht="15.6" x14ac:dyDescent="0.3">
      <c r="C4327" s="57"/>
      <c r="D4327" s="58"/>
      <c r="E4327" s="28"/>
      <c r="F4327" s="17"/>
      <c r="G4327" s="50"/>
      <c r="H4327" s="63"/>
    </row>
    <row r="4328" spans="3:8" ht="15.6" x14ac:dyDescent="0.3">
      <c r="C4328" s="57"/>
      <c r="D4328" s="58"/>
      <c r="E4328" s="28"/>
      <c r="F4328" s="17"/>
      <c r="G4328" s="50"/>
      <c r="H4328" s="63"/>
    </row>
    <row r="4329" spans="3:8" ht="15.6" x14ac:dyDescent="0.3">
      <c r="C4329" s="57"/>
      <c r="D4329" s="58"/>
      <c r="E4329" s="28"/>
      <c r="F4329" s="17"/>
      <c r="G4329" s="50"/>
      <c r="H4329" s="63"/>
    </row>
    <row r="4330" spans="3:8" ht="15.6" x14ac:dyDescent="0.3">
      <c r="C4330" s="57"/>
      <c r="D4330" s="58"/>
      <c r="E4330" s="28"/>
      <c r="F4330" s="17"/>
      <c r="G4330" s="50"/>
      <c r="H4330" s="63"/>
    </row>
    <row r="4331" spans="3:8" ht="15.6" x14ac:dyDescent="0.3">
      <c r="C4331" s="57"/>
      <c r="D4331" s="58"/>
      <c r="E4331" s="28"/>
      <c r="F4331" s="17"/>
      <c r="G4331" s="50"/>
      <c r="H4331" s="63"/>
    </row>
    <row r="4332" spans="3:8" ht="15.6" x14ac:dyDescent="0.3">
      <c r="C4332" s="57"/>
      <c r="D4332" s="58"/>
      <c r="E4332" s="28"/>
      <c r="F4332" s="17"/>
      <c r="G4332" s="50"/>
      <c r="H4332" s="63"/>
    </row>
    <row r="4333" spans="3:8" ht="15.6" x14ac:dyDescent="0.3">
      <c r="C4333" s="57"/>
      <c r="D4333" s="58"/>
      <c r="E4333" s="28"/>
      <c r="F4333" s="17"/>
      <c r="G4333" s="50"/>
      <c r="H4333" s="63"/>
    </row>
    <row r="4334" spans="3:8" ht="15.6" x14ac:dyDescent="0.3">
      <c r="C4334" s="57"/>
      <c r="D4334" s="58"/>
      <c r="E4334" s="28"/>
      <c r="F4334" s="17"/>
      <c r="G4334" s="50"/>
      <c r="H4334" s="63"/>
    </row>
    <row r="4335" spans="3:8" ht="15.6" x14ac:dyDescent="0.3">
      <c r="C4335" s="57"/>
      <c r="D4335" s="58"/>
      <c r="E4335" s="28"/>
      <c r="F4335" s="17"/>
      <c r="G4335" s="50"/>
      <c r="H4335" s="63"/>
    </row>
    <row r="4336" spans="3:8" ht="15.6" x14ac:dyDescent="0.3">
      <c r="C4336" s="57"/>
      <c r="D4336" s="58"/>
      <c r="E4336" s="28"/>
      <c r="F4336" s="17"/>
      <c r="G4336" s="50"/>
      <c r="H4336" s="63"/>
    </row>
    <row r="4337" spans="3:8" ht="15.6" x14ac:dyDescent="0.3">
      <c r="C4337" s="57"/>
      <c r="D4337" s="58"/>
      <c r="E4337" s="28"/>
      <c r="F4337" s="17"/>
      <c r="G4337" s="50"/>
      <c r="H4337" s="63"/>
    </row>
    <row r="4338" spans="3:8" ht="15.6" x14ac:dyDescent="0.3">
      <c r="C4338" s="57"/>
      <c r="D4338" s="58"/>
      <c r="E4338" s="28"/>
      <c r="F4338" s="17"/>
      <c r="G4338" s="50"/>
      <c r="H4338" s="63"/>
    </row>
    <row r="4339" spans="3:8" ht="15.6" x14ac:dyDescent="0.3">
      <c r="C4339" s="57"/>
      <c r="D4339" s="58"/>
      <c r="E4339" s="28"/>
      <c r="F4339" s="17"/>
      <c r="G4339" s="50"/>
      <c r="H4339" s="63"/>
    </row>
    <row r="4340" spans="3:8" ht="15.6" x14ac:dyDescent="0.3">
      <c r="C4340" s="57"/>
      <c r="D4340" s="58"/>
      <c r="E4340" s="28"/>
      <c r="F4340" s="17"/>
      <c r="G4340" s="50"/>
      <c r="H4340" s="63"/>
    </row>
    <row r="4341" spans="3:8" ht="15.6" x14ac:dyDescent="0.3">
      <c r="C4341" s="57"/>
      <c r="D4341" s="58"/>
      <c r="E4341" s="28"/>
      <c r="F4341" s="17"/>
      <c r="G4341" s="50"/>
      <c r="H4341" s="63"/>
    </row>
    <row r="4342" spans="3:8" ht="15.6" x14ac:dyDescent="0.3">
      <c r="C4342" s="57"/>
      <c r="D4342" s="58"/>
      <c r="E4342" s="28"/>
      <c r="F4342" s="17"/>
      <c r="G4342" s="50"/>
      <c r="H4342" s="63"/>
    </row>
    <row r="4343" spans="3:8" ht="15.6" x14ac:dyDescent="0.3">
      <c r="C4343" s="57"/>
      <c r="D4343" s="58"/>
      <c r="E4343" s="28"/>
      <c r="F4343" s="17"/>
      <c r="G4343" s="50"/>
      <c r="H4343" s="63"/>
    </row>
    <row r="4344" spans="3:8" ht="15.6" x14ac:dyDescent="0.3">
      <c r="C4344" s="57"/>
      <c r="D4344" s="58"/>
      <c r="E4344" s="28"/>
      <c r="F4344" s="17"/>
      <c r="G4344" s="50"/>
      <c r="H4344" s="63"/>
    </row>
    <row r="4345" spans="3:8" ht="15.6" x14ac:dyDescent="0.3">
      <c r="C4345" s="57"/>
      <c r="D4345" s="58"/>
      <c r="E4345" s="28"/>
      <c r="F4345" s="17"/>
      <c r="G4345" s="50"/>
      <c r="H4345" s="63"/>
    </row>
    <row r="4346" spans="3:8" ht="15.6" x14ac:dyDescent="0.3">
      <c r="C4346" s="57"/>
      <c r="D4346" s="58"/>
      <c r="E4346" s="28"/>
      <c r="F4346" s="17"/>
      <c r="G4346" s="50"/>
      <c r="H4346" s="63"/>
    </row>
    <row r="4347" spans="3:8" ht="15.6" x14ac:dyDescent="0.3">
      <c r="C4347" s="57"/>
      <c r="D4347" s="58"/>
      <c r="E4347" s="28"/>
      <c r="F4347" s="17"/>
      <c r="G4347" s="50"/>
      <c r="H4347" s="63"/>
    </row>
    <row r="4348" spans="3:8" ht="15.6" x14ac:dyDescent="0.3">
      <c r="C4348" s="57"/>
      <c r="D4348" s="58"/>
      <c r="E4348" s="28"/>
      <c r="F4348" s="17"/>
      <c r="G4348" s="50"/>
      <c r="H4348" s="63"/>
    </row>
    <row r="4349" spans="3:8" ht="15.6" x14ac:dyDescent="0.3">
      <c r="C4349" s="57"/>
      <c r="D4349" s="58"/>
      <c r="E4349" s="28"/>
      <c r="F4349" s="17"/>
      <c r="G4349" s="50"/>
      <c r="H4349" s="63"/>
    </row>
    <row r="4350" spans="3:8" ht="15.6" x14ac:dyDescent="0.3">
      <c r="C4350" s="57"/>
      <c r="D4350" s="58"/>
      <c r="E4350" s="28"/>
      <c r="F4350" s="17"/>
      <c r="G4350" s="50"/>
      <c r="H4350" s="63"/>
    </row>
    <row r="4351" spans="3:8" ht="15.6" x14ac:dyDescent="0.3">
      <c r="C4351" s="57"/>
      <c r="D4351" s="58"/>
      <c r="E4351" s="28"/>
      <c r="F4351" s="17"/>
      <c r="G4351" s="50"/>
      <c r="H4351" s="63"/>
    </row>
    <row r="4352" spans="3:8" ht="15.6" x14ac:dyDescent="0.3">
      <c r="C4352" s="57"/>
      <c r="D4352" s="58"/>
      <c r="E4352" s="28"/>
      <c r="F4352" s="17"/>
      <c r="G4352" s="50"/>
      <c r="H4352" s="63"/>
    </row>
    <row r="4353" spans="3:8" ht="15.6" x14ac:dyDescent="0.3">
      <c r="C4353" s="57"/>
      <c r="D4353" s="58"/>
      <c r="E4353" s="28"/>
      <c r="F4353" s="17"/>
      <c r="G4353" s="50"/>
      <c r="H4353" s="63"/>
    </row>
    <row r="4354" spans="3:8" ht="15.6" x14ac:dyDescent="0.3">
      <c r="C4354" s="57"/>
      <c r="D4354" s="58"/>
      <c r="E4354" s="28"/>
      <c r="F4354" s="17"/>
      <c r="G4354" s="50"/>
      <c r="H4354" s="63"/>
    </row>
    <row r="4355" spans="3:8" ht="15.6" x14ac:dyDescent="0.3">
      <c r="C4355" s="57"/>
      <c r="D4355" s="58"/>
      <c r="E4355" s="28"/>
      <c r="F4355" s="17"/>
      <c r="G4355" s="50"/>
      <c r="H4355" s="63"/>
    </row>
    <row r="4356" spans="3:8" ht="15.6" x14ac:dyDescent="0.3">
      <c r="C4356" s="57"/>
      <c r="D4356" s="58"/>
      <c r="E4356" s="28"/>
      <c r="F4356" s="17"/>
      <c r="G4356" s="50"/>
      <c r="H4356" s="63"/>
    </row>
    <row r="4357" spans="3:8" ht="15.6" x14ac:dyDescent="0.3">
      <c r="C4357" s="57"/>
      <c r="D4357" s="58"/>
      <c r="E4357" s="28"/>
      <c r="F4357" s="17"/>
      <c r="G4357" s="50"/>
      <c r="H4357" s="63"/>
    </row>
    <row r="4358" spans="3:8" ht="15.6" x14ac:dyDescent="0.3">
      <c r="C4358" s="57"/>
      <c r="D4358" s="58"/>
      <c r="E4358" s="28"/>
      <c r="F4358" s="17"/>
      <c r="G4358" s="50"/>
      <c r="H4358" s="63"/>
    </row>
    <row r="4359" spans="3:8" ht="15.6" x14ac:dyDescent="0.3">
      <c r="C4359" s="57"/>
      <c r="D4359" s="58"/>
      <c r="E4359" s="28"/>
      <c r="F4359" s="17"/>
      <c r="G4359" s="50"/>
      <c r="H4359" s="63"/>
    </row>
    <row r="4360" spans="3:8" ht="15.6" x14ac:dyDescent="0.3">
      <c r="C4360" s="57"/>
      <c r="D4360" s="58"/>
      <c r="E4360" s="28"/>
      <c r="F4360" s="17"/>
      <c r="G4360" s="50"/>
      <c r="H4360" s="63"/>
    </row>
    <row r="4361" spans="3:8" ht="15.6" x14ac:dyDescent="0.3">
      <c r="C4361" s="57"/>
      <c r="D4361" s="58"/>
      <c r="E4361" s="28"/>
      <c r="F4361" s="17"/>
      <c r="G4361" s="50"/>
      <c r="H4361" s="63"/>
    </row>
    <row r="4362" spans="3:8" ht="15.6" x14ac:dyDescent="0.3">
      <c r="C4362" s="57"/>
      <c r="D4362" s="58"/>
      <c r="E4362" s="28"/>
      <c r="F4362" s="17"/>
      <c r="G4362" s="50"/>
      <c r="H4362" s="63"/>
    </row>
    <row r="4363" spans="3:8" ht="15.6" x14ac:dyDescent="0.3">
      <c r="C4363" s="57"/>
      <c r="D4363" s="58"/>
      <c r="E4363" s="28"/>
      <c r="F4363" s="17"/>
      <c r="G4363" s="50"/>
      <c r="H4363" s="63"/>
    </row>
    <row r="4364" spans="3:8" ht="15.6" x14ac:dyDescent="0.3">
      <c r="C4364" s="57"/>
      <c r="D4364" s="58"/>
      <c r="E4364" s="28"/>
      <c r="F4364" s="17"/>
      <c r="G4364" s="50"/>
      <c r="H4364" s="63"/>
    </row>
    <row r="4365" spans="3:8" ht="15.6" x14ac:dyDescent="0.3">
      <c r="C4365" s="57"/>
      <c r="D4365" s="58"/>
      <c r="E4365" s="28"/>
      <c r="F4365" s="17"/>
      <c r="G4365" s="50"/>
      <c r="H4365" s="63"/>
    </row>
    <row r="4366" spans="3:8" ht="15.6" x14ac:dyDescent="0.3">
      <c r="C4366" s="57"/>
      <c r="D4366" s="58"/>
      <c r="E4366" s="28"/>
      <c r="F4366" s="17"/>
      <c r="G4366" s="50"/>
      <c r="H4366" s="63"/>
    </row>
    <row r="4367" spans="3:8" ht="15.6" x14ac:dyDescent="0.3">
      <c r="C4367" s="57"/>
      <c r="D4367" s="58"/>
      <c r="E4367" s="28"/>
      <c r="F4367" s="17"/>
      <c r="G4367" s="50"/>
      <c r="H4367" s="63"/>
    </row>
    <row r="4368" spans="3:8" ht="15.6" x14ac:dyDescent="0.3">
      <c r="C4368" s="57"/>
      <c r="D4368" s="58"/>
      <c r="E4368" s="28"/>
      <c r="F4368" s="17"/>
      <c r="G4368" s="50"/>
      <c r="H4368" s="63"/>
    </row>
    <row r="4369" spans="3:8" ht="15.6" x14ac:dyDescent="0.3">
      <c r="C4369" s="57"/>
      <c r="D4369" s="58"/>
      <c r="E4369" s="28"/>
      <c r="F4369" s="17"/>
      <c r="G4369" s="50"/>
      <c r="H4369" s="63"/>
    </row>
    <row r="4370" spans="3:8" ht="15.6" x14ac:dyDescent="0.3">
      <c r="C4370" s="57"/>
      <c r="D4370" s="58"/>
      <c r="E4370" s="28"/>
      <c r="F4370" s="17"/>
      <c r="G4370" s="50"/>
      <c r="H4370" s="63"/>
    </row>
    <row r="4371" spans="3:8" ht="15.6" x14ac:dyDescent="0.3">
      <c r="C4371" s="57"/>
      <c r="D4371" s="58"/>
      <c r="E4371" s="28"/>
      <c r="F4371" s="17"/>
      <c r="G4371" s="50"/>
      <c r="H4371" s="63"/>
    </row>
    <row r="4372" spans="3:8" ht="15.6" x14ac:dyDescent="0.3">
      <c r="C4372" s="57"/>
      <c r="D4372" s="58"/>
      <c r="E4372" s="28"/>
      <c r="F4372" s="17"/>
      <c r="G4372" s="50"/>
      <c r="H4372" s="63"/>
    </row>
    <row r="4373" spans="3:8" ht="15.6" x14ac:dyDescent="0.3">
      <c r="C4373" s="57"/>
      <c r="D4373" s="58"/>
      <c r="E4373" s="28"/>
      <c r="F4373" s="17"/>
      <c r="G4373" s="50"/>
      <c r="H4373" s="63"/>
    </row>
    <row r="4374" spans="3:8" ht="15.6" x14ac:dyDescent="0.3">
      <c r="C4374" s="57"/>
      <c r="D4374" s="58"/>
      <c r="E4374" s="28"/>
      <c r="F4374" s="17"/>
      <c r="G4374" s="50"/>
      <c r="H4374" s="63"/>
    </row>
    <row r="4375" spans="3:8" ht="15.6" x14ac:dyDescent="0.3">
      <c r="C4375" s="57"/>
      <c r="D4375" s="58"/>
      <c r="E4375" s="28"/>
      <c r="F4375" s="17"/>
      <c r="G4375" s="50"/>
      <c r="H4375" s="63"/>
    </row>
    <row r="4376" spans="3:8" ht="15.6" x14ac:dyDescent="0.3">
      <c r="C4376" s="57"/>
      <c r="D4376" s="58"/>
      <c r="E4376" s="28"/>
      <c r="F4376" s="17"/>
      <c r="G4376" s="50"/>
      <c r="H4376" s="63"/>
    </row>
    <row r="4377" spans="3:8" ht="15.6" x14ac:dyDescent="0.3">
      <c r="C4377" s="57"/>
      <c r="D4377" s="58"/>
      <c r="E4377" s="28"/>
      <c r="F4377" s="17"/>
      <c r="G4377" s="50"/>
      <c r="H4377" s="63"/>
    </row>
    <row r="4378" spans="3:8" ht="15.6" x14ac:dyDescent="0.3">
      <c r="C4378" s="57"/>
      <c r="D4378" s="58"/>
      <c r="E4378" s="28"/>
      <c r="F4378" s="17"/>
      <c r="G4378" s="50"/>
      <c r="H4378" s="63"/>
    </row>
    <row r="4379" spans="3:8" ht="15.6" x14ac:dyDescent="0.3">
      <c r="C4379" s="57"/>
      <c r="D4379" s="58"/>
      <c r="E4379" s="28"/>
      <c r="F4379" s="17"/>
      <c r="G4379" s="50"/>
      <c r="H4379" s="63"/>
    </row>
    <row r="4380" spans="3:8" ht="15.6" x14ac:dyDescent="0.3">
      <c r="C4380" s="57"/>
      <c r="D4380" s="58"/>
      <c r="E4380" s="28"/>
      <c r="F4380" s="17"/>
      <c r="G4380" s="50"/>
      <c r="H4380" s="63"/>
    </row>
    <row r="4381" spans="3:8" ht="15.6" x14ac:dyDescent="0.3">
      <c r="C4381" s="57"/>
      <c r="D4381" s="58"/>
      <c r="E4381" s="28"/>
      <c r="F4381" s="17"/>
      <c r="G4381" s="50"/>
      <c r="H4381" s="63"/>
    </row>
    <row r="4382" spans="3:8" ht="15.6" x14ac:dyDescent="0.3">
      <c r="C4382" s="57"/>
      <c r="D4382" s="58"/>
      <c r="E4382" s="28"/>
      <c r="F4382" s="17"/>
      <c r="G4382" s="50"/>
      <c r="H4382" s="63"/>
    </row>
    <row r="4383" spans="3:8" ht="15.6" x14ac:dyDescent="0.3">
      <c r="C4383" s="57"/>
      <c r="D4383" s="58"/>
      <c r="E4383" s="28"/>
      <c r="F4383" s="17"/>
      <c r="G4383" s="50"/>
      <c r="H4383" s="63"/>
    </row>
    <row r="4384" spans="3:8" ht="15.6" x14ac:dyDescent="0.3">
      <c r="C4384" s="57"/>
      <c r="D4384" s="58"/>
      <c r="E4384" s="28"/>
      <c r="F4384" s="17"/>
      <c r="G4384" s="50"/>
      <c r="H4384" s="63"/>
    </row>
    <row r="4385" spans="3:8" ht="15.6" x14ac:dyDescent="0.3">
      <c r="C4385" s="57"/>
      <c r="D4385" s="58"/>
      <c r="E4385" s="28"/>
      <c r="F4385" s="17"/>
      <c r="G4385" s="50"/>
      <c r="H4385" s="63"/>
    </row>
    <row r="4386" spans="3:8" ht="15.6" x14ac:dyDescent="0.3">
      <c r="C4386" s="57"/>
      <c r="D4386" s="58"/>
      <c r="E4386" s="28"/>
      <c r="F4386" s="17"/>
      <c r="G4386" s="50"/>
      <c r="H4386" s="63"/>
    </row>
    <row r="4387" spans="3:8" ht="15.6" x14ac:dyDescent="0.3">
      <c r="C4387" s="57"/>
      <c r="D4387" s="58"/>
      <c r="E4387" s="28"/>
      <c r="F4387" s="17"/>
      <c r="G4387" s="50"/>
      <c r="H4387" s="63"/>
    </row>
    <row r="4388" spans="3:8" ht="15.6" x14ac:dyDescent="0.3">
      <c r="C4388" s="57"/>
      <c r="D4388" s="58"/>
      <c r="E4388" s="28"/>
      <c r="F4388" s="17"/>
      <c r="G4388" s="50"/>
      <c r="H4388" s="63"/>
    </row>
    <row r="4389" spans="3:8" ht="15.6" x14ac:dyDescent="0.3">
      <c r="C4389" s="57"/>
      <c r="D4389" s="58"/>
      <c r="E4389" s="28"/>
      <c r="F4389" s="17"/>
      <c r="G4389" s="50"/>
      <c r="H4389" s="63"/>
    </row>
    <row r="4390" spans="3:8" ht="15.6" x14ac:dyDescent="0.3">
      <c r="C4390" s="57"/>
      <c r="D4390" s="58"/>
      <c r="E4390" s="28"/>
      <c r="F4390" s="17"/>
      <c r="G4390" s="50"/>
      <c r="H4390" s="63"/>
    </row>
    <row r="4391" spans="3:8" ht="15.6" x14ac:dyDescent="0.3">
      <c r="C4391" s="57"/>
      <c r="D4391" s="58"/>
      <c r="E4391" s="28"/>
      <c r="F4391" s="17"/>
      <c r="G4391" s="50"/>
      <c r="H4391" s="63"/>
    </row>
    <row r="4392" spans="3:8" ht="15.6" x14ac:dyDescent="0.3">
      <c r="C4392" s="57"/>
      <c r="D4392" s="58"/>
      <c r="E4392" s="28"/>
      <c r="F4392" s="17"/>
      <c r="G4392" s="50"/>
      <c r="H4392" s="63"/>
    </row>
    <row r="4393" spans="3:8" ht="15.6" x14ac:dyDescent="0.3">
      <c r="C4393" s="57"/>
      <c r="D4393" s="58"/>
      <c r="E4393" s="28"/>
      <c r="F4393" s="17"/>
      <c r="G4393" s="50"/>
      <c r="H4393" s="63"/>
    </row>
    <row r="4394" spans="3:8" ht="15.6" x14ac:dyDescent="0.3">
      <c r="C4394" s="57"/>
      <c r="D4394" s="58"/>
      <c r="E4394" s="28"/>
      <c r="F4394" s="17"/>
      <c r="G4394" s="50"/>
      <c r="H4394" s="63"/>
    </row>
    <row r="4395" spans="3:8" ht="15.6" x14ac:dyDescent="0.3">
      <c r="C4395" s="57"/>
      <c r="D4395" s="58"/>
      <c r="E4395" s="28"/>
      <c r="F4395" s="17"/>
      <c r="G4395" s="50"/>
      <c r="H4395" s="63"/>
    </row>
    <row r="4396" spans="3:8" ht="15.6" x14ac:dyDescent="0.3">
      <c r="C4396" s="57"/>
      <c r="D4396" s="58"/>
      <c r="E4396" s="28"/>
      <c r="F4396" s="17"/>
      <c r="G4396" s="50"/>
      <c r="H4396" s="63"/>
    </row>
    <row r="4397" spans="3:8" ht="15.6" x14ac:dyDescent="0.3">
      <c r="C4397" s="57"/>
      <c r="D4397" s="58"/>
      <c r="E4397" s="28"/>
      <c r="F4397" s="17"/>
      <c r="G4397" s="50"/>
      <c r="H4397" s="63"/>
    </row>
    <row r="4398" spans="3:8" ht="15.6" x14ac:dyDescent="0.3">
      <c r="C4398" s="57"/>
      <c r="D4398" s="58"/>
      <c r="E4398" s="28"/>
      <c r="F4398" s="17"/>
      <c r="G4398" s="50"/>
      <c r="H4398" s="63"/>
    </row>
    <row r="4399" spans="3:8" ht="15.6" x14ac:dyDescent="0.3">
      <c r="C4399" s="57"/>
      <c r="D4399" s="58"/>
      <c r="E4399" s="28"/>
      <c r="F4399" s="17"/>
      <c r="G4399" s="50"/>
      <c r="H4399" s="63"/>
    </row>
    <row r="4400" spans="3:8" ht="15.6" x14ac:dyDescent="0.3">
      <c r="C4400" s="57"/>
      <c r="D4400" s="58"/>
      <c r="E4400" s="28"/>
      <c r="F4400" s="17"/>
      <c r="G4400" s="50"/>
      <c r="H4400" s="63"/>
    </row>
    <row r="4401" spans="3:8" ht="15.6" x14ac:dyDescent="0.3">
      <c r="C4401" s="57"/>
      <c r="D4401" s="58"/>
      <c r="E4401" s="28"/>
      <c r="F4401" s="17"/>
      <c r="G4401" s="50"/>
      <c r="H4401" s="63"/>
    </row>
    <row r="4402" spans="3:8" ht="15.6" x14ac:dyDescent="0.3">
      <c r="C4402" s="57"/>
      <c r="D4402" s="58"/>
      <c r="E4402" s="28"/>
      <c r="F4402" s="17"/>
      <c r="G4402" s="50"/>
      <c r="H4402" s="63"/>
    </row>
    <row r="4403" spans="3:8" ht="15.6" x14ac:dyDescent="0.3">
      <c r="C4403" s="57"/>
      <c r="D4403" s="58"/>
      <c r="E4403" s="28"/>
      <c r="F4403" s="17"/>
      <c r="G4403" s="50"/>
      <c r="H4403" s="63"/>
    </row>
    <row r="4404" spans="3:8" ht="15.6" x14ac:dyDescent="0.3">
      <c r="C4404" s="57"/>
      <c r="D4404" s="58"/>
      <c r="E4404" s="28"/>
      <c r="F4404" s="17"/>
      <c r="G4404" s="50"/>
      <c r="H4404" s="63"/>
    </row>
    <row r="4405" spans="3:8" ht="15.6" x14ac:dyDescent="0.3">
      <c r="C4405" s="57"/>
      <c r="D4405" s="58"/>
      <c r="E4405" s="28"/>
      <c r="F4405" s="17"/>
      <c r="G4405" s="50"/>
      <c r="H4405" s="63"/>
    </row>
    <row r="4406" spans="3:8" ht="15.6" x14ac:dyDescent="0.3">
      <c r="C4406" s="57"/>
      <c r="D4406" s="58"/>
      <c r="E4406" s="28"/>
      <c r="F4406" s="17"/>
      <c r="G4406" s="50"/>
      <c r="H4406" s="63"/>
    </row>
    <row r="4407" spans="3:8" ht="15.6" x14ac:dyDescent="0.3">
      <c r="C4407" s="57"/>
      <c r="D4407" s="58"/>
      <c r="E4407" s="28"/>
      <c r="F4407" s="17"/>
      <c r="G4407" s="50"/>
      <c r="H4407" s="63"/>
    </row>
    <row r="4408" spans="3:8" ht="15.6" x14ac:dyDescent="0.3">
      <c r="C4408" s="57"/>
      <c r="D4408" s="58"/>
      <c r="E4408" s="28"/>
      <c r="F4408" s="17"/>
      <c r="G4408" s="50"/>
      <c r="H4408" s="63"/>
    </row>
    <row r="4409" spans="3:8" ht="15.6" x14ac:dyDescent="0.3">
      <c r="C4409" s="57"/>
      <c r="D4409" s="58"/>
      <c r="E4409" s="28"/>
      <c r="F4409" s="17"/>
      <c r="G4409" s="50"/>
      <c r="H4409" s="63"/>
    </row>
    <row r="4410" spans="3:8" ht="15.6" x14ac:dyDescent="0.3">
      <c r="C4410" s="57"/>
      <c r="D4410" s="58"/>
      <c r="E4410" s="28"/>
      <c r="F4410" s="17"/>
      <c r="G4410" s="50"/>
      <c r="H4410" s="63"/>
    </row>
    <row r="4411" spans="3:8" ht="15.6" x14ac:dyDescent="0.3">
      <c r="C4411" s="57"/>
      <c r="D4411" s="58"/>
      <c r="E4411" s="28"/>
      <c r="F4411" s="17"/>
      <c r="G4411" s="50"/>
      <c r="H4411" s="63"/>
    </row>
    <row r="4412" spans="3:8" ht="15.6" x14ac:dyDescent="0.3">
      <c r="C4412" s="57"/>
      <c r="D4412" s="58"/>
      <c r="E4412" s="28"/>
      <c r="F4412" s="17"/>
      <c r="G4412" s="50"/>
      <c r="H4412" s="63"/>
    </row>
    <row r="4413" spans="3:8" ht="15.6" x14ac:dyDescent="0.3">
      <c r="C4413" s="57"/>
      <c r="D4413" s="58"/>
      <c r="E4413" s="28"/>
      <c r="F4413" s="17"/>
      <c r="G4413" s="50"/>
      <c r="H4413" s="63"/>
    </row>
    <row r="4414" spans="3:8" ht="15.6" x14ac:dyDescent="0.3">
      <c r="C4414" s="57"/>
      <c r="D4414" s="58"/>
      <c r="E4414" s="28"/>
      <c r="F4414" s="17"/>
      <c r="G4414" s="50"/>
      <c r="H4414" s="63"/>
    </row>
    <row r="4415" spans="3:8" ht="15.6" x14ac:dyDescent="0.3">
      <c r="C4415" s="57"/>
      <c r="D4415" s="58"/>
      <c r="E4415" s="28"/>
      <c r="F4415" s="17"/>
      <c r="G4415" s="50"/>
      <c r="H4415" s="63"/>
    </row>
    <row r="4416" spans="3:8" ht="15.6" x14ac:dyDescent="0.3">
      <c r="C4416" s="57"/>
      <c r="D4416" s="58"/>
      <c r="E4416" s="28"/>
      <c r="F4416" s="17"/>
      <c r="G4416" s="50"/>
      <c r="H4416" s="63"/>
    </row>
    <row r="4417" spans="3:8" ht="15.6" x14ac:dyDescent="0.3">
      <c r="C4417" s="57"/>
      <c r="D4417" s="58"/>
      <c r="E4417" s="28"/>
      <c r="F4417" s="17"/>
      <c r="G4417" s="50"/>
      <c r="H4417" s="63"/>
    </row>
    <row r="4418" spans="3:8" ht="15.6" x14ac:dyDescent="0.3">
      <c r="C4418" s="57"/>
      <c r="D4418" s="58"/>
      <c r="E4418" s="28"/>
      <c r="F4418" s="17"/>
      <c r="G4418" s="50"/>
      <c r="H4418" s="63"/>
    </row>
    <row r="4419" spans="3:8" ht="15.6" x14ac:dyDescent="0.3">
      <c r="C4419" s="57"/>
      <c r="D4419" s="58"/>
      <c r="E4419" s="28"/>
      <c r="F4419" s="17"/>
      <c r="G4419" s="50"/>
      <c r="H4419" s="63"/>
    </row>
    <row r="4420" spans="3:8" ht="15.6" x14ac:dyDescent="0.3">
      <c r="C4420" s="57"/>
      <c r="D4420" s="58"/>
      <c r="E4420" s="28"/>
      <c r="F4420" s="17"/>
      <c r="G4420" s="50"/>
      <c r="H4420" s="63"/>
    </row>
    <row r="4421" spans="3:8" ht="15.6" x14ac:dyDescent="0.3">
      <c r="C4421" s="57"/>
      <c r="D4421" s="58"/>
      <c r="E4421" s="28"/>
      <c r="F4421" s="17"/>
      <c r="G4421" s="50"/>
      <c r="H4421" s="63"/>
    </row>
    <row r="4422" spans="3:8" ht="15.6" x14ac:dyDescent="0.3">
      <c r="C4422" s="57"/>
      <c r="D4422" s="58"/>
      <c r="E4422" s="28"/>
      <c r="F4422" s="17"/>
      <c r="G4422" s="50"/>
      <c r="H4422" s="63"/>
    </row>
    <row r="4423" spans="3:8" ht="15.6" x14ac:dyDescent="0.3">
      <c r="C4423" s="57"/>
      <c r="D4423" s="58"/>
      <c r="E4423" s="28"/>
      <c r="F4423" s="17"/>
      <c r="G4423" s="50"/>
      <c r="H4423" s="63"/>
    </row>
    <row r="4424" spans="3:8" ht="15.6" x14ac:dyDescent="0.3">
      <c r="C4424" s="57"/>
      <c r="D4424" s="58"/>
      <c r="E4424" s="28"/>
      <c r="F4424" s="17"/>
      <c r="G4424" s="50"/>
      <c r="H4424" s="63"/>
    </row>
    <row r="4425" spans="3:8" ht="15.6" x14ac:dyDescent="0.3">
      <c r="C4425" s="57"/>
      <c r="D4425" s="58"/>
      <c r="E4425" s="28"/>
      <c r="F4425" s="17"/>
      <c r="G4425" s="50"/>
      <c r="H4425" s="63"/>
    </row>
    <row r="4426" spans="3:8" ht="15.6" x14ac:dyDescent="0.3">
      <c r="C4426" s="57"/>
      <c r="D4426" s="58"/>
      <c r="E4426" s="28"/>
      <c r="F4426" s="17"/>
      <c r="G4426" s="50"/>
      <c r="H4426" s="63"/>
    </row>
    <row r="4427" spans="3:8" ht="15.6" x14ac:dyDescent="0.3">
      <c r="C4427" s="57"/>
      <c r="D4427" s="58"/>
      <c r="E4427" s="28"/>
      <c r="F4427" s="17"/>
      <c r="G4427" s="50"/>
      <c r="H4427" s="63"/>
    </row>
    <row r="4428" spans="3:8" ht="15.6" x14ac:dyDescent="0.3">
      <c r="C4428" s="57"/>
      <c r="D4428" s="58"/>
      <c r="E4428" s="28"/>
      <c r="F4428" s="17"/>
      <c r="G4428" s="50"/>
      <c r="H4428" s="63"/>
    </row>
    <row r="4429" spans="3:8" ht="15.6" x14ac:dyDescent="0.3">
      <c r="C4429" s="57"/>
      <c r="D4429" s="58"/>
      <c r="E4429" s="28"/>
      <c r="F4429" s="17"/>
      <c r="G4429" s="50"/>
      <c r="H4429" s="63"/>
    </row>
    <row r="4430" spans="3:8" ht="15.6" x14ac:dyDescent="0.3">
      <c r="C4430" s="57"/>
      <c r="D4430" s="58"/>
      <c r="E4430" s="28"/>
      <c r="F4430" s="17"/>
      <c r="G4430" s="50"/>
      <c r="H4430" s="63"/>
    </row>
    <row r="4431" spans="3:8" ht="15.6" x14ac:dyDescent="0.3">
      <c r="C4431" s="57"/>
      <c r="D4431" s="58"/>
      <c r="E4431" s="28"/>
      <c r="F4431" s="17"/>
      <c r="G4431" s="50"/>
      <c r="H4431" s="63"/>
    </row>
    <row r="4432" spans="3:8" ht="15.6" x14ac:dyDescent="0.3">
      <c r="C4432" s="57"/>
      <c r="D4432" s="58"/>
      <c r="E4432" s="28"/>
      <c r="F4432" s="17"/>
      <c r="G4432" s="50"/>
      <c r="H4432" s="63"/>
    </row>
    <row r="4433" spans="3:8" ht="15.6" x14ac:dyDescent="0.3">
      <c r="C4433" s="57"/>
      <c r="D4433" s="58"/>
      <c r="E4433" s="28"/>
      <c r="F4433" s="17"/>
      <c r="G4433" s="50"/>
      <c r="H4433" s="63"/>
    </row>
    <row r="4434" spans="3:8" ht="15.6" x14ac:dyDescent="0.3">
      <c r="C4434" s="57"/>
      <c r="D4434" s="58"/>
      <c r="E4434" s="28"/>
      <c r="F4434" s="17"/>
      <c r="G4434" s="50"/>
      <c r="H4434" s="63"/>
    </row>
    <row r="4435" spans="3:8" ht="15.6" x14ac:dyDescent="0.3">
      <c r="C4435" s="57"/>
      <c r="D4435" s="58"/>
      <c r="E4435" s="28"/>
      <c r="F4435" s="17"/>
      <c r="G4435" s="50"/>
      <c r="H4435" s="63"/>
    </row>
    <row r="4436" spans="3:8" ht="15.6" x14ac:dyDescent="0.3">
      <c r="C4436" s="57"/>
      <c r="D4436" s="58"/>
      <c r="E4436" s="28"/>
      <c r="F4436" s="17"/>
      <c r="G4436" s="50"/>
      <c r="H4436" s="63"/>
    </row>
    <row r="4437" spans="3:8" ht="15.6" x14ac:dyDescent="0.3">
      <c r="C4437" s="57"/>
      <c r="D4437" s="58"/>
      <c r="E4437" s="28"/>
      <c r="F4437" s="17"/>
      <c r="G4437" s="50"/>
      <c r="H4437" s="63"/>
    </row>
    <row r="4438" spans="3:8" ht="15.6" x14ac:dyDescent="0.3">
      <c r="C4438" s="57"/>
      <c r="D4438" s="58"/>
      <c r="E4438" s="28"/>
      <c r="F4438" s="17"/>
      <c r="G4438" s="50"/>
      <c r="H4438" s="63"/>
    </row>
    <row r="4439" spans="3:8" ht="15.6" x14ac:dyDescent="0.3">
      <c r="C4439" s="57"/>
      <c r="D4439" s="58"/>
      <c r="E4439" s="28"/>
      <c r="F4439" s="17"/>
      <c r="G4439" s="50"/>
      <c r="H4439" s="63"/>
    </row>
    <row r="4440" spans="3:8" ht="15.6" x14ac:dyDescent="0.3">
      <c r="C4440" s="57"/>
      <c r="D4440" s="58"/>
      <c r="E4440" s="28"/>
      <c r="F4440" s="17"/>
      <c r="G4440" s="50"/>
      <c r="H4440" s="63"/>
    </row>
    <row r="4441" spans="3:8" ht="15.6" x14ac:dyDescent="0.3">
      <c r="C4441" s="57"/>
      <c r="D4441" s="58"/>
      <c r="E4441" s="28"/>
      <c r="F4441" s="17"/>
      <c r="G4441" s="50"/>
      <c r="H4441" s="63"/>
    </row>
    <row r="4442" spans="3:8" ht="15.6" x14ac:dyDescent="0.3">
      <c r="C4442" s="57"/>
      <c r="D4442" s="58"/>
      <c r="E4442" s="28"/>
      <c r="F4442" s="17"/>
      <c r="G4442" s="50"/>
      <c r="H4442" s="63"/>
    </row>
    <row r="4443" spans="3:8" ht="15.6" x14ac:dyDescent="0.3">
      <c r="C4443" s="57"/>
      <c r="D4443" s="58"/>
      <c r="E4443" s="28"/>
      <c r="F4443" s="17"/>
      <c r="G4443" s="50"/>
      <c r="H4443" s="63"/>
    </row>
    <row r="4444" spans="3:8" ht="15.6" x14ac:dyDescent="0.3">
      <c r="C4444" s="57"/>
      <c r="D4444" s="58"/>
      <c r="E4444" s="28"/>
      <c r="F4444" s="17"/>
      <c r="G4444" s="50"/>
      <c r="H4444" s="63"/>
    </row>
    <row r="4445" spans="3:8" ht="15.6" x14ac:dyDescent="0.3">
      <c r="C4445" s="57"/>
      <c r="D4445" s="58"/>
      <c r="E4445" s="28"/>
      <c r="F4445" s="17"/>
      <c r="G4445" s="50"/>
      <c r="H4445" s="63"/>
    </row>
    <row r="4446" spans="3:8" ht="15.6" x14ac:dyDescent="0.3">
      <c r="C4446" s="57"/>
      <c r="D4446" s="58"/>
      <c r="E4446" s="28"/>
      <c r="F4446" s="17"/>
      <c r="G4446" s="50"/>
      <c r="H4446" s="63"/>
    </row>
    <row r="4447" spans="3:8" ht="15.6" x14ac:dyDescent="0.3">
      <c r="C4447" s="57"/>
      <c r="D4447" s="58"/>
      <c r="E4447" s="28"/>
      <c r="F4447" s="17"/>
      <c r="G4447" s="50"/>
      <c r="H4447" s="63"/>
    </row>
    <row r="4448" spans="3:8" ht="15.6" x14ac:dyDescent="0.3">
      <c r="C4448" s="57"/>
      <c r="D4448" s="58"/>
      <c r="E4448" s="28"/>
      <c r="F4448" s="17"/>
      <c r="G4448" s="50"/>
      <c r="H4448" s="63"/>
    </row>
    <row r="4449" spans="3:8" ht="15.6" x14ac:dyDescent="0.3">
      <c r="C4449" s="57"/>
      <c r="D4449" s="58"/>
      <c r="E4449" s="28"/>
      <c r="F4449" s="17"/>
      <c r="G4449" s="50"/>
      <c r="H4449" s="63"/>
    </row>
    <row r="4450" spans="3:8" ht="15.6" x14ac:dyDescent="0.3">
      <c r="C4450" s="57"/>
      <c r="D4450" s="58"/>
      <c r="E4450" s="28"/>
      <c r="F4450" s="17"/>
      <c r="G4450" s="50"/>
      <c r="H4450" s="63"/>
    </row>
    <row r="4451" spans="3:8" ht="15.6" x14ac:dyDescent="0.3">
      <c r="C4451" s="57"/>
      <c r="D4451" s="58"/>
      <c r="E4451" s="28"/>
      <c r="F4451" s="17"/>
      <c r="G4451" s="50"/>
      <c r="H4451" s="63"/>
    </row>
    <row r="4452" spans="3:8" ht="15.6" x14ac:dyDescent="0.3">
      <c r="C4452" s="57"/>
      <c r="D4452" s="58"/>
      <c r="E4452" s="28"/>
      <c r="F4452" s="17"/>
      <c r="G4452" s="50"/>
      <c r="H4452" s="63"/>
    </row>
    <row r="4453" spans="3:8" ht="15.6" x14ac:dyDescent="0.3">
      <c r="C4453" s="57"/>
      <c r="D4453" s="58"/>
      <c r="E4453" s="28"/>
      <c r="F4453" s="17"/>
      <c r="G4453" s="50"/>
      <c r="H4453" s="63"/>
    </row>
    <row r="4454" spans="3:8" ht="15.6" x14ac:dyDescent="0.3">
      <c r="C4454" s="57"/>
      <c r="D4454" s="58"/>
      <c r="E4454" s="28"/>
      <c r="F4454" s="17"/>
      <c r="G4454" s="50"/>
      <c r="H4454" s="63"/>
    </row>
    <row r="4455" spans="3:8" ht="15.6" x14ac:dyDescent="0.3">
      <c r="C4455" s="57"/>
      <c r="D4455" s="58"/>
      <c r="E4455" s="28"/>
      <c r="F4455" s="17"/>
      <c r="G4455" s="50"/>
      <c r="H4455" s="63"/>
    </row>
    <row r="4456" spans="3:8" ht="15.6" x14ac:dyDescent="0.3">
      <c r="C4456" s="57"/>
      <c r="D4456" s="58"/>
      <c r="E4456" s="28"/>
      <c r="F4456" s="17"/>
      <c r="G4456" s="50"/>
      <c r="H4456" s="63"/>
    </row>
    <row r="4457" spans="3:8" ht="15.6" x14ac:dyDescent="0.3">
      <c r="C4457" s="57"/>
      <c r="D4457" s="58"/>
      <c r="E4457" s="28"/>
      <c r="F4457" s="17"/>
      <c r="G4457" s="50"/>
      <c r="H4457" s="63"/>
    </row>
    <row r="4458" spans="3:8" ht="15.6" x14ac:dyDescent="0.3">
      <c r="C4458" s="57"/>
      <c r="D4458" s="58"/>
      <c r="E4458" s="28"/>
      <c r="F4458" s="17"/>
      <c r="G4458" s="50"/>
      <c r="H4458" s="63"/>
    </row>
    <row r="4459" spans="3:8" ht="15.6" x14ac:dyDescent="0.3">
      <c r="C4459" s="57"/>
      <c r="D4459" s="58"/>
      <c r="E4459" s="28"/>
      <c r="F4459" s="17"/>
      <c r="G4459" s="50"/>
      <c r="H4459" s="63"/>
    </row>
    <row r="4460" spans="3:8" ht="15.6" x14ac:dyDescent="0.3">
      <c r="C4460" s="57"/>
      <c r="D4460" s="58"/>
      <c r="E4460" s="28"/>
      <c r="F4460" s="17"/>
      <c r="G4460" s="50"/>
      <c r="H4460" s="63"/>
    </row>
    <row r="4461" spans="3:8" ht="15.6" x14ac:dyDescent="0.3">
      <c r="C4461" s="57"/>
      <c r="D4461" s="58"/>
      <c r="E4461" s="28"/>
      <c r="F4461" s="17"/>
      <c r="G4461" s="50"/>
      <c r="H4461" s="63"/>
    </row>
    <row r="4462" spans="3:8" ht="15.6" x14ac:dyDescent="0.3">
      <c r="C4462" s="57"/>
      <c r="D4462" s="58"/>
      <c r="E4462" s="28"/>
      <c r="F4462" s="17"/>
      <c r="G4462" s="50"/>
      <c r="H4462" s="63"/>
    </row>
    <row r="4463" spans="3:8" ht="15.6" x14ac:dyDescent="0.3">
      <c r="C4463" s="57"/>
      <c r="D4463" s="58"/>
      <c r="E4463" s="28"/>
      <c r="F4463" s="17"/>
      <c r="G4463" s="50"/>
      <c r="H4463" s="63"/>
    </row>
    <row r="4464" spans="3:8" ht="15.6" x14ac:dyDescent="0.3">
      <c r="C4464" s="57"/>
      <c r="D4464" s="58"/>
      <c r="E4464" s="28"/>
      <c r="F4464" s="17"/>
      <c r="G4464" s="50"/>
      <c r="H4464" s="63"/>
    </row>
    <row r="4465" spans="3:8" ht="15.6" x14ac:dyDescent="0.3">
      <c r="C4465" s="57"/>
      <c r="D4465" s="58"/>
      <c r="E4465" s="28"/>
      <c r="F4465" s="17"/>
      <c r="G4465" s="50"/>
      <c r="H4465" s="63"/>
    </row>
    <row r="4466" spans="3:8" ht="15.6" x14ac:dyDescent="0.3">
      <c r="C4466" s="57"/>
      <c r="D4466" s="58"/>
      <c r="E4466" s="28"/>
      <c r="F4466" s="17"/>
      <c r="G4466" s="50"/>
      <c r="H4466" s="63"/>
    </row>
    <row r="4467" spans="3:8" ht="15.6" x14ac:dyDescent="0.3">
      <c r="C4467" s="57"/>
      <c r="D4467" s="58"/>
      <c r="E4467" s="28"/>
      <c r="F4467" s="17"/>
      <c r="G4467" s="50"/>
      <c r="H4467" s="63"/>
    </row>
    <row r="4468" spans="3:8" ht="15.6" x14ac:dyDescent="0.3">
      <c r="C4468" s="57"/>
      <c r="D4468" s="58"/>
      <c r="E4468" s="28"/>
      <c r="F4468" s="17"/>
      <c r="G4468" s="50"/>
      <c r="H4468" s="63"/>
    </row>
    <row r="4469" spans="3:8" ht="15.6" x14ac:dyDescent="0.3">
      <c r="C4469" s="57"/>
      <c r="D4469" s="58"/>
      <c r="E4469" s="28"/>
      <c r="F4469" s="17"/>
      <c r="G4469" s="50"/>
      <c r="H4469" s="63"/>
    </row>
    <row r="4470" spans="3:8" ht="15.6" x14ac:dyDescent="0.3">
      <c r="C4470" s="57"/>
      <c r="D4470" s="58"/>
      <c r="E4470" s="28"/>
      <c r="F4470" s="17"/>
      <c r="G4470" s="50"/>
      <c r="H4470" s="63"/>
    </row>
    <row r="4471" spans="3:8" ht="15.6" x14ac:dyDescent="0.3">
      <c r="C4471" s="57"/>
      <c r="D4471" s="58"/>
      <c r="E4471" s="28"/>
      <c r="F4471" s="17"/>
      <c r="G4471" s="50"/>
      <c r="H4471" s="63"/>
    </row>
    <row r="4472" spans="3:8" ht="15.6" x14ac:dyDescent="0.3">
      <c r="C4472" s="57"/>
      <c r="D4472" s="58"/>
      <c r="E4472" s="28"/>
      <c r="F4472" s="17"/>
      <c r="G4472" s="50"/>
      <c r="H4472" s="63"/>
    </row>
    <row r="4473" spans="3:8" ht="15.6" x14ac:dyDescent="0.3">
      <c r="C4473" s="57"/>
      <c r="D4473" s="58"/>
      <c r="E4473" s="28"/>
      <c r="F4473" s="17"/>
      <c r="G4473" s="50"/>
      <c r="H4473" s="63"/>
    </row>
    <row r="4474" spans="3:8" ht="15.6" x14ac:dyDescent="0.3">
      <c r="C4474" s="57"/>
      <c r="D4474" s="58"/>
      <c r="E4474" s="28"/>
      <c r="F4474" s="17"/>
      <c r="G4474" s="50"/>
      <c r="H4474" s="63"/>
    </row>
    <row r="4475" spans="3:8" ht="15.6" x14ac:dyDescent="0.3">
      <c r="C4475" s="57"/>
      <c r="D4475" s="58"/>
      <c r="E4475" s="28"/>
      <c r="F4475" s="17"/>
      <c r="G4475" s="50"/>
      <c r="H4475" s="63"/>
    </row>
    <row r="4476" spans="3:8" ht="15.6" x14ac:dyDescent="0.3">
      <c r="C4476" s="57"/>
      <c r="D4476" s="58"/>
      <c r="E4476" s="28"/>
      <c r="F4476" s="17"/>
      <c r="G4476" s="50"/>
      <c r="H4476" s="63"/>
    </row>
    <row r="4477" spans="3:8" ht="15.6" x14ac:dyDescent="0.3">
      <c r="C4477" s="57"/>
      <c r="D4477" s="58"/>
      <c r="E4477" s="28"/>
      <c r="F4477" s="17"/>
      <c r="G4477" s="50"/>
      <c r="H4477" s="63"/>
    </row>
    <row r="4478" spans="3:8" ht="15.6" x14ac:dyDescent="0.3">
      <c r="C4478" s="57"/>
      <c r="D4478" s="58"/>
      <c r="E4478" s="28"/>
      <c r="F4478" s="17"/>
      <c r="G4478" s="50"/>
      <c r="H4478" s="63"/>
    </row>
    <row r="4479" spans="3:8" ht="15.6" x14ac:dyDescent="0.3">
      <c r="C4479" s="57"/>
      <c r="D4479" s="58"/>
      <c r="E4479" s="28"/>
      <c r="F4479" s="17"/>
      <c r="G4479" s="50"/>
      <c r="H4479" s="63"/>
    </row>
    <row r="4480" spans="3:8" ht="15.6" x14ac:dyDescent="0.3">
      <c r="C4480" s="57"/>
      <c r="D4480" s="58"/>
      <c r="E4480" s="28"/>
      <c r="F4480" s="17"/>
      <c r="G4480" s="50"/>
      <c r="H4480" s="63"/>
    </row>
    <row r="4481" spans="3:8" ht="15.6" x14ac:dyDescent="0.3">
      <c r="C4481" s="57"/>
      <c r="D4481" s="58"/>
      <c r="E4481" s="28"/>
      <c r="F4481" s="17"/>
      <c r="G4481" s="50"/>
      <c r="H4481" s="63"/>
    </row>
    <row r="4482" spans="3:8" ht="15.6" x14ac:dyDescent="0.3">
      <c r="C4482" s="57"/>
      <c r="D4482" s="58"/>
      <c r="E4482" s="28"/>
      <c r="F4482" s="17"/>
      <c r="G4482" s="50"/>
      <c r="H4482" s="63"/>
    </row>
    <row r="4483" spans="3:8" ht="15.6" x14ac:dyDescent="0.3">
      <c r="C4483" s="57"/>
      <c r="D4483" s="58"/>
      <c r="E4483" s="28"/>
      <c r="F4483" s="17"/>
      <c r="G4483" s="50"/>
      <c r="H4483" s="63"/>
    </row>
    <row r="4484" spans="3:8" ht="15.6" x14ac:dyDescent="0.3">
      <c r="C4484" s="57"/>
      <c r="D4484" s="58"/>
      <c r="E4484" s="28"/>
      <c r="F4484" s="17"/>
      <c r="G4484" s="50"/>
      <c r="H4484" s="63"/>
    </row>
    <row r="4485" spans="3:8" ht="15.6" x14ac:dyDescent="0.3">
      <c r="C4485" s="57"/>
      <c r="D4485" s="58"/>
      <c r="E4485" s="28"/>
      <c r="F4485" s="17"/>
      <c r="G4485" s="50"/>
      <c r="H4485" s="63"/>
    </row>
    <row r="4486" spans="3:8" ht="15.6" x14ac:dyDescent="0.3">
      <c r="C4486" s="57"/>
      <c r="D4486" s="58"/>
      <c r="E4486" s="28"/>
      <c r="F4486" s="17"/>
      <c r="G4486" s="50"/>
      <c r="H4486" s="63"/>
    </row>
    <row r="4487" spans="3:8" ht="15.6" x14ac:dyDescent="0.3">
      <c r="C4487" s="57"/>
      <c r="D4487" s="58"/>
      <c r="E4487" s="28"/>
      <c r="F4487" s="17"/>
      <c r="G4487" s="50"/>
      <c r="H4487" s="63"/>
    </row>
    <row r="4488" spans="3:8" ht="15.6" x14ac:dyDescent="0.3">
      <c r="C4488" s="57"/>
      <c r="D4488" s="58"/>
      <c r="E4488" s="28"/>
      <c r="F4488" s="17"/>
      <c r="G4488" s="50"/>
      <c r="H4488" s="63"/>
    </row>
    <row r="4489" spans="3:8" ht="15.6" x14ac:dyDescent="0.3">
      <c r="C4489" s="57"/>
      <c r="D4489" s="58"/>
      <c r="E4489" s="28"/>
      <c r="F4489" s="17"/>
      <c r="G4489" s="50"/>
      <c r="H4489" s="63"/>
    </row>
    <row r="4490" spans="3:8" ht="15.6" x14ac:dyDescent="0.3">
      <c r="C4490" s="57"/>
      <c r="D4490" s="58"/>
      <c r="E4490" s="28"/>
      <c r="F4490" s="17"/>
      <c r="G4490" s="50"/>
      <c r="H4490" s="63"/>
    </row>
    <row r="4491" spans="3:8" ht="15.6" x14ac:dyDescent="0.3">
      <c r="C4491" s="57"/>
      <c r="D4491" s="58"/>
      <c r="E4491" s="28"/>
      <c r="F4491" s="17"/>
      <c r="G4491" s="50"/>
      <c r="H4491" s="63"/>
    </row>
    <row r="4492" spans="3:8" ht="15.6" x14ac:dyDescent="0.3">
      <c r="C4492" s="57"/>
      <c r="D4492" s="58"/>
      <c r="E4492" s="28"/>
      <c r="F4492" s="17"/>
      <c r="G4492" s="50"/>
      <c r="H4492" s="63"/>
    </row>
    <row r="4493" spans="3:8" ht="15.6" x14ac:dyDescent="0.3">
      <c r="C4493" s="57"/>
      <c r="D4493" s="58"/>
      <c r="E4493" s="28"/>
      <c r="F4493" s="17"/>
      <c r="G4493" s="50"/>
      <c r="H4493" s="63"/>
    </row>
    <row r="4494" spans="3:8" ht="15.6" x14ac:dyDescent="0.3">
      <c r="C4494" s="57"/>
      <c r="D4494" s="58"/>
      <c r="E4494" s="28"/>
      <c r="F4494" s="17"/>
      <c r="G4494" s="50"/>
      <c r="H4494" s="63"/>
    </row>
    <row r="4495" spans="3:8" ht="15.6" x14ac:dyDescent="0.3">
      <c r="C4495" s="57"/>
      <c r="D4495" s="58"/>
      <c r="E4495" s="28"/>
      <c r="F4495" s="17"/>
      <c r="G4495" s="50"/>
      <c r="H4495" s="63"/>
    </row>
    <row r="4496" spans="3:8" ht="15.6" x14ac:dyDescent="0.3">
      <c r="C4496" s="57"/>
      <c r="D4496" s="58"/>
      <c r="E4496" s="28"/>
      <c r="F4496" s="17"/>
      <c r="G4496" s="50"/>
      <c r="H4496" s="63"/>
    </row>
    <row r="4497" spans="3:8" ht="15.6" x14ac:dyDescent="0.3">
      <c r="C4497" s="57"/>
      <c r="D4497" s="58"/>
      <c r="E4497" s="28"/>
      <c r="F4497" s="17"/>
      <c r="G4497" s="50"/>
      <c r="H4497" s="63"/>
    </row>
    <row r="4498" spans="3:8" ht="15.6" x14ac:dyDescent="0.3">
      <c r="C4498" s="57"/>
      <c r="D4498" s="58"/>
      <c r="E4498" s="28"/>
      <c r="F4498" s="17"/>
      <c r="G4498" s="50"/>
      <c r="H4498" s="63"/>
    </row>
    <row r="4499" spans="3:8" ht="15.6" x14ac:dyDescent="0.3">
      <c r="C4499" s="57"/>
      <c r="D4499" s="58"/>
      <c r="E4499" s="28"/>
      <c r="F4499" s="17"/>
      <c r="G4499" s="50"/>
      <c r="H4499" s="63"/>
    </row>
    <row r="4500" spans="3:8" ht="15.6" x14ac:dyDescent="0.3">
      <c r="C4500" s="57"/>
      <c r="D4500" s="58"/>
      <c r="E4500" s="28"/>
      <c r="F4500" s="17"/>
      <c r="G4500" s="50"/>
      <c r="H4500" s="63"/>
    </row>
    <row r="4501" spans="3:8" ht="15.6" x14ac:dyDescent="0.3">
      <c r="C4501" s="57"/>
      <c r="D4501" s="58"/>
      <c r="E4501" s="28"/>
      <c r="F4501" s="17"/>
      <c r="G4501" s="50"/>
      <c r="H4501" s="63"/>
    </row>
    <row r="4502" spans="3:8" ht="15.6" x14ac:dyDescent="0.3">
      <c r="C4502" s="57"/>
      <c r="D4502" s="58"/>
      <c r="E4502" s="28"/>
      <c r="F4502" s="17"/>
      <c r="G4502" s="50"/>
      <c r="H4502" s="63"/>
    </row>
    <row r="4503" spans="3:8" ht="15.6" x14ac:dyDescent="0.3">
      <c r="C4503" s="57"/>
      <c r="D4503" s="58"/>
      <c r="E4503" s="28"/>
      <c r="F4503" s="17"/>
      <c r="G4503" s="50"/>
      <c r="H4503" s="63"/>
    </row>
    <row r="4504" spans="3:8" ht="15.6" x14ac:dyDescent="0.3">
      <c r="C4504" s="57"/>
      <c r="D4504" s="58"/>
      <c r="E4504" s="28"/>
      <c r="F4504" s="17"/>
      <c r="G4504" s="50"/>
      <c r="H4504" s="63"/>
    </row>
    <row r="4505" spans="3:8" ht="15.6" x14ac:dyDescent="0.3">
      <c r="C4505" s="57"/>
      <c r="D4505" s="58"/>
      <c r="E4505" s="28"/>
      <c r="F4505" s="17"/>
      <c r="G4505" s="50"/>
      <c r="H4505" s="63"/>
    </row>
    <row r="4506" spans="3:8" ht="15.6" x14ac:dyDescent="0.3">
      <c r="C4506" s="57"/>
      <c r="D4506" s="58"/>
      <c r="E4506" s="28"/>
      <c r="F4506" s="17"/>
      <c r="G4506" s="50"/>
      <c r="H4506" s="63"/>
    </row>
    <row r="4507" spans="3:8" ht="15.6" x14ac:dyDescent="0.3">
      <c r="C4507" s="57"/>
      <c r="D4507" s="58"/>
      <c r="E4507" s="28"/>
      <c r="F4507" s="17"/>
      <c r="G4507" s="50"/>
      <c r="H4507" s="63"/>
    </row>
    <row r="4508" spans="3:8" ht="15.6" x14ac:dyDescent="0.3">
      <c r="C4508" s="57"/>
      <c r="D4508" s="58"/>
      <c r="E4508" s="28"/>
      <c r="F4508" s="17"/>
      <c r="G4508" s="50"/>
      <c r="H4508" s="63"/>
    </row>
    <row r="4509" spans="3:8" ht="15.6" x14ac:dyDescent="0.3">
      <c r="C4509" s="57"/>
      <c r="D4509" s="58"/>
      <c r="E4509" s="28"/>
      <c r="F4509" s="17"/>
      <c r="G4509" s="50"/>
      <c r="H4509" s="63"/>
    </row>
    <row r="4510" spans="3:8" ht="15.6" x14ac:dyDescent="0.3">
      <c r="C4510" s="57"/>
      <c r="D4510" s="58"/>
      <c r="E4510" s="28"/>
      <c r="F4510" s="17"/>
      <c r="G4510" s="50"/>
      <c r="H4510" s="63"/>
    </row>
    <row r="4511" spans="3:8" ht="15.6" x14ac:dyDescent="0.3">
      <c r="C4511" s="57"/>
      <c r="D4511" s="58"/>
      <c r="E4511" s="28"/>
      <c r="F4511" s="17"/>
      <c r="G4511" s="50"/>
      <c r="H4511" s="63"/>
    </row>
    <row r="4512" spans="3:8" ht="15.6" x14ac:dyDescent="0.3">
      <c r="C4512" s="57"/>
      <c r="D4512" s="58"/>
      <c r="E4512" s="28"/>
      <c r="F4512" s="17"/>
      <c r="G4512" s="50"/>
      <c r="H4512" s="63"/>
    </row>
    <row r="4513" spans="3:8" ht="15.6" x14ac:dyDescent="0.3">
      <c r="C4513" s="57"/>
      <c r="D4513" s="58"/>
      <c r="E4513" s="28"/>
      <c r="F4513" s="17"/>
      <c r="G4513" s="50"/>
      <c r="H4513" s="63"/>
    </row>
    <row r="4514" spans="3:8" ht="15.6" x14ac:dyDescent="0.3">
      <c r="C4514" s="57"/>
      <c r="D4514" s="58"/>
      <c r="E4514" s="28"/>
      <c r="F4514" s="17"/>
      <c r="G4514" s="50"/>
      <c r="H4514" s="63"/>
    </row>
    <row r="4515" spans="3:8" ht="15.6" x14ac:dyDescent="0.3">
      <c r="C4515" s="57"/>
      <c r="D4515" s="58"/>
      <c r="E4515" s="28"/>
      <c r="F4515" s="17"/>
      <c r="G4515" s="50"/>
      <c r="H4515" s="63"/>
    </row>
    <row r="4516" spans="3:8" ht="15.6" x14ac:dyDescent="0.3">
      <c r="C4516" s="57"/>
      <c r="D4516" s="58"/>
      <c r="E4516" s="28"/>
      <c r="F4516" s="17"/>
      <c r="G4516" s="50"/>
      <c r="H4516" s="63"/>
    </row>
    <row r="4517" spans="3:8" ht="15.6" x14ac:dyDescent="0.3">
      <c r="C4517" s="57"/>
      <c r="D4517" s="58"/>
      <c r="E4517" s="28"/>
      <c r="F4517" s="17"/>
      <c r="G4517" s="50"/>
      <c r="H4517" s="63"/>
    </row>
    <row r="4518" spans="3:8" ht="15.6" x14ac:dyDescent="0.3">
      <c r="C4518" s="57"/>
      <c r="D4518" s="58"/>
      <c r="E4518" s="28"/>
      <c r="F4518" s="17"/>
      <c r="G4518" s="50"/>
      <c r="H4518" s="63"/>
    </row>
    <row r="4519" spans="3:8" ht="15.6" x14ac:dyDescent="0.3">
      <c r="C4519" s="57"/>
      <c r="D4519" s="58"/>
      <c r="E4519" s="28"/>
      <c r="F4519" s="17"/>
      <c r="G4519" s="50"/>
      <c r="H4519" s="63"/>
    </row>
    <row r="4520" spans="3:8" ht="15.6" x14ac:dyDescent="0.3">
      <c r="C4520" s="57"/>
      <c r="D4520" s="58"/>
      <c r="E4520" s="28"/>
      <c r="F4520" s="17"/>
      <c r="G4520" s="50"/>
      <c r="H4520" s="63"/>
    </row>
    <row r="4521" spans="3:8" ht="15.6" x14ac:dyDescent="0.3">
      <c r="C4521" s="57"/>
      <c r="D4521" s="58"/>
      <c r="E4521" s="28"/>
      <c r="F4521" s="17"/>
      <c r="G4521" s="50"/>
      <c r="H4521" s="63"/>
    </row>
    <row r="4522" spans="3:8" ht="15.6" x14ac:dyDescent="0.3">
      <c r="C4522" s="57"/>
      <c r="D4522" s="58"/>
      <c r="E4522" s="28"/>
      <c r="F4522" s="17"/>
      <c r="G4522" s="50"/>
      <c r="H4522" s="63"/>
    </row>
    <row r="4523" spans="3:8" ht="15.6" x14ac:dyDescent="0.3">
      <c r="C4523" s="57"/>
      <c r="D4523" s="58"/>
      <c r="E4523" s="28"/>
      <c r="F4523" s="17"/>
      <c r="G4523" s="50"/>
      <c r="H4523" s="63"/>
    </row>
    <row r="4524" spans="3:8" ht="15.6" x14ac:dyDescent="0.3">
      <c r="C4524" s="57"/>
      <c r="D4524" s="58"/>
      <c r="E4524" s="28"/>
      <c r="F4524" s="17"/>
      <c r="G4524" s="50"/>
      <c r="H4524" s="63"/>
    </row>
    <row r="4525" spans="3:8" ht="15.6" x14ac:dyDescent="0.3">
      <c r="C4525" s="57"/>
      <c r="D4525" s="58"/>
      <c r="E4525" s="28"/>
      <c r="F4525" s="17"/>
      <c r="G4525" s="50"/>
      <c r="H4525" s="63"/>
    </row>
    <row r="4526" spans="3:8" ht="15.6" x14ac:dyDescent="0.3">
      <c r="C4526" s="57"/>
      <c r="D4526" s="58"/>
      <c r="E4526" s="28"/>
      <c r="F4526" s="17"/>
      <c r="G4526" s="50"/>
      <c r="H4526" s="63"/>
    </row>
    <row r="4527" spans="3:8" ht="15.6" x14ac:dyDescent="0.3">
      <c r="C4527" s="57"/>
      <c r="D4527" s="58"/>
      <c r="E4527" s="28"/>
      <c r="F4527" s="17"/>
      <c r="G4527" s="50"/>
      <c r="H4527" s="63"/>
    </row>
    <row r="4528" spans="3:8" ht="15.6" x14ac:dyDescent="0.3">
      <c r="C4528" s="57"/>
      <c r="D4528" s="58"/>
      <c r="E4528" s="28"/>
      <c r="F4528" s="17"/>
      <c r="G4528" s="50"/>
      <c r="H4528" s="63"/>
    </row>
    <row r="4529" spans="3:8" ht="15.6" x14ac:dyDescent="0.3">
      <c r="C4529" s="57"/>
      <c r="D4529" s="58"/>
      <c r="E4529" s="28"/>
      <c r="F4529" s="17"/>
      <c r="G4529" s="50"/>
      <c r="H4529" s="63"/>
    </row>
    <row r="4530" spans="3:8" ht="15.6" x14ac:dyDescent="0.3">
      <c r="C4530" s="57"/>
      <c r="D4530" s="58"/>
      <c r="E4530" s="28"/>
      <c r="F4530" s="17"/>
      <c r="G4530" s="50"/>
      <c r="H4530" s="63"/>
    </row>
    <row r="4531" spans="3:8" ht="15.6" x14ac:dyDescent="0.3">
      <c r="C4531" s="57"/>
      <c r="D4531" s="58"/>
      <c r="E4531" s="28"/>
      <c r="F4531" s="17"/>
      <c r="G4531" s="50"/>
      <c r="H4531" s="63"/>
    </row>
    <row r="4532" spans="3:8" ht="15.6" x14ac:dyDescent="0.3">
      <c r="C4532" s="57"/>
      <c r="D4532" s="58"/>
      <c r="E4532" s="28"/>
      <c r="F4532" s="17"/>
      <c r="G4532" s="50"/>
      <c r="H4532" s="63"/>
    </row>
    <row r="4533" spans="3:8" ht="15.6" x14ac:dyDescent="0.3">
      <c r="C4533" s="57"/>
      <c r="D4533" s="58"/>
      <c r="E4533" s="28"/>
      <c r="F4533" s="17"/>
      <c r="G4533" s="50"/>
      <c r="H4533" s="63"/>
    </row>
    <row r="4534" spans="3:8" ht="15.6" x14ac:dyDescent="0.3">
      <c r="C4534" s="57"/>
      <c r="D4534" s="58"/>
      <c r="E4534" s="28"/>
      <c r="F4534" s="17"/>
      <c r="G4534" s="50"/>
      <c r="H4534" s="63"/>
    </row>
    <row r="4535" spans="3:8" ht="15.6" x14ac:dyDescent="0.3">
      <c r="C4535" s="57"/>
      <c r="D4535" s="58"/>
      <c r="E4535" s="28"/>
      <c r="F4535" s="17"/>
      <c r="G4535" s="50"/>
      <c r="H4535" s="63"/>
    </row>
    <row r="4536" spans="3:8" ht="15.6" x14ac:dyDescent="0.3">
      <c r="C4536" s="57"/>
      <c r="D4536" s="58"/>
      <c r="E4536" s="28"/>
      <c r="F4536" s="17"/>
      <c r="G4536" s="50"/>
      <c r="H4536" s="63"/>
    </row>
    <row r="4537" spans="3:8" ht="15.6" x14ac:dyDescent="0.3">
      <c r="C4537" s="57"/>
      <c r="D4537" s="58"/>
      <c r="E4537" s="28"/>
      <c r="F4537" s="17"/>
      <c r="G4537" s="50"/>
      <c r="H4537" s="63"/>
    </row>
    <row r="4538" spans="3:8" ht="15.6" x14ac:dyDescent="0.3">
      <c r="C4538" s="57"/>
      <c r="D4538" s="58"/>
      <c r="E4538" s="28"/>
      <c r="F4538" s="17"/>
      <c r="G4538" s="50"/>
      <c r="H4538" s="63"/>
    </row>
    <row r="4539" spans="3:8" ht="15.6" x14ac:dyDescent="0.3">
      <c r="C4539" s="57"/>
      <c r="D4539" s="58"/>
      <c r="E4539" s="28"/>
      <c r="F4539" s="17"/>
      <c r="G4539" s="50"/>
      <c r="H4539" s="63"/>
    </row>
    <row r="4540" spans="3:8" ht="15.6" x14ac:dyDescent="0.3">
      <c r="C4540" s="57"/>
      <c r="D4540" s="58"/>
      <c r="E4540" s="28"/>
      <c r="F4540" s="17"/>
      <c r="G4540" s="50"/>
      <c r="H4540" s="63"/>
    </row>
    <row r="4541" spans="3:8" ht="15.6" x14ac:dyDescent="0.3">
      <c r="C4541" s="57"/>
      <c r="D4541" s="58"/>
      <c r="E4541" s="28"/>
      <c r="F4541" s="17"/>
      <c r="G4541" s="50"/>
      <c r="H4541" s="63"/>
    </row>
    <row r="4542" spans="3:8" ht="15.6" x14ac:dyDescent="0.3">
      <c r="C4542" s="57"/>
      <c r="D4542" s="58"/>
      <c r="E4542" s="28"/>
      <c r="F4542" s="17"/>
      <c r="G4542" s="50"/>
      <c r="H4542" s="63"/>
    </row>
    <row r="4543" spans="3:8" ht="15.6" x14ac:dyDescent="0.3">
      <c r="C4543" s="57"/>
      <c r="D4543" s="58"/>
      <c r="E4543" s="28"/>
      <c r="F4543" s="17"/>
      <c r="G4543" s="50"/>
      <c r="H4543" s="63"/>
    </row>
    <row r="4544" spans="3:8" ht="15.6" x14ac:dyDescent="0.3">
      <c r="C4544" s="57"/>
      <c r="D4544" s="58"/>
      <c r="E4544" s="28"/>
      <c r="F4544" s="17"/>
      <c r="G4544" s="50"/>
      <c r="H4544" s="63"/>
    </row>
    <row r="4545" spans="3:8" ht="15.6" x14ac:dyDescent="0.3">
      <c r="C4545" s="57"/>
      <c r="D4545" s="58"/>
      <c r="E4545" s="28"/>
      <c r="F4545" s="17"/>
      <c r="G4545" s="50"/>
      <c r="H4545" s="63"/>
    </row>
    <row r="4546" spans="3:8" ht="15.6" x14ac:dyDescent="0.3">
      <c r="C4546" s="57"/>
      <c r="D4546" s="58"/>
      <c r="E4546" s="28"/>
      <c r="F4546" s="17"/>
      <c r="G4546" s="50"/>
      <c r="H4546" s="63"/>
    </row>
    <row r="4547" spans="3:8" ht="15.6" x14ac:dyDescent="0.3">
      <c r="C4547" s="57"/>
      <c r="D4547" s="58"/>
      <c r="E4547" s="28"/>
      <c r="F4547" s="17"/>
      <c r="G4547" s="50"/>
      <c r="H4547" s="63"/>
    </row>
    <row r="4548" spans="3:8" ht="15.6" x14ac:dyDescent="0.3">
      <c r="C4548" s="57"/>
      <c r="D4548" s="58"/>
      <c r="E4548" s="28"/>
      <c r="F4548" s="17"/>
      <c r="G4548" s="50"/>
      <c r="H4548" s="63"/>
    </row>
    <row r="4549" spans="3:8" ht="15.6" x14ac:dyDescent="0.3">
      <c r="C4549" s="57"/>
      <c r="D4549" s="58"/>
      <c r="E4549" s="28"/>
      <c r="F4549" s="17"/>
      <c r="G4549" s="50"/>
      <c r="H4549" s="63"/>
    </row>
    <row r="4550" spans="3:8" ht="15.6" x14ac:dyDescent="0.3">
      <c r="C4550" s="57"/>
      <c r="D4550" s="58"/>
      <c r="E4550" s="28"/>
      <c r="F4550" s="17"/>
      <c r="G4550" s="50"/>
      <c r="H4550" s="63"/>
    </row>
    <row r="4551" spans="3:8" ht="15.6" x14ac:dyDescent="0.3">
      <c r="C4551" s="57"/>
      <c r="D4551" s="58"/>
      <c r="E4551" s="28"/>
      <c r="F4551" s="17"/>
      <c r="G4551" s="50"/>
      <c r="H4551" s="63"/>
    </row>
    <row r="4552" spans="3:8" ht="15.6" x14ac:dyDescent="0.3">
      <c r="C4552" s="57"/>
      <c r="D4552" s="58"/>
      <c r="E4552" s="28"/>
      <c r="F4552" s="17"/>
      <c r="G4552" s="50"/>
      <c r="H4552" s="63"/>
    </row>
    <row r="4553" spans="3:8" ht="15.6" x14ac:dyDescent="0.3">
      <c r="C4553" s="57"/>
      <c r="D4553" s="58"/>
      <c r="E4553" s="28"/>
      <c r="F4553" s="17"/>
      <c r="G4553" s="50"/>
      <c r="H4553" s="63"/>
    </row>
    <row r="4554" spans="3:8" ht="15.6" x14ac:dyDescent="0.3">
      <c r="C4554" s="57"/>
      <c r="D4554" s="58"/>
      <c r="E4554" s="28"/>
      <c r="F4554" s="17"/>
      <c r="G4554" s="50"/>
      <c r="H4554" s="63"/>
    </row>
    <row r="4555" spans="3:8" ht="15.6" x14ac:dyDescent="0.3">
      <c r="C4555" s="57"/>
      <c r="D4555" s="58"/>
      <c r="E4555" s="28"/>
      <c r="F4555" s="17"/>
      <c r="G4555" s="50"/>
      <c r="H4555" s="63"/>
    </row>
    <row r="4556" spans="3:8" ht="15.6" x14ac:dyDescent="0.3">
      <c r="C4556" s="57"/>
      <c r="D4556" s="58"/>
      <c r="E4556" s="28"/>
      <c r="F4556" s="17"/>
      <c r="G4556" s="50"/>
      <c r="H4556" s="63"/>
    </row>
    <row r="4557" spans="3:8" ht="15.6" x14ac:dyDescent="0.3">
      <c r="C4557" s="57"/>
      <c r="D4557" s="58"/>
      <c r="E4557" s="28"/>
      <c r="F4557" s="17"/>
      <c r="G4557" s="50"/>
      <c r="H4557" s="63"/>
    </row>
    <row r="4558" spans="3:8" ht="15.6" x14ac:dyDescent="0.3">
      <c r="C4558" s="57"/>
      <c r="D4558" s="58"/>
      <c r="E4558" s="28"/>
      <c r="F4558" s="17"/>
      <c r="G4558" s="50"/>
      <c r="H4558" s="63"/>
    </row>
    <row r="4559" spans="3:8" ht="15.6" x14ac:dyDescent="0.3">
      <c r="C4559" s="57"/>
      <c r="D4559" s="58"/>
      <c r="E4559" s="28"/>
      <c r="F4559" s="17"/>
      <c r="G4559" s="50"/>
      <c r="H4559" s="63"/>
    </row>
    <row r="4560" spans="3:8" ht="15.6" x14ac:dyDescent="0.3">
      <c r="C4560" s="57"/>
      <c r="D4560" s="58"/>
      <c r="E4560" s="28"/>
      <c r="F4560" s="17"/>
      <c r="G4560" s="50"/>
      <c r="H4560" s="63"/>
    </row>
    <row r="4561" spans="3:8" ht="15.6" x14ac:dyDescent="0.3">
      <c r="C4561" s="57"/>
      <c r="D4561" s="58"/>
      <c r="E4561" s="28"/>
      <c r="F4561" s="17"/>
      <c r="G4561" s="50"/>
      <c r="H4561" s="63"/>
    </row>
    <row r="4562" spans="3:8" ht="15.6" x14ac:dyDescent="0.3">
      <c r="C4562" s="57"/>
      <c r="D4562" s="58"/>
      <c r="E4562" s="28"/>
      <c r="F4562" s="17"/>
      <c r="G4562" s="50"/>
      <c r="H4562" s="63"/>
    </row>
    <row r="4563" spans="3:8" ht="15.6" x14ac:dyDescent="0.3">
      <c r="C4563" s="57"/>
      <c r="D4563" s="58"/>
      <c r="E4563" s="28"/>
      <c r="F4563" s="17"/>
      <c r="G4563" s="50"/>
      <c r="H4563" s="63"/>
    </row>
    <row r="4564" spans="3:8" ht="15.6" x14ac:dyDescent="0.3">
      <c r="C4564" s="57"/>
      <c r="D4564" s="58"/>
      <c r="E4564" s="28"/>
      <c r="F4564" s="17"/>
      <c r="G4564" s="50"/>
      <c r="H4564" s="63"/>
    </row>
    <row r="4565" spans="3:8" ht="15.6" x14ac:dyDescent="0.3">
      <c r="C4565" s="57"/>
      <c r="D4565" s="58"/>
      <c r="E4565" s="28"/>
      <c r="F4565" s="17"/>
      <c r="G4565" s="50"/>
      <c r="H4565" s="63"/>
    </row>
    <row r="4566" spans="3:8" ht="15.6" x14ac:dyDescent="0.3">
      <c r="C4566" s="57"/>
      <c r="D4566" s="58"/>
      <c r="E4566" s="28"/>
      <c r="F4566" s="17"/>
      <c r="G4566" s="50"/>
      <c r="H4566" s="63"/>
    </row>
    <row r="4567" spans="3:8" ht="15.6" x14ac:dyDescent="0.3">
      <c r="C4567" s="57"/>
      <c r="D4567" s="58"/>
      <c r="E4567" s="28"/>
      <c r="F4567" s="17"/>
      <c r="G4567" s="50"/>
      <c r="H4567" s="63"/>
    </row>
    <row r="4568" spans="3:8" ht="15.6" x14ac:dyDescent="0.3">
      <c r="C4568" s="57"/>
      <c r="D4568" s="58"/>
      <c r="E4568" s="28"/>
      <c r="F4568" s="17"/>
      <c r="G4568" s="50"/>
      <c r="H4568" s="63"/>
    </row>
    <row r="4569" spans="3:8" ht="15.6" x14ac:dyDescent="0.3">
      <c r="C4569" s="57"/>
      <c r="D4569" s="58"/>
      <c r="E4569" s="28"/>
      <c r="F4569" s="17"/>
      <c r="G4569" s="50"/>
      <c r="H4569" s="63"/>
    </row>
    <row r="4570" spans="3:8" ht="15.6" x14ac:dyDescent="0.3">
      <c r="C4570" s="57"/>
      <c r="D4570" s="58"/>
      <c r="E4570" s="28"/>
      <c r="F4570" s="17"/>
      <c r="G4570" s="50"/>
      <c r="H4570" s="63"/>
    </row>
    <row r="4571" spans="3:8" ht="15.6" x14ac:dyDescent="0.3">
      <c r="C4571" s="57"/>
      <c r="D4571" s="58"/>
      <c r="E4571" s="28"/>
      <c r="F4571" s="17"/>
      <c r="G4571" s="50"/>
      <c r="H4571" s="63"/>
    </row>
    <row r="4572" spans="3:8" ht="15.6" x14ac:dyDescent="0.3">
      <c r="C4572" s="57"/>
      <c r="D4572" s="58"/>
      <c r="E4572" s="28"/>
      <c r="F4572" s="17"/>
      <c r="G4572" s="50"/>
      <c r="H4572" s="63"/>
    </row>
    <row r="4573" spans="3:8" ht="15.6" x14ac:dyDescent="0.3">
      <c r="C4573" s="57"/>
      <c r="D4573" s="58"/>
      <c r="E4573" s="28"/>
      <c r="F4573" s="17"/>
      <c r="G4573" s="50"/>
      <c r="H4573" s="63"/>
    </row>
    <row r="4574" spans="3:8" ht="15.6" x14ac:dyDescent="0.3">
      <c r="C4574" s="57"/>
      <c r="D4574" s="58"/>
      <c r="E4574" s="28"/>
      <c r="F4574" s="17"/>
      <c r="G4574" s="50"/>
      <c r="H4574" s="63"/>
    </row>
    <row r="4575" spans="3:8" ht="15.6" x14ac:dyDescent="0.3">
      <c r="C4575" s="57"/>
      <c r="D4575" s="58"/>
      <c r="E4575" s="28"/>
      <c r="F4575" s="17"/>
      <c r="G4575" s="50"/>
      <c r="H4575" s="63"/>
    </row>
    <row r="4576" spans="3:8" ht="15.6" x14ac:dyDescent="0.3">
      <c r="C4576" s="57"/>
      <c r="D4576" s="58"/>
      <c r="E4576" s="28"/>
      <c r="F4576" s="17"/>
      <c r="G4576" s="50"/>
      <c r="H4576" s="63"/>
    </row>
    <row r="4577" spans="3:8" ht="15.6" x14ac:dyDescent="0.3">
      <c r="C4577" s="57"/>
      <c r="D4577" s="58"/>
      <c r="E4577" s="28"/>
      <c r="F4577" s="17"/>
      <c r="G4577" s="50"/>
      <c r="H4577" s="63"/>
    </row>
    <row r="4578" spans="3:8" ht="15.6" x14ac:dyDescent="0.3">
      <c r="C4578" s="57"/>
      <c r="D4578" s="58"/>
      <c r="E4578" s="28"/>
      <c r="F4578" s="17"/>
      <c r="G4578" s="50"/>
      <c r="H4578" s="63"/>
    </row>
    <row r="4579" spans="3:8" ht="15.6" x14ac:dyDescent="0.3">
      <c r="C4579" s="57"/>
      <c r="D4579" s="58"/>
      <c r="E4579" s="28"/>
      <c r="F4579" s="17"/>
      <c r="G4579" s="50"/>
      <c r="H4579" s="63"/>
    </row>
    <row r="4580" spans="3:8" ht="15.6" x14ac:dyDescent="0.3">
      <c r="C4580" s="57"/>
      <c r="D4580" s="58"/>
      <c r="E4580" s="28"/>
      <c r="F4580" s="17"/>
      <c r="G4580" s="50"/>
      <c r="H4580" s="63"/>
    </row>
    <row r="4581" spans="3:8" ht="15.6" x14ac:dyDescent="0.3">
      <c r="C4581" s="57"/>
      <c r="D4581" s="58"/>
      <c r="E4581" s="28"/>
      <c r="F4581" s="17"/>
      <c r="G4581" s="50"/>
      <c r="H4581" s="63"/>
    </row>
    <row r="4582" spans="3:8" ht="15.6" x14ac:dyDescent="0.3">
      <c r="C4582" s="57"/>
      <c r="D4582" s="58"/>
      <c r="E4582" s="28"/>
      <c r="F4582" s="17"/>
      <c r="G4582" s="50"/>
      <c r="H4582" s="63"/>
    </row>
    <row r="4583" spans="3:8" ht="15.6" x14ac:dyDescent="0.3">
      <c r="C4583" s="57"/>
      <c r="D4583" s="58"/>
      <c r="E4583" s="28"/>
      <c r="F4583" s="17"/>
      <c r="G4583" s="50"/>
      <c r="H4583" s="63"/>
    </row>
    <row r="4584" spans="3:8" ht="15.6" x14ac:dyDescent="0.3">
      <c r="C4584" s="57"/>
      <c r="D4584" s="58"/>
      <c r="E4584" s="28"/>
      <c r="F4584" s="17"/>
      <c r="G4584" s="50"/>
      <c r="H4584" s="63"/>
    </row>
    <row r="4585" spans="3:8" ht="15.6" x14ac:dyDescent="0.3">
      <c r="C4585" s="57"/>
      <c r="D4585" s="58"/>
      <c r="E4585" s="28"/>
      <c r="F4585" s="17"/>
      <c r="G4585" s="50"/>
      <c r="H4585" s="63"/>
    </row>
    <row r="4586" spans="3:8" ht="15.6" x14ac:dyDescent="0.3">
      <c r="C4586" s="57"/>
      <c r="D4586" s="58"/>
      <c r="E4586" s="28"/>
      <c r="F4586" s="17"/>
      <c r="G4586" s="50"/>
      <c r="H4586" s="63"/>
    </row>
    <row r="4587" spans="3:8" ht="15.6" x14ac:dyDescent="0.3">
      <c r="C4587" s="57"/>
      <c r="D4587" s="58"/>
      <c r="E4587" s="28"/>
      <c r="F4587" s="17"/>
      <c r="G4587" s="50"/>
      <c r="H4587" s="63"/>
    </row>
    <row r="4588" spans="3:8" ht="15.6" x14ac:dyDescent="0.3">
      <c r="C4588" s="57"/>
      <c r="D4588" s="58"/>
      <c r="E4588" s="28"/>
      <c r="F4588" s="17"/>
      <c r="G4588" s="50"/>
      <c r="H4588" s="63"/>
    </row>
    <row r="4589" spans="3:8" ht="15.6" x14ac:dyDescent="0.3">
      <c r="C4589" s="57"/>
      <c r="D4589" s="58"/>
      <c r="E4589" s="28"/>
      <c r="F4589" s="17"/>
      <c r="G4589" s="50"/>
      <c r="H4589" s="63"/>
    </row>
    <row r="4590" spans="3:8" ht="15.6" x14ac:dyDescent="0.3">
      <c r="C4590" s="57"/>
      <c r="D4590" s="58"/>
      <c r="E4590" s="28"/>
      <c r="F4590" s="17"/>
      <c r="G4590" s="50"/>
      <c r="H4590" s="63"/>
    </row>
    <row r="4591" spans="3:8" ht="15.6" x14ac:dyDescent="0.3">
      <c r="C4591" s="57"/>
      <c r="D4591" s="58"/>
      <c r="E4591" s="28"/>
      <c r="F4591" s="17"/>
      <c r="G4591" s="50"/>
      <c r="H4591" s="63"/>
    </row>
    <row r="4592" spans="3:8" ht="15.6" x14ac:dyDescent="0.3">
      <c r="C4592" s="57"/>
      <c r="D4592" s="58"/>
      <c r="E4592" s="28"/>
      <c r="F4592" s="17"/>
      <c r="G4592" s="50"/>
      <c r="H4592" s="63"/>
    </row>
    <row r="4593" spans="3:8" ht="15.6" x14ac:dyDescent="0.3">
      <c r="C4593" s="57"/>
      <c r="D4593" s="58"/>
      <c r="E4593" s="28"/>
      <c r="F4593" s="17"/>
      <c r="G4593" s="50"/>
      <c r="H4593" s="63"/>
    </row>
    <row r="4594" spans="3:8" ht="15.6" x14ac:dyDescent="0.3">
      <c r="C4594" s="57"/>
      <c r="D4594" s="58"/>
      <c r="E4594" s="28"/>
      <c r="F4594" s="17"/>
      <c r="G4594" s="50"/>
      <c r="H4594" s="63"/>
    </row>
    <row r="4595" spans="3:8" ht="15.6" x14ac:dyDescent="0.3">
      <c r="C4595" s="57"/>
      <c r="D4595" s="58"/>
      <c r="E4595" s="28"/>
      <c r="F4595" s="17"/>
      <c r="G4595" s="50"/>
      <c r="H4595" s="63"/>
    </row>
    <row r="4596" spans="3:8" ht="15.6" x14ac:dyDescent="0.3">
      <c r="C4596" s="57"/>
      <c r="D4596" s="58"/>
      <c r="E4596" s="28"/>
      <c r="F4596" s="17"/>
      <c r="G4596" s="50"/>
      <c r="H4596" s="63"/>
    </row>
    <row r="4597" spans="3:8" ht="15.6" x14ac:dyDescent="0.3">
      <c r="C4597" s="57"/>
      <c r="D4597" s="58"/>
      <c r="E4597" s="28"/>
      <c r="F4597" s="17"/>
      <c r="G4597" s="50"/>
      <c r="H4597" s="63"/>
    </row>
    <row r="4598" spans="3:8" ht="15.6" x14ac:dyDescent="0.3">
      <c r="C4598" s="57"/>
      <c r="D4598" s="58"/>
      <c r="E4598" s="28"/>
      <c r="F4598" s="17"/>
      <c r="G4598" s="50"/>
      <c r="H4598" s="63"/>
    </row>
    <row r="4599" spans="3:8" ht="15.6" x14ac:dyDescent="0.3">
      <c r="C4599" s="57"/>
      <c r="D4599" s="58"/>
      <c r="E4599" s="28"/>
      <c r="F4599" s="17"/>
      <c r="G4599" s="50"/>
      <c r="H4599" s="63"/>
    </row>
    <row r="4600" spans="3:8" ht="15.6" x14ac:dyDescent="0.3">
      <c r="C4600" s="57"/>
      <c r="D4600" s="58"/>
      <c r="E4600" s="28"/>
      <c r="F4600" s="17"/>
      <c r="G4600" s="50"/>
      <c r="H4600" s="63"/>
    </row>
    <row r="4601" spans="3:8" ht="15.6" x14ac:dyDescent="0.3">
      <c r="C4601" s="57"/>
      <c r="D4601" s="58"/>
      <c r="E4601" s="28"/>
      <c r="F4601" s="17"/>
      <c r="G4601" s="50"/>
      <c r="H4601" s="63"/>
    </row>
    <row r="4602" spans="3:8" ht="15.6" x14ac:dyDescent="0.3">
      <c r="C4602" s="57"/>
      <c r="D4602" s="58"/>
      <c r="E4602" s="28"/>
      <c r="F4602" s="17"/>
      <c r="G4602" s="50"/>
      <c r="H4602" s="63"/>
    </row>
    <row r="4603" spans="3:8" ht="15.6" x14ac:dyDescent="0.3">
      <c r="C4603" s="57"/>
      <c r="D4603" s="58"/>
      <c r="E4603" s="28"/>
      <c r="F4603" s="17"/>
      <c r="G4603" s="50"/>
      <c r="H4603" s="63"/>
    </row>
    <row r="4604" spans="3:8" ht="15.6" x14ac:dyDescent="0.3">
      <c r="C4604" s="57"/>
      <c r="D4604" s="58"/>
      <c r="E4604" s="28"/>
      <c r="F4604" s="17"/>
      <c r="G4604" s="50"/>
      <c r="H4604" s="63"/>
    </row>
    <row r="4605" spans="3:8" ht="15.6" x14ac:dyDescent="0.3">
      <c r="C4605" s="57"/>
      <c r="D4605" s="58"/>
      <c r="E4605" s="28"/>
      <c r="F4605" s="17"/>
      <c r="G4605" s="50"/>
      <c r="H4605" s="63"/>
    </row>
    <row r="4606" spans="3:8" ht="15.6" x14ac:dyDescent="0.3">
      <c r="C4606" s="57"/>
      <c r="D4606" s="58"/>
      <c r="E4606" s="28"/>
      <c r="F4606" s="17"/>
      <c r="G4606" s="50"/>
      <c r="H4606" s="63"/>
    </row>
    <row r="4607" spans="3:8" ht="15.6" x14ac:dyDescent="0.3">
      <c r="C4607" s="57"/>
      <c r="D4607" s="58"/>
      <c r="E4607" s="28"/>
      <c r="F4607" s="17"/>
      <c r="G4607" s="50"/>
      <c r="H4607" s="63"/>
    </row>
    <row r="4608" spans="3:8" ht="15.6" x14ac:dyDescent="0.3">
      <c r="C4608" s="57"/>
      <c r="D4608" s="58"/>
      <c r="E4608" s="28"/>
      <c r="F4608" s="17"/>
      <c r="G4608" s="50"/>
      <c r="H4608" s="63"/>
    </row>
    <row r="4609" spans="3:8" ht="15.6" x14ac:dyDescent="0.3">
      <c r="C4609" s="57"/>
      <c r="D4609" s="58"/>
      <c r="E4609" s="28"/>
      <c r="F4609" s="17"/>
      <c r="G4609" s="50"/>
      <c r="H4609" s="63"/>
    </row>
    <row r="4610" spans="3:8" ht="15.6" x14ac:dyDescent="0.3">
      <c r="C4610" s="57"/>
      <c r="D4610" s="58"/>
      <c r="E4610" s="28"/>
      <c r="F4610" s="17"/>
      <c r="G4610" s="50"/>
      <c r="H4610" s="63"/>
    </row>
    <row r="4611" spans="3:8" ht="15.6" x14ac:dyDescent="0.3">
      <c r="C4611" s="57"/>
      <c r="D4611" s="58"/>
      <c r="E4611" s="28"/>
      <c r="F4611" s="17"/>
      <c r="G4611" s="50"/>
      <c r="H4611" s="63"/>
    </row>
    <row r="4612" spans="3:8" ht="15.6" x14ac:dyDescent="0.3">
      <c r="C4612" s="57"/>
      <c r="D4612" s="58"/>
      <c r="E4612" s="28"/>
      <c r="F4612" s="17"/>
      <c r="G4612" s="50"/>
      <c r="H4612" s="63"/>
    </row>
    <row r="4613" spans="3:8" ht="15.6" x14ac:dyDescent="0.3">
      <c r="C4613" s="57"/>
      <c r="D4613" s="58"/>
      <c r="E4613" s="28"/>
      <c r="F4613" s="17"/>
      <c r="G4613" s="50"/>
      <c r="H4613" s="63"/>
    </row>
    <row r="4614" spans="3:8" ht="15.6" x14ac:dyDescent="0.3">
      <c r="C4614" s="57"/>
      <c r="D4614" s="58"/>
      <c r="E4614" s="28"/>
      <c r="F4614" s="17"/>
      <c r="G4614" s="50"/>
      <c r="H4614" s="63"/>
    </row>
    <row r="4615" spans="3:8" ht="15.6" x14ac:dyDescent="0.3">
      <c r="C4615" s="57"/>
      <c r="D4615" s="58"/>
      <c r="E4615" s="28"/>
      <c r="F4615" s="17"/>
      <c r="G4615" s="50"/>
      <c r="H4615" s="63"/>
    </row>
    <row r="4616" spans="3:8" ht="15.6" x14ac:dyDescent="0.3">
      <c r="C4616" s="57"/>
      <c r="D4616" s="58"/>
      <c r="E4616" s="28"/>
      <c r="F4616" s="17"/>
      <c r="G4616" s="50"/>
      <c r="H4616" s="63"/>
    </row>
    <row r="4617" spans="3:8" ht="15.6" x14ac:dyDescent="0.3">
      <c r="C4617" s="57"/>
      <c r="D4617" s="58"/>
      <c r="E4617" s="28"/>
      <c r="F4617" s="17"/>
      <c r="G4617" s="50"/>
      <c r="H4617" s="63"/>
    </row>
    <row r="4618" spans="3:8" ht="15.6" x14ac:dyDescent="0.3">
      <c r="C4618" s="57"/>
      <c r="D4618" s="58"/>
      <c r="E4618" s="28"/>
      <c r="F4618" s="17"/>
      <c r="G4618" s="50"/>
      <c r="H4618" s="63"/>
    </row>
    <row r="4619" spans="3:8" ht="15.6" x14ac:dyDescent="0.3">
      <c r="C4619" s="57"/>
      <c r="D4619" s="58"/>
      <c r="E4619" s="28"/>
      <c r="F4619" s="17"/>
      <c r="G4619" s="50"/>
      <c r="H4619" s="63"/>
    </row>
    <row r="4620" spans="3:8" ht="15.6" x14ac:dyDescent="0.3">
      <c r="C4620" s="57"/>
      <c r="D4620" s="58"/>
      <c r="E4620" s="28"/>
      <c r="F4620" s="17"/>
      <c r="G4620" s="50"/>
      <c r="H4620" s="63"/>
    </row>
    <row r="4621" spans="3:8" ht="15.6" x14ac:dyDescent="0.3">
      <c r="C4621" s="57"/>
      <c r="D4621" s="58"/>
      <c r="E4621" s="28"/>
      <c r="F4621" s="17"/>
      <c r="G4621" s="50"/>
      <c r="H4621" s="63"/>
    </row>
    <row r="4622" spans="3:8" ht="15.6" x14ac:dyDescent="0.3">
      <c r="C4622" s="57"/>
      <c r="D4622" s="58"/>
      <c r="E4622" s="28"/>
      <c r="F4622" s="17"/>
      <c r="G4622" s="50"/>
      <c r="H4622" s="63"/>
    </row>
    <row r="4623" spans="3:8" ht="15.6" x14ac:dyDescent="0.3">
      <c r="C4623" s="57"/>
      <c r="D4623" s="58"/>
      <c r="E4623" s="28"/>
      <c r="F4623" s="17"/>
      <c r="G4623" s="50"/>
      <c r="H4623" s="63"/>
    </row>
    <row r="4624" spans="3:8" ht="15.6" x14ac:dyDescent="0.3">
      <c r="C4624" s="57"/>
      <c r="D4624" s="58"/>
      <c r="E4624" s="28"/>
      <c r="F4624" s="17"/>
      <c r="G4624" s="50"/>
      <c r="H4624" s="63"/>
    </row>
    <row r="4625" spans="3:8" ht="15.6" x14ac:dyDescent="0.3">
      <c r="C4625" s="57"/>
      <c r="D4625" s="58"/>
      <c r="E4625" s="28"/>
      <c r="F4625" s="17"/>
      <c r="G4625" s="50"/>
      <c r="H4625" s="63"/>
    </row>
    <row r="4626" spans="3:8" ht="15.6" x14ac:dyDescent="0.3">
      <c r="C4626" s="57"/>
      <c r="D4626" s="58"/>
      <c r="E4626" s="28"/>
      <c r="F4626" s="17"/>
      <c r="G4626" s="50"/>
      <c r="H4626" s="63"/>
    </row>
    <row r="4627" spans="3:8" ht="15.6" x14ac:dyDescent="0.3">
      <c r="C4627" s="57"/>
      <c r="D4627" s="58"/>
      <c r="E4627" s="28"/>
      <c r="F4627" s="17"/>
      <c r="G4627" s="50"/>
      <c r="H4627" s="63"/>
    </row>
    <row r="4628" spans="3:8" ht="15.6" x14ac:dyDescent="0.3">
      <c r="C4628" s="57"/>
      <c r="D4628" s="58"/>
      <c r="E4628" s="28"/>
      <c r="F4628" s="17"/>
      <c r="G4628" s="50"/>
      <c r="H4628" s="63"/>
    </row>
    <row r="4629" spans="3:8" ht="15.6" x14ac:dyDescent="0.3">
      <c r="C4629" s="57"/>
      <c r="D4629" s="58"/>
      <c r="E4629" s="28"/>
      <c r="F4629" s="17"/>
      <c r="G4629" s="50"/>
      <c r="H4629" s="63"/>
    </row>
    <row r="4630" spans="3:8" ht="15.6" x14ac:dyDescent="0.3">
      <c r="C4630" s="57"/>
      <c r="D4630" s="58"/>
      <c r="E4630" s="28"/>
      <c r="F4630" s="17"/>
      <c r="G4630" s="50"/>
      <c r="H4630" s="63"/>
    </row>
    <row r="4631" spans="3:8" ht="15.6" x14ac:dyDescent="0.3">
      <c r="C4631" s="57"/>
      <c r="D4631" s="58"/>
      <c r="E4631" s="28"/>
      <c r="F4631" s="17"/>
      <c r="G4631" s="50"/>
      <c r="H4631" s="63"/>
    </row>
    <row r="4632" spans="3:8" ht="15.6" x14ac:dyDescent="0.3">
      <c r="C4632" s="57"/>
      <c r="D4632" s="58"/>
      <c r="E4632" s="28"/>
      <c r="F4632" s="17"/>
      <c r="G4632" s="50"/>
      <c r="H4632" s="63"/>
    </row>
    <row r="4633" spans="3:8" ht="15.6" x14ac:dyDescent="0.3">
      <c r="C4633" s="57"/>
      <c r="D4633" s="58"/>
      <c r="E4633" s="28"/>
      <c r="F4633" s="17"/>
      <c r="G4633" s="50"/>
      <c r="H4633" s="63"/>
    </row>
    <row r="4634" spans="3:8" ht="15.6" x14ac:dyDescent="0.3">
      <c r="C4634" s="57"/>
      <c r="D4634" s="58"/>
      <c r="E4634" s="28"/>
      <c r="F4634" s="17"/>
      <c r="G4634" s="50"/>
      <c r="H4634" s="63"/>
    </row>
    <row r="4635" spans="3:8" ht="15.6" x14ac:dyDescent="0.3">
      <c r="C4635" s="57"/>
      <c r="D4635" s="58"/>
      <c r="E4635" s="28"/>
      <c r="F4635" s="17"/>
      <c r="G4635" s="50"/>
      <c r="H4635" s="63"/>
    </row>
    <row r="4636" spans="3:8" ht="15.6" x14ac:dyDescent="0.3">
      <c r="C4636" s="57"/>
      <c r="D4636" s="58"/>
      <c r="E4636" s="28"/>
      <c r="F4636" s="17"/>
      <c r="G4636" s="50"/>
      <c r="H4636" s="63"/>
    </row>
    <row r="4637" spans="3:8" ht="15.6" x14ac:dyDescent="0.3">
      <c r="C4637" s="57"/>
      <c r="D4637" s="58"/>
      <c r="E4637" s="28"/>
      <c r="F4637" s="17"/>
      <c r="G4637" s="50"/>
      <c r="H4637" s="63"/>
    </row>
    <row r="4638" spans="3:8" ht="15.6" x14ac:dyDescent="0.3">
      <c r="C4638" s="57"/>
      <c r="D4638" s="58"/>
      <c r="E4638" s="28"/>
      <c r="F4638" s="17"/>
      <c r="G4638" s="50"/>
      <c r="H4638" s="63"/>
    </row>
    <row r="4639" spans="3:8" ht="15.6" x14ac:dyDescent="0.3">
      <c r="C4639" s="57"/>
      <c r="D4639" s="58"/>
      <c r="E4639" s="28"/>
      <c r="F4639" s="17"/>
      <c r="G4639" s="50"/>
      <c r="H4639" s="63"/>
    </row>
    <row r="4640" spans="3:8" ht="15.6" x14ac:dyDescent="0.3">
      <c r="C4640" s="57"/>
      <c r="D4640" s="58"/>
      <c r="E4640" s="28"/>
      <c r="F4640" s="17"/>
      <c r="G4640" s="50"/>
      <c r="H4640" s="63"/>
    </row>
    <row r="4641" spans="3:8" ht="15.6" x14ac:dyDescent="0.3">
      <c r="C4641" s="57"/>
      <c r="D4641" s="58"/>
      <c r="E4641" s="28"/>
      <c r="F4641" s="17"/>
      <c r="G4641" s="50"/>
      <c r="H4641" s="63"/>
    </row>
    <row r="4642" spans="3:8" ht="15.6" x14ac:dyDescent="0.3">
      <c r="C4642" s="57"/>
      <c r="D4642" s="58"/>
      <c r="E4642" s="28"/>
      <c r="F4642" s="17"/>
      <c r="G4642" s="50"/>
      <c r="H4642" s="63"/>
    </row>
    <row r="4643" spans="3:8" ht="15.6" x14ac:dyDescent="0.3">
      <c r="C4643" s="57"/>
      <c r="D4643" s="58"/>
      <c r="E4643" s="28"/>
      <c r="F4643" s="17"/>
      <c r="G4643" s="50"/>
      <c r="H4643" s="63"/>
    </row>
    <row r="4644" spans="3:8" ht="15.6" x14ac:dyDescent="0.3">
      <c r="C4644" s="57"/>
      <c r="D4644" s="58"/>
      <c r="E4644" s="28"/>
      <c r="F4644" s="17"/>
      <c r="G4644" s="50"/>
      <c r="H4644" s="63"/>
    </row>
    <row r="4645" spans="3:8" ht="15.6" x14ac:dyDescent="0.3">
      <c r="C4645" s="57"/>
      <c r="D4645" s="58"/>
      <c r="E4645" s="28"/>
      <c r="F4645" s="17"/>
      <c r="G4645" s="50"/>
      <c r="H4645" s="63"/>
    </row>
    <row r="4646" spans="3:8" ht="15.6" x14ac:dyDescent="0.3">
      <c r="C4646" s="57"/>
      <c r="D4646" s="58"/>
      <c r="E4646" s="28"/>
      <c r="F4646" s="17"/>
      <c r="G4646" s="50"/>
      <c r="H4646" s="63"/>
    </row>
    <row r="4647" spans="3:8" ht="15.6" x14ac:dyDescent="0.3">
      <c r="C4647" s="57"/>
      <c r="D4647" s="58"/>
      <c r="E4647" s="28"/>
      <c r="F4647" s="17"/>
      <c r="G4647" s="50"/>
      <c r="H4647" s="63"/>
    </row>
    <row r="4648" spans="3:8" ht="15.6" x14ac:dyDescent="0.3">
      <c r="C4648" s="57"/>
      <c r="D4648" s="58"/>
      <c r="E4648" s="28"/>
      <c r="F4648" s="17"/>
      <c r="G4648" s="50"/>
      <c r="H4648" s="63"/>
    </row>
    <row r="4649" spans="3:8" ht="15.6" x14ac:dyDescent="0.3">
      <c r="C4649" s="57"/>
      <c r="D4649" s="58"/>
      <c r="E4649" s="28"/>
      <c r="F4649" s="17"/>
      <c r="G4649" s="50"/>
      <c r="H4649" s="63"/>
    </row>
    <row r="4650" spans="3:8" ht="15.6" x14ac:dyDescent="0.3">
      <c r="C4650" s="57"/>
      <c r="D4650" s="58"/>
      <c r="E4650" s="28"/>
      <c r="F4650" s="17"/>
      <c r="G4650" s="50"/>
      <c r="H4650" s="63"/>
    </row>
    <row r="4651" spans="3:8" ht="15.6" x14ac:dyDescent="0.3">
      <c r="C4651" s="57"/>
      <c r="D4651" s="58"/>
      <c r="E4651" s="28"/>
      <c r="F4651" s="17"/>
      <c r="G4651" s="50"/>
      <c r="H4651" s="63"/>
    </row>
    <row r="4652" spans="3:8" ht="15.6" x14ac:dyDescent="0.3">
      <c r="C4652" s="57"/>
      <c r="D4652" s="58"/>
      <c r="E4652" s="28"/>
      <c r="F4652" s="17"/>
      <c r="G4652" s="50"/>
      <c r="H4652" s="63"/>
    </row>
    <row r="4653" spans="3:8" ht="15.6" x14ac:dyDescent="0.3">
      <c r="C4653" s="57"/>
      <c r="D4653" s="58"/>
      <c r="E4653" s="28"/>
      <c r="F4653" s="17"/>
      <c r="G4653" s="50"/>
      <c r="H4653" s="63"/>
    </row>
    <row r="4654" spans="3:8" ht="15.6" x14ac:dyDescent="0.3">
      <c r="C4654" s="57"/>
      <c r="D4654" s="58"/>
      <c r="E4654" s="28"/>
      <c r="F4654" s="17"/>
      <c r="G4654" s="50"/>
      <c r="H4654" s="63"/>
    </row>
    <row r="4655" spans="3:8" ht="15.6" x14ac:dyDescent="0.3">
      <c r="C4655" s="57"/>
      <c r="D4655" s="58"/>
      <c r="E4655" s="28"/>
      <c r="F4655" s="17"/>
      <c r="G4655" s="50"/>
      <c r="H4655" s="63"/>
    </row>
    <row r="4656" spans="3:8" ht="15.6" x14ac:dyDescent="0.3">
      <c r="C4656" s="57"/>
      <c r="D4656" s="58"/>
      <c r="E4656" s="28"/>
      <c r="F4656" s="17"/>
      <c r="G4656" s="50"/>
      <c r="H4656" s="63"/>
    </row>
    <row r="4657" spans="3:8" ht="15.6" x14ac:dyDescent="0.3">
      <c r="C4657" s="57"/>
      <c r="D4657" s="58"/>
      <c r="E4657" s="28"/>
      <c r="F4657" s="17"/>
      <c r="G4657" s="50"/>
      <c r="H4657" s="63"/>
    </row>
    <row r="4658" spans="3:8" ht="15.6" x14ac:dyDescent="0.3">
      <c r="C4658" s="57"/>
      <c r="D4658" s="58"/>
      <c r="E4658" s="28"/>
      <c r="F4658" s="17"/>
      <c r="G4658" s="50"/>
      <c r="H4658" s="63"/>
    </row>
    <row r="4659" spans="3:8" ht="15.6" x14ac:dyDescent="0.3">
      <c r="C4659" s="57"/>
      <c r="D4659" s="58"/>
      <c r="E4659" s="28"/>
      <c r="F4659" s="17"/>
      <c r="G4659" s="50"/>
      <c r="H4659" s="63"/>
    </row>
    <row r="4660" spans="3:8" ht="15.6" x14ac:dyDescent="0.3">
      <c r="C4660" s="57"/>
      <c r="D4660" s="58"/>
      <c r="E4660" s="28"/>
      <c r="F4660" s="17"/>
      <c r="G4660" s="50"/>
      <c r="H4660" s="63"/>
    </row>
    <row r="4661" spans="3:8" ht="15.6" x14ac:dyDescent="0.3">
      <c r="C4661" s="57"/>
      <c r="D4661" s="58"/>
      <c r="E4661" s="28"/>
      <c r="F4661" s="17"/>
      <c r="G4661" s="50"/>
      <c r="H4661" s="63"/>
    </row>
    <row r="4662" spans="3:8" ht="15.6" x14ac:dyDescent="0.3">
      <c r="C4662" s="57"/>
      <c r="D4662" s="58"/>
      <c r="E4662" s="28"/>
      <c r="F4662" s="17"/>
      <c r="G4662" s="50"/>
      <c r="H4662" s="63"/>
    </row>
    <row r="4663" spans="3:8" ht="15.6" x14ac:dyDescent="0.3">
      <c r="C4663" s="57"/>
      <c r="D4663" s="58"/>
      <c r="E4663" s="28"/>
      <c r="F4663" s="17"/>
      <c r="G4663" s="50"/>
      <c r="H4663" s="63"/>
    </row>
    <row r="4664" spans="3:8" ht="15.6" x14ac:dyDescent="0.3">
      <c r="C4664" s="57"/>
      <c r="D4664" s="58"/>
      <c r="E4664" s="28"/>
      <c r="F4664" s="17"/>
      <c r="G4664" s="50"/>
      <c r="H4664" s="63"/>
    </row>
    <row r="4665" spans="3:8" ht="15.6" x14ac:dyDescent="0.3">
      <c r="C4665" s="57"/>
      <c r="D4665" s="58"/>
      <c r="E4665" s="28"/>
      <c r="F4665" s="17"/>
      <c r="G4665" s="50"/>
      <c r="H4665" s="63"/>
    </row>
    <row r="4666" spans="3:8" ht="15.6" x14ac:dyDescent="0.3">
      <c r="C4666" s="57"/>
      <c r="D4666" s="58"/>
      <c r="E4666" s="28"/>
      <c r="F4666" s="17"/>
      <c r="G4666" s="50"/>
      <c r="H4666" s="63"/>
    </row>
    <row r="4667" spans="3:8" ht="15.6" x14ac:dyDescent="0.3">
      <c r="C4667" s="57"/>
      <c r="D4667" s="58"/>
      <c r="E4667" s="28"/>
      <c r="F4667" s="17"/>
      <c r="G4667" s="50"/>
      <c r="H4667" s="63"/>
    </row>
    <row r="4668" spans="3:8" ht="15.6" x14ac:dyDescent="0.3">
      <c r="C4668" s="57"/>
      <c r="D4668" s="58"/>
      <c r="E4668" s="28"/>
      <c r="F4668" s="17"/>
      <c r="G4668" s="50"/>
      <c r="H4668" s="63"/>
    </row>
    <row r="4669" spans="3:8" ht="15.6" x14ac:dyDescent="0.3">
      <c r="C4669" s="57"/>
      <c r="D4669" s="58"/>
      <c r="E4669" s="28"/>
      <c r="F4669" s="17"/>
      <c r="G4669" s="50"/>
      <c r="H4669" s="63"/>
    </row>
    <row r="4670" spans="3:8" ht="15.6" x14ac:dyDescent="0.3">
      <c r="C4670" s="57"/>
      <c r="D4670" s="58"/>
      <c r="E4670" s="28"/>
      <c r="F4670" s="17"/>
      <c r="G4670" s="50"/>
      <c r="H4670" s="63"/>
    </row>
    <row r="4671" spans="3:8" ht="15.6" x14ac:dyDescent="0.3">
      <c r="C4671" s="57"/>
      <c r="D4671" s="58"/>
      <c r="E4671" s="28"/>
      <c r="F4671" s="17"/>
      <c r="G4671" s="50"/>
      <c r="H4671" s="63"/>
    </row>
    <row r="4672" spans="3:8" ht="15.6" x14ac:dyDescent="0.3">
      <c r="C4672" s="57"/>
      <c r="D4672" s="58"/>
      <c r="E4672" s="28"/>
      <c r="F4672" s="17"/>
      <c r="G4672" s="50"/>
      <c r="H4672" s="63"/>
    </row>
    <row r="4673" spans="3:8" ht="15.6" x14ac:dyDescent="0.3">
      <c r="C4673" s="57"/>
      <c r="D4673" s="58"/>
      <c r="E4673" s="28"/>
      <c r="F4673" s="17"/>
      <c r="G4673" s="50"/>
      <c r="H4673" s="63"/>
    </row>
    <row r="4674" spans="3:8" ht="15.6" x14ac:dyDescent="0.3">
      <c r="C4674" s="57"/>
      <c r="D4674" s="58"/>
      <c r="E4674" s="28"/>
      <c r="F4674" s="17"/>
      <c r="G4674" s="50"/>
      <c r="H4674" s="63"/>
    </row>
    <row r="4675" spans="3:8" ht="15.6" x14ac:dyDescent="0.3">
      <c r="C4675" s="57"/>
      <c r="D4675" s="58"/>
      <c r="E4675" s="28"/>
      <c r="F4675" s="17"/>
      <c r="G4675" s="50"/>
      <c r="H4675" s="63"/>
    </row>
    <row r="4676" spans="3:8" ht="15.6" x14ac:dyDescent="0.3">
      <c r="C4676" s="57"/>
      <c r="D4676" s="58"/>
      <c r="E4676" s="28"/>
      <c r="F4676" s="17"/>
      <c r="G4676" s="50"/>
      <c r="H4676" s="63"/>
    </row>
    <row r="4677" spans="3:8" ht="15.6" x14ac:dyDescent="0.3">
      <c r="C4677" s="57"/>
      <c r="D4677" s="58"/>
      <c r="E4677" s="28"/>
      <c r="F4677" s="17"/>
      <c r="G4677" s="50"/>
      <c r="H4677" s="63"/>
    </row>
    <row r="4678" spans="3:8" ht="15.6" x14ac:dyDescent="0.3">
      <c r="C4678" s="57"/>
      <c r="D4678" s="58"/>
      <c r="E4678" s="28"/>
      <c r="F4678" s="17"/>
      <c r="G4678" s="50"/>
      <c r="H4678" s="63"/>
    </row>
    <row r="4679" spans="3:8" ht="15.6" x14ac:dyDescent="0.3">
      <c r="C4679" s="57"/>
      <c r="D4679" s="58"/>
      <c r="E4679" s="28"/>
      <c r="F4679" s="17"/>
      <c r="G4679" s="50"/>
      <c r="H4679" s="63"/>
    </row>
    <row r="4680" spans="3:8" ht="15.6" x14ac:dyDescent="0.3">
      <c r="C4680" s="57"/>
      <c r="D4680" s="58"/>
      <c r="E4680" s="28"/>
      <c r="F4680" s="17"/>
      <c r="G4680" s="50"/>
      <c r="H4680" s="63"/>
    </row>
    <row r="4681" spans="3:8" ht="15.6" x14ac:dyDescent="0.3">
      <c r="C4681" s="57"/>
      <c r="D4681" s="58"/>
      <c r="E4681" s="28"/>
      <c r="F4681" s="17"/>
      <c r="G4681" s="50"/>
      <c r="H4681" s="63"/>
    </row>
    <row r="4682" spans="3:8" ht="15.6" x14ac:dyDescent="0.3">
      <c r="C4682" s="57"/>
      <c r="D4682" s="58"/>
      <c r="E4682" s="28"/>
      <c r="F4682" s="17"/>
      <c r="G4682" s="50"/>
      <c r="H4682" s="63"/>
    </row>
    <row r="4683" spans="3:8" ht="15.6" x14ac:dyDescent="0.3">
      <c r="C4683" s="57"/>
      <c r="D4683" s="58"/>
      <c r="E4683" s="28"/>
      <c r="F4683" s="17"/>
      <c r="G4683" s="50"/>
      <c r="H4683" s="63"/>
    </row>
    <row r="4684" spans="3:8" ht="15.6" x14ac:dyDescent="0.3">
      <c r="C4684" s="57"/>
      <c r="D4684" s="58"/>
      <c r="E4684" s="28"/>
      <c r="F4684" s="17"/>
      <c r="G4684" s="50"/>
      <c r="H4684" s="63"/>
    </row>
    <row r="4685" spans="3:8" ht="15.6" x14ac:dyDescent="0.3">
      <c r="C4685" s="57"/>
      <c r="D4685" s="58"/>
      <c r="E4685" s="28"/>
      <c r="F4685" s="17"/>
      <c r="G4685" s="50"/>
      <c r="H4685" s="63"/>
    </row>
    <row r="4686" spans="3:8" ht="15.6" x14ac:dyDescent="0.3">
      <c r="C4686" s="57"/>
      <c r="D4686" s="58"/>
      <c r="E4686" s="28"/>
      <c r="F4686" s="17"/>
      <c r="G4686" s="50"/>
      <c r="H4686" s="63"/>
    </row>
    <row r="4687" spans="3:8" ht="15.6" x14ac:dyDescent="0.3">
      <c r="C4687" s="57"/>
      <c r="D4687" s="58"/>
      <c r="E4687" s="28"/>
      <c r="F4687" s="17"/>
      <c r="G4687" s="50"/>
      <c r="H4687" s="63"/>
    </row>
    <row r="4688" spans="3:8" ht="15.6" x14ac:dyDescent="0.3">
      <c r="C4688" s="57"/>
      <c r="D4688" s="58"/>
      <c r="E4688" s="28"/>
      <c r="F4688" s="17"/>
      <c r="G4688" s="50"/>
      <c r="H4688" s="63"/>
    </row>
    <row r="4689" spans="3:8" ht="15.6" x14ac:dyDescent="0.3">
      <c r="C4689" s="57"/>
      <c r="D4689" s="58"/>
      <c r="E4689" s="28"/>
      <c r="F4689" s="17"/>
      <c r="G4689" s="50"/>
      <c r="H4689" s="63"/>
    </row>
    <row r="4690" spans="3:8" ht="15.6" x14ac:dyDescent="0.3">
      <c r="C4690" s="57"/>
      <c r="D4690" s="58"/>
      <c r="E4690" s="28"/>
      <c r="F4690" s="17"/>
      <c r="G4690" s="50"/>
      <c r="H4690" s="63"/>
    </row>
    <row r="4691" spans="3:8" ht="15.6" x14ac:dyDescent="0.3">
      <c r="C4691" s="57"/>
      <c r="D4691" s="58"/>
      <c r="E4691" s="28"/>
      <c r="F4691" s="17"/>
      <c r="G4691" s="50"/>
      <c r="H4691" s="63"/>
    </row>
    <row r="4692" spans="3:8" ht="15.6" x14ac:dyDescent="0.3">
      <c r="C4692" s="57"/>
      <c r="D4692" s="58"/>
      <c r="E4692" s="28"/>
      <c r="F4692" s="17"/>
      <c r="G4692" s="50"/>
      <c r="H4692" s="63"/>
    </row>
    <row r="4693" spans="3:8" ht="15.6" x14ac:dyDescent="0.3">
      <c r="C4693" s="57"/>
      <c r="D4693" s="58"/>
      <c r="E4693" s="28"/>
      <c r="F4693" s="17"/>
      <c r="G4693" s="50"/>
      <c r="H4693" s="63"/>
    </row>
    <row r="4694" spans="3:8" ht="15.6" x14ac:dyDescent="0.3">
      <c r="C4694" s="57"/>
      <c r="D4694" s="58"/>
      <c r="E4694" s="28"/>
      <c r="F4694" s="17"/>
      <c r="G4694" s="50"/>
      <c r="H4694" s="63"/>
    </row>
    <row r="4695" spans="3:8" ht="15.6" x14ac:dyDescent="0.3">
      <c r="C4695" s="57"/>
      <c r="D4695" s="58"/>
      <c r="E4695" s="28"/>
      <c r="F4695" s="17"/>
      <c r="G4695" s="50"/>
      <c r="H4695" s="63"/>
    </row>
    <row r="4696" spans="3:8" ht="15.6" x14ac:dyDescent="0.3">
      <c r="C4696" s="57"/>
      <c r="D4696" s="58"/>
      <c r="E4696" s="28"/>
      <c r="F4696" s="17"/>
      <c r="G4696" s="50"/>
      <c r="H4696" s="63"/>
    </row>
    <row r="4697" spans="3:8" ht="15.6" x14ac:dyDescent="0.3">
      <c r="C4697" s="57"/>
      <c r="D4697" s="58"/>
      <c r="E4697" s="28"/>
      <c r="F4697" s="17"/>
      <c r="G4697" s="50"/>
      <c r="H4697" s="63"/>
    </row>
    <row r="4698" spans="3:8" ht="15.6" x14ac:dyDescent="0.3">
      <c r="C4698" s="57"/>
      <c r="D4698" s="58"/>
      <c r="E4698" s="28"/>
      <c r="F4698" s="17"/>
      <c r="G4698" s="50"/>
      <c r="H4698" s="63"/>
    </row>
    <row r="4699" spans="3:8" ht="15.6" x14ac:dyDescent="0.3">
      <c r="C4699" s="57"/>
      <c r="D4699" s="58"/>
      <c r="E4699" s="28"/>
      <c r="F4699" s="17"/>
      <c r="G4699" s="50"/>
      <c r="H4699" s="63"/>
    </row>
    <row r="4700" spans="3:8" ht="15.6" x14ac:dyDescent="0.3">
      <c r="C4700" s="57"/>
      <c r="D4700" s="58"/>
      <c r="E4700" s="28"/>
      <c r="F4700" s="17"/>
      <c r="G4700" s="50"/>
      <c r="H4700" s="63"/>
    </row>
    <row r="4701" spans="3:8" ht="15.6" x14ac:dyDescent="0.3">
      <c r="C4701" s="57"/>
      <c r="D4701" s="58"/>
      <c r="E4701" s="28"/>
      <c r="F4701" s="17"/>
      <c r="G4701" s="50"/>
      <c r="H4701" s="63"/>
    </row>
    <row r="4702" spans="3:8" ht="15.6" x14ac:dyDescent="0.3">
      <c r="C4702" s="57"/>
      <c r="D4702" s="58"/>
      <c r="E4702" s="28"/>
      <c r="F4702" s="17"/>
      <c r="G4702" s="50"/>
      <c r="H4702" s="63"/>
    </row>
    <row r="4703" spans="3:8" ht="15.6" x14ac:dyDescent="0.3">
      <c r="C4703" s="57"/>
      <c r="D4703" s="58"/>
      <c r="E4703" s="28"/>
      <c r="F4703" s="17"/>
      <c r="G4703" s="50"/>
      <c r="H4703" s="63"/>
    </row>
    <row r="4704" spans="3:8" ht="15.6" x14ac:dyDescent="0.3">
      <c r="C4704" s="57"/>
      <c r="D4704" s="58"/>
      <c r="E4704" s="28"/>
      <c r="F4704" s="17"/>
      <c r="G4704" s="50"/>
      <c r="H4704" s="63"/>
    </row>
    <row r="4705" spans="3:8" ht="15.6" x14ac:dyDescent="0.3">
      <c r="C4705" s="57"/>
      <c r="D4705" s="58"/>
      <c r="E4705" s="28"/>
      <c r="F4705" s="17"/>
      <c r="G4705" s="50"/>
      <c r="H4705" s="63"/>
    </row>
    <row r="4706" spans="3:8" ht="15.6" x14ac:dyDescent="0.3">
      <c r="C4706" s="57"/>
      <c r="D4706" s="58"/>
      <c r="E4706" s="28"/>
      <c r="F4706" s="17"/>
      <c r="G4706" s="50"/>
      <c r="H4706" s="63"/>
    </row>
    <row r="4707" spans="3:8" ht="15.6" x14ac:dyDescent="0.3">
      <c r="C4707" s="57"/>
      <c r="D4707" s="58"/>
      <c r="E4707" s="28"/>
      <c r="F4707" s="17"/>
      <c r="G4707" s="50"/>
      <c r="H4707" s="63"/>
    </row>
    <row r="4708" spans="3:8" ht="15.6" x14ac:dyDescent="0.3">
      <c r="C4708" s="57"/>
      <c r="D4708" s="58"/>
      <c r="E4708" s="28"/>
      <c r="F4708" s="17"/>
      <c r="G4708" s="50"/>
      <c r="H4708" s="63"/>
    </row>
    <row r="4709" spans="3:8" ht="15.6" x14ac:dyDescent="0.3">
      <c r="C4709" s="57"/>
      <c r="D4709" s="58"/>
      <c r="E4709" s="28"/>
      <c r="F4709" s="17"/>
      <c r="G4709" s="50"/>
      <c r="H4709" s="63"/>
    </row>
    <row r="4710" spans="3:8" ht="15.6" x14ac:dyDescent="0.3">
      <c r="C4710" s="57"/>
      <c r="D4710" s="58"/>
      <c r="E4710" s="28"/>
      <c r="F4710" s="17"/>
      <c r="G4710" s="50"/>
      <c r="H4710" s="63"/>
    </row>
    <row r="4711" spans="3:8" ht="15.6" x14ac:dyDescent="0.3">
      <c r="C4711" s="57"/>
      <c r="D4711" s="58"/>
      <c r="E4711" s="28"/>
      <c r="F4711" s="17"/>
      <c r="G4711" s="50"/>
      <c r="H4711" s="63"/>
    </row>
    <row r="4712" spans="3:8" ht="15.6" x14ac:dyDescent="0.3">
      <c r="C4712" s="57"/>
      <c r="D4712" s="58"/>
      <c r="E4712" s="28"/>
      <c r="F4712" s="17"/>
      <c r="G4712" s="50"/>
      <c r="H4712" s="63"/>
    </row>
    <row r="4713" spans="3:8" ht="15.6" x14ac:dyDescent="0.3">
      <c r="C4713" s="57"/>
      <c r="D4713" s="58"/>
      <c r="E4713" s="28"/>
      <c r="F4713" s="17"/>
      <c r="G4713" s="50"/>
      <c r="H4713" s="63"/>
    </row>
    <row r="4714" spans="3:8" ht="15.6" x14ac:dyDescent="0.3">
      <c r="C4714" s="57"/>
      <c r="D4714" s="58"/>
      <c r="E4714" s="28"/>
      <c r="F4714" s="17"/>
      <c r="G4714" s="50"/>
      <c r="H4714" s="63"/>
    </row>
    <row r="4715" spans="3:8" ht="15.6" x14ac:dyDescent="0.3">
      <c r="C4715" s="57"/>
      <c r="D4715" s="58"/>
      <c r="E4715" s="28"/>
      <c r="F4715" s="17"/>
      <c r="G4715" s="50"/>
      <c r="H4715" s="63"/>
    </row>
    <row r="4716" spans="3:8" ht="15.6" x14ac:dyDescent="0.3">
      <c r="C4716" s="57"/>
      <c r="D4716" s="58"/>
      <c r="E4716" s="28"/>
      <c r="F4716" s="17"/>
      <c r="G4716" s="50"/>
      <c r="H4716" s="63"/>
    </row>
    <row r="4717" spans="3:8" ht="15.6" x14ac:dyDescent="0.3">
      <c r="C4717" s="57"/>
      <c r="D4717" s="58"/>
      <c r="E4717" s="28"/>
      <c r="F4717" s="17"/>
      <c r="G4717" s="50"/>
      <c r="H4717" s="63"/>
    </row>
    <row r="4718" spans="3:8" ht="15.6" x14ac:dyDescent="0.3">
      <c r="C4718" s="57"/>
      <c r="D4718" s="58"/>
      <c r="E4718" s="28"/>
      <c r="F4718" s="17"/>
      <c r="G4718" s="50"/>
      <c r="H4718" s="63"/>
    </row>
    <row r="4719" spans="3:8" ht="15.6" x14ac:dyDescent="0.3">
      <c r="C4719" s="57"/>
      <c r="D4719" s="58"/>
      <c r="E4719" s="28"/>
      <c r="F4719" s="17"/>
      <c r="G4719" s="50"/>
      <c r="H4719" s="63"/>
    </row>
    <row r="4720" spans="3:8" ht="15.6" x14ac:dyDescent="0.3">
      <c r="C4720" s="57"/>
      <c r="D4720" s="58"/>
      <c r="E4720" s="28"/>
      <c r="F4720" s="17"/>
      <c r="G4720" s="50"/>
      <c r="H4720" s="63"/>
    </row>
    <row r="4721" spans="3:8" ht="15.6" x14ac:dyDescent="0.3">
      <c r="C4721" s="57"/>
      <c r="D4721" s="58"/>
      <c r="E4721" s="28"/>
      <c r="F4721" s="17"/>
      <c r="G4721" s="50"/>
      <c r="H4721" s="63"/>
    </row>
    <row r="4722" spans="3:8" ht="15.6" x14ac:dyDescent="0.3">
      <c r="C4722" s="57"/>
      <c r="D4722" s="58"/>
      <c r="E4722" s="28"/>
      <c r="F4722" s="17"/>
      <c r="G4722" s="50"/>
      <c r="H4722" s="63"/>
    </row>
    <row r="4723" spans="3:8" ht="15.6" x14ac:dyDescent="0.3">
      <c r="C4723" s="57"/>
      <c r="D4723" s="58"/>
      <c r="E4723" s="28"/>
      <c r="F4723" s="17"/>
      <c r="G4723" s="50"/>
      <c r="H4723" s="63"/>
    </row>
    <row r="4724" spans="3:8" ht="15.6" x14ac:dyDescent="0.3">
      <c r="C4724" s="57"/>
      <c r="D4724" s="58"/>
      <c r="E4724" s="28"/>
      <c r="F4724" s="17"/>
      <c r="G4724" s="50"/>
      <c r="H4724" s="63"/>
    </row>
    <row r="4725" spans="3:8" ht="15.6" x14ac:dyDescent="0.3">
      <c r="C4725" s="57"/>
      <c r="D4725" s="58"/>
      <c r="E4725" s="28"/>
      <c r="F4725" s="17"/>
      <c r="G4725" s="50"/>
      <c r="H4725" s="63"/>
    </row>
    <row r="4726" spans="3:8" ht="15.6" x14ac:dyDescent="0.3">
      <c r="C4726" s="57"/>
      <c r="D4726" s="58"/>
      <c r="E4726" s="28"/>
      <c r="F4726" s="17"/>
      <c r="G4726" s="50"/>
      <c r="H4726" s="63"/>
    </row>
    <row r="4727" spans="3:8" ht="15.6" x14ac:dyDescent="0.3">
      <c r="C4727" s="57"/>
      <c r="D4727" s="58"/>
      <c r="E4727" s="28"/>
      <c r="F4727" s="17"/>
      <c r="G4727" s="50"/>
      <c r="H4727" s="63"/>
    </row>
    <row r="4728" spans="3:8" ht="15.6" x14ac:dyDescent="0.3">
      <c r="C4728" s="57"/>
      <c r="D4728" s="58"/>
      <c r="E4728" s="28"/>
      <c r="F4728" s="17"/>
      <c r="G4728" s="50"/>
      <c r="H4728" s="63"/>
    </row>
    <row r="4729" spans="3:8" ht="15.6" x14ac:dyDescent="0.3">
      <c r="C4729" s="57"/>
      <c r="D4729" s="58"/>
      <c r="E4729" s="28"/>
      <c r="F4729" s="17"/>
      <c r="G4729" s="50"/>
      <c r="H4729" s="63"/>
    </row>
    <row r="4730" spans="3:8" ht="15.6" x14ac:dyDescent="0.3">
      <c r="C4730" s="57"/>
      <c r="D4730" s="58"/>
      <c r="E4730" s="28"/>
      <c r="F4730" s="17"/>
      <c r="G4730" s="50"/>
      <c r="H4730" s="63"/>
    </row>
    <row r="4731" spans="3:8" ht="15.6" x14ac:dyDescent="0.3">
      <c r="C4731" s="57"/>
      <c r="D4731" s="58"/>
      <c r="E4731" s="28"/>
      <c r="F4731" s="17"/>
      <c r="G4731" s="50"/>
      <c r="H4731" s="63"/>
    </row>
    <row r="4732" spans="3:8" ht="15.6" x14ac:dyDescent="0.3">
      <c r="C4732" s="57"/>
      <c r="D4732" s="58"/>
      <c r="E4732" s="28"/>
      <c r="F4732" s="17"/>
      <c r="G4732" s="50"/>
      <c r="H4732" s="63"/>
    </row>
    <row r="4733" spans="3:8" ht="15.6" x14ac:dyDescent="0.3">
      <c r="C4733" s="57"/>
      <c r="D4733" s="58"/>
      <c r="E4733" s="28"/>
      <c r="F4733" s="17"/>
      <c r="G4733" s="50"/>
      <c r="H4733" s="63"/>
    </row>
    <row r="4734" spans="3:8" ht="15.6" x14ac:dyDescent="0.3">
      <c r="C4734" s="57"/>
      <c r="D4734" s="58"/>
      <c r="E4734" s="28"/>
      <c r="F4734" s="17"/>
      <c r="G4734" s="50"/>
      <c r="H4734" s="63"/>
    </row>
    <row r="4735" spans="3:8" ht="15.6" x14ac:dyDescent="0.3">
      <c r="C4735" s="57"/>
      <c r="D4735" s="58"/>
      <c r="E4735" s="28"/>
      <c r="F4735" s="17"/>
      <c r="G4735" s="50"/>
      <c r="H4735" s="63"/>
    </row>
    <row r="4736" spans="3:8" ht="15.6" x14ac:dyDescent="0.3">
      <c r="C4736" s="57"/>
      <c r="D4736" s="58"/>
      <c r="E4736" s="28"/>
      <c r="F4736" s="17"/>
      <c r="G4736" s="50"/>
      <c r="H4736" s="63"/>
    </row>
    <row r="4737" spans="3:8" ht="15.6" x14ac:dyDescent="0.3">
      <c r="C4737" s="57"/>
      <c r="D4737" s="58"/>
      <c r="E4737" s="28"/>
      <c r="F4737" s="17"/>
      <c r="G4737" s="50"/>
      <c r="H4737" s="63"/>
    </row>
    <row r="4738" spans="3:8" ht="15.6" x14ac:dyDescent="0.3">
      <c r="C4738" s="57"/>
      <c r="D4738" s="58"/>
      <c r="E4738" s="28"/>
      <c r="F4738" s="17"/>
      <c r="G4738" s="50"/>
      <c r="H4738" s="63"/>
    </row>
    <row r="4739" spans="3:8" ht="15.6" x14ac:dyDescent="0.3">
      <c r="C4739" s="57"/>
      <c r="D4739" s="58"/>
      <c r="E4739" s="28"/>
      <c r="F4739" s="17"/>
      <c r="G4739" s="50"/>
      <c r="H4739" s="63"/>
    </row>
    <row r="4740" spans="3:8" ht="15.6" x14ac:dyDescent="0.3">
      <c r="C4740" s="57"/>
      <c r="D4740" s="58"/>
      <c r="E4740" s="28"/>
      <c r="F4740" s="17"/>
      <c r="G4740" s="50"/>
      <c r="H4740" s="63"/>
    </row>
    <row r="4741" spans="3:8" ht="15.6" x14ac:dyDescent="0.3">
      <c r="C4741" s="57"/>
      <c r="D4741" s="58"/>
      <c r="E4741" s="28"/>
      <c r="F4741" s="17"/>
      <c r="G4741" s="50"/>
      <c r="H4741" s="63"/>
    </row>
    <row r="4742" spans="3:8" ht="15.6" x14ac:dyDescent="0.3">
      <c r="C4742" s="57"/>
      <c r="D4742" s="58"/>
      <c r="E4742" s="28"/>
      <c r="F4742" s="17"/>
      <c r="G4742" s="50"/>
      <c r="H4742" s="63"/>
    </row>
    <row r="4743" spans="3:8" ht="15.6" x14ac:dyDescent="0.3">
      <c r="C4743" s="57"/>
      <c r="D4743" s="58"/>
      <c r="E4743" s="28"/>
      <c r="F4743" s="17"/>
      <c r="G4743" s="50"/>
      <c r="H4743" s="63"/>
    </row>
    <row r="4744" spans="3:8" ht="15.6" x14ac:dyDescent="0.3">
      <c r="C4744" s="57"/>
      <c r="D4744" s="58"/>
      <c r="E4744" s="28"/>
      <c r="F4744" s="17"/>
      <c r="G4744" s="50"/>
      <c r="H4744" s="63"/>
    </row>
    <row r="4745" spans="3:8" ht="15.6" x14ac:dyDescent="0.3">
      <c r="C4745" s="57"/>
      <c r="D4745" s="58"/>
      <c r="E4745" s="28"/>
      <c r="F4745" s="17"/>
      <c r="G4745" s="50"/>
      <c r="H4745" s="63"/>
    </row>
    <row r="4746" spans="3:8" ht="15.6" x14ac:dyDescent="0.3">
      <c r="C4746" s="57"/>
      <c r="D4746" s="58"/>
      <c r="E4746" s="28"/>
      <c r="F4746" s="17"/>
      <c r="G4746" s="50"/>
      <c r="H4746" s="63"/>
    </row>
    <row r="4747" spans="3:8" ht="15.6" x14ac:dyDescent="0.3">
      <c r="C4747" s="57"/>
      <c r="D4747" s="58"/>
      <c r="E4747" s="28"/>
      <c r="F4747" s="17"/>
      <c r="G4747" s="50"/>
      <c r="H4747" s="63"/>
    </row>
    <row r="4748" spans="3:8" ht="15.6" x14ac:dyDescent="0.3">
      <c r="C4748" s="57"/>
      <c r="D4748" s="58"/>
      <c r="E4748" s="28"/>
      <c r="F4748" s="17"/>
      <c r="G4748" s="50"/>
      <c r="H4748" s="63"/>
    </row>
    <row r="4749" spans="3:8" ht="15.6" x14ac:dyDescent="0.3">
      <c r="C4749" s="57"/>
      <c r="D4749" s="58"/>
      <c r="E4749" s="28"/>
      <c r="F4749" s="17"/>
      <c r="G4749" s="50"/>
      <c r="H4749" s="63"/>
    </row>
    <row r="4750" spans="3:8" ht="15.6" x14ac:dyDescent="0.3">
      <c r="C4750" s="57"/>
      <c r="D4750" s="58"/>
      <c r="E4750" s="28"/>
      <c r="F4750" s="17"/>
      <c r="G4750" s="50"/>
      <c r="H4750" s="63"/>
    </row>
    <row r="4751" spans="3:8" ht="15.6" x14ac:dyDescent="0.3">
      <c r="C4751" s="57"/>
      <c r="D4751" s="58"/>
      <c r="E4751" s="28"/>
      <c r="F4751" s="17"/>
      <c r="G4751" s="50"/>
      <c r="H4751" s="63"/>
    </row>
    <row r="4752" spans="3:8" ht="15.6" x14ac:dyDescent="0.3">
      <c r="C4752" s="57"/>
      <c r="D4752" s="58"/>
      <c r="E4752" s="28"/>
      <c r="F4752" s="17"/>
      <c r="G4752" s="50"/>
      <c r="H4752" s="63"/>
    </row>
    <row r="4753" spans="3:8" ht="15.6" x14ac:dyDescent="0.3">
      <c r="C4753" s="57"/>
      <c r="D4753" s="58"/>
      <c r="E4753" s="28"/>
      <c r="F4753" s="17"/>
      <c r="G4753" s="50"/>
      <c r="H4753" s="63"/>
    </row>
    <row r="4754" spans="3:8" ht="15.6" x14ac:dyDescent="0.3">
      <c r="C4754" s="57"/>
      <c r="D4754" s="58"/>
      <c r="E4754" s="28"/>
      <c r="F4754" s="17"/>
      <c r="G4754" s="50"/>
      <c r="H4754" s="63"/>
    </row>
    <row r="4755" spans="3:8" ht="15.6" x14ac:dyDescent="0.3">
      <c r="C4755" s="57"/>
      <c r="D4755" s="58"/>
      <c r="E4755" s="28"/>
      <c r="F4755" s="17"/>
      <c r="G4755" s="50"/>
      <c r="H4755" s="63"/>
    </row>
    <row r="4756" spans="3:8" ht="15.6" x14ac:dyDescent="0.3">
      <c r="C4756" s="57"/>
      <c r="D4756" s="58"/>
      <c r="E4756" s="28"/>
      <c r="F4756" s="17"/>
      <c r="G4756" s="50"/>
      <c r="H4756" s="63"/>
    </row>
    <row r="4757" spans="3:8" ht="15.6" x14ac:dyDescent="0.3">
      <c r="C4757" s="57"/>
      <c r="D4757" s="58"/>
      <c r="E4757" s="28"/>
      <c r="F4757" s="17"/>
      <c r="G4757" s="50"/>
      <c r="H4757" s="63"/>
    </row>
    <row r="4758" spans="3:8" ht="15.6" x14ac:dyDescent="0.3">
      <c r="C4758" s="57"/>
      <c r="D4758" s="58"/>
      <c r="E4758" s="28"/>
      <c r="F4758" s="17"/>
      <c r="G4758" s="50"/>
      <c r="H4758" s="63"/>
    </row>
    <row r="4759" spans="3:8" ht="15.6" x14ac:dyDescent="0.3">
      <c r="C4759" s="57"/>
      <c r="D4759" s="58"/>
      <c r="E4759" s="28"/>
      <c r="F4759" s="17"/>
      <c r="G4759" s="50"/>
      <c r="H4759" s="63"/>
    </row>
    <row r="4760" spans="3:8" ht="15.6" x14ac:dyDescent="0.3">
      <c r="C4760" s="57"/>
      <c r="D4760" s="58"/>
      <c r="E4760" s="28"/>
      <c r="F4760" s="17"/>
      <c r="G4760" s="50"/>
      <c r="H4760" s="63"/>
    </row>
    <row r="4761" spans="3:8" ht="15.6" x14ac:dyDescent="0.3">
      <c r="C4761" s="57"/>
      <c r="D4761" s="58"/>
      <c r="E4761" s="28"/>
      <c r="F4761" s="17"/>
      <c r="G4761" s="50"/>
      <c r="H4761" s="63"/>
    </row>
    <row r="4762" spans="3:8" ht="15.6" x14ac:dyDescent="0.3">
      <c r="C4762" s="57"/>
      <c r="D4762" s="58"/>
      <c r="E4762" s="28"/>
      <c r="F4762" s="17"/>
      <c r="G4762" s="50"/>
      <c r="H4762" s="63"/>
    </row>
    <row r="4763" spans="3:8" ht="15.6" x14ac:dyDescent="0.3">
      <c r="C4763" s="57"/>
      <c r="D4763" s="58"/>
      <c r="E4763" s="28"/>
      <c r="F4763" s="17"/>
      <c r="G4763" s="50"/>
      <c r="H4763" s="63"/>
    </row>
    <row r="4764" spans="3:8" ht="15.6" x14ac:dyDescent="0.3">
      <c r="C4764" s="57"/>
      <c r="D4764" s="58"/>
      <c r="E4764" s="28"/>
      <c r="F4764" s="17"/>
      <c r="G4764" s="50"/>
      <c r="H4764" s="63"/>
    </row>
    <row r="4765" spans="3:8" ht="15.6" x14ac:dyDescent="0.3">
      <c r="C4765" s="57"/>
      <c r="D4765" s="58"/>
      <c r="E4765" s="28"/>
      <c r="F4765" s="17"/>
      <c r="G4765" s="50"/>
      <c r="H4765" s="63"/>
    </row>
    <row r="4766" spans="3:8" ht="15.6" x14ac:dyDescent="0.3">
      <c r="C4766" s="57"/>
      <c r="D4766" s="58"/>
      <c r="E4766" s="28"/>
      <c r="F4766" s="17"/>
      <c r="G4766" s="50"/>
      <c r="H4766" s="63"/>
    </row>
    <row r="4767" spans="3:8" ht="15.6" x14ac:dyDescent="0.3">
      <c r="C4767" s="57"/>
      <c r="D4767" s="58"/>
      <c r="E4767" s="28"/>
      <c r="F4767" s="17"/>
      <c r="G4767" s="50"/>
      <c r="H4767" s="63"/>
    </row>
    <row r="4768" spans="3:8" ht="15.6" x14ac:dyDescent="0.3">
      <c r="C4768" s="57"/>
      <c r="D4768" s="58"/>
      <c r="E4768" s="28"/>
      <c r="F4768" s="17"/>
      <c r="G4768" s="50"/>
      <c r="H4768" s="63"/>
    </row>
    <row r="4769" spans="3:8" ht="15.6" x14ac:dyDescent="0.3">
      <c r="C4769" s="57"/>
      <c r="D4769" s="58"/>
      <c r="E4769" s="28"/>
      <c r="F4769" s="17"/>
      <c r="G4769" s="50"/>
      <c r="H4769" s="63"/>
    </row>
    <row r="4770" spans="3:8" ht="15.6" x14ac:dyDescent="0.3">
      <c r="C4770" s="57"/>
      <c r="D4770" s="58"/>
      <c r="E4770" s="28"/>
      <c r="F4770" s="17"/>
      <c r="G4770" s="50"/>
      <c r="H4770" s="63"/>
    </row>
    <row r="4771" spans="3:8" ht="15.6" x14ac:dyDescent="0.3">
      <c r="C4771" s="57"/>
      <c r="D4771" s="58"/>
      <c r="E4771" s="28"/>
      <c r="F4771" s="17"/>
      <c r="G4771" s="50"/>
      <c r="H4771" s="63"/>
    </row>
    <row r="4772" spans="3:8" ht="15.6" x14ac:dyDescent="0.3">
      <c r="C4772" s="57"/>
      <c r="D4772" s="58"/>
      <c r="E4772" s="28"/>
      <c r="F4772" s="17"/>
      <c r="G4772" s="50"/>
      <c r="H4772" s="63"/>
    </row>
    <row r="4773" spans="3:8" ht="15.6" x14ac:dyDescent="0.3">
      <c r="C4773" s="57"/>
      <c r="D4773" s="58"/>
      <c r="E4773" s="28"/>
      <c r="F4773" s="17"/>
      <c r="G4773" s="50"/>
      <c r="H4773" s="63"/>
    </row>
    <row r="4774" spans="3:8" ht="15.6" x14ac:dyDescent="0.3">
      <c r="C4774" s="57"/>
      <c r="D4774" s="58"/>
      <c r="E4774" s="28"/>
      <c r="F4774" s="17"/>
      <c r="G4774" s="50"/>
      <c r="H4774" s="63"/>
    </row>
    <row r="4775" spans="3:8" ht="15.6" x14ac:dyDescent="0.3">
      <c r="C4775" s="57"/>
      <c r="D4775" s="58"/>
      <c r="E4775" s="28"/>
      <c r="F4775" s="17"/>
      <c r="G4775" s="50"/>
      <c r="H4775" s="63"/>
    </row>
    <row r="4776" spans="3:8" ht="15.6" x14ac:dyDescent="0.3">
      <c r="C4776" s="57"/>
      <c r="D4776" s="58"/>
      <c r="E4776" s="28"/>
      <c r="F4776" s="17"/>
      <c r="G4776" s="50"/>
      <c r="H4776" s="63"/>
    </row>
    <row r="4777" spans="3:8" ht="15.6" x14ac:dyDescent="0.3">
      <c r="C4777" s="57"/>
      <c r="D4777" s="58"/>
      <c r="E4777" s="28"/>
      <c r="F4777" s="17"/>
      <c r="G4777" s="50"/>
      <c r="H4777" s="63"/>
    </row>
    <row r="4778" spans="3:8" ht="15.6" x14ac:dyDescent="0.3">
      <c r="C4778" s="57"/>
      <c r="D4778" s="58"/>
      <c r="E4778" s="28"/>
      <c r="F4778" s="17"/>
      <c r="G4778" s="50"/>
      <c r="H4778" s="63"/>
    </row>
    <row r="4779" spans="3:8" ht="15.6" x14ac:dyDescent="0.3">
      <c r="C4779" s="57"/>
      <c r="D4779" s="58"/>
      <c r="E4779" s="28"/>
      <c r="F4779" s="17"/>
      <c r="G4779" s="50"/>
      <c r="H4779" s="63"/>
    </row>
    <row r="4780" spans="3:8" ht="15.6" x14ac:dyDescent="0.3">
      <c r="C4780" s="57"/>
      <c r="D4780" s="58"/>
      <c r="E4780" s="28"/>
      <c r="F4780" s="17"/>
      <c r="G4780" s="50"/>
      <c r="H4780" s="63"/>
    </row>
    <row r="4781" spans="3:8" ht="15.6" x14ac:dyDescent="0.3">
      <c r="C4781" s="57"/>
      <c r="D4781" s="58"/>
      <c r="E4781" s="28"/>
      <c r="F4781" s="17"/>
      <c r="G4781" s="50"/>
      <c r="H4781" s="63"/>
    </row>
    <row r="4782" spans="3:8" ht="15.6" x14ac:dyDescent="0.3">
      <c r="C4782" s="57"/>
      <c r="D4782" s="58"/>
      <c r="E4782" s="28"/>
      <c r="F4782" s="17"/>
      <c r="G4782" s="50"/>
      <c r="H4782" s="63"/>
    </row>
    <row r="4783" spans="3:8" ht="15.6" x14ac:dyDescent="0.3">
      <c r="C4783" s="57"/>
      <c r="D4783" s="58"/>
      <c r="E4783" s="28"/>
      <c r="F4783" s="17"/>
      <c r="G4783" s="50"/>
      <c r="H4783" s="63"/>
    </row>
    <row r="4784" spans="3:8" ht="15.6" x14ac:dyDescent="0.3">
      <c r="C4784" s="57"/>
      <c r="D4784" s="58"/>
      <c r="E4784" s="28"/>
      <c r="F4784" s="17"/>
      <c r="G4784" s="50"/>
      <c r="H4784" s="63"/>
    </row>
    <row r="4785" spans="3:8" ht="15.6" x14ac:dyDescent="0.3">
      <c r="C4785" s="57"/>
      <c r="D4785" s="58"/>
      <c r="E4785" s="28"/>
      <c r="F4785" s="17"/>
      <c r="G4785" s="50"/>
      <c r="H4785" s="63"/>
    </row>
    <row r="4786" spans="3:8" ht="15.6" x14ac:dyDescent="0.3">
      <c r="C4786" s="57"/>
      <c r="D4786" s="58"/>
      <c r="E4786" s="28"/>
      <c r="F4786" s="17"/>
      <c r="G4786" s="50"/>
      <c r="H4786" s="63"/>
    </row>
    <row r="4787" spans="3:8" ht="15.6" x14ac:dyDescent="0.3">
      <c r="C4787" s="57"/>
      <c r="D4787" s="58"/>
      <c r="E4787" s="28"/>
      <c r="F4787" s="17"/>
      <c r="G4787" s="50"/>
      <c r="H4787" s="63"/>
    </row>
    <row r="4788" spans="3:8" ht="15.6" x14ac:dyDescent="0.3">
      <c r="C4788" s="57"/>
      <c r="D4788" s="58"/>
      <c r="E4788" s="28"/>
      <c r="F4788" s="17"/>
      <c r="G4788" s="50"/>
      <c r="H4788" s="63"/>
    </row>
    <row r="4789" spans="3:8" ht="15.6" x14ac:dyDescent="0.3">
      <c r="C4789" s="57"/>
      <c r="D4789" s="58"/>
      <c r="E4789" s="28"/>
      <c r="F4789" s="17"/>
      <c r="G4789" s="50"/>
      <c r="H4789" s="63"/>
    </row>
    <row r="4790" spans="3:8" ht="15.6" x14ac:dyDescent="0.3">
      <c r="C4790" s="57"/>
      <c r="D4790" s="58"/>
      <c r="E4790" s="28"/>
      <c r="F4790" s="17"/>
      <c r="G4790" s="50"/>
      <c r="H4790" s="63"/>
    </row>
    <row r="4791" spans="3:8" ht="15.6" x14ac:dyDescent="0.3">
      <c r="C4791" s="57"/>
      <c r="D4791" s="58"/>
      <c r="E4791" s="28"/>
      <c r="F4791" s="17"/>
      <c r="G4791" s="50"/>
      <c r="H4791" s="63"/>
    </row>
    <row r="4792" spans="3:8" ht="15.6" x14ac:dyDescent="0.3">
      <c r="C4792" s="57"/>
      <c r="D4792" s="58"/>
      <c r="E4792" s="28"/>
      <c r="F4792" s="17"/>
      <c r="G4792" s="50"/>
      <c r="H4792" s="63"/>
    </row>
    <row r="4793" spans="3:8" ht="15.6" x14ac:dyDescent="0.3">
      <c r="C4793" s="57"/>
      <c r="D4793" s="58"/>
      <c r="E4793" s="28"/>
      <c r="F4793" s="17"/>
      <c r="G4793" s="50"/>
      <c r="H4793" s="63"/>
    </row>
    <row r="4794" spans="3:8" ht="15.6" x14ac:dyDescent="0.3">
      <c r="C4794" s="57"/>
      <c r="D4794" s="58"/>
      <c r="E4794" s="28"/>
      <c r="F4794" s="17"/>
      <c r="G4794" s="50"/>
      <c r="H4794" s="63"/>
    </row>
    <row r="4795" spans="3:8" ht="15.6" x14ac:dyDescent="0.3">
      <c r="C4795" s="57"/>
      <c r="D4795" s="58"/>
      <c r="E4795" s="28"/>
      <c r="F4795" s="17"/>
      <c r="G4795" s="50"/>
      <c r="H4795" s="63"/>
    </row>
    <row r="4796" spans="3:8" ht="15.6" x14ac:dyDescent="0.3">
      <c r="C4796" s="57"/>
      <c r="D4796" s="58"/>
      <c r="E4796" s="28"/>
      <c r="F4796" s="17"/>
      <c r="G4796" s="50"/>
      <c r="H4796" s="63"/>
    </row>
    <row r="4797" spans="3:8" ht="15.6" x14ac:dyDescent="0.3">
      <c r="C4797" s="57"/>
      <c r="D4797" s="58"/>
      <c r="E4797" s="28"/>
      <c r="F4797" s="17"/>
      <c r="G4797" s="50"/>
      <c r="H4797" s="63"/>
    </row>
    <row r="4798" spans="3:8" ht="15.6" x14ac:dyDescent="0.3">
      <c r="C4798" s="57"/>
      <c r="D4798" s="58"/>
      <c r="E4798" s="28"/>
      <c r="F4798" s="17"/>
      <c r="G4798" s="50"/>
      <c r="H4798" s="63"/>
    </row>
    <row r="4799" spans="3:8" ht="15.6" x14ac:dyDescent="0.3">
      <c r="C4799" s="57"/>
      <c r="D4799" s="58"/>
      <c r="E4799" s="28"/>
      <c r="F4799" s="17"/>
      <c r="G4799" s="50"/>
      <c r="H4799" s="63"/>
    </row>
    <row r="4800" spans="3:8" ht="15.6" x14ac:dyDescent="0.3">
      <c r="C4800" s="57"/>
      <c r="D4800" s="58"/>
      <c r="E4800" s="28"/>
      <c r="F4800" s="17"/>
      <c r="G4800" s="50"/>
      <c r="H4800" s="63"/>
    </row>
    <row r="4801" spans="3:8" ht="15.6" x14ac:dyDescent="0.3">
      <c r="C4801" s="57"/>
      <c r="D4801" s="58"/>
      <c r="E4801" s="28"/>
      <c r="F4801" s="17"/>
      <c r="G4801" s="50"/>
      <c r="H4801" s="63"/>
    </row>
    <row r="4802" spans="3:8" ht="15.6" x14ac:dyDescent="0.3">
      <c r="C4802" s="57"/>
      <c r="D4802" s="58"/>
      <c r="E4802" s="28"/>
      <c r="F4802" s="17"/>
      <c r="G4802" s="50"/>
      <c r="H4802" s="63"/>
    </row>
    <row r="4803" spans="3:8" ht="15.6" x14ac:dyDescent="0.3">
      <c r="C4803" s="57"/>
      <c r="D4803" s="58"/>
      <c r="E4803" s="28"/>
      <c r="F4803" s="17"/>
      <c r="G4803" s="50"/>
      <c r="H4803" s="63"/>
    </row>
    <row r="4804" spans="3:8" ht="15.6" x14ac:dyDescent="0.3">
      <c r="C4804" s="57"/>
      <c r="D4804" s="58"/>
      <c r="E4804" s="28"/>
      <c r="F4804" s="17"/>
      <c r="G4804" s="50"/>
      <c r="H4804" s="63"/>
    </row>
    <row r="4805" spans="3:8" ht="15.6" x14ac:dyDescent="0.3">
      <c r="C4805" s="57"/>
      <c r="D4805" s="58"/>
      <c r="E4805" s="28"/>
      <c r="F4805" s="17"/>
      <c r="G4805" s="50"/>
      <c r="H4805" s="63"/>
    </row>
    <row r="4806" spans="3:8" ht="15.6" x14ac:dyDescent="0.3">
      <c r="C4806" s="57"/>
      <c r="D4806" s="58"/>
      <c r="E4806" s="28"/>
      <c r="F4806" s="17"/>
      <c r="G4806" s="50"/>
      <c r="H4806" s="63"/>
    </row>
    <row r="4807" spans="3:8" ht="15.6" x14ac:dyDescent="0.3">
      <c r="C4807" s="57"/>
      <c r="D4807" s="58"/>
      <c r="E4807" s="28"/>
      <c r="F4807" s="17"/>
      <c r="G4807" s="50"/>
      <c r="H4807" s="63"/>
    </row>
    <row r="4808" spans="3:8" ht="15.6" x14ac:dyDescent="0.3">
      <c r="C4808" s="57"/>
      <c r="D4808" s="58"/>
      <c r="E4808" s="28"/>
      <c r="F4808" s="17"/>
      <c r="G4808" s="50"/>
      <c r="H4808" s="63"/>
    </row>
    <row r="4809" spans="3:8" ht="15.6" x14ac:dyDescent="0.3">
      <c r="C4809" s="57"/>
      <c r="D4809" s="58"/>
      <c r="E4809" s="28"/>
      <c r="F4809" s="17"/>
      <c r="G4809" s="50"/>
      <c r="H4809" s="63"/>
    </row>
    <row r="4810" spans="3:8" ht="15.6" x14ac:dyDescent="0.3">
      <c r="C4810" s="57"/>
      <c r="D4810" s="58"/>
      <c r="E4810" s="28"/>
      <c r="F4810" s="17"/>
      <c r="G4810" s="50"/>
      <c r="H4810" s="63"/>
    </row>
    <row r="4811" spans="3:8" ht="15.6" x14ac:dyDescent="0.3">
      <c r="C4811" s="57"/>
      <c r="D4811" s="58"/>
      <c r="E4811" s="28"/>
      <c r="F4811" s="17"/>
      <c r="G4811" s="50"/>
      <c r="H4811" s="63"/>
    </row>
    <row r="4812" spans="3:8" ht="15.6" x14ac:dyDescent="0.3">
      <c r="C4812" s="57"/>
      <c r="D4812" s="58"/>
      <c r="E4812" s="28"/>
      <c r="F4812" s="17"/>
      <c r="G4812" s="50"/>
      <c r="H4812" s="63"/>
    </row>
    <row r="4813" spans="3:8" ht="15.6" x14ac:dyDescent="0.3">
      <c r="C4813" s="57"/>
      <c r="D4813" s="58"/>
      <c r="E4813" s="28"/>
      <c r="F4813" s="17"/>
      <c r="G4813" s="50"/>
      <c r="H4813" s="63"/>
    </row>
    <row r="4814" spans="3:8" ht="15.6" x14ac:dyDescent="0.3">
      <c r="C4814" s="57"/>
      <c r="D4814" s="58"/>
      <c r="E4814" s="28"/>
      <c r="F4814" s="17"/>
      <c r="G4814" s="50"/>
      <c r="H4814" s="63"/>
    </row>
    <row r="4815" spans="3:8" ht="15.6" x14ac:dyDescent="0.3">
      <c r="C4815" s="57"/>
      <c r="D4815" s="58"/>
      <c r="E4815" s="28"/>
      <c r="F4815" s="17"/>
      <c r="G4815" s="50"/>
      <c r="H4815" s="63"/>
    </row>
    <row r="4816" spans="3:8" ht="15.6" x14ac:dyDescent="0.3">
      <c r="C4816" s="57"/>
      <c r="D4816" s="58"/>
      <c r="E4816" s="28"/>
      <c r="F4816" s="17"/>
      <c r="G4816" s="50"/>
      <c r="H4816" s="63"/>
    </row>
    <row r="4817" spans="3:8" ht="15.6" x14ac:dyDescent="0.3">
      <c r="C4817" s="57"/>
      <c r="D4817" s="58"/>
      <c r="E4817" s="28"/>
      <c r="F4817" s="17"/>
      <c r="G4817" s="50"/>
      <c r="H4817" s="63"/>
    </row>
    <row r="4818" spans="3:8" ht="15.6" x14ac:dyDescent="0.3">
      <c r="C4818" s="57"/>
      <c r="D4818" s="58"/>
      <c r="E4818" s="28"/>
      <c r="F4818" s="17"/>
      <c r="G4818" s="50"/>
      <c r="H4818" s="63"/>
    </row>
    <row r="4819" spans="3:8" ht="15.6" x14ac:dyDescent="0.3">
      <c r="C4819" s="57"/>
      <c r="D4819" s="58"/>
      <c r="E4819" s="28"/>
      <c r="F4819" s="17"/>
      <c r="G4819" s="50"/>
      <c r="H4819" s="63"/>
    </row>
    <row r="4820" spans="3:8" ht="15.6" x14ac:dyDescent="0.3">
      <c r="C4820" s="57"/>
      <c r="D4820" s="58"/>
      <c r="E4820" s="28"/>
      <c r="F4820" s="17"/>
      <c r="G4820" s="50"/>
      <c r="H4820" s="63"/>
    </row>
    <row r="4821" spans="3:8" ht="15.6" x14ac:dyDescent="0.3">
      <c r="C4821" s="57"/>
      <c r="D4821" s="58"/>
      <c r="E4821" s="28"/>
      <c r="F4821" s="17"/>
      <c r="G4821" s="50"/>
      <c r="H4821" s="63"/>
    </row>
    <row r="4822" spans="3:8" ht="15.6" x14ac:dyDescent="0.3">
      <c r="C4822" s="57"/>
      <c r="D4822" s="58"/>
      <c r="E4822" s="28"/>
      <c r="F4822" s="17"/>
      <c r="G4822" s="50"/>
      <c r="H4822" s="63"/>
    </row>
    <row r="4823" spans="3:8" ht="15.6" x14ac:dyDescent="0.3">
      <c r="C4823" s="57"/>
      <c r="D4823" s="58"/>
      <c r="E4823" s="28"/>
      <c r="F4823" s="17"/>
      <c r="G4823" s="50"/>
      <c r="H4823" s="63"/>
    </row>
    <row r="4824" spans="3:8" ht="15.6" x14ac:dyDescent="0.3">
      <c r="C4824" s="57"/>
      <c r="D4824" s="58"/>
      <c r="E4824" s="28"/>
      <c r="F4824" s="17"/>
      <c r="G4824" s="50"/>
      <c r="H4824" s="63"/>
    </row>
    <row r="4825" spans="3:8" ht="15.6" x14ac:dyDescent="0.3">
      <c r="C4825" s="57"/>
      <c r="D4825" s="58"/>
      <c r="E4825" s="28"/>
      <c r="F4825" s="17"/>
      <c r="G4825" s="50"/>
      <c r="H4825" s="63"/>
    </row>
    <row r="4826" spans="3:8" ht="15.6" x14ac:dyDescent="0.3">
      <c r="C4826" s="57"/>
      <c r="D4826" s="58"/>
      <c r="E4826" s="28"/>
      <c r="F4826" s="17"/>
      <c r="G4826" s="50"/>
      <c r="H4826" s="63"/>
    </row>
    <row r="4827" spans="3:8" ht="15.6" x14ac:dyDescent="0.3">
      <c r="C4827" s="57"/>
      <c r="D4827" s="58"/>
      <c r="E4827" s="28"/>
      <c r="F4827" s="17"/>
      <c r="G4827" s="50"/>
      <c r="H4827" s="63"/>
    </row>
    <row r="4828" spans="3:8" ht="15.6" x14ac:dyDescent="0.3">
      <c r="C4828" s="57"/>
      <c r="D4828" s="58"/>
      <c r="E4828" s="28"/>
      <c r="F4828" s="17"/>
      <c r="G4828" s="50"/>
      <c r="H4828" s="63"/>
    </row>
    <row r="4829" spans="3:8" ht="15.6" x14ac:dyDescent="0.3">
      <c r="C4829" s="57"/>
      <c r="D4829" s="58"/>
      <c r="E4829" s="28"/>
      <c r="F4829" s="17"/>
      <c r="G4829" s="50"/>
      <c r="H4829" s="63"/>
    </row>
    <row r="4830" spans="3:8" ht="15.6" x14ac:dyDescent="0.3">
      <c r="C4830" s="57"/>
      <c r="D4830" s="58"/>
      <c r="E4830" s="28"/>
      <c r="F4830" s="17"/>
      <c r="G4830" s="50"/>
      <c r="H4830" s="63"/>
    </row>
    <row r="4831" spans="3:8" ht="15.6" x14ac:dyDescent="0.3">
      <c r="C4831" s="57"/>
      <c r="D4831" s="58"/>
      <c r="E4831" s="28"/>
      <c r="F4831" s="17"/>
      <c r="G4831" s="50"/>
      <c r="H4831" s="63"/>
    </row>
    <row r="4832" spans="3:8" ht="15.6" x14ac:dyDescent="0.3">
      <c r="C4832" s="57"/>
      <c r="D4832" s="58"/>
      <c r="E4832" s="28"/>
      <c r="F4832" s="17"/>
      <c r="G4832" s="50"/>
      <c r="H4832" s="63"/>
    </row>
    <row r="4833" spans="3:8" ht="15.6" x14ac:dyDescent="0.3">
      <c r="C4833" s="57"/>
      <c r="D4833" s="58"/>
      <c r="E4833" s="28"/>
      <c r="F4833" s="17"/>
      <c r="G4833" s="50"/>
      <c r="H4833" s="63"/>
    </row>
    <row r="4834" spans="3:8" ht="15.6" x14ac:dyDescent="0.3">
      <c r="C4834" s="57"/>
      <c r="D4834" s="58"/>
      <c r="E4834" s="28"/>
      <c r="F4834" s="17"/>
      <c r="G4834" s="50"/>
      <c r="H4834" s="63"/>
    </row>
    <row r="4835" spans="3:8" ht="15.6" x14ac:dyDescent="0.3">
      <c r="C4835" s="57"/>
      <c r="D4835" s="58"/>
      <c r="E4835" s="28"/>
      <c r="F4835" s="17"/>
      <c r="G4835" s="50"/>
      <c r="H4835" s="63"/>
    </row>
    <row r="4836" spans="3:8" ht="15.6" x14ac:dyDescent="0.3">
      <c r="C4836" s="57"/>
      <c r="D4836" s="58"/>
      <c r="E4836" s="28"/>
      <c r="F4836" s="17"/>
      <c r="G4836" s="50"/>
      <c r="H4836" s="63"/>
    </row>
    <row r="4837" spans="3:8" ht="15.6" x14ac:dyDescent="0.3">
      <c r="C4837" s="57"/>
      <c r="D4837" s="58"/>
      <c r="E4837" s="28"/>
      <c r="F4837" s="17"/>
      <c r="G4837" s="50"/>
      <c r="H4837" s="63"/>
    </row>
    <row r="4838" spans="3:8" ht="15.6" x14ac:dyDescent="0.3">
      <c r="C4838" s="57"/>
      <c r="D4838" s="58"/>
      <c r="E4838" s="28"/>
      <c r="F4838" s="17"/>
      <c r="G4838" s="50"/>
      <c r="H4838" s="63"/>
    </row>
    <row r="4839" spans="3:8" ht="15.6" x14ac:dyDescent="0.3">
      <c r="C4839" s="57"/>
      <c r="D4839" s="58"/>
      <c r="E4839" s="28"/>
      <c r="F4839" s="17"/>
      <c r="G4839" s="50"/>
      <c r="H4839" s="63"/>
    </row>
    <row r="4840" spans="3:8" ht="15.6" x14ac:dyDescent="0.3">
      <c r="C4840" s="57"/>
      <c r="D4840" s="58"/>
      <c r="E4840" s="28"/>
      <c r="F4840" s="17"/>
      <c r="G4840" s="50"/>
      <c r="H4840" s="63"/>
    </row>
    <row r="4841" spans="3:8" ht="15.6" x14ac:dyDescent="0.3">
      <c r="C4841" s="57"/>
      <c r="D4841" s="58"/>
      <c r="E4841" s="28"/>
      <c r="F4841" s="17"/>
      <c r="G4841" s="50"/>
      <c r="H4841" s="63"/>
    </row>
    <row r="4842" spans="3:8" ht="15.6" x14ac:dyDescent="0.3">
      <c r="C4842" s="57"/>
      <c r="D4842" s="58"/>
      <c r="E4842" s="28"/>
      <c r="F4842" s="17"/>
      <c r="G4842" s="50"/>
      <c r="H4842" s="63"/>
    </row>
    <row r="4843" spans="3:8" ht="15.6" x14ac:dyDescent="0.3">
      <c r="C4843" s="57"/>
      <c r="D4843" s="58"/>
      <c r="E4843" s="28"/>
      <c r="F4843" s="17"/>
      <c r="G4843" s="50"/>
      <c r="H4843" s="63"/>
    </row>
    <row r="4844" spans="3:8" ht="15.6" x14ac:dyDescent="0.3">
      <c r="C4844" s="57"/>
      <c r="D4844" s="58"/>
      <c r="E4844" s="28"/>
      <c r="F4844" s="17"/>
      <c r="G4844" s="50"/>
      <c r="H4844" s="63"/>
    </row>
    <row r="4845" spans="3:8" ht="15.6" x14ac:dyDescent="0.3">
      <c r="C4845" s="57"/>
      <c r="D4845" s="58"/>
      <c r="E4845" s="28"/>
      <c r="F4845" s="17"/>
      <c r="G4845" s="50"/>
      <c r="H4845" s="63"/>
    </row>
    <row r="4846" spans="3:8" ht="15.6" x14ac:dyDescent="0.3">
      <c r="C4846" s="57"/>
      <c r="D4846" s="58"/>
      <c r="E4846" s="28"/>
      <c r="F4846" s="17"/>
      <c r="G4846" s="50"/>
      <c r="H4846" s="63"/>
    </row>
    <row r="4847" spans="3:8" ht="15.6" x14ac:dyDescent="0.3">
      <c r="C4847" s="57"/>
      <c r="D4847" s="58"/>
      <c r="E4847" s="28"/>
      <c r="F4847" s="17"/>
      <c r="G4847" s="50"/>
      <c r="H4847" s="63"/>
    </row>
    <row r="4848" spans="3:8" ht="15.6" x14ac:dyDescent="0.3">
      <c r="C4848" s="57"/>
      <c r="D4848" s="58"/>
      <c r="E4848" s="28"/>
      <c r="F4848" s="17"/>
      <c r="G4848" s="50"/>
      <c r="H4848" s="63"/>
    </row>
    <row r="4849" spans="3:8" ht="15.6" x14ac:dyDescent="0.3">
      <c r="C4849" s="57"/>
      <c r="D4849" s="58"/>
      <c r="E4849" s="28"/>
      <c r="F4849" s="17"/>
      <c r="G4849" s="50"/>
      <c r="H4849" s="63"/>
    </row>
    <row r="4850" spans="3:8" ht="15.6" x14ac:dyDescent="0.3">
      <c r="C4850" s="57"/>
      <c r="D4850" s="58"/>
      <c r="E4850" s="28"/>
      <c r="F4850" s="17"/>
      <c r="G4850" s="50"/>
      <c r="H4850" s="63"/>
    </row>
    <row r="4851" spans="3:8" ht="15.6" x14ac:dyDescent="0.3">
      <c r="C4851" s="57"/>
      <c r="D4851" s="58"/>
      <c r="E4851" s="28"/>
      <c r="F4851" s="17"/>
      <c r="G4851" s="50"/>
      <c r="H4851" s="63"/>
    </row>
    <row r="4852" spans="3:8" ht="15.6" x14ac:dyDescent="0.3">
      <c r="C4852" s="57"/>
      <c r="D4852" s="58"/>
      <c r="E4852" s="28"/>
      <c r="F4852" s="17"/>
      <c r="G4852" s="50"/>
      <c r="H4852" s="63"/>
    </row>
    <row r="4853" spans="3:8" ht="15.6" x14ac:dyDescent="0.3">
      <c r="C4853" s="57"/>
      <c r="D4853" s="58"/>
      <c r="E4853" s="28"/>
      <c r="F4853" s="17"/>
      <c r="G4853" s="50"/>
      <c r="H4853" s="63"/>
    </row>
    <row r="4854" spans="3:8" ht="15.6" x14ac:dyDescent="0.3">
      <c r="C4854" s="57"/>
      <c r="D4854" s="58"/>
      <c r="E4854" s="28"/>
      <c r="F4854" s="17"/>
      <c r="G4854" s="50"/>
      <c r="H4854" s="63"/>
    </row>
    <row r="4855" spans="3:8" ht="15.6" x14ac:dyDescent="0.3">
      <c r="C4855" s="57"/>
      <c r="D4855" s="58"/>
      <c r="E4855" s="28"/>
      <c r="F4855" s="17"/>
      <c r="G4855" s="50"/>
      <c r="H4855" s="63"/>
    </row>
    <row r="4856" spans="3:8" ht="15.6" x14ac:dyDescent="0.3">
      <c r="C4856" s="57"/>
      <c r="D4856" s="58"/>
      <c r="E4856" s="28"/>
      <c r="F4856" s="17"/>
      <c r="G4856" s="50"/>
      <c r="H4856" s="63"/>
    </row>
    <row r="4857" spans="3:8" ht="15.6" x14ac:dyDescent="0.3">
      <c r="C4857" s="57"/>
      <c r="D4857" s="58"/>
      <c r="E4857" s="28"/>
      <c r="F4857" s="17"/>
      <c r="G4857" s="50"/>
      <c r="H4857" s="63"/>
    </row>
    <row r="4858" spans="3:8" ht="15.6" x14ac:dyDescent="0.3">
      <c r="C4858" s="57"/>
      <c r="D4858" s="58"/>
      <c r="E4858" s="28"/>
      <c r="F4858" s="17"/>
      <c r="G4858" s="50"/>
      <c r="H4858" s="63"/>
    </row>
    <row r="4859" spans="3:8" ht="15.6" x14ac:dyDescent="0.3">
      <c r="C4859" s="57"/>
      <c r="D4859" s="58"/>
      <c r="E4859" s="28"/>
      <c r="F4859" s="17"/>
      <c r="G4859" s="50"/>
      <c r="H4859" s="63"/>
    </row>
    <row r="4860" spans="3:8" ht="15.6" x14ac:dyDescent="0.3">
      <c r="C4860" s="57"/>
      <c r="D4860" s="58"/>
      <c r="E4860" s="28"/>
      <c r="F4860" s="17"/>
      <c r="G4860" s="50"/>
      <c r="H4860" s="63"/>
    </row>
    <row r="4861" spans="3:8" ht="15.6" x14ac:dyDescent="0.3">
      <c r="C4861" s="57"/>
      <c r="D4861" s="58"/>
      <c r="E4861" s="28"/>
      <c r="F4861" s="17"/>
      <c r="G4861" s="50"/>
      <c r="H4861" s="63"/>
    </row>
    <row r="4862" spans="3:8" ht="15.6" x14ac:dyDescent="0.3">
      <c r="C4862" s="57"/>
      <c r="D4862" s="58"/>
      <c r="E4862" s="28"/>
      <c r="F4862" s="17"/>
      <c r="G4862" s="50"/>
      <c r="H4862" s="63"/>
    </row>
    <row r="4863" spans="3:8" ht="15.6" x14ac:dyDescent="0.3">
      <c r="C4863" s="57"/>
      <c r="D4863" s="58"/>
      <c r="E4863" s="28"/>
      <c r="F4863" s="17"/>
      <c r="G4863" s="50"/>
      <c r="H4863" s="63"/>
    </row>
    <row r="4864" spans="3:8" ht="15.6" x14ac:dyDescent="0.3">
      <c r="C4864" s="57"/>
      <c r="D4864" s="58"/>
      <c r="E4864" s="28"/>
      <c r="F4864" s="17"/>
      <c r="G4864" s="50"/>
      <c r="H4864" s="63"/>
    </row>
    <row r="4865" spans="3:8" ht="15.6" x14ac:dyDescent="0.3">
      <c r="C4865" s="57"/>
      <c r="D4865" s="58"/>
      <c r="E4865" s="28"/>
      <c r="F4865" s="17"/>
      <c r="G4865" s="50"/>
      <c r="H4865" s="63"/>
    </row>
    <row r="4866" spans="3:8" ht="15.6" x14ac:dyDescent="0.3">
      <c r="C4866" s="57"/>
      <c r="D4866" s="58"/>
      <c r="E4866" s="28"/>
      <c r="F4866" s="17"/>
      <c r="G4866" s="50"/>
      <c r="H4866" s="63"/>
    </row>
    <row r="4867" spans="3:8" ht="15.6" x14ac:dyDescent="0.3">
      <c r="C4867" s="57"/>
      <c r="D4867" s="58"/>
      <c r="E4867" s="28"/>
      <c r="F4867" s="17"/>
      <c r="G4867" s="50"/>
      <c r="H4867" s="63"/>
    </row>
    <row r="4868" spans="3:8" ht="15.6" x14ac:dyDescent="0.3">
      <c r="C4868" s="57"/>
      <c r="D4868" s="58"/>
      <c r="E4868" s="28"/>
      <c r="F4868" s="17"/>
      <c r="G4868" s="50"/>
      <c r="H4868" s="63"/>
    </row>
    <row r="4869" spans="3:8" ht="15.6" x14ac:dyDescent="0.3">
      <c r="C4869" s="57"/>
      <c r="D4869" s="58"/>
      <c r="E4869" s="28"/>
      <c r="F4869" s="17"/>
      <c r="G4869" s="50"/>
      <c r="H4869" s="63"/>
    </row>
    <row r="4870" spans="3:8" ht="15.6" x14ac:dyDescent="0.3">
      <c r="C4870" s="57"/>
      <c r="D4870" s="58"/>
      <c r="E4870" s="28"/>
      <c r="F4870" s="17"/>
      <c r="G4870" s="50"/>
      <c r="H4870" s="63"/>
    </row>
    <row r="4871" spans="3:8" ht="15.6" x14ac:dyDescent="0.3">
      <c r="C4871" s="57"/>
      <c r="D4871" s="58"/>
      <c r="E4871" s="28"/>
      <c r="F4871" s="17"/>
      <c r="G4871" s="50"/>
      <c r="H4871" s="63"/>
    </row>
    <row r="4872" spans="3:8" ht="15.6" x14ac:dyDescent="0.3">
      <c r="C4872" s="57"/>
      <c r="D4872" s="58"/>
      <c r="E4872" s="28"/>
      <c r="F4872" s="17"/>
      <c r="G4872" s="50"/>
      <c r="H4872" s="63"/>
    </row>
    <row r="4873" spans="3:8" ht="15.6" x14ac:dyDescent="0.3">
      <c r="C4873" s="57"/>
      <c r="D4873" s="58"/>
      <c r="E4873" s="28"/>
      <c r="F4873" s="17"/>
      <c r="G4873" s="50"/>
      <c r="H4873" s="63"/>
    </row>
    <row r="4874" spans="3:8" ht="15.6" x14ac:dyDescent="0.3">
      <c r="C4874" s="57"/>
      <c r="D4874" s="58"/>
      <c r="E4874" s="28"/>
      <c r="F4874" s="17"/>
      <c r="G4874" s="50"/>
      <c r="H4874" s="63"/>
    </row>
    <row r="4875" spans="3:8" ht="15.6" x14ac:dyDescent="0.3">
      <c r="C4875" s="57"/>
      <c r="D4875" s="58"/>
      <c r="E4875" s="28"/>
      <c r="F4875" s="17"/>
      <c r="G4875" s="50"/>
      <c r="H4875" s="63"/>
    </row>
    <row r="4876" spans="3:8" ht="15.6" x14ac:dyDescent="0.3">
      <c r="C4876" s="57"/>
      <c r="D4876" s="58"/>
      <c r="E4876" s="28"/>
      <c r="F4876" s="17"/>
      <c r="G4876" s="50"/>
      <c r="H4876" s="63"/>
    </row>
    <row r="4877" spans="3:8" ht="15.6" x14ac:dyDescent="0.3">
      <c r="C4877" s="57"/>
      <c r="D4877" s="58"/>
      <c r="E4877" s="28"/>
      <c r="F4877" s="17"/>
      <c r="G4877" s="50"/>
      <c r="H4877" s="63"/>
    </row>
    <row r="4878" spans="3:8" ht="15.6" x14ac:dyDescent="0.3">
      <c r="C4878" s="57"/>
      <c r="D4878" s="58"/>
      <c r="E4878" s="28"/>
      <c r="F4878" s="17"/>
      <c r="G4878" s="50"/>
      <c r="H4878" s="63"/>
    </row>
    <row r="4879" spans="3:8" ht="15.6" x14ac:dyDescent="0.3">
      <c r="C4879" s="57"/>
      <c r="D4879" s="58"/>
      <c r="E4879" s="28"/>
      <c r="F4879" s="17"/>
      <c r="G4879" s="50"/>
      <c r="H4879" s="63"/>
    </row>
    <row r="4880" spans="3:8" ht="15.6" x14ac:dyDescent="0.3">
      <c r="C4880" s="57"/>
      <c r="D4880" s="58"/>
      <c r="E4880" s="28"/>
      <c r="F4880" s="17"/>
      <c r="G4880" s="50"/>
      <c r="H4880" s="63"/>
    </row>
    <row r="4881" spans="3:8" ht="15.6" x14ac:dyDescent="0.3">
      <c r="C4881" s="57"/>
      <c r="D4881" s="58"/>
      <c r="E4881" s="28"/>
      <c r="F4881" s="17"/>
      <c r="G4881" s="50"/>
      <c r="H4881" s="63"/>
    </row>
    <row r="4882" spans="3:8" ht="15.6" x14ac:dyDescent="0.3">
      <c r="C4882" s="57"/>
      <c r="D4882" s="58"/>
      <c r="E4882" s="28"/>
      <c r="F4882" s="17"/>
      <c r="G4882" s="50"/>
      <c r="H4882" s="63"/>
    </row>
    <row r="4883" spans="3:8" ht="15.6" x14ac:dyDescent="0.3">
      <c r="C4883" s="57"/>
      <c r="D4883" s="58"/>
      <c r="E4883" s="28"/>
      <c r="F4883" s="17"/>
      <c r="G4883" s="50"/>
      <c r="H4883" s="63"/>
    </row>
    <row r="4884" spans="3:8" ht="15.6" x14ac:dyDescent="0.3">
      <c r="C4884" s="57"/>
      <c r="D4884" s="58"/>
      <c r="E4884" s="28"/>
      <c r="F4884" s="17"/>
      <c r="G4884" s="50"/>
      <c r="H4884" s="63"/>
    </row>
    <row r="4885" spans="3:8" ht="15.6" x14ac:dyDescent="0.3">
      <c r="C4885" s="57"/>
      <c r="D4885" s="58"/>
      <c r="E4885" s="28"/>
      <c r="F4885" s="17"/>
      <c r="G4885" s="50"/>
      <c r="H4885" s="63"/>
    </row>
    <row r="4886" spans="3:8" ht="15.6" x14ac:dyDescent="0.3">
      <c r="C4886" s="57"/>
      <c r="D4886" s="58"/>
      <c r="E4886" s="28"/>
      <c r="F4886" s="17"/>
      <c r="G4886" s="50"/>
      <c r="H4886" s="63"/>
    </row>
    <row r="4887" spans="3:8" ht="15.6" x14ac:dyDescent="0.3">
      <c r="C4887" s="57"/>
      <c r="D4887" s="58"/>
      <c r="E4887" s="28"/>
      <c r="F4887" s="17"/>
      <c r="G4887" s="50"/>
      <c r="H4887" s="63"/>
    </row>
    <row r="4888" spans="3:8" ht="15.6" x14ac:dyDescent="0.3">
      <c r="C4888" s="57"/>
      <c r="D4888" s="58"/>
      <c r="E4888" s="28"/>
      <c r="F4888" s="17"/>
      <c r="G4888" s="50"/>
      <c r="H4888" s="63"/>
    </row>
    <row r="4889" spans="3:8" ht="15.6" x14ac:dyDescent="0.3">
      <c r="C4889" s="57"/>
      <c r="D4889" s="58"/>
      <c r="E4889" s="28"/>
      <c r="F4889" s="17"/>
      <c r="G4889" s="50"/>
      <c r="H4889" s="63"/>
    </row>
    <row r="4890" spans="3:8" ht="15.6" x14ac:dyDescent="0.3">
      <c r="C4890" s="57"/>
      <c r="D4890" s="58"/>
      <c r="E4890" s="28"/>
      <c r="F4890" s="17"/>
      <c r="G4890" s="50"/>
      <c r="H4890" s="63"/>
    </row>
    <row r="4891" spans="3:8" ht="15.6" x14ac:dyDescent="0.3">
      <c r="C4891" s="57"/>
      <c r="D4891" s="58"/>
      <c r="E4891" s="28"/>
      <c r="F4891" s="17"/>
      <c r="G4891" s="50"/>
      <c r="H4891" s="63"/>
    </row>
    <row r="4892" spans="3:8" ht="15.6" x14ac:dyDescent="0.3">
      <c r="C4892" s="57"/>
      <c r="D4892" s="58"/>
      <c r="E4892" s="28"/>
      <c r="F4892" s="17"/>
      <c r="G4892" s="50"/>
      <c r="H4892" s="63"/>
    </row>
    <row r="4893" spans="3:8" ht="15.6" x14ac:dyDescent="0.3">
      <c r="C4893" s="57"/>
      <c r="D4893" s="58"/>
      <c r="E4893" s="28"/>
      <c r="F4893" s="17"/>
      <c r="G4893" s="50"/>
      <c r="H4893" s="63"/>
    </row>
    <row r="4894" spans="3:8" ht="15.6" x14ac:dyDescent="0.3">
      <c r="C4894" s="57"/>
      <c r="D4894" s="58"/>
      <c r="E4894" s="28"/>
      <c r="F4894" s="17"/>
      <c r="G4894" s="50"/>
      <c r="H4894" s="63"/>
    </row>
    <row r="4895" spans="3:8" ht="15.6" x14ac:dyDescent="0.3">
      <c r="C4895" s="57"/>
      <c r="D4895" s="58"/>
      <c r="E4895" s="28"/>
      <c r="F4895" s="17"/>
      <c r="G4895" s="50"/>
      <c r="H4895" s="63"/>
    </row>
    <row r="4896" spans="3:8" ht="15.6" x14ac:dyDescent="0.3">
      <c r="C4896" s="57"/>
      <c r="D4896" s="58"/>
      <c r="E4896" s="28"/>
      <c r="F4896" s="17"/>
      <c r="G4896" s="50"/>
      <c r="H4896" s="63"/>
    </row>
    <row r="4897" spans="3:8" ht="15.6" x14ac:dyDescent="0.3">
      <c r="C4897" s="57"/>
      <c r="D4897" s="58"/>
      <c r="E4897" s="28"/>
      <c r="F4897" s="17"/>
      <c r="G4897" s="50"/>
      <c r="H4897" s="63"/>
    </row>
    <row r="4898" spans="3:8" ht="15.6" x14ac:dyDescent="0.3">
      <c r="C4898" s="57"/>
      <c r="D4898" s="58"/>
      <c r="E4898" s="28"/>
      <c r="F4898" s="17"/>
      <c r="G4898" s="50"/>
      <c r="H4898" s="63"/>
    </row>
    <row r="4899" spans="3:8" ht="15.6" x14ac:dyDescent="0.3">
      <c r="C4899" s="57"/>
      <c r="D4899" s="58"/>
      <c r="E4899" s="28"/>
      <c r="F4899" s="17"/>
      <c r="G4899" s="50"/>
      <c r="H4899" s="63"/>
    </row>
    <row r="4900" spans="3:8" ht="15.6" x14ac:dyDescent="0.3">
      <c r="C4900" s="57"/>
      <c r="D4900" s="58"/>
      <c r="E4900" s="28"/>
      <c r="F4900" s="17"/>
      <c r="G4900" s="50"/>
      <c r="H4900" s="63"/>
    </row>
    <row r="4901" spans="3:8" ht="15.6" x14ac:dyDescent="0.3">
      <c r="C4901" s="57"/>
      <c r="D4901" s="58"/>
      <c r="E4901" s="28"/>
      <c r="F4901" s="17"/>
      <c r="G4901" s="50"/>
      <c r="H4901" s="63"/>
    </row>
    <row r="4902" spans="3:8" ht="15.6" x14ac:dyDescent="0.3">
      <c r="C4902" s="57"/>
      <c r="D4902" s="58"/>
      <c r="E4902" s="28"/>
      <c r="F4902" s="17"/>
      <c r="G4902" s="50"/>
      <c r="H4902" s="63"/>
    </row>
    <row r="4903" spans="3:8" ht="15.6" x14ac:dyDescent="0.3">
      <c r="C4903" s="57"/>
      <c r="D4903" s="58"/>
      <c r="E4903" s="28"/>
      <c r="F4903" s="17"/>
      <c r="G4903" s="50"/>
      <c r="H4903" s="63"/>
    </row>
    <row r="4904" spans="3:8" ht="15.6" x14ac:dyDescent="0.3">
      <c r="C4904" s="57"/>
      <c r="D4904" s="58"/>
      <c r="E4904" s="28"/>
      <c r="F4904" s="17"/>
      <c r="G4904" s="50"/>
      <c r="H4904" s="63"/>
    </row>
    <row r="4905" spans="3:8" ht="15.6" x14ac:dyDescent="0.3">
      <c r="C4905" s="57"/>
      <c r="D4905" s="58"/>
      <c r="E4905" s="28"/>
      <c r="F4905" s="17"/>
      <c r="G4905" s="50"/>
      <c r="H4905" s="63"/>
    </row>
    <row r="4906" spans="3:8" ht="15.6" x14ac:dyDescent="0.3">
      <c r="C4906" s="57"/>
      <c r="D4906" s="58"/>
      <c r="E4906" s="28"/>
      <c r="F4906" s="17"/>
      <c r="G4906" s="50"/>
      <c r="H4906" s="63"/>
    </row>
    <row r="4907" spans="3:8" ht="15.6" x14ac:dyDescent="0.3">
      <c r="C4907" s="57"/>
      <c r="D4907" s="58"/>
      <c r="E4907" s="28"/>
      <c r="F4907" s="17"/>
      <c r="G4907" s="50"/>
      <c r="H4907" s="63"/>
    </row>
    <row r="4908" spans="3:8" ht="15.6" x14ac:dyDescent="0.3">
      <c r="C4908" s="57"/>
      <c r="D4908" s="58"/>
      <c r="E4908" s="28"/>
      <c r="F4908" s="17"/>
      <c r="G4908" s="50"/>
      <c r="H4908" s="63"/>
    </row>
    <row r="4909" spans="3:8" ht="15.6" x14ac:dyDescent="0.3">
      <c r="C4909" s="57"/>
      <c r="D4909" s="58"/>
      <c r="E4909" s="28"/>
      <c r="F4909" s="17"/>
      <c r="G4909" s="50"/>
      <c r="H4909" s="63"/>
    </row>
    <row r="4910" spans="3:8" ht="15.6" x14ac:dyDescent="0.3">
      <c r="C4910" s="57"/>
      <c r="D4910" s="58"/>
      <c r="E4910" s="28"/>
      <c r="F4910" s="17"/>
      <c r="G4910" s="50"/>
      <c r="H4910" s="63"/>
    </row>
    <row r="4911" spans="3:8" ht="15.6" x14ac:dyDescent="0.3">
      <c r="C4911" s="57"/>
      <c r="D4911" s="58"/>
      <c r="E4911" s="28"/>
      <c r="F4911" s="17"/>
      <c r="G4911" s="50"/>
      <c r="H4911" s="63"/>
    </row>
    <row r="4912" spans="3:8" ht="15.6" x14ac:dyDescent="0.3">
      <c r="C4912" s="57"/>
      <c r="D4912" s="58"/>
      <c r="E4912" s="28"/>
      <c r="F4912" s="17"/>
      <c r="G4912" s="50"/>
      <c r="H4912" s="63"/>
    </row>
    <row r="4913" spans="3:8" ht="15.6" x14ac:dyDescent="0.3">
      <c r="C4913" s="57"/>
      <c r="D4913" s="58"/>
      <c r="E4913" s="28"/>
      <c r="F4913" s="17"/>
      <c r="G4913" s="50"/>
      <c r="H4913" s="63"/>
    </row>
    <row r="4914" spans="3:8" ht="15.6" x14ac:dyDescent="0.3">
      <c r="C4914" s="57"/>
      <c r="D4914" s="58"/>
      <c r="E4914" s="28"/>
      <c r="F4914" s="17"/>
      <c r="G4914" s="50"/>
      <c r="H4914" s="63"/>
    </row>
    <row r="4915" spans="3:8" ht="15.6" x14ac:dyDescent="0.3">
      <c r="C4915" s="57"/>
      <c r="D4915" s="58"/>
      <c r="E4915" s="28"/>
      <c r="F4915" s="17"/>
      <c r="G4915" s="50"/>
      <c r="H4915" s="63"/>
    </row>
    <row r="4916" spans="3:8" ht="15.6" x14ac:dyDescent="0.3">
      <c r="C4916" s="57"/>
      <c r="D4916" s="58"/>
      <c r="E4916" s="28"/>
      <c r="F4916" s="17"/>
      <c r="G4916" s="50"/>
      <c r="H4916" s="63"/>
    </row>
    <row r="4917" spans="3:8" ht="15.6" x14ac:dyDescent="0.3">
      <c r="C4917" s="57"/>
      <c r="D4917" s="58"/>
      <c r="E4917" s="28"/>
      <c r="F4917" s="17"/>
      <c r="G4917" s="50"/>
      <c r="H4917" s="63"/>
    </row>
    <row r="4918" spans="3:8" ht="15.6" x14ac:dyDescent="0.3">
      <c r="C4918" s="57"/>
      <c r="D4918" s="58"/>
      <c r="E4918" s="28"/>
      <c r="F4918" s="17"/>
      <c r="G4918" s="50"/>
      <c r="H4918" s="63"/>
    </row>
    <row r="4919" spans="3:8" ht="15.6" x14ac:dyDescent="0.3">
      <c r="C4919" s="57"/>
      <c r="D4919" s="58"/>
      <c r="E4919" s="28"/>
      <c r="F4919" s="17"/>
      <c r="G4919" s="50"/>
      <c r="H4919" s="63"/>
    </row>
    <row r="4920" spans="3:8" ht="15.6" x14ac:dyDescent="0.3">
      <c r="C4920" s="57"/>
      <c r="D4920" s="58"/>
      <c r="E4920" s="28"/>
      <c r="F4920" s="17"/>
      <c r="G4920" s="50"/>
      <c r="H4920" s="63"/>
    </row>
    <row r="4921" spans="3:8" ht="15.6" x14ac:dyDescent="0.3">
      <c r="C4921" s="57"/>
      <c r="D4921" s="58"/>
      <c r="E4921" s="28"/>
      <c r="F4921" s="17"/>
      <c r="G4921" s="50"/>
      <c r="H4921" s="63"/>
    </row>
    <row r="4922" spans="3:8" ht="15.6" x14ac:dyDescent="0.3">
      <c r="C4922" s="57"/>
      <c r="D4922" s="58"/>
      <c r="E4922" s="28"/>
      <c r="F4922" s="17"/>
      <c r="G4922" s="50"/>
      <c r="H4922" s="63"/>
    </row>
    <row r="4923" spans="3:8" ht="15.6" x14ac:dyDescent="0.3">
      <c r="C4923" s="57"/>
      <c r="D4923" s="58"/>
      <c r="E4923" s="28"/>
      <c r="F4923" s="17"/>
      <c r="G4923" s="50"/>
      <c r="H4923" s="63"/>
    </row>
    <row r="4924" spans="3:8" ht="15.6" x14ac:dyDescent="0.3">
      <c r="C4924" s="57"/>
      <c r="D4924" s="58"/>
      <c r="E4924" s="28"/>
      <c r="F4924" s="17"/>
      <c r="G4924" s="50"/>
      <c r="H4924" s="63"/>
    </row>
    <row r="4925" spans="3:8" ht="15.6" x14ac:dyDescent="0.3">
      <c r="C4925" s="57"/>
      <c r="D4925" s="58"/>
      <c r="E4925" s="28"/>
      <c r="F4925" s="17"/>
      <c r="G4925" s="50"/>
      <c r="H4925" s="63"/>
    </row>
    <row r="4926" spans="3:8" ht="15.6" x14ac:dyDescent="0.3">
      <c r="C4926" s="57"/>
      <c r="D4926" s="58"/>
      <c r="E4926" s="28"/>
      <c r="F4926" s="17"/>
      <c r="G4926" s="50"/>
      <c r="H4926" s="63"/>
    </row>
    <row r="4927" spans="3:8" ht="15.6" x14ac:dyDescent="0.3">
      <c r="C4927" s="57"/>
      <c r="D4927" s="58"/>
      <c r="E4927" s="28"/>
      <c r="F4927" s="17"/>
      <c r="G4927" s="50"/>
      <c r="H4927" s="63"/>
    </row>
    <row r="4928" spans="3:8" ht="15.6" x14ac:dyDescent="0.3">
      <c r="C4928" s="57"/>
      <c r="D4928" s="58"/>
      <c r="E4928" s="28"/>
      <c r="F4928" s="17"/>
      <c r="G4928" s="50"/>
      <c r="H4928" s="63"/>
    </row>
    <row r="4929" spans="3:8" ht="15.6" x14ac:dyDescent="0.3">
      <c r="C4929" s="57"/>
      <c r="D4929" s="58"/>
      <c r="E4929" s="28"/>
      <c r="F4929" s="17"/>
      <c r="G4929" s="50"/>
      <c r="H4929" s="63"/>
    </row>
    <row r="4930" spans="3:8" ht="15.6" x14ac:dyDescent="0.3">
      <c r="C4930" s="57"/>
      <c r="D4930" s="58"/>
      <c r="E4930" s="28"/>
      <c r="F4930" s="17"/>
      <c r="G4930" s="50"/>
      <c r="H4930" s="63"/>
    </row>
    <row r="4931" spans="3:8" ht="15.6" x14ac:dyDescent="0.3">
      <c r="C4931" s="57"/>
      <c r="D4931" s="58"/>
      <c r="E4931" s="28"/>
      <c r="F4931" s="17"/>
      <c r="G4931" s="50"/>
      <c r="H4931" s="63"/>
    </row>
    <row r="4932" spans="3:8" ht="15.6" x14ac:dyDescent="0.3">
      <c r="C4932" s="57"/>
      <c r="D4932" s="58"/>
      <c r="E4932" s="28"/>
      <c r="F4932" s="17"/>
      <c r="G4932" s="50"/>
      <c r="H4932" s="63"/>
    </row>
    <row r="4933" spans="3:8" ht="15.6" x14ac:dyDescent="0.3">
      <c r="C4933" s="57"/>
      <c r="D4933" s="58"/>
      <c r="E4933" s="28"/>
      <c r="F4933" s="17"/>
      <c r="G4933" s="50"/>
      <c r="H4933" s="63"/>
    </row>
    <row r="4934" spans="3:8" ht="15.6" x14ac:dyDescent="0.3">
      <c r="C4934" s="57"/>
      <c r="D4934" s="58"/>
      <c r="E4934" s="28"/>
      <c r="F4934" s="17"/>
      <c r="G4934" s="50"/>
      <c r="H4934" s="63"/>
    </row>
    <row r="4935" spans="3:8" ht="15.6" x14ac:dyDescent="0.3">
      <c r="C4935" s="57"/>
      <c r="D4935" s="58"/>
      <c r="E4935" s="28"/>
      <c r="F4935" s="17"/>
      <c r="G4935" s="50"/>
      <c r="H4935" s="63"/>
    </row>
    <row r="4936" spans="3:8" ht="15.6" x14ac:dyDescent="0.3">
      <c r="C4936" s="57"/>
      <c r="D4936" s="58"/>
      <c r="E4936" s="28"/>
      <c r="F4936" s="17"/>
      <c r="G4936" s="50"/>
      <c r="H4936" s="63"/>
    </row>
    <row r="4937" spans="3:8" ht="15.6" x14ac:dyDescent="0.3">
      <c r="C4937" s="57"/>
      <c r="D4937" s="58"/>
      <c r="E4937" s="28"/>
      <c r="F4937" s="17"/>
      <c r="G4937" s="50"/>
      <c r="H4937" s="63"/>
    </row>
    <row r="4938" spans="3:8" ht="15.6" x14ac:dyDescent="0.3">
      <c r="C4938" s="57"/>
      <c r="D4938" s="58"/>
      <c r="E4938" s="28"/>
      <c r="F4938" s="17"/>
      <c r="G4938" s="50"/>
      <c r="H4938" s="63"/>
    </row>
    <row r="4939" spans="3:8" ht="15.6" x14ac:dyDescent="0.3">
      <c r="C4939" s="57"/>
      <c r="D4939" s="58"/>
      <c r="E4939" s="28"/>
      <c r="F4939" s="17"/>
      <c r="G4939" s="50"/>
      <c r="H4939" s="63"/>
    </row>
    <row r="4940" spans="3:8" ht="15.6" x14ac:dyDescent="0.3">
      <c r="C4940" s="57"/>
      <c r="D4940" s="58"/>
      <c r="E4940" s="28"/>
      <c r="F4940" s="17"/>
      <c r="G4940" s="50"/>
      <c r="H4940" s="63"/>
    </row>
    <row r="4941" spans="3:8" ht="15.6" x14ac:dyDescent="0.3">
      <c r="C4941" s="57"/>
      <c r="D4941" s="58"/>
      <c r="E4941" s="28"/>
      <c r="F4941" s="17"/>
      <c r="G4941" s="50"/>
      <c r="H4941" s="63"/>
    </row>
    <row r="4942" spans="3:8" ht="15.6" x14ac:dyDescent="0.3">
      <c r="C4942" s="57"/>
      <c r="D4942" s="58"/>
      <c r="E4942" s="28"/>
      <c r="F4942" s="17"/>
      <c r="G4942" s="50"/>
      <c r="H4942" s="63"/>
    </row>
    <row r="4943" spans="3:8" ht="15.6" x14ac:dyDescent="0.3">
      <c r="C4943" s="57"/>
      <c r="D4943" s="58"/>
      <c r="E4943" s="28"/>
      <c r="F4943" s="17"/>
      <c r="G4943" s="50"/>
      <c r="H4943" s="63"/>
    </row>
    <row r="4944" spans="3:8" ht="15.6" x14ac:dyDescent="0.3">
      <c r="C4944" s="57"/>
      <c r="D4944" s="58"/>
      <c r="E4944" s="28"/>
      <c r="F4944" s="17"/>
      <c r="G4944" s="50"/>
      <c r="H4944" s="63"/>
    </row>
    <row r="4945" spans="3:8" ht="15.6" x14ac:dyDescent="0.3">
      <c r="C4945" s="57"/>
      <c r="D4945" s="58"/>
      <c r="E4945" s="28"/>
      <c r="F4945" s="17"/>
      <c r="G4945" s="50"/>
      <c r="H4945" s="63"/>
    </row>
    <row r="4946" spans="3:8" ht="15.6" x14ac:dyDescent="0.3">
      <c r="C4946" s="57"/>
      <c r="D4946" s="58"/>
      <c r="E4946" s="28"/>
      <c r="F4946" s="17"/>
      <c r="G4946" s="50"/>
      <c r="H4946" s="63"/>
    </row>
    <row r="4947" spans="3:8" ht="15.6" x14ac:dyDescent="0.3">
      <c r="C4947" s="57"/>
      <c r="D4947" s="58"/>
      <c r="E4947" s="28"/>
      <c r="F4947" s="17"/>
      <c r="G4947" s="50"/>
      <c r="H4947" s="63"/>
    </row>
    <row r="4948" spans="3:8" ht="15.6" x14ac:dyDescent="0.3">
      <c r="C4948" s="57"/>
      <c r="D4948" s="58"/>
      <c r="E4948" s="28"/>
      <c r="F4948" s="17"/>
      <c r="G4948" s="50"/>
      <c r="H4948" s="63"/>
    </row>
    <row r="4949" spans="3:8" ht="15.6" x14ac:dyDescent="0.3">
      <c r="C4949" s="57"/>
      <c r="D4949" s="58"/>
      <c r="E4949" s="28"/>
      <c r="F4949" s="17"/>
      <c r="G4949" s="50"/>
      <c r="H4949" s="63"/>
    </row>
    <row r="4950" spans="3:8" ht="15.6" x14ac:dyDescent="0.3">
      <c r="C4950" s="57"/>
      <c r="D4950" s="58"/>
      <c r="E4950" s="28"/>
      <c r="F4950" s="17"/>
      <c r="G4950" s="50"/>
      <c r="H4950" s="63"/>
    </row>
    <row r="4951" spans="3:8" ht="15.6" x14ac:dyDescent="0.3">
      <c r="C4951" s="57"/>
      <c r="D4951" s="58"/>
      <c r="E4951" s="28"/>
      <c r="F4951" s="17"/>
      <c r="G4951" s="50"/>
      <c r="H4951" s="63"/>
    </row>
    <row r="4952" spans="3:8" ht="15.6" x14ac:dyDescent="0.3">
      <c r="C4952" s="57"/>
      <c r="D4952" s="58"/>
      <c r="E4952" s="28"/>
      <c r="F4952" s="17"/>
      <c r="G4952" s="50"/>
      <c r="H4952" s="63"/>
    </row>
    <row r="4953" spans="3:8" ht="15.6" x14ac:dyDescent="0.3">
      <c r="C4953" s="57"/>
      <c r="D4953" s="58"/>
      <c r="E4953" s="28"/>
      <c r="F4953" s="17"/>
      <c r="G4953" s="50"/>
      <c r="H4953" s="63"/>
    </row>
    <row r="4954" spans="3:8" ht="15.6" x14ac:dyDescent="0.3">
      <c r="C4954" s="57"/>
      <c r="D4954" s="58"/>
      <c r="E4954" s="28"/>
      <c r="F4954" s="17"/>
      <c r="G4954" s="50"/>
      <c r="H4954" s="63"/>
    </row>
    <row r="4955" spans="3:8" ht="15.6" x14ac:dyDescent="0.3">
      <c r="C4955" s="57"/>
      <c r="D4955" s="58"/>
      <c r="E4955" s="28"/>
      <c r="F4955" s="17"/>
      <c r="G4955" s="50"/>
      <c r="H4955" s="63"/>
    </row>
    <row r="4956" spans="3:8" ht="15.6" x14ac:dyDescent="0.3">
      <c r="C4956" s="57"/>
      <c r="D4956" s="58"/>
      <c r="E4956" s="28"/>
      <c r="F4956" s="17"/>
      <c r="G4956" s="50"/>
      <c r="H4956" s="63"/>
    </row>
    <row r="4957" spans="3:8" ht="15.6" x14ac:dyDescent="0.3">
      <c r="C4957" s="57"/>
      <c r="D4957" s="58"/>
      <c r="E4957" s="28"/>
      <c r="F4957" s="17"/>
      <c r="G4957" s="50"/>
      <c r="H4957" s="63"/>
    </row>
    <row r="4958" spans="3:8" ht="15.6" x14ac:dyDescent="0.3">
      <c r="C4958" s="57"/>
      <c r="D4958" s="58"/>
      <c r="E4958" s="28"/>
      <c r="F4958" s="17"/>
      <c r="G4958" s="50"/>
      <c r="H4958" s="63"/>
    </row>
    <row r="4959" spans="3:8" ht="15.6" x14ac:dyDescent="0.3">
      <c r="C4959" s="57"/>
      <c r="D4959" s="58"/>
      <c r="E4959" s="28"/>
      <c r="F4959" s="17"/>
      <c r="G4959" s="50"/>
      <c r="H4959" s="63"/>
    </row>
    <row r="4960" spans="3:8" ht="15.6" x14ac:dyDescent="0.3">
      <c r="C4960" s="57"/>
      <c r="D4960" s="58"/>
      <c r="E4960" s="28"/>
      <c r="F4960" s="17"/>
      <c r="G4960" s="50"/>
      <c r="H4960" s="63"/>
    </row>
    <row r="4961" spans="3:8" ht="15.6" x14ac:dyDescent="0.3">
      <c r="C4961" s="57"/>
      <c r="D4961" s="58"/>
      <c r="E4961" s="28"/>
      <c r="F4961" s="17"/>
      <c r="G4961" s="50"/>
      <c r="H4961" s="63"/>
    </row>
    <row r="4962" spans="3:8" ht="15.6" x14ac:dyDescent="0.3">
      <c r="C4962" s="57"/>
      <c r="D4962" s="58"/>
      <c r="E4962" s="28"/>
      <c r="F4962" s="17"/>
      <c r="G4962" s="50"/>
      <c r="H4962" s="63"/>
    </row>
    <row r="4963" spans="3:8" ht="15.6" x14ac:dyDescent="0.3">
      <c r="C4963" s="57"/>
      <c r="D4963" s="58"/>
      <c r="E4963" s="28"/>
      <c r="F4963" s="17"/>
      <c r="G4963" s="50"/>
      <c r="H4963" s="63"/>
    </row>
    <row r="4964" spans="3:8" ht="15.6" x14ac:dyDescent="0.3">
      <c r="C4964" s="57"/>
      <c r="D4964" s="58"/>
      <c r="E4964" s="28"/>
      <c r="F4964" s="17"/>
      <c r="G4964" s="50"/>
      <c r="H4964" s="63"/>
    </row>
    <row r="4965" spans="3:8" ht="15.6" x14ac:dyDescent="0.3">
      <c r="C4965" s="57"/>
      <c r="D4965" s="58"/>
      <c r="E4965" s="28"/>
      <c r="F4965" s="17"/>
      <c r="G4965" s="50"/>
      <c r="H4965" s="63"/>
    </row>
    <row r="4966" spans="3:8" ht="15.6" x14ac:dyDescent="0.3">
      <c r="C4966" s="57"/>
      <c r="D4966" s="58"/>
      <c r="E4966" s="28"/>
      <c r="F4966" s="17"/>
      <c r="G4966" s="50"/>
      <c r="H4966" s="63"/>
    </row>
    <row r="4967" spans="3:8" ht="15.6" x14ac:dyDescent="0.3">
      <c r="C4967" s="57"/>
      <c r="D4967" s="58"/>
      <c r="E4967" s="28"/>
      <c r="F4967" s="17"/>
      <c r="G4967" s="50"/>
      <c r="H4967" s="63"/>
    </row>
    <row r="4968" spans="3:8" ht="15.6" x14ac:dyDescent="0.3">
      <c r="C4968" s="57"/>
      <c r="D4968" s="58"/>
      <c r="E4968" s="28"/>
      <c r="F4968" s="17"/>
      <c r="G4968" s="50"/>
      <c r="H4968" s="63"/>
    </row>
    <row r="4969" spans="3:8" ht="15.6" x14ac:dyDescent="0.3">
      <c r="C4969" s="57"/>
      <c r="D4969" s="58"/>
      <c r="E4969" s="28"/>
      <c r="F4969" s="17"/>
      <c r="G4969" s="50"/>
      <c r="H4969" s="63"/>
    </row>
    <row r="4970" spans="3:8" ht="15.6" x14ac:dyDescent="0.3">
      <c r="C4970" s="57"/>
      <c r="D4970" s="58"/>
      <c r="E4970" s="28"/>
      <c r="F4970" s="17"/>
      <c r="G4970" s="50"/>
      <c r="H4970" s="63"/>
    </row>
    <row r="4971" spans="3:8" ht="15.6" x14ac:dyDescent="0.3">
      <c r="C4971" s="57"/>
      <c r="D4971" s="58"/>
      <c r="E4971" s="28"/>
      <c r="F4971" s="17"/>
      <c r="G4971" s="50"/>
      <c r="H4971" s="63"/>
    </row>
    <row r="4972" spans="3:8" ht="15.6" x14ac:dyDescent="0.3">
      <c r="C4972" s="57"/>
      <c r="D4972" s="58"/>
      <c r="E4972" s="28"/>
      <c r="F4972" s="17"/>
      <c r="G4972" s="50"/>
      <c r="H4972" s="63"/>
    </row>
    <row r="4973" spans="3:8" ht="15.6" x14ac:dyDescent="0.3">
      <c r="C4973" s="57"/>
      <c r="D4973" s="58"/>
      <c r="E4973" s="28"/>
      <c r="F4973" s="17"/>
      <c r="G4973" s="50"/>
      <c r="H4973" s="63"/>
    </row>
    <row r="4974" spans="3:8" ht="15.6" x14ac:dyDescent="0.3">
      <c r="C4974" s="57"/>
      <c r="D4974" s="58"/>
      <c r="E4974" s="28"/>
      <c r="F4974" s="17"/>
      <c r="G4974" s="50"/>
      <c r="H4974" s="63"/>
    </row>
    <row r="4975" spans="3:8" ht="15.6" x14ac:dyDescent="0.3">
      <c r="C4975" s="57"/>
      <c r="D4975" s="58"/>
      <c r="E4975" s="28"/>
      <c r="F4975" s="17"/>
      <c r="G4975" s="50"/>
      <c r="H4975" s="63"/>
    </row>
    <row r="4976" spans="3:8" ht="15.6" x14ac:dyDescent="0.3">
      <c r="C4976" s="57"/>
      <c r="D4976" s="58"/>
      <c r="E4976" s="28"/>
      <c r="F4976" s="17"/>
      <c r="G4976" s="50"/>
      <c r="H4976" s="63"/>
    </row>
    <row r="4977" spans="3:8" ht="15.6" x14ac:dyDescent="0.3">
      <c r="C4977" s="57"/>
      <c r="D4977" s="58"/>
      <c r="E4977" s="28"/>
      <c r="F4977" s="17"/>
      <c r="G4977" s="50"/>
      <c r="H4977" s="63"/>
    </row>
    <row r="4978" spans="3:8" ht="15.6" x14ac:dyDescent="0.3">
      <c r="C4978" s="57"/>
      <c r="D4978" s="58"/>
      <c r="E4978" s="28"/>
      <c r="F4978" s="17"/>
      <c r="G4978" s="50"/>
      <c r="H4978" s="63"/>
    </row>
    <row r="4979" spans="3:8" ht="15.6" x14ac:dyDescent="0.3">
      <c r="C4979" s="57"/>
      <c r="D4979" s="58"/>
      <c r="E4979" s="28"/>
      <c r="F4979" s="17"/>
      <c r="G4979" s="50"/>
      <c r="H4979" s="63"/>
    </row>
    <row r="4980" spans="3:8" ht="15.6" x14ac:dyDescent="0.3">
      <c r="C4980" s="57"/>
      <c r="D4980" s="58"/>
      <c r="E4980" s="28"/>
      <c r="F4980" s="17"/>
      <c r="G4980" s="50"/>
      <c r="H4980" s="63"/>
    </row>
    <row r="4981" spans="3:8" ht="15.6" x14ac:dyDescent="0.3">
      <c r="C4981" s="57"/>
      <c r="D4981" s="58"/>
      <c r="E4981" s="28"/>
      <c r="F4981" s="17"/>
      <c r="G4981" s="50"/>
      <c r="H4981" s="63"/>
    </row>
    <row r="4982" spans="3:8" ht="15.6" x14ac:dyDescent="0.3">
      <c r="C4982" s="57"/>
      <c r="D4982" s="58"/>
      <c r="E4982" s="28"/>
      <c r="F4982" s="17"/>
      <c r="G4982" s="50"/>
      <c r="H4982" s="63"/>
    </row>
    <row r="4983" spans="3:8" ht="15.6" x14ac:dyDescent="0.3">
      <c r="C4983" s="57"/>
      <c r="D4983" s="58"/>
      <c r="E4983" s="28"/>
      <c r="F4983" s="17"/>
      <c r="G4983" s="50"/>
      <c r="H4983" s="63"/>
    </row>
    <row r="4984" spans="3:8" ht="15.6" x14ac:dyDescent="0.3">
      <c r="C4984" s="57"/>
      <c r="D4984" s="58"/>
      <c r="E4984" s="28"/>
      <c r="F4984" s="17"/>
      <c r="G4984" s="50"/>
      <c r="H4984" s="63"/>
    </row>
    <row r="4985" spans="3:8" ht="15.6" x14ac:dyDescent="0.3">
      <c r="C4985" s="57"/>
      <c r="D4985" s="58"/>
      <c r="E4985" s="28"/>
      <c r="F4985" s="17"/>
      <c r="G4985" s="50"/>
      <c r="H4985" s="63"/>
    </row>
    <row r="4986" spans="3:8" ht="15.6" x14ac:dyDescent="0.3">
      <c r="C4986" s="57"/>
      <c r="D4986" s="58"/>
      <c r="E4986" s="28"/>
      <c r="F4986" s="17"/>
      <c r="G4986" s="50"/>
      <c r="H4986" s="63"/>
    </row>
    <row r="4987" spans="3:8" ht="15.6" x14ac:dyDescent="0.3">
      <c r="C4987" s="57"/>
      <c r="D4987" s="58"/>
      <c r="E4987" s="28"/>
      <c r="F4987" s="17"/>
      <c r="G4987" s="50"/>
      <c r="H4987" s="63"/>
    </row>
    <row r="4988" spans="3:8" ht="15.6" x14ac:dyDescent="0.3">
      <c r="C4988" s="57"/>
      <c r="D4988" s="58"/>
      <c r="E4988" s="28"/>
      <c r="F4988" s="17"/>
      <c r="G4988" s="50"/>
      <c r="H4988" s="63"/>
    </row>
    <row r="4989" spans="3:8" ht="15.6" x14ac:dyDescent="0.3">
      <c r="C4989" s="57"/>
      <c r="D4989" s="58"/>
      <c r="E4989" s="28"/>
      <c r="F4989" s="17"/>
      <c r="G4989" s="50"/>
      <c r="H4989" s="63"/>
    </row>
    <row r="4990" spans="3:8" ht="15.6" x14ac:dyDescent="0.3">
      <c r="C4990" s="57"/>
      <c r="D4990" s="58"/>
      <c r="E4990" s="28"/>
      <c r="F4990" s="17"/>
      <c r="G4990" s="50"/>
      <c r="H4990" s="63"/>
    </row>
    <row r="4991" spans="3:8" ht="15.6" x14ac:dyDescent="0.3">
      <c r="C4991" s="57"/>
      <c r="D4991" s="58"/>
      <c r="E4991" s="28"/>
      <c r="F4991" s="17"/>
      <c r="G4991" s="50"/>
      <c r="H4991" s="63"/>
    </row>
    <row r="4992" spans="3:8" ht="15.6" x14ac:dyDescent="0.3">
      <c r="C4992" s="57"/>
      <c r="D4992" s="58"/>
      <c r="E4992" s="28"/>
      <c r="F4992" s="17"/>
      <c r="G4992" s="50"/>
      <c r="H4992" s="63"/>
    </row>
    <row r="4993" spans="3:8" ht="15.6" x14ac:dyDescent="0.3">
      <c r="C4993" s="57"/>
      <c r="D4993" s="58"/>
      <c r="E4993" s="28"/>
      <c r="F4993" s="17"/>
      <c r="G4993" s="50"/>
      <c r="H4993" s="63"/>
    </row>
    <row r="4994" spans="3:8" ht="15.6" x14ac:dyDescent="0.3">
      <c r="C4994" s="57"/>
      <c r="D4994" s="58"/>
      <c r="E4994" s="28"/>
      <c r="F4994" s="17"/>
      <c r="G4994" s="50"/>
      <c r="H4994" s="63"/>
    </row>
    <row r="4995" spans="3:8" ht="15.6" x14ac:dyDescent="0.3">
      <c r="C4995" s="57"/>
      <c r="D4995" s="58"/>
      <c r="E4995" s="28"/>
      <c r="F4995" s="17"/>
      <c r="G4995" s="50"/>
      <c r="H4995" s="63"/>
    </row>
    <row r="4996" spans="3:8" ht="15.6" x14ac:dyDescent="0.3">
      <c r="C4996" s="57"/>
      <c r="D4996" s="58"/>
      <c r="E4996" s="28"/>
      <c r="F4996" s="17"/>
      <c r="G4996" s="50"/>
      <c r="H4996" s="63"/>
    </row>
    <row r="4997" spans="3:8" ht="15.6" x14ac:dyDescent="0.3">
      <c r="C4997" s="57"/>
      <c r="D4997" s="58"/>
      <c r="E4997" s="28"/>
      <c r="F4997" s="17"/>
      <c r="G4997" s="50"/>
      <c r="H4997" s="63"/>
    </row>
    <row r="4998" spans="3:8" ht="15.6" x14ac:dyDescent="0.3">
      <c r="C4998" s="57"/>
      <c r="D4998" s="58"/>
      <c r="E4998" s="28"/>
      <c r="F4998" s="17"/>
      <c r="G4998" s="50"/>
      <c r="H4998" s="63"/>
    </row>
    <row r="4999" spans="3:8" ht="15.6" x14ac:dyDescent="0.3">
      <c r="C4999" s="57"/>
      <c r="D4999" s="58"/>
      <c r="E4999" s="28"/>
      <c r="F4999" s="17"/>
      <c r="G4999" s="50"/>
      <c r="H4999" s="63"/>
    </row>
    <row r="5000" spans="3:8" ht="15.6" x14ac:dyDescent="0.3">
      <c r="C5000" s="57"/>
      <c r="D5000" s="58"/>
      <c r="E5000" s="28"/>
      <c r="F5000" s="17"/>
      <c r="G5000" s="50"/>
      <c r="H5000" s="63"/>
    </row>
    <row r="5001" spans="3:8" ht="15.6" x14ac:dyDescent="0.3">
      <c r="C5001" s="57"/>
      <c r="D5001" s="58"/>
      <c r="E5001" s="28"/>
      <c r="F5001" s="17"/>
      <c r="G5001" s="50"/>
      <c r="H5001" s="63"/>
    </row>
    <row r="5002" spans="3:8" ht="15.6" x14ac:dyDescent="0.3">
      <c r="C5002" s="57"/>
      <c r="D5002" s="58"/>
      <c r="E5002" s="28"/>
      <c r="F5002" s="17"/>
      <c r="G5002" s="50"/>
      <c r="H5002" s="63"/>
    </row>
    <row r="5003" spans="3:8" ht="15.6" x14ac:dyDescent="0.3">
      <c r="C5003" s="57"/>
      <c r="D5003" s="58"/>
      <c r="E5003" s="28"/>
      <c r="F5003" s="17"/>
      <c r="G5003" s="50"/>
      <c r="H5003" s="63"/>
    </row>
    <row r="5004" spans="3:8" ht="15.6" x14ac:dyDescent="0.3">
      <c r="C5004" s="57"/>
      <c r="D5004" s="58"/>
      <c r="E5004" s="28"/>
      <c r="F5004" s="17"/>
      <c r="G5004" s="50"/>
      <c r="H5004" s="63"/>
    </row>
    <row r="5005" spans="3:8" ht="15.6" x14ac:dyDescent="0.3">
      <c r="C5005" s="57"/>
      <c r="D5005" s="58"/>
      <c r="E5005" s="28"/>
      <c r="F5005" s="17"/>
      <c r="G5005" s="50"/>
      <c r="H5005" s="63"/>
    </row>
    <row r="5006" spans="3:8" ht="15.6" x14ac:dyDescent="0.3">
      <c r="C5006" s="57"/>
      <c r="D5006" s="58"/>
      <c r="E5006" s="28"/>
      <c r="F5006" s="17"/>
      <c r="G5006" s="50"/>
      <c r="H5006" s="63"/>
    </row>
    <row r="5007" spans="3:8" ht="15.6" x14ac:dyDescent="0.3">
      <c r="C5007" s="57"/>
      <c r="D5007" s="58"/>
      <c r="E5007" s="28"/>
      <c r="F5007" s="17"/>
      <c r="G5007" s="50"/>
      <c r="H5007" s="63"/>
    </row>
    <row r="5008" spans="3:8" ht="15.6" x14ac:dyDescent="0.3">
      <c r="C5008" s="57"/>
      <c r="D5008" s="58"/>
      <c r="E5008" s="28"/>
      <c r="F5008" s="17"/>
      <c r="G5008" s="50"/>
      <c r="H5008" s="63"/>
    </row>
    <row r="5009" spans="3:8" ht="15.6" x14ac:dyDescent="0.3">
      <c r="C5009" s="57"/>
      <c r="D5009" s="58"/>
      <c r="E5009" s="28"/>
      <c r="F5009" s="17"/>
      <c r="G5009" s="50"/>
      <c r="H5009" s="63"/>
    </row>
    <row r="5010" spans="3:8" ht="15.6" x14ac:dyDescent="0.3">
      <c r="C5010" s="57"/>
      <c r="D5010" s="58"/>
      <c r="E5010" s="28"/>
      <c r="F5010" s="17"/>
      <c r="G5010" s="50"/>
      <c r="H5010" s="63"/>
    </row>
    <row r="5011" spans="3:8" ht="15.6" x14ac:dyDescent="0.3">
      <c r="C5011" s="57"/>
      <c r="D5011" s="58"/>
      <c r="E5011" s="28"/>
      <c r="F5011" s="17"/>
      <c r="G5011" s="50"/>
      <c r="H5011" s="63"/>
    </row>
    <row r="5012" spans="3:8" ht="15.6" x14ac:dyDescent="0.3">
      <c r="C5012" s="57"/>
      <c r="D5012" s="58"/>
      <c r="E5012" s="28"/>
      <c r="F5012" s="17"/>
      <c r="G5012" s="50"/>
      <c r="H5012" s="63"/>
    </row>
    <row r="5013" spans="3:8" ht="15.6" x14ac:dyDescent="0.3">
      <c r="C5013" s="57"/>
      <c r="D5013" s="58"/>
      <c r="E5013" s="28"/>
      <c r="F5013" s="17"/>
      <c r="G5013" s="50"/>
      <c r="H5013" s="63"/>
    </row>
    <row r="5014" spans="3:8" ht="15.6" x14ac:dyDescent="0.3">
      <c r="C5014" s="57"/>
      <c r="D5014" s="58"/>
      <c r="E5014" s="28"/>
      <c r="F5014" s="17"/>
      <c r="G5014" s="50"/>
      <c r="H5014" s="63"/>
    </row>
    <row r="5015" spans="3:8" ht="15.6" x14ac:dyDescent="0.3">
      <c r="C5015" s="57"/>
      <c r="D5015" s="58"/>
      <c r="E5015" s="28"/>
      <c r="F5015" s="17"/>
      <c r="G5015" s="50"/>
      <c r="H5015" s="63"/>
    </row>
    <row r="5016" spans="3:8" ht="15.6" x14ac:dyDescent="0.3">
      <c r="C5016" s="57"/>
      <c r="D5016" s="58"/>
      <c r="E5016" s="28"/>
      <c r="F5016" s="17"/>
      <c r="G5016" s="50"/>
      <c r="H5016" s="63"/>
    </row>
    <row r="5017" spans="3:8" ht="15.6" x14ac:dyDescent="0.3">
      <c r="C5017" s="57"/>
      <c r="D5017" s="58"/>
      <c r="E5017" s="28"/>
      <c r="F5017" s="17"/>
      <c r="G5017" s="50"/>
      <c r="H5017" s="63"/>
    </row>
    <row r="5018" spans="3:8" ht="15.6" x14ac:dyDescent="0.3">
      <c r="C5018" s="57"/>
      <c r="D5018" s="58"/>
      <c r="E5018" s="28"/>
      <c r="F5018" s="17"/>
      <c r="G5018" s="50"/>
      <c r="H5018" s="63"/>
    </row>
    <row r="5019" spans="3:8" ht="15.6" x14ac:dyDescent="0.3">
      <c r="C5019" s="57"/>
      <c r="D5019" s="58"/>
      <c r="E5019" s="28"/>
      <c r="F5019" s="17"/>
      <c r="G5019" s="50"/>
      <c r="H5019" s="63"/>
    </row>
    <row r="5020" spans="3:8" ht="15.6" x14ac:dyDescent="0.3">
      <c r="C5020" s="57"/>
      <c r="D5020" s="58"/>
      <c r="E5020" s="28"/>
      <c r="F5020" s="17"/>
      <c r="G5020" s="50"/>
      <c r="H5020" s="63"/>
    </row>
    <row r="5021" spans="3:8" ht="15.6" x14ac:dyDescent="0.3">
      <c r="C5021" s="57"/>
      <c r="D5021" s="58"/>
      <c r="E5021" s="28"/>
      <c r="F5021" s="17"/>
      <c r="G5021" s="50"/>
      <c r="H5021" s="63"/>
    </row>
    <row r="5022" spans="3:8" ht="15.6" x14ac:dyDescent="0.3">
      <c r="C5022" s="57"/>
      <c r="D5022" s="58"/>
      <c r="E5022" s="28"/>
      <c r="F5022" s="17"/>
      <c r="G5022" s="50"/>
      <c r="H5022" s="63"/>
    </row>
    <row r="5023" spans="3:8" ht="15.6" x14ac:dyDescent="0.3">
      <c r="C5023" s="57"/>
      <c r="D5023" s="58"/>
      <c r="E5023" s="28"/>
      <c r="F5023" s="17"/>
      <c r="G5023" s="50"/>
      <c r="H5023" s="63"/>
    </row>
    <row r="5024" spans="3:8" ht="15.6" x14ac:dyDescent="0.3">
      <c r="C5024" s="57"/>
      <c r="D5024" s="58"/>
      <c r="E5024" s="28"/>
      <c r="F5024" s="17"/>
      <c r="G5024" s="50"/>
      <c r="H5024" s="63"/>
    </row>
    <row r="5025" spans="3:8" ht="15.6" x14ac:dyDescent="0.3">
      <c r="C5025" s="57"/>
      <c r="D5025" s="58"/>
      <c r="E5025" s="28"/>
      <c r="F5025" s="17"/>
      <c r="G5025" s="50"/>
      <c r="H5025" s="63"/>
    </row>
    <row r="5026" spans="3:8" ht="15.6" x14ac:dyDescent="0.3">
      <c r="C5026" s="57"/>
      <c r="D5026" s="58"/>
      <c r="E5026" s="28"/>
      <c r="F5026" s="17"/>
      <c r="G5026" s="50"/>
      <c r="H5026" s="63"/>
    </row>
    <row r="5027" spans="3:8" ht="15.6" x14ac:dyDescent="0.3">
      <c r="C5027" s="57"/>
      <c r="D5027" s="58"/>
      <c r="E5027" s="28"/>
      <c r="F5027" s="17"/>
      <c r="G5027" s="50"/>
      <c r="H5027" s="63"/>
    </row>
    <row r="5028" spans="3:8" ht="15.6" x14ac:dyDescent="0.3">
      <c r="C5028" s="57"/>
      <c r="D5028" s="58"/>
      <c r="E5028" s="28"/>
      <c r="F5028" s="17"/>
      <c r="G5028" s="50"/>
      <c r="H5028" s="63"/>
    </row>
    <row r="5029" spans="3:8" ht="15.6" x14ac:dyDescent="0.3">
      <c r="C5029" s="57"/>
      <c r="D5029" s="58"/>
      <c r="E5029" s="28"/>
      <c r="F5029" s="17"/>
      <c r="G5029" s="50"/>
      <c r="H5029" s="63"/>
    </row>
    <row r="5030" spans="3:8" ht="15.6" x14ac:dyDescent="0.3">
      <c r="C5030" s="57"/>
      <c r="D5030" s="58"/>
      <c r="E5030" s="28"/>
      <c r="F5030" s="17"/>
      <c r="G5030" s="50"/>
      <c r="H5030" s="63"/>
    </row>
    <row r="5031" spans="3:8" ht="15.6" x14ac:dyDescent="0.3">
      <c r="C5031" s="57"/>
      <c r="D5031" s="58"/>
      <c r="E5031" s="28"/>
      <c r="F5031" s="17"/>
      <c r="G5031" s="50"/>
      <c r="H5031" s="63"/>
    </row>
    <row r="5032" spans="3:8" ht="15.6" x14ac:dyDescent="0.3">
      <c r="C5032" s="57"/>
      <c r="D5032" s="58"/>
      <c r="E5032" s="28"/>
      <c r="F5032" s="17"/>
      <c r="G5032" s="50"/>
      <c r="H5032" s="63"/>
    </row>
    <row r="5033" spans="3:8" ht="15.6" x14ac:dyDescent="0.3">
      <c r="C5033" s="57"/>
      <c r="D5033" s="58"/>
      <c r="E5033" s="28"/>
      <c r="F5033" s="17"/>
      <c r="G5033" s="50"/>
      <c r="H5033" s="63"/>
    </row>
    <row r="5034" spans="3:8" ht="15.6" x14ac:dyDescent="0.3">
      <c r="C5034" s="57"/>
      <c r="D5034" s="58"/>
      <c r="E5034" s="28"/>
      <c r="F5034" s="17"/>
      <c r="G5034" s="50"/>
      <c r="H5034" s="63"/>
    </row>
    <row r="5035" spans="3:8" ht="15.6" x14ac:dyDescent="0.3">
      <c r="C5035" s="57"/>
      <c r="D5035" s="58"/>
      <c r="E5035" s="28"/>
      <c r="F5035" s="17"/>
      <c r="G5035" s="50"/>
      <c r="H5035" s="63"/>
    </row>
    <row r="5036" spans="3:8" ht="15.6" x14ac:dyDescent="0.3">
      <c r="C5036" s="57"/>
      <c r="D5036" s="58"/>
      <c r="E5036" s="28"/>
      <c r="F5036" s="17"/>
      <c r="G5036" s="50"/>
      <c r="H5036" s="63"/>
    </row>
    <row r="5037" spans="3:8" ht="15.6" x14ac:dyDescent="0.3">
      <c r="C5037" s="57"/>
      <c r="D5037" s="58"/>
      <c r="E5037" s="28"/>
      <c r="F5037" s="17"/>
      <c r="G5037" s="50"/>
      <c r="H5037" s="63"/>
    </row>
    <row r="5038" spans="3:8" ht="15.6" x14ac:dyDescent="0.3">
      <c r="C5038" s="57"/>
      <c r="D5038" s="58"/>
      <c r="E5038" s="28"/>
      <c r="F5038" s="17"/>
      <c r="G5038" s="50"/>
      <c r="H5038" s="63"/>
    </row>
    <row r="5039" spans="3:8" ht="15.6" x14ac:dyDescent="0.3">
      <c r="C5039" s="57"/>
      <c r="D5039" s="58"/>
      <c r="E5039" s="28"/>
      <c r="F5039" s="17"/>
      <c r="G5039" s="50"/>
      <c r="H5039" s="63"/>
    </row>
    <row r="5040" spans="3:8" ht="15.6" x14ac:dyDescent="0.3">
      <c r="C5040" s="57"/>
      <c r="D5040" s="58"/>
      <c r="E5040" s="28"/>
      <c r="F5040" s="17"/>
      <c r="G5040" s="50"/>
      <c r="H5040" s="63"/>
    </row>
    <row r="5041" spans="3:8" ht="15.6" x14ac:dyDescent="0.3">
      <c r="C5041" s="57"/>
      <c r="D5041" s="58"/>
      <c r="E5041" s="28"/>
      <c r="F5041" s="17"/>
      <c r="G5041" s="50"/>
      <c r="H5041" s="63"/>
    </row>
    <row r="5042" spans="3:8" ht="15.6" x14ac:dyDescent="0.3">
      <c r="C5042" s="57"/>
      <c r="D5042" s="58"/>
      <c r="E5042" s="28"/>
      <c r="F5042" s="17"/>
      <c r="G5042" s="50"/>
      <c r="H5042" s="63"/>
    </row>
    <row r="5043" spans="3:8" ht="15.6" x14ac:dyDescent="0.3">
      <c r="C5043" s="57"/>
      <c r="D5043" s="58"/>
      <c r="E5043" s="28"/>
      <c r="F5043" s="17"/>
      <c r="G5043" s="50"/>
      <c r="H5043" s="63"/>
    </row>
    <row r="5044" spans="3:8" ht="15.6" x14ac:dyDescent="0.3">
      <c r="C5044" s="57"/>
      <c r="D5044" s="58"/>
      <c r="E5044" s="28"/>
      <c r="F5044" s="17"/>
      <c r="G5044" s="50"/>
      <c r="H5044" s="63"/>
    </row>
    <row r="5045" spans="3:8" ht="15.6" x14ac:dyDescent="0.3">
      <c r="C5045" s="57"/>
      <c r="D5045" s="58"/>
      <c r="E5045" s="28"/>
      <c r="F5045" s="17"/>
      <c r="G5045" s="50"/>
      <c r="H5045" s="63"/>
    </row>
    <row r="5046" spans="3:8" ht="15.6" x14ac:dyDescent="0.3">
      <c r="C5046" s="57"/>
      <c r="D5046" s="58"/>
      <c r="E5046" s="28"/>
      <c r="F5046" s="17"/>
      <c r="G5046" s="50"/>
      <c r="H5046" s="63"/>
    </row>
    <row r="5047" spans="3:8" ht="15.6" x14ac:dyDescent="0.3">
      <c r="C5047" s="57"/>
      <c r="D5047" s="58"/>
      <c r="E5047" s="28"/>
      <c r="F5047" s="17"/>
      <c r="G5047" s="50"/>
      <c r="H5047" s="63"/>
    </row>
    <row r="5048" spans="3:8" ht="15.6" x14ac:dyDescent="0.3">
      <c r="C5048" s="57"/>
      <c r="D5048" s="58"/>
      <c r="E5048" s="28"/>
      <c r="F5048" s="17"/>
      <c r="G5048" s="50"/>
      <c r="H5048" s="63"/>
    </row>
    <row r="5049" spans="3:8" ht="15.6" x14ac:dyDescent="0.3">
      <c r="C5049" s="57"/>
      <c r="D5049" s="58"/>
      <c r="E5049" s="28"/>
      <c r="F5049" s="17"/>
      <c r="G5049" s="50"/>
      <c r="H5049" s="63"/>
    </row>
    <row r="5050" spans="3:8" ht="15.6" x14ac:dyDescent="0.3">
      <c r="C5050" s="57"/>
      <c r="D5050" s="58"/>
      <c r="E5050" s="28"/>
      <c r="F5050" s="17"/>
      <c r="G5050" s="50"/>
      <c r="H5050" s="63"/>
    </row>
    <row r="5051" spans="3:8" ht="15.6" x14ac:dyDescent="0.3">
      <c r="C5051" s="57"/>
      <c r="D5051" s="58"/>
      <c r="E5051" s="28"/>
      <c r="F5051" s="17"/>
      <c r="G5051" s="50"/>
      <c r="H5051" s="63"/>
    </row>
    <row r="5052" spans="3:8" ht="15.6" x14ac:dyDescent="0.3">
      <c r="C5052" s="57"/>
      <c r="D5052" s="58"/>
      <c r="E5052" s="28"/>
      <c r="F5052" s="17"/>
      <c r="G5052" s="50"/>
      <c r="H5052" s="63"/>
    </row>
    <row r="5053" spans="3:8" ht="15.6" x14ac:dyDescent="0.3">
      <c r="C5053" s="57"/>
      <c r="D5053" s="58"/>
      <c r="E5053" s="28"/>
      <c r="F5053" s="17"/>
      <c r="G5053" s="50"/>
      <c r="H5053" s="63"/>
    </row>
    <row r="5054" spans="3:8" ht="15.6" x14ac:dyDescent="0.3">
      <c r="C5054" s="57"/>
      <c r="D5054" s="58"/>
      <c r="E5054" s="28"/>
      <c r="F5054" s="17"/>
      <c r="G5054" s="50"/>
      <c r="H5054" s="63"/>
    </row>
    <row r="5055" spans="3:8" ht="15.6" x14ac:dyDescent="0.3">
      <c r="C5055" s="57"/>
      <c r="D5055" s="58"/>
      <c r="E5055" s="28"/>
      <c r="F5055" s="17"/>
      <c r="G5055" s="50"/>
      <c r="H5055" s="63"/>
    </row>
    <row r="5056" spans="3:8" ht="15.6" x14ac:dyDescent="0.3">
      <c r="C5056" s="57"/>
      <c r="D5056" s="58"/>
      <c r="E5056" s="28"/>
      <c r="F5056" s="17"/>
      <c r="G5056" s="50"/>
      <c r="H5056" s="63"/>
    </row>
    <row r="5057" spans="3:8" ht="15.6" x14ac:dyDescent="0.3">
      <c r="C5057" s="57"/>
      <c r="D5057" s="58"/>
      <c r="E5057" s="28"/>
      <c r="F5057" s="17"/>
      <c r="G5057" s="50"/>
      <c r="H5057" s="63"/>
    </row>
    <row r="5058" spans="3:8" ht="15.6" x14ac:dyDescent="0.3">
      <c r="C5058" s="57"/>
      <c r="D5058" s="58"/>
      <c r="E5058" s="28"/>
      <c r="F5058" s="17"/>
      <c r="G5058" s="50"/>
      <c r="H5058" s="63"/>
    </row>
    <row r="5059" spans="3:8" ht="15.6" x14ac:dyDescent="0.3">
      <c r="C5059" s="57"/>
      <c r="D5059" s="58"/>
      <c r="E5059" s="28"/>
      <c r="F5059" s="17"/>
      <c r="G5059" s="50"/>
      <c r="H5059" s="63"/>
    </row>
    <row r="5060" spans="3:8" ht="15.6" x14ac:dyDescent="0.3">
      <c r="C5060" s="57"/>
      <c r="D5060" s="58"/>
      <c r="E5060" s="28"/>
      <c r="F5060" s="17"/>
      <c r="G5060" s="50"/>
      <c r="H5060" s="63"/>
    </row>
    <row r="5061" spans="3:8" ht="15.6" x14ac:dyDescent="0.3">
      <c r="C5061" s="57"/>
      <c r="D5061" s="58"/>
      <c r="E5061" s="28"/>
      <c r="F5061" s="17"/>
      <c r="G5061" s="50"/>
      <c r="H5061" s="63"/>
    </row>
    <row r="5062" spans="3:8" ht="15.6" x14ac:dyDescent="0.3">
      <c r="C5062" s="57"/>
      <c r="D5062" s="58"/>
      <c r="E5062" s="28"/>
      <c r="F5062" s="17"/>
      <c r="G5062" s="50"/>
      <c r="H5062" s="63"/>
    </row>
    <row r="5063" spans="3:8" ht="15.6" x14ac:dyDescent="0.3">
      <c r="C5063" s="57"/>
      <c r="D5063" s="58"/>
      <c r="E5063" s="28"/>
      <c r="F5063" s="17"/>
      <c r="G5063" s="50"/>
      <c r="H5063" s="63"/>
    </row>
    <row r="5064" spans="3:8" ht="15.6" x14ac:dyDescent="0.3">
      <c r="C5064" s="57"/>
      <c r="D5064" s="58"/>
      <c r="E5064" s="28"/>
      <c r="F5064" s="17"/>
      <c r="G5064" s="50"/>
      <c r="H5064" s="63"/>
    </row>
    <row r="5065" spans="3:8" ht="15.6" x14ac:dyDescent="0.3">
      <c r="C5065" s="57"/>
      <c r="D5065" s="58"/>
      <c r="E5065" s="28"/>
      <c r="F5065" s="17"/>
      <c r="G5065" s="50"/>
      <c r="H5065" s="63"/>
    </row>
    <row r="5066" spans="3:8" ht="15.6" x14ac:dyDescent="0.3">
      <c r="C5066" s="57"/>
      <c r="D5066" s="58"/>
      <c r="E5066" s="28"/>
      <c r="F5066" s="17"/>
      <c r="G5066" s="50"/>
      <c r="H5066" s="63"/>
    </row>
    <row r="5067" spans="3:8" ht="15.6" x14ac:dyDescent="0.3">
      <c r="C5067" s="57"/>
      <c r="D5067" s="58"/>
      <c r="E5067" s="28"/>
      <c r="F5067" s="17"/>
      <c r="G5067" s="50"/>
      <c r="H5067" s="63"/>
    </row>
    <row r="5068" spans="3:8" ht="15.6" x14ac:dyDescent="0.3">
      <c r="C5068" s="57"/>
      <c r="D5068" s="58"/>
      <c r="E5068" s="28"/>
      <c r="F5068" s="17"/>
      <c r="G5068" s="50"/>
      <c r="H5068" s="63"/>
    </row>
    <row r="5069" spans="3:8" ht="15.6" x14ac:dyDescent="0.3">
      <c r="C5069" s="57"/>
      <c r="D5069" s="58"/>
      <c r="E5069" s="28"/>
      <c r="F5069" s="17"/>
      <c r="G5069" s="50"/>
      <c r="H5069" s="63"/>
    </row>
    <row r="5070" spans="3:8" ht="15.6" x14ac:dyDescent="0.3">
      <c r="C5070" s="57"/>
      <c r="D5070" s="58"/>
      <c r="E5070" s="28"/>
      <c r="F5070" s="17"/>
      <c r="G5070" s="50"/>
      <c r="H5070" s="63"/>
    </row>
    <row r="5071" spans="3:8" ht="15.6" x14ac:dyDescent="0.3">
      <c r="C5071" s="57"/>
      <c r="D5071" s="58"/>
      <c r="E5071" s="28"/>
      <c r="F5071" s="17"/>
      <c r="G5071" s="50"/>
      <c r="H5071" s="63"/>
    </row>
    <row r="5072" spans="3:8" ht="15.6" x14ac:dyDescent="0.3">
      <c r="C5072" s="57"/>
      <c r="D5072" s="58"/>
      <c r="E5072" s="28"/>
      <c r="F5072" s="17"/>
      <c r="G5072" s="50"/>
      <c r="H5072" s="63"/>
    </row>
    <row r="5073" spans="3:8" ht="15.6" x14ac:dyDescent="0.3">
      <c r="C5073" s="57"/>
      <c r="D5073" s="58"/>
      <c r="E5073" s="28"/>
      <c r="F5073" s="17"/>
      <c r="G5073" s="50"/>
      <c r="H5073" s="63"/>
    </row>
    <row r="5074" spans="3:8" ht="15.6" x14ac:dyDescent="0.3">
      <c r="C5074" s="57"/>
      <c r="D5074" s="58"/>
      <c r="E5074" s="28"/>
      <c r="F5074" s="17"/>
      <c r="G5074" s="50"/>
      <c r="H5074" s="63"/>
    </row>
    <row r="5075" spans="3:8" ht="15.6" x14ac:dyDescent="0.3">
      <c r="C5075" s="57"/>
      <c r="D5075" s="58"/>
      <c r="E5075" s="28"/>
      <c r="F5075" s="17"/>
      <c r="G5075" s="50"/>
      <c r="H5075" s="63"/>
    </row>
    <row r="5076" spans="3:8" ht="15.6" x14ac:dyDescent="0.3">
      <c r="C5076" s="57"/>
      <c r="D5076" s="58"/>
      <c r="E5076" s="28"/>
      <c r="F5076" s="17"/>
      <c r="G5076" s="50"/>
      <c r="H5076" s="63"/>
    </row>
    <row r="5077" spans="3:8" ht="15.6" x14ac:dyDescent="0.3">
      <c r="C5077" s="57"/>
      <c r="D5077" s="58"/>
      <c r="E5077" s="28"/>
      <c r="F5077" s="17"/>
      <c r="G5077" s="50"/>
      <c r="H5077" s="63"/>
    </row>
    <row r="5078" spans="3:8" ht="15.6" x14ac:dyDescent="0.3">
      <c r="C5078" s="57"/>
      <c r="D5078" s="58"/>
      <c r="E5078" s="28"/>
      <c r="F5078" s="17"/>
      <c r="G5078" s="50"/>
      <c r="H5078" s="63"/>
    </row>
    <row r="5079" spans="3:8" ht="15.6" x14ac:dyDescent="0.3">
      <c r="C5079" s="57"/>
      <c r="D5079" s="58"/>
      <c r="E5079" s="28"/>
      <c r="F5079" s="17"/>
      <c r="G5079" s="50"/>
      <c r="H5079" s="63"/>
    </row>
    <row r="5080" spans="3:8" ht="15.6" x14ac:dyDescent="0.3">
      <c r="C5080" s="57"/>
      <c r="D5080" s="58"/>
      <c r="E5080" s="28"/>
      <c r="F5080" s="17"/>
      <c r="G5080" s="50"/>
      <c r="H5080" s="63"/>
    </row>
    <row r="5081" spans="3:8" ht="15.6" x14ac:dyDescent="0.3">
      <c r="C5081" s="57"/>
      <c r="D5081" s="58"/>
      <c r="E5081" s="28"/>
      <c r="F5081" s="17"/>
      <c r="G5081" s="50"/>
      <c r="H5081" s="63"/>
    </row>
    <row r="5082" spans="3:8" ht="15.6" x14ac:dyDescent="0.3">
      <c r="C5082" s="57"/>
      <c r="D5082" s="58"/>
      <c r="E5082" s="28"/>
      <c r="F5082" s="17"/>
      <c r="G5082" s="50"/>
      <c r="H5082" s="63"/>
    </row>
    <row r="5083" spans="3:8" ht="15.6" x14ac:dyDescent="0.3">
      <c r="C5083" s="57"/>
      <c r="D5083" s="58"/>
      <c r="E5083" s="28"/>
      <c r="F5083" s="17"/>
      <c r="G5083" s="50"/>
      <c r="H5083" s="63"/>
    </row>
    <row r="5084" spans="3:8" ht="15.6" x14ac:dyDescent="0.3">
      <c r="C5084" s="57"/>
      <c r="D5084" s="58"/>
      <c r="E5084" s="28"/>
      <c r="F5084" s="17"/>
      <c r="G5084" s="50"/>
      <c r="H5084" s="63"/>
    </row>
    <row r="5085" spans="3:8" ht="15.6" x14ac:dyDescent="0.3">
      <c r="C5085" s="57"/>
      <c r="D5085" s="58"/>
      <c r="E5085" s="28"/>
      <c r="F5085" s="17"/>
      <c r="G5085" s="50"/>
      <c r="H5085" s="63"/>
    </row>
    <row r="5086" spans="3:8" ht="15.6" x14ac:dyDescent="0.3">
      <c r="C5086" s="57"/>
      <c r="D5086" s="58"/>
      <c r="E5086" s="28"/>
      <c r="F5086" s="17"/>
      <c r="G5086" s="50"/>
      <c r="H5086" s="63"/>
    </row>
    <row r="5087" spans="3:8" ht="15.6" x14ac:dyDescent="0.3">
      <c r="C5087" s="57"/>
      <c r="D5087" s="58"/>
      <c r="E5087" s="28"/>
      <c r="F5087" s="17"/>
      <c r="G5087" s="50"/>
      <c r="H5087" s="63"/>
    </row>
    <row r="5088" spans="3:8" ht="15.6" x14ac:dyDescent="0.3">
      <c r="C5088" s="57"/>
      <c r="D5088" s="58"/>
      <c r="E5088" s="28"/>
      <c r="F5088" s="17"/>
      <c r="G5088" s="50"/>
      <c r="H5088" s="63"/>
    </row>
    <row r="5089" spans="3:8" ht="15.6" x14ac:dyDescent="0.3">
      <c r="C5089" s="57"/>
      <c r="D5089" s="58"/>
      <c r="E5089" s="28"/>
      <c r="F5089" s="17"/>
      <c r="G5089" s="50"/>
      <c r="H5089" s="63"/>
    </row>
    <row r="5090" spans="3:8" ht="15.6" x14ac:dyDescent="0.3">
      <c r="C5090" s="57"/>
      <c r="D5090" s="58"/>
      <c r="E5090" s="28"/>
      <c r="F5090" s="17"/>
      <c r="G5090" s="50"/>
      <c r="H5090" s="63"/>
    </row>
    <row r="5091" spans="3:8" ht="15.6" x14ac:dyDescent="0.3">
      <c r="C5091" s="57"/>
      <c r="D5091" s="58"/>
      <c r="E5091" s="28"/>
      <c r="F5091" s="17"/>
      <c r="G5091" s="50"/>
      <c r="H5091" s="63"/>
    </row>
    <row r="5092" spans="3:8" ht="15.6" x14ac:dyDescent="0.3">
      <c r="C5092" s="57"/>
      <c r="D5092" s="58"/>
      <c r="E5092" s="28"/>
      <c r="F5092" s="17"/>
      <c r="G5092" s="50"/>
      <c r="H5092" s="63"/>
    </row>
    <row r="5093" spans="3:8" ht="15.6" x14ac:dyDescent="0.3">
      <c r="C5093" s="57"/>
      <c r="D5093" s="58"/>
      <c r="E5093" s="28"/>
      <c r="F5093" s="17"/>
      <c r="G5093" s="50"/>
      <c r="H5093" s="63"/>
    </row>
    <row r="5094" spans="3:8" ht="15.6" x14ac:dyDescent="0.3">
      <c r="C5094" s="57"/>
      <c r="D5094" s="58"/>
      <c r="E5094" s="28"/>
      <c r="F5094" s="17"/>
      <c r="G5094" s="50"/>
      <c r="H5094" s="63"/>
    </row>
    <row r="5095" spans="3:8" ht="15.6" x14ac:dyDescent="0.3">
      <c r="C5095" s="57"/>
      <c r="D5095" s="58"/>
      <c r="E5095" s="28"/>
      <c r="F5095" s="17"/>
      <c r="G5095" s="50"/>
      <c r="H5095" s="63"/>
    </row>
    <row r="5096" spans="3:8" ht="15.6" x14ac:dyDescent="0.3">
      <c r="C5096" s="57"/>
      <c r="D5096" s="58"/>
      <c r="E5096" s="28"/>
      <c r="F5096" s="17"/>
      <c r="G5096" s="50"/>
      <c r="H5096" s="63"/>
    </row>
    <row r="5097" spans="3:8" ht="15.6" x14ac:dyDescent="0.3">
      <c r="C5097" s="57"/>
      <c r="D5097" s="58"/>
      <c r="E5097" s="28"/>
      <c r="F5097" s="17"/>
      <c r="G5097" s="50"/>
      <c r="H5097" s="63"/>
    </row>
    <row r="5098" spans="3:8" ht="15.6" x14ac:dyDescent="0.3">
      <c r="C5098" s="57"/>
      <c r="D5098" s="58"/>
      <c r="E5098" s="28"/>
      <c r="F5098" s="17"/>
      <c r="G5098" s="50"/>
      <c r="H5098" s="63"/>
    </row>
    <row r="5099" spans="3:8" ht="15.6" x14ac:dyDescent="0.3">
      <c r="C5099" s="57"/>
      <c r="D5099" s="58"/>
      <c r="E5099" s="28"/>
      <c r="F5099" s="17"/>
      <c r="G5099" s="50"/>
      <c r="H5099" s="63"/>
    </row>
    <row r="5100" spans="3:8" ht="15.6" x14ac:dyDescent="0.3">
      <c r="C5100" s="57"/>
      <c r="D5100" s="58"/>
      <c r="E5100" s="28"/>
      <c r="F5100" s="17"/>
      <c r="G5100" s="50"/>
      <c r="H5100" s="63"/>
    </row>
    <row r="5101" spans="3:8" ht="15.6" x14ac:dyDescent="0.3">
      <c r="C5101" s="57"/>
      <c r="D5101" s="58"/>
      <c r="E5101" s="28"/>
      <c r="F5101" s="17"/>
      <c r="G5101" s="50"/>
      <c r="H5101" s="63"/>
    </row>
    <row r="5102" spans="3:8" ht="15.6" x14ac:dyDescent="0.3">
      <c r="C5102" s="57"/>
      <c r="D5102" s="58"/>
      <c r="E5102" s="28"/>
      <c r="F5102" s="17"/>
      <c r="G5102" s="50"/>
      <c r="H5102" s="63"/>
    </row>
    <row r="5103" spans="3:8" ht="15.6" x14ac:dyDescent="0.3">
      <c r="C5103" s="57"/>
      <c r="D5103" s="58"/>
      <c r="E5103" s="28"/>
      <c r="F5103" s="17"/>
      <c r="G5103" s="50"/>
      <c r="H5103" s="63"/>
    </row>
    <row r="5104" spans="3:8" ht="15.6" x14ac:dyDescent="0.3">
      <c r="C5104" s="57"/>
      <c r="D5104" s="58"/>
      <c r="E5104" s="28"/>
      <c r="F5104" s="17"/>
      <c r="G5104" s="50"/>
      <c r="H5104" s="63"/>
    </row>
    <row r="5105" spans="3:8" ht="15.6" x14ac:dyDescent="0.3">
      <c r="C5105" s="57"/>
      <c r="D5105" s="58"/>
      <c r="E5105" s="28"/>
      <c r="F5105" s="17"/>
      <c r="G5105" s="50"/>
      <c r="H5105" s="63"/>
    </row>
    <row r="5106" spans="3:8" ht="15.6" x14ac:dyDescent="0.3">
      <c r="C5106" s="57"/>
      <c r="D5106" s="58"/>
      <c r="E5106" s="28"/>
      <c r="F5106" s="17"/>
      <c r="G5106" s="50"/>
      <c r="H5106" s="63"/>
    </row>
    <row r="5107" spans="3:8" ht="15.6" x14ac:dyDescent="0.3">
      <c r="C5107" s="57"/>
      <c r="D5107" s="58"/>
      <c r="E5107" s="28"/>
      <c r="F5107" s="17"/>
      <c r="G5107" s="50"/>
      <c r="H5107" s="63"/>
    </row>
    <row r="5108" spans="3:8" ht="15.6" x14ac:dyDescent="0.3">
      <c r="C5108" s="57"/>
      <c r="D5108" s="58"/>
      <c r="E5108" s="28"/>
      <c r="F5108" s="17"/>
      <c r="G5108" s="50"/>
      <c r="H5108" s="63"/>
    </row>
    <row r="5109" spans="3:8" ht="15.6" x14ac:dyDescent="0.3">
      <c r="C5109" s="57"/>
      <c r="D5109" s="58"/>
      <c r="E5109" s="28"/>
      <c r="F5109" s="17"/>
      <c r="G5109" s="50"/>
      <c r="H5109" s="63"/>
    </row>
    <row r="5110" spans="3:8" ht="15.6" x14ac:dyDescent="0.3">
      <c r="C5110" s="57"/>
      <c r="D5110" s="58"/>
      <c r="E5110" s="28"/>
      <c r="F5110" s="17"/>
      <c r="G5110" s="50"/>
      <c r="H5110" s="63"/>
    </row>
    <row r="5111" spans="3:8" ht="15.6" x14ac:dyDescent="0.3">
      <c r="C5111" s="57"/>
      <c r="D5111" s="58"/>
      <c r="E5111" s="28"/>
      <c r="F5111" s="17"/>
      <c r="G5111" s="50"/>
      <c r="H5111" s="63"/>
    </row>
    <row r="5112" spans="3:8" ht="15.6" x14ac:dyDescent="0.3">
      <c r="C5112" s="57"/>
      <c r="D5112" s="58"/>
      <c r="E5112" s="28"/>
      <c r="F5112" s="17"/>
      <c r="G5112" s="50"/>
      <c r="H5112" s="63"/>
    </row>
    <row r="5113" spans="3:8" ht="15.6" x14ac:dyDescent="0.3">
      <c r="C5113" s="57"/>
      <c r="D5113" s="58"/>
      <c r="E5113" s="28"/>
      <c r="F5113" s="17"/>
      <c r="G5113" s="50"/>
      <c r="H5113" s="63"/>
    </row>
    <row r="5114" spans="3:8" ht="15.6" x14ac:dyDescent="0.3">
      <c r="C5114" s="57"/>
      <c r="D5114" s="58"/>
      <c r="E5114" s="28"/>
      <c r="F5114" s="17"/>
      <c r="G5114" s="50"/>
      <c r="H5114" s="63"/>
    </row>
    <row r="5115" spans="3:8" ht="15.6" x14ac:dyDescent="0.3">
      <c r="C5115" s="57"/>
      <c r="D5115" s="58"/>
      <c r="E5115" s="28"/>
      <c r="F5115" s="17"/>
      <c r="G5115" s="50"/>
      <c r="H5115" s="63"/>
    </row>
    <row r="5116" spans="3:8" ht="15.6" x14ac:dyDescent="0.3">
      <c r="C5116" s="57"/>
      <c r="D5116" s="58"/>
      <c r="E5116" s="28"/>
      <c r="F5116" s="17"/>
      <c r="G5116" s="50"/>
      <c r="H5116" s="63"/>
    </row>
    <row r="5117" spans="3:8" ht="15.6" x14ac:dyDescent="0.3">
      <c r="C5117" s="57"/>
      <c r="D5117" s="58"/>
      <c r="E5117" s="28"/>
      <c r="F5117" s="17"/>
      <c r="G5117" s="50"/>
      <c r="H5117" s="63"/>
    </row>
    <row r="5118" spans="3:8" ht="15.6" x14ac:dyDescent="0.3">
      <c r="C5118" s="57"/>
      <c r="D5118" s="58"/>
      <c r="E5118" s="28"/>
      <c r="F5118" s="17"/>
      <c r="G5118" s="50"/>
      <c r="H5118" s="63"/>
    </row>
    <row r="5119" spans="3:8" ht="15.6" x14ac:dyDescent="0.3">
      <c r="C5119" s="57"/>
      <c r="D5119" s="58"/>
      <c r="E5119" s="28"/>
      <c r="F5119" s="17"/>
      <c r="G5119" s="50"/>
      <c r="H5119" s="63"/>
    </row>
    <row r="5120" spans="3:8" ht="15.6" x14ac:dyDescent="0.3">
      <c r="C5120" s="57"/>
      <c r="D5120" s="58"/>
      <c r="E5120" s="28"/>
      <c r="F5120" s="17"/>
      <c r="G5120" s="50"/>
      <c r="H5120" s="63"/>
    </row>
    <row r="5121" spans="3:8" ht="15.6" x14ac:dyDescent="0.3">
      <c r="C5121" s="57"/>
      <c r="D5121" s="58"/>
      <c r="E5121" s="28"/>
      <c r="F5121" s="17"/>
      <c r="G5121" s="50"/>
      <c r="H5121" s="63"/>
    </row>
    <row r="5122" spans="3:8" ht="15.6" x14ac:dyDescent="0.3">
      <c r="C5122" s="57"/>
      <c r="D5122" s="58"/>
      <c r="E5122" s="28"/>
      <c r="F5122" s="17"/>
      <c r="G5122" s="50"/>
      <c r="H5122" s="63"/>
    </row>
    <row r="5123" spans="3:8" ht="15.6" x14ac:dyDescent="0.3">
      <c r="C5123" s="57"/>
      <c r="D5123" s="58"/>
      <c r="E5123" s="28"/>
      <c r="F5123" s="17"/>
      <c r="G5123" s="50"/>
      <c r="H5123" s="63"/>
    </row>
    <row r="5124" spans="3:8" ht="15.6" x14ac:dyDescent="0.3">
      <c r="C5124" s="57"/>
      <c r="D5124" s="58"/>
      <c r="E5124" s="28"/>
      <c r="F5124" s="17"/>
      <c r="G5124" s="50"/>
      <c r="H5124" s="63"/>
    </row>
    <row r="5125" spans="3:8" ht="15.6" x14ac:dyDescent="0.3">
      <c r="C5125" s="57"/>
      <c r="D5125" s="58"/>
      <c r="E5125" s="28"/>
      <c r="F5125" s="17"/>
      <c r="G5125" s="50"/>
      <c r="H5125" s="63"/>
    </row>
    <row r="5126" spans="3:8" ht="15.6" x14ac:dyDescent="0.3">
      <c r="C5126" s="57"/>
      <c r="D5126" s="58"/>
      <c r="E5126" s="28"/>
      <c r="F5126" s="17"/>
      <c r="G5126" s="50"/>
      <c r="H5126" s="63"/>
    </row>
    <row r="5127" spans="3:8" ht="15.6" x14ac:dyDescent="0.3">
      <c r="C5127" s="57"/>
      <c r="D5127" s="58"/>
      <c r="E5127" s="28"/>
      <c r="F5127" s="17"/>
      <c r="G5127" s="50"/>
      <c r="H5127" s="63"/>
    </row>
    <row r="5128" spans="3:8" ht="15.6" x14ac:dyDescent="0.3">
      <c r="C5128" s="57"/>
      <c r="D5128" s="58"/>
      <c r="E5128" s="28"/>
      <c r="F5128" s="17"/>
      <c r="G5128" s="50"/>
      <c r="H5128" s="63"/>
    </row>
    <row r="5129" spans="3:8" ht="15.6" x14ac:dyDescent="0.3">
      <c r="C5129" s="57"/>
      <c r="D5129" s="58"/>
      <c r="E5129" s="28"/>
      <c r="F5129" s="17"/>
      <c r="G5129" s="50"/>
      <c r="H5129" s="63"/>
    </row>
    <row r="5130" spans="3:8" ht="15.6" x14ac:dyDescent="0.3">
      <c r="C5130" s="57"/>
      <c r="D5130" s="58"/>
      <c r="E5130" s="28"/>
      <c r="F5130" s="17"/>
      <c r="G5130" s="50"/>
      <c r="H5130" s="63"/>
    </row>
    <row r="5131" spans="3:8" ht="15.6" x14ac:dyDescent="0.3">
      <c r="C5131" s="57"/>
      <c r="D5131" s="58"/>
      <c r="E5131" s="28"/>
      <c r="F5131" s="17"/>
      <c r="G5131" s="50"/>
      <c r="H5131" s="63"/>
    </row>
    <row r="5132" spans="3:8" ht="15.6" x14ac:dyDescent="0.3">
      <c r="C5132" s="57"/>
      <c r="D5132" s="58"/>
      <c r="E5132" s="28"/>
      <c r="F5132" s="17"/>
      <c r="G5132" s="50"/>
      <c r="H5132" s="63"/>
    </row>
    <row r="5133" spans="3:8" ht="15.6" x14ac:dyDescent="0.3">
      <c r="C5133" s="57"/>
      <c r="D5133" s="58"/>
      <c r="E5133" s="28"/>
      <c r="F5133" s="17"/>
      <c r="G5133" s="50"/>
      <c r="H5133" s="63"/>
    </row>
    <row r="5134" spans="3:8" ht="15.6" x14ac:dyDescent="0.3">
      <c r="C5134" s="57"/>
      <c r="D5134" s="58"/>
      <c r="E5134" s="28"/>
      <c r="F5134" s="17"/>
      <c r="G5134" s="50"/>
      <c r="H5134" s="63"/>
    </row>
    <row r="5135" spans="3:8" ht="15.6" x14ac:dyDescent="0.3">
      <c r="C5135" s="57"/>
      <c r="D5135" s="58"/>
      <c r="E5135" s="28"/>
      <c r="F5135" s="17"/>
      <c r="G5135" s="50"/>
      <c r="H5135" s="63"/>
    </row>
    <row r="5136" spans="3:8" ht="15.6" x14ac:dyDescent="0.3">
      <c r="C5136" s="57"/>
      <c r="D5136" s="58"/>
      <c r="E5136" s="28"/>
      <c r="F5136" s="17"/>
      <c r="G5136" s="50"/>
      <c r="H5136" s="63"/>
    </row>
    <row r="5137" spans="3:8" ht="15.6" x14ac:dyDescent="0.3">
      <c r="C5137" s="57"/>
      <c r="D5137" s="58"/>
      <c r="E5137" s="28"/>
      <c r="F5137" s="17"/>
      <c r="G5137" s="50"/>
      <c r="H5137" s="63"/>
    </row>
    <row r="5138" spans="3:8" ht="15.6" x14ac:dyDescent="0.3">
      <c r="C5138" s="57"/>
      <c r="D5138" s="58"/>
      <c r="E5138" s="28"/>
      <c r="F5138" s="17"/>
      <c r="G5138" s="50"/>
      <c r="H5138" s="63"/>
    </row>
    <row r="5139" spans="3:8" ht="15.6" x14ac:dyDescent="0.3">
      <c r="C5139" s="57"/>
      <c r="D5139" s="58"/>
      <c r="E5139" s="28"/>
      <c r="F5139" s="17"/>
      <c r="G5139" s="50"/>
      <c r="H5139" s="63"/>
    </row>
    <row r="5140" spans="3:8" ht="15.6" x14ac:dyDescent="0.3">
      <c r="C5140" s="57"/>
      <c r="D5140" s="58"/>
      <c r="E5140" s="28"/>
      <c r="F5140" s="17"/>
      <c r="G5140" s="50"/>
      <c r="H5140" s="63"/>
    </row>
    <row r="5141" spans="3:8" ht="15.6" x14ac:dyDescent="0.3">
      <c r="C5141" s="57"/>
      <c r="D5141" s="58"/>
      <c r="E5141" s="28"/>
      <c r="F5141" s="17"/>
      <c r="G5141" s="50"/>
      <c r="H5141" s="63"/>
    </row>
    <row r="5142" spans="3:8" ht="15.6" x14ac:dyDescent="0.3">
      <c r="C5142" s="57"/>
      <c r="D5142" s="58"/>
      <c r="E5142" s="28"/>
      <c r="F5142" s="17"/>
      <c r="G5142" s="50"/>
      <c r="H5142" s="63"/>
    </row>
    <row r="5143" spans="3:8" ht="15.6" x14ac:dyDescent="0.3">
      <c r="C5143" s="57"/>
      <c r="D5143" s="58"/>
      <c r="E5143" s="28"/>
      <c r="F5143" s="17"/>
      <c r="G5143" s="50"/>
      <c r="H5143" s="63"/>
    </row>
    <row r="5144" spans="3:8" ht="15.6" x14ac:dyDescent="0.3">
      <c r="C5144" s="57"/>
      <c r="D5144" s="58"/>
      <c r="E5144" s="28"/>
      <c r="F5144" s="17"/>
      <c r="G5144" s="50"/>
      <c r="H5144" s="63"/>
    </row>
    <row r="5145" spans="3:8" ht="15.6" x14ac:dyDescent="0.3">
      <c r="C5145" s="57"/>
      <c r="D5145" s="58"/>
      <c r="E5145" s="28"/>
      <c r="F5145" s="17"/>
      <c r="G5145" s="50"/>
      <c r="H5145" s="63"/>
    </row>
    <row r="5146" spans="3:8" ht="15.6" x14ac:dyDescent="0.3">
      <c r="C5146" s="57"/>
      <c r="D5146" s="58"/>
      <c r="E5146" s="28"/>
      <c r="F5146" s="17"/>
      <c r="G5146" s="50"/>
      <c r="H5146" s="63"/>
    </row>
    <row r="5147" spans="3:8" ht="15.6" x14ac:dyDescent="0.3">
      <c r="C5147" s="57"/>
      <c r="D5147" s="58"/>
      <c r="E5147" s="28"/>
      <c r="F5147" s="17"/>
      <c r="G5147" s="50"/>
      <c r="H5147" s="63"/>
    </row>
    <row r="5148" spans="3:8" ht="15.6" x14ac:dyDescent="0.3">
      <c r="C5148" s="57"/>
      <c r="D5148" s="58"/>
      <c r="E5148" s="28"/>
      <c r="F5148" s="17"/>
      <c r="G5148" s="50"/>
      <c r="H5148" s="63"/>
    </row>
    <row r="5149" spans="3:8" ht="15.6" x14ac:dyDescent="0.3">
      <c r="C5149" s="57"/>
      <c r="D5149" s="58"/>
      <c r="E5149" s="28"/>
      <c r="F5149" s="17"/>
      <c r="G5149" s="50"/>
      <c r="H5149" s="63"/>
    </row>
    <row r="5150" spans="3:8" ht="15.6" x14ac:dyDescent="0.3">
      <c r="C5150" s="57"/>
      <c r="D5150" s="58"/>
      <c r="E5150" s="28"/>
      <c r="F5150" s="17"/>
      <c r="G5150" s="50"/>
      <c r="H5150" s="63"/>
    </row>
    <row r="5151" spans="3:8" ht="15.6" x14ac:dyDescent="0.3">
      <c r="C5151" s="57"/>
      <c r="D5151" s="58"/>
      <c r="E5151" s="28"/>
      <c r="F5151" s="17"/>
      <c r="G5151" s="50"/>
      <c r="H5151" s="63"/>
    </row>
    <row r="5152" spans="3:8" ht="15.6" x14ac:dyDescent="0.3">
      <c r="C5152" s="57"/>
      <c r="D5152" s="58"/>
      <c r="E5152" s="28"/>
      <c r="F5152" s="17"/>
      <c r="G5152" s="50"/>
      <c r="H5152" s="63"/>
    </row>
    <row r="5153" spans="3:8" ht="15.6" x14ac:dyDescent="0.3">
      <c r="C5153" s="57"/>
      <c r="D5153" s="58"/>
      <c r="E5153" s="28"/>
      <c r="F5153" s="17"/>
      <c r="G5153" s="50"/>
      <c r="H5153" s="63"/>
    </row>
    <row r="5154" spans="3:8" ht="15.6" x14ac:dyDescent="0.3">
      <c r="C5154" s="57"/>
      <c r="D5154" s="58"/>
      <c r="E5154" s="28"/>
      <c r="F5154" s="17"/>
      <c r="G5154" s="50"/>
      <c r="H5154" s="63"/>
    </row>
    <row r="5155" spans="3:8" ht="15.6" x14ac:dyDescent="0.3">
      <c r="C5155" s="57"/>
      <c r="D5155" s="58"/>
      <c r="E5155" s="28"/>
      <c r="F5155" s="17"/>
      <c r="G5155" s="50"/>
      <c r="H5155" s="63"/>
    </row>
    <row r="5156" spans="3:8" ht="15.6" x14ac:dyDescent="0.3">
      <c r="C5156" s="57"/>
      <c r="D5156" s="58"/>
      <c r="E5156" s="28"/>
      <c r="F5156" s="17"/>
      <c r="G5156" s="50"/>
      <c r="H5156" s="63"/>
    </row>
    <row r="5157" spans="3:8" ht="15.6" x14ac:dyDescent="0.3">
      <c r="C5157" s="57"/>
      <c r="D5157" s="58"/>
      <c r="E5157" s="28"/>
      <c r="F5157" s="17"/>
      <c r="G5157" s="50"/>
      <c r="H5157" s="63"/>
    </row>
    <row r="5158" spans="3:8" ht="15.6" x14ac:dyDescent="0.3">
      <c r="C5158" s="57"/>
      <c r="D5158" s="58"/>
      <c r="E5158" s="28"/>
      <c r="F5158" s="17"/>
      <c r="G5158" s="50"/>
      <c r="H5158" s="63"/>
    </row>
    <row r="5159" spans="3:8" ht="15.6" x14ac:dyDescent="0.3">
      <c r="C5159" s="57"/>
      <c r="D5159" s="58"/>
      <c r="E5159" s="28"/>
      <c r="F5159" s="17"/>
      <c r="G5159" s="50"/>
      <c r="H5159" s="63"/>
    </row>
    <row r="5160" spans="3:8" ht="15.6" x14ac:dyDescent="0.3">
      <c r="C5160" s="57"/>
      <c r="D5160" s="58"/>
      <c r="E5160" s="28"/>
      <c r="F5160" s="17"/>
      <c r="G5160" s="50"/>
      <c r="H5160" s="63"/>
    </row>
    <row r="5161" spans="3:8" ht="15.6" x14ac:dyDescent="0.3">
      <c r="C5161" s="57"/>
      <c r="D5161" s="58"/>
      <c r="E5161" s="28"/>
      <c r="F5161" s="17"/>
      <c r="G5161" s="50"/>
      <c r="H5161" s="63"/>
    </row>
    <row r="5162" spans="3:8" ht="15.6" x14ac:dyDescent="0.3">
      <c r="C5162" s="57"/>
      <c r="D5162" s="58"/>
      <c r="E5162" s="28"/>
      <c r="F5162" s="17"/>
      <c r="G5162" s="50"/>
      <c r="H5162" s="63"/>
    </row>
    <row r="5163" spans="3:8" ht="15.6" x14ac:dyDescent="0.3">
      <c r="C5163" s="57"/>
      <c r="D5163" s="58"/>
      <c r="E5163" s="28"/>
      <c r="F5163" s="17"/>
      <c r="G5163" s="50"/>
      <c r="H5163" s="63"/>
    </row>
    <row r="5164" spans="3:8" ht="15.6" x14ac:dyDescent="0.3">
      <c r="C5164" s="57"/>
      <c r="D5164" s="58"/>
      <c r="E5164" s="28"/>
      <c r="F5164" s="17"/>
      <c r="G5164" s="50"/>
      <c r="H5164" s="63"/>
    </row>
    <row r="5165" spans="3:8" ht="15.6" x14ac:dyDescent="0.3">
      <c r="C5165" s="57"/>
      <c r="D5165" s="58"/>
      <c r="E5165" s="28"/>
      <c r="F5165" s="17"/>
      <c r="G5165" s="50"/>
      <c r="H5165" s="63"/>
    </row>
    <row r="5166" spans="3:8" ht="15.6" x14ac:dyDescent="0.3">
      <c r="C5166" s="57"/>
      <c r="D5166" s="58"/>
      <c r="E5166" s="28"/>
      <c r="F5166" s="17"/>
      <c r="G5166" s="50"/>
      <c r="H5166" s="63"/>
    </row>
    <row r="5167" spans="3:8" ht="15.6" x14ac:dyDescent="0.3">
      <c r="C5167" s="57"/>
      <c r="D5167" s="58"/>
      <c r="E5167" s="28"/>
      <c r="F5167" s="17"/>
      <c r="G5167" s="50"/>
      <c r="H5167" s="63"/>
    </row>
    <row r="5168" spans="3:8" ht="15.6" x14ac:dyDescent="0.3">
      <c r="C5168" s="57"/>
      <c r="D5168" s="58"/>
      <c r="E5168" s="28"/>
      <c r="F5168" s="17"/>
      <c r="G5168" s="50"/>
      <c r="H5168" s="63"/>
    </row>
    <row r="5169" spans="3:8" ht="15.6" x14ac:dyDescent="0.3">
      <c r="C5169" s="57"/>
      <c r="D5169" s="58"/>
      <c r="E5169" s="28"/>
      <c r="F5169" s="17"/>
      <c r="G5169" s="50"/>
      <c r="H5169" s="63"/>
    </row>
    <row r="5170" spans="3:8" ht="15.6" x14ac:dyDescent="0.3">
      <c r="C5170" s="57"/>
      <c r="D5170" s="58"/>
      <c r="E5170" s="28"/>
      <c r="F5170" s="17"/>
      <c r="G5170" s="50"/>
      <c r="H5170" s="63"/>
    </row>
    <row r="5171" spans="3:8" ht="15.6" x14ac:dyDescent="0.3">
      <c r="C5171" s="57"/>
      <c r="D5171" s="58"/>
      <c r="E5171" s="28"/>
      <c r="F5171" s="17"/>
      <c r="G5171" s="50"/>
      <c r="H5171" s="63"/>
    </row>
    <row r="5172" spans="3:8" ht="15.6" x14ac:dyDescent="0.3">
      <c r="C5172" s="57"/>
      <c r="D5172" s="58"/>
      <c r="E5172" s="28"/>
      <c r="F5172" s="17"/>
      <c r="G5172" s="50"/>
      <c r="H5172" s="63"/>
    </row>
    <row r="5173" spans="3:8" ht="15.6" x14ac:dyDescent="0.3">
      <c r="C5173" s="57"/>
      <c r="D5173" s="58"/>
      <c r="E5173" s="28"/>
      <c r="F5173" s="17"/>
      <c r="G5173" s="50"/>
      <c r="H5173" s="63"/>
    </row>
    <row r="5174" spans="3:8" ht="15.6" x14ac:dyDescent="0.3">
      <c r="C5174" s="57"/>
      <c r="D5174" s="58"/>
      <c r="E5174" s="28"/>
      <c r="F5174" s="17"/>
      <c r="G5174" s="50"/>
      <c r="H5174" s="63"/>
    </row>
    <row r="5175" spans="3:8" ht="15.6" x14ac:dyDescent="0.3">
      <c r="C5175" s="57"/>
      <c r="D5175" s="58"/>
      <c r="E5175" s="28"/>
      <c r="F5175" s="17"/>
      <c r="G5175" s="50"/>
      <c r="H5175" s="63"/>
    </row>
    <row r="5176" spans="3:8" ht="15.6" x14ac:dyDescent="0.3">
      <c r="C5176" s="57"/>
      <c r="D5176" s="58"/>
      <c r="E5176" s="28"/>
      <c r="F5176" s="17"/>
      <c r="G5176" s="50"/>
      <c r="H5176" s="63"/>
    </row>
    <row r="5177" spans="3:8" ht="15.6" x14ac:dyDescent="0.3">
      <c r="C5177" s="57"/>
      <c r="D5177" s="58"/>
      <c r="E5177" s="28"/>
      <c r="F5177" s="17"/>
      <c r="G5177" s="50"/>
      <c r="H5177" s="63"/>
    </row>
    <row r="5178" spans="3:8" ht="15.6" x14ac:dyDescent="0.3">
      <c r="C5178" s="57"/>
      <c r="D5178" s="58"/>
      <c r="E5178" s="28"/>
      <c r="F5178" s="17"/>
      <c r="G5178" s="50"/>
      <c r="H5178" s="63"/>
    </row>
    <row r="5179" spans="3:8" ht="15.6" x14ac:dyDescent="0.3">
      <c r="C5179" s="57"/>
      <c r="D5179" s="58"/>
      <c r="E5179" s="28"/>
      <c r="F5179" s="17"/>
      <c r="G5179" s="50"/>
      <c r="H5179" s="63"/>
    </row>
    <row r="5180" spans="3:8" ht="15.6" x14ac:dyDescent="0.3">
      <c r="C5180" s="57"/>
      <c r="D5180" s="58"/>
      <c r="E5180" s="28"/>
      <c r="F5180" s="17"/>
      <c r="G5180" s="50"/>
      <c r="H5180" s="63"/>
    </row>
    <row r="5181" spans="3:8" ht="15.6" x14ac:dyDescent="0.3">
      <c r="C5181" s="57"/>
      <c r="D5181" s="58"/>
      <c r="E5181" s="28"/>
      <c r="F5181" s="17"/>
      <c r="G5181" s="50"/>
      <c r="H5181" s="63"/>
    </row>
    <row r="5182" spans="3:8" ht="15.6" x14ac:dyDescent="0.3">
      <c r="C5182" s="57"/>
      <c r="D5182" s="58"/>
      <c r="E5182" s="28"/>
      <c r="F5182" s="17"/>
      <c r="G5182" s="50"/>
      <c r="H5182" s="63"/>
    </row>
    <row r="5183" spans="3:8" ht="15.6" x14ac:dyDescent="0.3">
      <c r="C5183" s="57"/>
      <c r="D5183" s="58"/>
      <c r="E5183" s="28"/>
      <c r="F5183" s="17"/>
      <c r="G5183" s="50"/>
      <c r="H5183" s="63"/>
    </row>
    <row r="5184" spans="3:8" ht="15.6" x14ac:dyDescent="0.3">
      <c r="C5184" s="57"/>
      <c r="D5184" s="58"/>
      <c r="E5184" s="28"/>
      <c r="F5184" s="17"/>
      <c r="G5184" s="50"/>
      <c r="H5184" s="63"/>
    </row>
    <row r="5185" spans="3:8" ht="15.6" x14ac:dyDescent="0.3">
      <c r="C5185" s="57"/>
      <c r="D5185" s="58"/>
      <c r="E5185" s="28"/>
      <c r="F5185" s="17"/>
      <c r="G5185" s="50"/>
      <c r="H5185" s="63"/>
    </row>
    <row r="5186" spans="3:8" ht="15.6" x14ac:dyDescent="0.3">
      <c r="C5186" s="57"/>
      <c r="D5186" s="58"/>
      <c r="E5186" s="28"/>
      <c r="F5186" s="17"/>
      <c r="G5186" s="50"/>
      <c r="H5186" s="63"/>
    </row>
    <row r="5187" spans="3:8" ht="15.6" x14ac:dyDescent="0.3">
      <c r="C5187" s="57"/>
      <c r="D5187" s="58"/>
      <c r="E5187" s="28"/>
      <c r="F5187" s="17"/>
      <c r="G5187" s="50"/>
      <c r="H5187" s="63"/>
    </row>
    <row r="5188" spans="3:8" ht="15.6" x14ac:dyDescent="0.3">
      <c r="C5188" s="57"/>
      <c r="D5188" s="58"/>
      <c r="E5188" s="28"/>
      <c r="F5188" s="17"/>
      <c r="G5188" s="50"/>
      <c r="H5188" s="63"/>
    </row>
    <row r="5189" spans="3:8" ht="15.6" x14ac:dyDescent="0.3">
      <c r="C5189" s="57"/>
      <c r="D5189" s="58"/>
      <c r="E5189" s="28"/>
      <c r="F5189" s="17"/>
      <c r="G5189" s="50"/>
      <c r="H5189" s="63"/>
    </row>
    <row r="5190" spans="3:8" ht="15.6" x14ac:dyDescent="0.3">
      <c r="C5190" s="57"/>
      <c r="D5190" s="58"/>
      <c r="E5190" s="28"/>
      <c r="F5190" s="17"/>
      <c r="G5190" s="50"/>
      <c r="H5190" s="63"/>
    </row>
    <row r="5191" spans="3:8" ht="15.6" x14ac:dyDescent="0.3">
      <c r="C5191" s="57"/>
      <c r="D5191" s="58"/>
      <c r="E5191" s="28"/>
      <c r="F5191" s="17"/>
      <c r="G5191" s="50"/>
      <c r="H5191" s="63"/>
    </row>
    <row r="5192" spans="3:8" ht="15.6" x14ac:dyDescent="0.3">
      <c r="C5192" s="57"/>
      <c r="D5192" s="58"/>
      <c r="E5192" s="28"/>
      <c r="F5192" s="17"/>
      <c r="G5192" s="50"/>
      <c r="H5192" s="63"/>
    </row>
    <row r="5193" spans="3:8" ht="15.6" x14ac:dyDescent="0.3">
      <c r="C5193" s="57"/>
      <c r="D5193" s="58"/>
      <c r="E5193" s="28"/>
      <c r="F5193" s="17"/>
      <c r="G5193" s="50"/>
      <c r="H5193" s="63"/>
    </row>
    <row r="5194" spans="3:8" ht="15.6" x14ac:dyDescent="0.3">
      <c r="C5194" s="57"/>
      <c r="D5194" s="58"/>
      <c r="E5194" s="28"/>
      <c r="F5194" s="17"/>
      <c r="G5194" s="50"/>
      <c r="H5194" s="63"/>
    </row>
    <row r="5195" spans="3:8" ht="15.6" x14ac:dyDescent="0.3">
      <c r="C5195" s="57"/>
      <c r="D5195" s="58"/>
      <c r="E5195" s="28"/>
      <c r="F5195" s="17"/>
      <c r="G5195" s="50"/>
      <c r="H5195" s="63"/>
    </row>
    <row r="5196" spans="3:8" ht="15.6" x14ac:dyDescent="0.3">
      <c r="C5196" s="57"/>
      <c r="D5196" s="58"/>
      <c r="E5196" s="28"/>
      <c r="F5196" s="17"/>
      <c r="G5196" s="50"/>
      <c r="H5196" s="63"/>
    </row>
    <row r="5197" spans="3:8" ht="15.6" x14ac:dyDescent="0.3">
      <c r="C5197" s="57"/>
      <c r="D5197" s="58"/>
      <c r="E5197" s="28"/>
      <c r="F5197" s="17"/>
      <c r="G5197" s="50"/>
      <c r="H5197" s="63"/>
    </row>
    <row r="5198" spans="3:8" ht="15.6" x14ac:dyDescent="0.3">
      <c r="C5198" s="57"/>
      <c r="D5198" s="58"/>
      <c r="E5198" s="28"/>
      <c r="F5198" s="17"/>
      <c r="G5198" s="50"/>
      <c r="H5198" s="63"/>
    </row>
    <row r="5199" spans="3:8" ht="15.6" x14ac:dyDescent="0.3">
      <c r="C5199" s="57"/>
      <c r="D5199" s="58"/>
      <c r="E5199" s="28"/>
      <c r="F5199" s="17"/>
      <c r="G5199" s="50"/>
      <c r="H5199" s="63"/>
    </row>
    <row r="5200" spans="3:8" ht="15.6" x14ac:dyDescent="0.3">
      <c r="C5200" s="57"/>
      <c r="D5200" s="58"/>
      <c r="E5200" s="28"/>
      <c r="F5200" s="17"/>
      <c r="G5200" s="50"/>
      <c r="H5200" s="63"/>
    </row>
    <row r="5201" spans="3:8" ht="15.6" x14ac:dyDescent="0.3">
      <c r="C5201" s="57"/>
      <c r="D5201" s="58"/>
      <c r="E5201" s="28"/>
      <c r="F5201" s="17"/>
      <c r="G5201" s="50"/>
      <c r="H5201" s="63"/>
    </row>
    <row r="5202" spans="3:8" ht="15.6" x14ac:dyDescent="0.3">
      <c r="C5202" s="57"/>
      <c r="D5202" s="58"/>
      <c r="E5202" s="28"/>
      <c r="F5202" s="17"/>
      <c r="G5202" s="50"/>
      <c r="H5202" s="63"/>
    </row>
    <row r="5203" spans="3:8" ht="15.6" x14ac:dyDescent="0.3">
      <c r="C5203" s="57"/>
      <c r="D5203" s="58"/>
      <c r="E5203" s="28"/>
      <c r="F5203" s="17"/>
      <c r="G5203" s="50"/>
      <c r="H5203" s="63"/>
    </row>
    <row r="5204" spans="3:8" ht="15.6" x14ac:dyDescent="0.3">
      <c r="C5204" s="57"/>
      <c r="D5204" s="58"/>
      <c r="E5204" s="28"/>
      <c r="F5204" s="17"/>
      <c r="G5204" s="50"/>
      <c r="H5204" s="63"/>
    </row>
    <row r="5205" spans="3:8" ht="15.6" x14ac:dyDescent="0.3">
      <c r="C5205" s="57"/>
      <c r="D5205" s="58"/>
      <c r="E5205" s="28"/>
      <c r="F5205" s="17"/>
      <c r="G5205" s="50"/>
      <c r="H5205" s="63"/>
    </row>
    <row r="5206" spans="3:8" ht="15.6" x14ac:dyDescent="0.3">
      <c r="C5206" s="57"/>
      <c r="D5206" s="58"/>
      <c r="E5206" s="28"/>
      <c r="F5206" s="17"/>
      <c r="G5206" s="50"/>
      <c r="H5206" s="63"/>
    </row>
    <row r="5207" spans="3:8" ht="15.6" x14ac:dyDescent="0.3">
      <c r="C5207" s="57"/>
      <c r="D5207" s="58"/>
      <c r="E5207" s="28"/>
      <c r="F5207" s="17"/>
      <c r="G5207" s="50"/>
      <c r="H5207" s="63"/>
    </row>
    <row r="5208" spans="3:8" ht="15.6" x14ac:dyDescent="0.3">
      <c r="C5208" s="57"/>
      <c r="D5208" s="58"/>
      <c r="E5208" s="28"/>
      <c r="F5208" s="17"/>
      <c r="G5208" s="50"/>
      <c r="H5208" s="63"/>
    </row>
    <row r="5209" spans="3:8" ht="15.6" x14ac:dyDescent="0.3">
      <c r="C5209" s="57"/>
      <c r="D5209" s="58"/>
      <c r="E5209" s="28"/>
      <c r="F5209" s="17"/>
      <c r="G5209" s="50"/>
      <c r="H5209" s="63"/>
    </row>
    <row r="5210" spans="3:8" ht="15.6" x14ac:dyDescent="0.3">
      <c r="C5210" s="57"/>
      <c r="D5210" s="58"/>
      <c r="E5210" s="28"/>
      <c r="F5210" s="17"/>
      <c r="G5210" s="50"/>
      <c r="H5210" s="63"/>
    </row>
    <row r="5211" spans="3:8" ht="15.6" x14ac:dyDescent="0.3">
      <c r="C5211" s="57"/>
      <c r="D5211" s="58"/>
      <c r="E5211" s="28"/>
      <c r="F5211" s="17"/>
      <c r="G5211" s="50"/>
      <c r="H5211" s="63"/>
    </row>
    <row r="5212" spans="3:8" ht="15.6" x14ac:dyDescent="0.3">
      <c r="C5212" s="57"/>
      <c r="D5212" s="58"/>
      <c r="E5212" s="28"/>
      <c r="F5212" s="17"/>
      <c r="G5212" s="50"/>
      <c r="H5212" s="63"/>
    </row>
    <row r="5213" spans="3:8" ht="15.6" x14ac:dyDescent="0.3">
      <c r="C5213" s="57"/>
      <c r="D5213" s="58"/>
      <c r="E5213" s="28"/>
      <c r="F5213" s="17"/>
      <c r="G5213" s="50"/>
      <c r="H5213" s="63"/>
    </row>
    <row r="5214" spans="3:8" ht="15.6" x14ac:dyDescent="0.3">
      <c r="C5214" s="57"/>
      <c r="D5214" s="58"/>
      <c r="E5214" s="28"/>
      <c r="F5214" s="17"/>
      <c r="G5214" s="50"/>
      <c r="H5214" s="63"/>
    </row>
    <row r="5215" spans="3:8" ht="15.6" x14ac:dyDescent="0.3">
      <c r="C5215" s="57"/>
      <c r="D5215" s="58"/>
      <c r="E5215" s="28"/>
      <c r="F5215" s="17"/>
      <c r="G5215" s="50"/>
      <c r="H5215" s="63"/>
    </row>
    <row r="5216" spans="3:8" ht="15.6" x14ac:dyDescent="0.3">
      <c r="C5216" s="57"/>
      <c r="D5216" s="58"/>
      <c r="E5216" s="28"/>
      <c r="F5216" s="17"/>
      <c r="G5216" s="50"/>
      <c r="H5216" s="63"/>
    </row>
    <row r="5217" spans="3:8" ht="15.6" x14ac:dyDescent="0.3">
      <c r="C5217" s="57"/>
      <c r="D5217" s="58"/>
      <c r="E5217" s="28"/>
      <c r="F5217" s="17"/>
      <c r="G5217" s="50"/>
      <c r="H5217" s="63"/>
    </row>
    <row r="5218" spans="3:8" ht="15.6" x14ac:dyDescent="0.3">
      <c r="C5218" s="57"/>
      <c r="D5218" s="58"/>
      <c r="E5218" s="28"/>
      <c r="F5218" s="17"/>
      <c r="G5218" s="50"/>
      <c r="H5218" s="63"/>
    </row>
    <row r="5219" spans="3:8" ht="15.6" x14ac:dyDescent="0.3">
      <c r="C5219" s="57"/>
      <c r="D5219" s="58"/>
      <c r="E5219" s="28"/>
      <c r="F5219" s="17"/>
      <c r="G5219" s="50"/>
      <c r="H5219" s="63"/>
    </row>
    <row r="5220" spans="3:8" ht="15.6" x14ac:dyDescent="0.3">
      <c r="C5220" s="57"/>
      <c r="D5220" s="58"/>
      <c r="E5220" s="28"/>
      <c r="F5220" s="17"/>
      <c r="G5220" s="50"/>
      <c r="H5220" s="63"/>
    </row>
    <row r="5221" spans="3:8" ht="15.6" x14ac:dyDescent="0.3">
      <c r="C5221" s="57"/>
      <c r="D5221" s="58"/>
      <c r="E5221" s="28"/>
      <c r="F5221" s="17"/>
      <c r="G5221" s="50"/>
      <c r="H5221" s="63"/>
    </row>
    <row r="5222" spans="3:8" ht="15.6" x14ac:dyDescent="0.3">
      <c r="C5222" s="57"/>
      <c r="D5222" s="58"/>
      <c r="E5222" s="28"/>
      <c r="F5222" s="17"/>
      <c r="G5222" s="50"/>
      <c r="H5222" s="63"/>
    </row>
    <row r="5223" spans="3:8" ht="15.6" x14ac:dyDescent="0.3">
      <c r="C5223" s="57"/>
      <c r="D5223" s="58"/>
      <c r="E5223" s="28"/>
      <c r="F5223" s="17"/>
      <c r="G5223" s="50"/>
      <c r="H5223" s="63"/>
    </row>
    <row r="5224" spans="3:8" ht="15.6" x14ac:dyDescent="0.3">
      <c r="C5224" s="57"/>
      <c r="D5224" s="58"/>
      <c r="E5224" s="28"/>
      <c r="F5224" s="17"/>
      <c r="G5224" s="50"/>
      <c r="H5224" s="63"/>
    </row>
    <row r="5225" spans="3:8" ht="15.6" x14ac:dyDescent="0.3">
      <c r="C5225" s="57"/>
      <c r="D5225" s="58"/>
      <c r="E5225" s="28"/>
      <c r="F5225" s="17"/>
      <c r="G5225" s="50"/>
      <c r="H5225" s="63"/>
    </row>
    <row r="5226" spans="3:8" ht="15.6" x14ac:dyDescent="0.3">
      <c r="C5226" s="57"/>
      <c r="D5226" s="58"/>
      <c r="E5226" s="28"/>
      <c r="F5226" s="17"/>
      <c r="G5226" s="50"/>
      <c r="H5226" s="63"/>
    </row>
    <row r="5227" spans="3:8" ht="15.6" x14ac:dyDescent="0.3">
      <c r="C5227" s="57"/>
      <c r="D5227" s="58"/>
      <c r="E5227" s="28"/>
      <c r="F5227" s="17"/>
      <c r="G5227" s="50"/>
      <c r="H5227" s="63"/>
    </row>
    <row r="5228" spans="3:8" ht="15.6" x14ac:dyDescent="0.3">
      <c r="C5228" s="57"/>
      <c r="D5228" s="58"/>
      <c r="E5228" s="28"/>
      <c r="F5228" s="17"/>
      <c r="G5228" s="50"/>
      <c r="H5228" s="63"/>
    </row>
    <row r="5229" spans="3:8" ht="15.6" x14ac:dyDescent="0.3">
      <c r="C5229" s="57"/>
      <c r="D5229" s="58"/>
      <c r="E5229" s="28"/>
      <c r="F5229" s="17"/>
      <c r="G5229" s="50"/>
      <c r="H5229" s="63"/>
    </row>
    <row r="5230" spans="3:8" ht="15.6" x14ac:dyDescent="0.3">
      <c r="C5230" s="57"/>
      <c r="D5230" s="58"/>
      <c r="E5230" s="28"/>
      <c r="F5230" s="17"/>
      <c r="G5230" s="50"/>
      <c r="H5230" s="63"/>
    </row>
    <row r="5231" spans="3:8" ht="15.6" x14ac:dyDescent="0.3">
      <c r="C5231" s="57"/>
      <c r="D5231" s="58"/>
      <c r="E5231" s="28"/>
      <c r="F5231" s="17"/>
      <c r="G5231" s="50"/>
      <c r="H5231" s="63"/>
    </row>
    <row r="5232" spans="3:8" ht="15.6" x14ac:dyDescent="0.3">
      <c r="C5232" s="57"/>
      <c r="D5232" s="58"/>
      <c r="E5232" s="28"/>
      <c r="F5232" s="17"/>
      <c r="G5232" s="50"/>
      <c r="H5232" s="63"/>
    </row>
    <row r="5233" spans="3:8" ht="15.6" x14ac:dyDescent="0.3">
      <c r="C5233" s="57"/>
      <c r="D5233" s="58"/>
      <c r="E5233" s="28"/>
      <c r="F5233" s="17"/>
      <c r="G5233" s="50"/>
      <c r="H5233" s="63"/>
    </row>
    <row r="5234" spans="3:8" ht="15.6" x14ac:dyDescent="0.3">
      <c r="C5234" s="57"/>
      <c r="D5234" s="58"/>
      <c r="E5234" s="28"/>
      <c r="F5234" s="17"/>
      <c r="G5234" s="50"/>
      <c r="H5234" s="63"/>
    </row>
    <row r="5235" spans="3:8" ht="15.6" x14ac:dyDescent="0.3">
      <c r="C5235" s="57"/>
      <c r="D5235" s="58"/>
      <c r="E5235" s="28"/>
      <c r="F5235" s="17"/>
      <c r="G5235" s="50"/>
      <c r="H5235" s="63"/>
    </row>
    <row r="5236" spans="3:8" ht="15.6" x14ac:dyDescent="0.3">
      <c r="C5236" s="57"/>
      <c r="D5236" s="58"/>
      <c r="E5236" s="28"/>
      <c r="F5236" s="17"/>
      <c r="G5236" s="50"/>
      <c r="H5236" s="63"/>
    </row>
    <row r="5237" spans="3:8" ht="15.6" x14ac:dyDescent="0.3">
      <c r="C5237" s="57"/>
      <c r="D5237" s="58"/>
      <c r="E5237" s="28"/>
      <c r="F5237" s="17"/>
      <c r="G5237" s="50"/>
      <c r="H5237" s="63"/>
    </row>
    <row r="5238" spans="3:8" ht="15.6" x14ac:dyDescent="0.3">
      <c r="C5238" s="57"/>
      <c r="D5238" s="58"/>
      <c r="E5238" s="28"/>
      <c r="F5238" s="17"/>
      <c r="G5238" s="50"/>
      <c r="H5238" s="63"/>
    </row>
    <row r="5239" spans="3:8" ht="15.6" x14ac:dyDescent="0.3">
      <c r="C5239" s="57"/>
      <c r="D5239" s="58"/>
      <c r="E5239" s="28"/>
      <c r="F5239" s="17"/>
      <c r="G5239" s="50"/>
      <c r="H5239" s="63"/>
    </row>
    <row r="5240" spans="3:8" ht="15.6" x14ac:dyDescent="0.3">
      <c r="C5240" s="57"/>
      <c r="D5240" s="58"/>
      <c r="E5240" s="28"/>
      <c r="F5240" s="17"/>
      <c r="G5240" s="50"/>
      <c r="H5240" s="63"/>
    </row>
    <row r="5241" spans="3:8" ht="15.6" x14ac:dyDescent="0.3">
      <c r="C5241" s="57"/>
      <c r="D5241" s="58"/>
      <c r="E5241" s="28"/>
      <c r="F5241" s="17"/>
      <c r="G5241" s="50"/>
      <c r="H5241" s="63"/>
    </row>
    <row r="5242" spans="3:8" ht="15.6" x14ac:dyDescent="0.3">
      <c r="C5242" s="57"/>
      <c r="D5242" s="58"/>
      <c r="E5242" s="28"/>
      <c r="F5242" s="17"/>
      <c r="G5242" s="50"/>
      <c r="H5242" s="63"/>
    </row>
    <row r="5243" spans="3:8" ht="15.6" x14ac:dyDescent="0.3">
      <c r="C5243" s="57"/>
      <c r="D5243" s="58"/>
      <c r="E5243" s="28"/>
      <c r="F5243" s="17"/>
      <c r="G5243" s="50"/>
      <c r="H5243" s="63"/>
    </row>
    <row r="5244" spans="3:8" ht="15.6" x14ac:dyDescent="0.3">
      <c r="C5244" s="57"/>
      <c r="D5244" s="58"/>
      <c r="E5244" s="28"/>
      <c r="F5244" s="17"/>
      <c r="G5244" s="50"/>
      <c r="H5244" s="63"/>
    </row>
    <row r="5245" spans="3:8" ht="15.6" x14ac:dyDescent="0.3">
      <c r="C5245" s="57"/>
      <c r="D5245" s="58"/>
      <c r="E5245" s="28"/>
      <c r="F5245" s="17"/>
      <c r="G5245" s="50"/>
      <c r="H5245" s="63"/>
    </row>
    <row r="5246" spans="3:8" ht="15.6" x14ac:dyDescent="0.3">
      <c r="C5246" s="57"/>
      <c r="D5246" s="58"/>
      <c r="E5246" s="28"/>
      <c r="F5246" s="17"/>
      <c r="G5246" s="50"/>
      <c r="H5246" s="63"/>
    </row>
    <row r="5247" spans="3:8" ht="15.6" x14ac:dyDescent="0.3">
      <c r="C5247" s="57"/>
      <c r="D5247" s="58"/>
      <c r="E5247" s="28"/>
      <c r="F5247" s="17"/>
      <c r="G5247" s="50"/>
      <c r="H5247" s="63"/>
    </row>
    <row r="5248" spans="3:8" ht="15.6" x14ac:dyDescent="0.3">
      <c r="C5248" s="57"/>
      <c r="D5248" s="58"/>
      <c r="E5248" s="28"/>
      <c r="F5248" s="17"/>
      <c r="G5248" s="50"/>
      <c r="H5248" s="63"/>
    </row>
    <row r="5249" spans="3:8" ht="15.6" x14ac:dyDescent="0.3">
      <c r="C5249" s="57"/>
      <c r="D5249" s="58"/>
      <c r="E5249" s="28"/>
      <c r="F5249" s="17"/>
      <c r="G5249" s="50"/>
      <c r="H5249" s="63"/>
    </row>
    <row r="5250" spans="3:8" ht="15.6" x14ac:dyDescent="0.3">
      <c r="C5250" s="57"/>
      <c r="D5250" s="58"/>
      <c r="E5250" s="28"/>
      <c r="F5250" s="17"/>
      <c r="G5250" s="50"/>
      <c r="H5250" s="63"/>
    </row>
    <row r="5251" spans="3:8" ht="15.6" x14ac:dyDescent="0.3">
      <c r="C5251" s="57"/>
      <c r="D5251" s="58"/>
      <c r="E5251" s="28"/>
      <c r="F5251" s="17"/>
      <c r="G5251" s="50"/>
      <c r="H5251" s="63"/>
    </row>
    <row r="5252" spans="3:8" ht="15.6" x14ac:dyDescent="0.3">
      <c r="C5252" s="57"/>
      <c r="D5252" s="58"/>
      <c r="E5252" s="28"/>
      <c r="F5252" s="17"/>
      <c r="G5252" s="50"/>
      <c r="H5252" s="63"/>
    </row>
    <row r="5253" spans="3:8" ht="15.6" x14ac:dyDescent="0.3">
      <c r="C5253" s="57"/>
      <c r="D5253" s="58"/>
      <c r="E5253" s="28"/>
      <c r="F5253" s="17"/>
      <c r="G5253" s="50"/>
      <c r="H5253" s="63"/>
    </row>
    <row r="5254" spans="3:8" ht="15.6" x14ac:dyDescent="0.3">
      <c r="C5254" s="57"/>
      <c r="D5254" s="58"/>
      <c r="E5254" s="28"/>
      <c r="F5254" s="17"/>
      <c r="G5254" s="50"/>
      <c r="H5254" s="63"/>
    </row>
    <row r="5255" spans="3:8" ht="15.6" x14ac:dyDescent="0.3">
      <c r="C5255" s="57"/>
      <c r="D5255" s="58"/>
      <c r="E5255" s="28"/>
      <c r="F5255" s="17"/>
      <c r="G5255" s="50"/>
      <c r="H5255" s="63"/>
    </row>
    <row r="5256" spans="3:8" ht="15.6" x14ac:dyDescent="0.3">
      <c r="C5256" s="57"/>
      <c r="D5256" s="58"/>
      <c r="E5256" s="28"/>
      <c r="F5256" s="17"/>
      <c r="G5256" s="50"/>
      <c r="H5256" s="63"/>
    </row>
    <row r="5257" spans="3:8" ht="15.6" x14ac:dyDescent="0.3">
      <c r="C5257" s="57"/>
      <c r="D5257" s="58"/>
      <c r="E5257" s="28"/>
      <c r="F5257" s="17"/>
      <c r="G5257" s="50"/>
      <c r="H5257" s="63"/>
    </row>
    <row r="5258" spans="3:8" ht="15.6" x14ac:dyDescent="0.3">
      <c r="C5258" s="57"/>
      <c r="D5258" s="58"/>
      <c r="E5258" s="28"/>
      <c r="F5258" s="17"/>
      <c r="G5258" s="50"/>
      <c r="H5258" s="63"/>
    </row>
    <row r="5259" spans="3:8" ht="15.6" x14ac:dyDescent="0.3">
      <c r="C5259" s="57"/>
      <c r="D5259" s="58"/>
      <c r="E5259" s="28"/>
      <c r="F5259" s="17"/>
      <c r="G5259" s="50"/>
      <c r="H5259" s="63"/>
    </row>
    <row r="5260" spans="3:8" ht="15.6" x14ac:dyDescent="0.3">
      <c r="C5260" s="57"/>
      <c r="D5260" s="58"/>
      <c r="E5260" s="28"/>
      <c r="F5260" s="17"/>
      <c r="G5260" s="50"/>
      <c r="H5260" s="63"/>
    </row>
    <row r="5261" spans="3:8" ht="15.6" x14ac:dyDescent="0.3">
      <c r="C5261" s="57"/>
      <c r="D5261" s="58"/>
      <c r="E5261" s="28"/>
      <c r="F5261" s="17"/>
      <c r="G5261" s="50"/>
      <c r="H5261" s="63"/>
    </row>
    <row r="5262" spans="3:8" ht="15.6" x14ac:dyDescent="0.3">
      <c r="C5262" s="57"/>
      <c r="D5262" s="58"/>
      <c r="E5262" s="28"/>
      <c r="F5262" s="17"/>
      <c r="G5262" s="50"/>
      <c r="H5262" s="63"/>
    </row>
    <row r="5263" spans="3:8" ht="15.6" x14ac:dyDescent="0.3">
      <c r="C5263" s="57"/>
      <c r="D5263" s="58"/>
      <c r="E5263" s="28"/>
      <c r="F5263" s="17"/>
      <c r="G5263" s="50"/>
      <c r="H5263" s="63"/>
    </row>
    <row r="5264" spans="3:8" ht="15.6" x14ac:dyDescent="0.3">
      <c r="C5264" s="57"/>
      <c r="D5264" s="58"/>
      <c r="E5264" s="28"/>
      <c r="F5264" s="17"/>
      <c r="G5264" s="50"/>
      <c r="H5264" s="63"/>
    </row>
    <row r="5265" spans="3:8" ht="15.6" x14ac:dyDescent="0.3">
      <c r="C5265" s="57"/>
      <c r="D5265" s="58"/>
      <c r="E5265" s="28"/>
      <c r="F5265" s="17"/>
      <c r="G5265" s="50"/>
      <c r="H5265" s="63"/>
    </row>
    <row r="5266" spans="3:8" ht="15.6" x14ac:dyDescent="0.3">
      <c r="C5266" s="57"/>
      <c r="D5266" s="58"/>
      <c r="E5266" s="28"/>
      <c r="F5266" s="17"/>
      <c r="G5266" s="50"/>
      <c r="H5266" s="63"/>
    </row>
    <row r="5267" spans="3:8" ht="15.6" x14ac:dyDescent="0.3">
      <c r="C5267" s="57"/>
      <c r="D5267" s="58"/>
      <c r="E5267" s="28"/>
      <c r="F5267" s="17"/>
      <c r="G5267" s="50"/>
      <c r="H5267" s="63"/>
    </row>
    <row r="5268" spans="3:8" ht="15.6" x14ac:dyDescent="0.3">
      <c r="C5268" s="57"/>
      <c r="D5268" s="58"/>
      <c r="E5268" s="28"/>
      <c r="F5268" s="17"/>
      <c r="G5268" s="50"/>
      <c r="H5268" s="63"/>
    </row>
    <row r="5269" spans="3:8" ht="15.6" x14ac:dyDescent="0.3">
      <c r="C5269" s="57"/>
      <c r="D5269" s="58"/>
      <c r="E5269" s="28"/>
      <c r="F5269" s="17"/>
      <c r="G5269" s="50"/>
      <c r="H5269" s="63"/>
    </row>
    <row r="5270" spans="3:8" ht="15.6" x14ac:dyDescent="0.3">
      <c r="C5270" s="57"/>
      <c r="D5270" s="58"/>
      <c r="E5270" s="28"/>
      <c r="F5270" s="17"/>
      <c r="G5270" s="50"/>
      <c r="H5270" s="63"/>
    </row>
    <row r="5271" spans="3:8" ht="15.6" x14ac:dyDescent="0.3">
      <c r="C5271" s="57"/>
      <c r="D5271" s="58"/>
      <c r="E5271" s="28"/>
      <c r="F5271" s="17"/>
      <c r="G5271" s="50"/>
      <c r="H5271" s="63"/>
    </row>
    <row r="5272" spans="3:8" ht="15.6" x14ac:dyDescent="0.3">
      <c r="C5272" s="57"/>
      <c r="D5272" s="58"/>
      <c r="E5272" s="28"/>
      <c r="F5272" s="17"/>
      <c r="G5272" s="50"/>
      <c r="H5272" s="63"/>
    </row>
    <row r="5273" spans="3:8" ht="15.6" x14ac:dyDescent="0.3">
      <c r="C5273" s="57"/>
      <c r="D5273" s="58"/>
      <c r="E5273" s="28"/>
      <c r="F5273" s="17"/>
      <c r="G5273" s="50"/>
      <c r="H5273" s="63"/>
    </row>
    <row r="5274" spans="3:8" ht="15.6" x14ac:dyDescent="0.3">
      <c r="C5274" s="57"/>
      <c r="D5274" s="58"/>
      <c r="E5274" s="28"/>
      <c r="F5274" s="17"/>
      <c r="G5274" s="50"/>
      <c r="H5274" s="63"/>
    </row>
    <row r="5275" spans="3:8" ht="15.6" x14ac:dyDescent="0.3">
      <c r="C5275" s="57"/>
      <c r="D5275" s="58"/>
      <c r="E5275" s="28"/>
      <c r="F5275" s="17"/>
      <c r="G5275" s="50"/>
      <c r="H5275" s="63"/>
    </row>
    <row r="5276" spans="3:8" ht="15.6" x14ac:dyDescent="0.3">
      <c r="C5276" s="57"/>
      <c r="D5276" s="58"/>
      <c r="E5276" s="28"/>
      <c r="F5276" s="17"/>
      <c r="G5276" s="50"/>
      <c r="H5276" s="63"/>
    </row>
    <row r="5277" spans="3:8" ht="15.6" x14ac:dyDescent="0.3">
      <c r="C5277" s="57"/>
      <c r="D5277" s="58"/>
      <c r="E5277" s="28"/>
      <c r="F5277" s="17"/>
      <c r="G5277" s="50"/>
      <c r="H5277" s="63"/>
    </row>
    <row r="5278" spans="3:8" ht="15.6" x14ac:dyDescent="0.3">
      <c r="C5278" s="57"/>
      <c r="D5278" s="58"/>
      <c r="E5278" s="28"/>
      <c r="F5278" s="17"/>
      <c r="G5278" s="50"/>
      <c r="H5278" s="63"/>
    </row>
    <row r="5279" spans="3:8" ht="15.6" x14ac:dyDescent="0.3">
      <c r="C5279" s="57"/>
      <c r="D5279" s="58"/>
      <c r="E5279" s="28"/>
      <c r="F5279" s="17"/>
      <c r="G5279" s="50"/>
      <c r="H5279" s="63"/>
    </row>
    <row r="5280" spans="3:8" ht="15.6" x14ac:dyDescent="0.3">
      <c r="C5280" s="57"/>
      <c r="D5280" s="58"/>
      <c r="E5280" s="28"/>
      <c r="F5280" s="17"/>
      <c r="G5280" s="50"/>
      <c r="H5280" s="63"/>
    </row>
    <row r="5281" spans="3:8" ht="15.6" x14ac:dyDescent="0.3">
      <c r="C5281" s="57"/>
      <c r="D5281" s="58"/>
      <c r="E5281" s="28"/>
      <c r="F5281" s="17"/>
      <c r="G5281" s="50"/>
      <c r="H5281" s="63"/>
    </row>
    <row r="5282" spans="3:8" ht="15.6" x14ac:dyDescent="0.3">
      <c r="C5282" s="57"/>
      <c r="D5282" s="58"/>
      <c r="E5282" s="28"/>
      <c r="F5282" s="17"/>
      <c r="G5282" s="50"/>
      <c r="H5282" s="63"/>
    </row>
    <row r="5283" spans="3:8" ht="15.6" x14ac:dyDescent="0.3">
      <c r="C5283" s="57"/>
      <c r="D5283" s="58"/>
      <c r="E5283" s="28"/>
      <c r="F5283" s="17"/>
      <c r="G5283" s="50"/>
      <c r="H5283" s="63"/>
    </row>
    <row r="5284" spans="3:8" ht="15.6" x14ac:dyDescent="0.3">
      <c r="C5284" s="57"/>
      <c r="D5284" s="58"/>
      <c r="E5284" s="28"/>
      <c r="F5284" s="17"/>
      <c r="G5284" s="50"/>
      <c r="H5284" s="63"/>
    </row>
    <row r="5285" spans="3:8" ht="15.6" x14ac:dyDescent="0.3">
      <c r="C5285" s="57"/>
      <c r="D5285" s="58"/>
      <c r="E5285" s="28"/>
      <c r="F5285" s="17"/>
      <c r="G5285" s="50"/>
      <c r="H5285" s="63"/>
    </row>
    <row r="5286" spans="3:8" ht="15.6" x14ac:dyDescent="0.3">
      <c r="C5286" s="57"/>
      <c r="D5286" s="58"/>
      <c r="E5286" s="28"/>
      <c r="F5286" s="17"/>
      <c r="G5286" s="50"/>
      <c r="H5286" s="63"/>
    </row>
    <row r="5287" spans="3:8" ht="15.6" x14ac:dyDescent="0.3">
      <c r="C5287" s="57"/>
      <c r="D5287" s="58"/>
      <c r="E5287" s="28"/>
      <c r="F5287" s="17"/>
      <c r="G5287" s="50"/>
      <c r="H5287" s="63"/>
    </row>
    <row r="5288" spans="3:8" ht="15.6" x14ac:dyDescent="0.3">
      <c r="C5288" s="57"/>
      <c r="D5288" s="58"/>
      <c r="E5288" s="28"/>
      <c r="F5288" s="17"/>
      <c r="G5288" s="50"/>
      <c r="H5288" s="63"/>
    </row>
    <row r="5289" spans="3:8" ht="15.6" x14ac:dyDescent="0.3">
      <c r="C5289" s="57"/>
      <c r="D5289" s="58"/>
      <c r="E5289" s="28"/>
      <c r="F5289" s="17"/>
      <c r="G5289" s="50"/>
      <c r="H5289" s="63"/>
    </row>
    <row r="5290" spans="3:8" ht="15.6" x14ac:dyDescent="0.3">
      <c r="C5290" s="57"/>
      <c r="D5290" s="58"/>
      <c r="E5290" s="28"/>
      <c r="F5290" s="17"/>
      <c r="G5290" s="50"/>
      <c r="H5290" s="63"/>
    </row>
    <row r="5291" spans="3:8" ht="15.6" x14ac:dyDescent="0.3">
      <c r="C5291" s="57"/>
      <c r="D5291" s="58"/>
      <c r="E5291" s="28"/>
      <c r="F5291" s="17"/>
      <c r="G5291" s="50"/>
      <c r="H5291" s="63"/>
    </row>
    <row r="5292" spans="3:8" ht="15.6" x14ac:dyDescent="0.3">
      <c r="C5292" s="57"/>
      <c r="D5292" s="58"/>
      <c r="E5292" s="28"/>
      <c r="F5292" s="17"/>
      <c r="G5292" s="50"/>
      <c r="H5292" s="63"/>
    </row>
    <row r="5293" spans="3:8" ht="15.6" x14ac:dyDescent="0.3">
      <c r="C5293" s="57"/>
      <c r="D5293" s="58"/>
      <c r="E5293" s="28"/>
      <c r="F5293" s="17"/>
      <c r="G5293" s="50"/>
      <c r="H5293" s="63"/>
    </row>
    <row r="5294" spans="3:8" ht="15.6" x14ac:dyDescent="0.3">
      <c r="C5294" s="57"/>
      <c r="D5294" s="58"/>
      <c r="E5294" s="28"/>
      <c r="F5294" s="17"/>
      <c r="G5294" s="50"/>
      <c r="H5294" s="63"/>
    </row>
    <row r="5295" spans="3:8" ht="15.6" x14ac:dyDescent="0.3">
      <c r="C5295" s="57"/>
      <c r="D5295" s="58"/>
      <c r="E5295" s="28"/>
      <c r="F5295" s="17"/>
      <c r="G5295" s="50"/>
      <c r="H5295" s="63"/>
    </row>
    <row r="5296" spans="3:8" ht="15.6" x14ac:dyDescent="0.3">
      <c r="C5296" s="57"/>
      <c r="D5296" s="58"/>
      <c r="E5296" s="28"/>
      <c r="F5296" s="17"/>
      <c r="G5296" s="50"/>
      <c r="H5296" s="63"/>
    </row>
    <row r="5297" spans="3:8" ht="15.6" x14ac:dyDescent="0.3">
      <c r="C5297" s="57"/>
      <c r="D5297" s="58"/>
      <c r="E5297" s="28"/>
      <c r="F5297" s="17"/>
      <c r="G5297" s="50"/>
      <c r="H5297" s="63"/>
    </row>
    <row r="5298" spans="3:8" ht="15.6" x14ac:dyDescent="0.3">
      <c r="C5298" s="57"/>
      <c r="D5298" s="58"/>
      <c r="E5298" s="28"/>
      <c r="F5298" s="17"/>
      <c r="G5298" s="50"/>
      <c r="H5298" s="63"/>
    </row>
    <row r="5299" spans="3:8" ht="15.6" x14ac:dyDescent="0.3">
      <c r="C5299" s="57"/>
      <c r="D5299" s="58"/>
      <c r="E5299" s="28"/>
      <c r="F5299" s="17"/>
      <c r="G5299" s="50"/>
      <c r="H5299" s="63"/>
    </row>
    <row r="5300" spans="3:8" ht="15.6" x14ac:dyDescent="0.3">
      <c r="C5300" s="57"/>
      <c r="D5300" s="58"/>
      <c r="E5300" s="28"/>
      <c r="F5300" s="17"/>
      <c r="G5300" s="50"/>
      <c r="H5300" s="63"/>
    </row>
    <row r="5301" spans="3:8" ht="15.6" x14ac:dyDescent="0.3">
      <c r="C5301" s="57"/>
      <c r="D5301" s="58"/>
      <c r="E5301" s="28"/>
      <c r="F5301" s="17"/>
      <c r="G5301" s="50"/>
      <c r="H5301" s="63"/>
    </row>
    <row r="5302" spans="3:8" ht="15.6" x14ac:dyDescent="0.3">
      <c r="C5302" s="57"/>
      <c r="D5302" s="58"/>
      <c r="E5302" s="28"/>
      <c r="F5302" s="17"/>
      <c r="G5302" s="50"/>
      <c r="H5302" s="63"/>
    </row>
    <row r="5303" spans="3:8" ht="15.6" x14ac:dyDescent="0.3">
      <c r="C5303" s="57"/>
      <c r="D5303" s="58"/>
      <c r="E5303" s="28"/>
      <c r="F5303" s="17"/>
      <c r="G5303" s="50"/>
      <c r="H5303" s="63"/>
    </row>
    <row r="5304" spans="3:8" ht="15.6" x14ac:dyDescent="0.3">
      <c r="C5304" s="57"/>
      <c r="D5304" s="58"/>
      <c r="E5304" s="28"/>
      <c r="F5304" s="17"/>
      <c r="G5304" s="50"/>
      <c r="H5304" s="63"/>
    </row>
    <row r="5305" spans="3:8" ht="15.6" x14ac:dyDescent="0.3">
      <c r="C5305" s="57"/>
      <c r="D5305" s="58"/>
      <c r="E5305" s="28"/>
      <c r="F5305" s="17"/>
      <c r="G5305" s="50"/>
      <c r="H5305" s="63"/>
    </row>
    <row r="5306" spans="3:8" ht="15.6" x14ac:dyDescent="0.3">
      <c r="C5306" s="57"/>
      <c r="D5306" s="58"/>
      <c r="E5306" s="28"/>
      <c r="F5306" s="17"/>
      <c r="G5306" s="50"/>
      <c r="H5306" s="63"/>
    </row>
    <row r="5307" spans="3:8" ht="15.6" x14ac:dyDescent="0.3">
      <c r="C5307" s="57"/>
      <c r="D5307" s="58"/>
      <c r="E5307" s="28"/>
      <c r="F5307" s="17"/>
      <c r="G5307" s="50"/>
      <c r="H5307" s="63"/>
    </row>
    <row r="5308" spans="3:8" ht="15.6" x14ac:dyDescent="0.3">
      <c r="C5308" s="57"/>
      <c r="D5308" s="58"/>
      <c r="E5308" s="28"/>
      <c r="F5308" s="17"/>
      <c r="G5308" s="50"/>
      <c r="H5308" s="63"/>
    </row>
    <row r="5309" spans="3:8" ht="15.6" x14ac:dyDescent="0.3">
      <c r="C5309" s="57"/>
      <c r="D5309" s="58"/>
      <c r="E5309" s="28"/>
      <c r="F5309" s="17"/>
      <c r="G5309" s="50"/>
      <c r="H5309" s="63"/>
    </row>
    <row r="5310" spans="3:8" ht="15.6" x14ac:dyDescent="0.3">
      <c r="C5310" s="57"/>
      <c r="D5310" s="58"/>
      <c r="E5310" s="28"/>
      <c r="F5310" s="17"/>
      <c r="G5310" s="50"/>
      <c r="H5310" s="63"/>
    </row>
    <row r="5311" spans="3:8" ht="15.6" x14ac:dyDescent="0.3">
      <c r="C5311" s="57"/>
      <c r="D5311" s="58"/>
      <c r="E5311" s="28"/>
      <c r="F5311" s="17"/>
      <c r="G5311" s="50"/>
      <c r="H5311" s="63"/>
    </row>
    <row r="5312" spans="3:8" ht="15.6" x14ac:dyDescent="0.3">
      <c r="C5312" s="57"/>
      <c r="D5312" s="58"/>
      <c r="E5312" s="28"/>
      <c r="F5312" s="17"/>
      <c r="G5312" s="50"/>
      <c r="H5312" s="63"/>
    </row>
    <row r="5313" spans="3:8" ht="15.6" x14ac:dyDescent="0.3">
      <c r="C5313" s="57"/>
      <c r="D5313" s="58"/>
      <c r="E5313" s="28"/>
      <c r="F5313" s="17"/>
      <c r="G5313" s="50"/>
      <c r="H5313" s="63"/>
    </row>
    <row r="5314" spans="3:8" ht="15.6" x14ac:dyDescent="0.3">
      <c r="C5314" s="57"/>
      <c r="D5314" s="58"/>
      <c r="E5314" s="28"/>
      <c r="F5314" s="17"/>
      <c r="G5314" s="50"/>
      <c r="H5314" s="63"/>
    </row>
    <row r="5315" spans="3:8" ht="15.6" x14ac:dyDescent="0.3">
      <c r="C5315" s="57"/>
      <c r="D5315" s="58"/>
      <c r="E5315" s="28"/>
      <c r="F5315" s="17"/>
      <c r="G5315" s="50"/>
      <c r="H5315" s="63"/>
    </row>
    <row r="5316" spans="3:8" ht="15.6" x14ac:dyDescent="0.3">
      <c r="C5316" s="57"/>
      <c r="D5316" s="58"/>
      <c r="E5316" s="28"/>
      <c r="F5316" s="17"/>
      <c r="G5316" s="50"/>
      <c r="H5316" s="63"/>
    </row>
    <row r="5317" spans="3:8" ht="15.6" x14ac:dyDescent="0.3">
      <c r="C5317" s="57"/>
      <c r="D5317" s="58"/>
      <c r="E5317" s="28"/>
      <c r="F5317" s="17"/>
      <c r="G5317" s="50"/>
      <c r="H5317" s="63"/>
    </row>
    <row r="5318" spans="3:8" ht="15.6" x14ac:dyDescent="0.3">
      <c r="C5318" s="57"/>
      <c r="D5318" s="58"/>
      <c r="E5318" s="28"/>
      <c r="F5318" s="17"/>
      <c r="G5318" s="50"/>
      <c r="H5318" s="63"/>
    </row>
    <row r="5319" spans="3:8" ht="15.6" x14ac:dyDescent="0.3">
      <c r="C5319" s="57"/>
      <c r="D5319" s="58"/>
      <c r="E5319" s="28"/>
      <c r="F5319" s="17"/>
      <c r="G5319" s="50"/>
      <c r="H5319" s="63"/>
    </row>
    <row r="5320" spans="3:8" ht="15.6" x14ac:dyDescent="0.3">
      <c r="C5320" s="57"/>
      <c r="D5320" s="58"/>
      <c r="E5320" s="28"/>
      <c r="F5320" s="17"/>
      <c r="G5320" s="50"/>
      <c r="H5320" s="63"/>
    </row>
    <row r="5321" spans="3:8" ht="15.6" x14ac:dyDescent="0.3">
      <c r="C5321" s="57"/>
      <c r="D5321" s="58"/>
      <c r="E5321" s="28"/>
      <c r="F5321" s="17"/>
      <c r="G5321" s="50"/>
      <c r="H5321" s="63"/>
    </row>
    <row r="5322" spans="3:8" ht="15.6" x14ac:dyDescent="0.3">
      <c r="C5322" s="57"/>
      <c r="D5322" s="58"/>
      <c r="E5322" s="28"/>
      <c r="F5322" s="17"/>
      <c r="G5322" s="50"/>
      <c r="H5322" s="63"/>
    </row>
    <row r="5323" spans="3:8" ht="15.6" x14ac:dyDescent="0.3">
      <c r="C5323" s="57"/>
      <c r="D5323" s="58"/>
      <c r="E5323" s="28"/>
      <c r="F5323" s="17"/>
      <c r="G5323" s="50"/>
      <c r="H5323" s="63"/>
    </row>
    <row r="5324" spans="3:8" ht="15.6" x14ac:dyDescent="0.3">
      <c r="C5324" s="57"/>
      <c r="D5324" s="58"/>
      <c r="E5324" s="28"/>
      <c r="F5324" s="17"/>
      <c r="G5324" s="50"/>
      <c r="H5324" s="63"/>
    </row>
    <row r="5325" spans="3:8" ht="15.6" x14ac:dyDescent="0.3">
      <c r="C5325" s="57"/>
      <c r="D5325" s="58"/>
      <c r="E5325" s="28"/>
      <c r="F5325" s="17"/>
      <c r="G5325" s="50"/>
      <c r="H5325" s="63"/>
    </row>
    <row r="5326" spans="3:8" ht="15.6" x14ac:dyDescent="0.3">
      <c r="C5326" s="57"/>
      <c r="D5326" s="58"/>
      <c r="E5326" s="28"/>
      <c r="F5326" s="17"/>
      <c r="G5326" s="50"/>
      <c r="H5326" s="63"/>
    </row>
    <row r="5327" spans="3:8" ht="15.6" x14ac:dyDescent="0.3">
      <c r="C5327" s="57"/>
      <c r="D5327" s="58"/>
      <c r="E5327" s="28"/>
      <c r="F5327" s="17"/>
      <c r="G5327" s="50"/>
      <c r="H5327" s="63"/>
    </row>
    <row r="5328" spans="3:8" ht="15.6" x14ac:dyDescent="0.3">
      <c r="C5328" s="57"/>
      <c r="D5328" s="58"/>
      <c r="E5328" s="28"/>
      <c r="F5328" s="17"/>
      <c r="G5328" s="50"/>
      <c r="H5328" s="63"/>
    </row>
    <row r="5329" spans="3:8" ht="15.6" x14ac:dyDescent="0.3">
      <c r="C5329" s="57"/>
      <c r="D5329" s="58"/>
      <c r="E5329" s="28"/>
      <c r="F5329" s="17"/>
      <c r="G5329" s="50"/>
      <c r="H5329" s="63"/>
    </row>
    <row r="5330" spans="3:8" ht="15.6" x14ac:dyDescent="0.3">
      <c r="C5330" s="57"/>
      <c r="D5330" s="58"/>
      <c r="E5330" s="28"/>
      <c r="F5330" s="17"/>
      <c r="G5330" s="50"/>
      <c r="H5330" s="63"/>
    </row>
    <row r="5331" spans="3:8" ht="15.6" x14ac:dyDescent="0.3">
      <c r="C5331" s="57"/>
      <c r="D5331" s="58"/>
      <c r="E5331" s="28"/>
      <c r="F5331" s="17"/>
      <c r="G5331" s="50"/>
      <c r="H5331" s="63"/>
    </row>
    <row r="5332" spans="3:8" ht="15.6" x14ac:dyDescent="0.3">
      <c r="C5332" s="57"/>
      <c r="D5332" s="58"/>
      <c r="E5332" s="28"/>
      <c r="F5332" s="17"/>
      <c r="G5332" s="50"/>
      <c r="H5332" s="63"/>
    </row>
    <row r="5333" spans="3:8" ht="15.6" x14ac:dyDescent="0.3">
      <c r="C5333" s="57"/>
      <c r="D5333" s="58"/>
      <c r="E5333" s="28"/>
      <c r="F5333" s="17"/>
      <c r="G5333" s="50"/>
      <c r="H5333" s="63"/>
    </row>
    <row r="5334" spans="3:8" ht="15.6" x14ac:dyDescent="0.3">
      <c r="C5334" s="57"/>
      <c r="D5334" s="58"/>
      <c r="E5334" s="28"/>
      <c r="F5334" s="17"/>
      <c r="G5334" s="50"/>
      <c r="H5334" s="63"/>
    </row>
    <row r="5335" spans="3:8" ht="15.6" x14ac:dyDescent="0.3">
      <c r="C5335" s="57"/>
      <c r="D5335" s="58"/>
      <c r="E5335" s="28"/>
      <c r="F5335" s="17"/>
      <c r="G5335" s="50"/>
      <c r="H5335" s="63"/>
    </row>
    <row r="5336" spans="3:8" ht="15.6" x14ac:dyDescent="0.3">
      <c r="C5336" s="57"/>
      <c r="D5336" s="58"/>
      <c r="E5336" s="28"/>
      <c r="F5336" s="17"/>
      <c r="G5336" s="50"/>
      <c r="H5336" s="63"/>
    </row>
    <row r="5337" spans="3:8" ht="15.6" x14ac:dyDescent="0.3">
      <c r="C5337" s="57"/>
      <c r="D5337" s="58"/>
      <c r="E5337" s="28"/>
      <c r="F5337" s="17"/>
      <c r="G5337" s="50"/>
      <c r="H5337" s="63"/>
    </row>
    <row r="5338" spans="3:8" ht="15.6" x14ac:dyDescent="0.3">
      <c r="C5338" s="57"/>
      <c r="D5338" s="58"/>
      <c r="E5338" s="28"/>
      <c r="F5338" s="17"/>
      <c r="G5338" s="50"/>
      <c r="H5338" s="63"/>
    </row>
    <row r="5339" spans="3:8" ht="15.6" x14ac:dyDescent="0.3">
      <c r="C5339" s="57"/>
      <c r="D5339" s="58"/>
      <c r="E5339" s="28"/>
      <c r="F5339" s="17"/>
      <c r="G5339" s="50"/>
      <c r="H5339" s="63"/>
    </row>
    <row r="5340" spans="3:8" ht="15.6" x14ac:dyDescent="0.3">
      <c r="C5340" s="57"/>
      <c r="D5340" s="58"/>
      <c r="E5340" s="28"/>
      <c r="F5340" s="17"/>
      <c r="G5340" s="50"/>
      <c r="H5340" s="63"/>
    </row>
    <row r="5341" spans="3:8" ht="15.6" x14ac:dyDescent="0.3">
      <c r="C5341" s="57"/>
      <c r="D5341" s="58"/>
      <c r="E5341" s="28"/>
      <c r="F5341" s="17"/>
      <c r="G5341" s="50"/>
      <c r="H5341" s="63"/>
    </row>
    <row r="5342" spans="3:8" ht="15.6" x14ac:dyDescent="0.3">
      <c r="C5342" s="57"/>
      <c r="D5342" s="58"/>
      <c r="E5342" s="28"/>
      <c r="F5342" s="17"/>
      <c r="G5342" s="50"/>
      <c r="H5342" s="63"/>
    </row>
    <row r="5343" spans="3:8" ht="15.6" x14ac:dyDescent="0.3">
      <c r="C5343" s="57"/>
      <c r="D5343" s="58"/>
      <c r="E5343" s="28"/>
      <c r="F5343" s="17"/>
      <c r="G5343" s="50"/>
      <c r="H5343" s="63"/>
    </row>
    <row r="5344" spans="3:8" ht="15.6" x14ac:dyDescent="0.3">
      <c r="C5344" s="57"/>
      <c r="D5344" s="58"/>
      <c r="E5344" s="28"/>
      <c r="F5344" s="17"/>
      <c r="G5344" s="50"/>
      <c r="H5344" s="63"/>
    </row>
    <row r="5345" spans="3:8" ht="15.6" x14ac:dyDescent="0.3">
      <c r="C5345" s="57"/>
      <c r="D5345" s="58"/>
      <c r="E5345" s="28"/>
      <c r="F5345" s="17"/>
      <c r="G5345" s="50"/>
      <c r="H5345" s="63"/>
    </row>
    <row r="5346" spans="3:8" ht="15.6" x14ac:dyDescent="0.3">
      <c r="C5346" s="57"/>
      <c r="D5346" s="58"/>
      <c r="E5346" s="28"/>
      <c r="F5346" s="17"/>
      <c r="G5346" s="50"/>
      <c r="H5346" s="63"/>
    </row>
    <row r="5347" spans="3:8" ht="15.6" x14ac:dyDescent="0.3">
      <c r="C5347" s="57"/>
      <c r="D5347" s="58"/>
      <c r="E5347" s="28"/>
      <c r="F5347" s="17"/>
      <c r="G5347" s="50"/>
      <c r="H5347" s="63"/>
    </row>
    <row r="5348" spans="3:8" ht="15.6" x14ac:dyDescent="0.3">
      <c r="C5348" s="57"/>
      <c r="D5348" s="58"/>
      <c r="E5348" s="28"/>
      <c r="F5348" s="17"/>
      <c r="G5348" s="50"/>
      <c r="H5348" s="63"/>
    </row>
    <row r="5349" spans="3:8" ht="15.6" x14ac:dyDescent="0.3">
      <c r="C5349" s="57"/>
      <c r="D5349" s="58"/>
      <c r="E5349" s="28"/>
      <c r="F5349" s="17"/>
      <c r="G5349" s="50"/>
      <c r="H5349" s="63"/>
    </row>
    <row r="5350" spans="3:8" ht="15.6" x14ac:dyDescent="0.3">
      <c r="C5350" s="57"/>
      <c r="D5350" s="58"/>
      <c r="E5350" s="28"/>
      <c r="F5350" s="17"/>
      <c r="G5350" s="50"/>
      <c r="H5350" s="63"/>
    </row>
    <row r="5351" spans="3:8" ht="15.6" x14ac:dyDescent="0.3">
      <c r="C5351" s="57"/>
      <c r="D5351" s="58"/>
      <c r="E5351" s="28"/>
      <c r="F5351" s="17"/>
      <c r="G5351" s="50"/>
      <c r="H5351" s="63"/>
    </row>
    <row r="5352" spans="3:8" ht="15.6" x14ac:dyDescent="0.3">
      <c r="C5352" s="57"/>
      <c r="D5352" s="58"/>
      <c r="E5352" s="28"/>
      <c r="F5352" s="17"/>
      <c r="G5352" s="50"/>
      <c r="H5352" s="63"/>
    </row>
    <row r="5353" spans="3:8" ht="15.6" x14ac:dyDescent="0.3">
      <c r="C5353" s="57"/>
      <c r="D5353" s="58"/>
      <c r="E5353" s="28"/>
      <c r="F5353" s="17"/>
      <c r="G5353" s="50"/>
      <c r="H5353" s="63"/>
    </row>
    <row r="5354" spans="3:8" ht="15.6" x14ac:dyDescent="0.3">
      <c r="C5354" s="57"/>
      <c r="D5354" s="58"/>
      <c r="E5354" s="28"/>
      <c r="F5354" s="17"/>
      <c r="G5354" s="50"/>
      <c r="H5354" s="63"/>
    </row>
    <row r="5355" spans="3:8" ht="15.6" x14ac:dyDescent="0.3">
      <c r="C5355" s="57"/>
      <c r="D5355" s="58"/>
      <c r="E5355" s="28"/>
      <c r="F5355" s="17"/>
      <c r="G5355" s="50"/>
      <c r="H5355" s="63"/>
    </row>
    <row r="5356" spans="3:8" ht="15.6" x14ac:dyDescent="0.3">
      <c r="C5356" s="57"/>
      <c r="D5356" s="58"/>
      <c r="E5356" s="28"/>
      <c r="F5356" s="17"/>
      <c r="G5356" s="50"/>
      <c r="H5356" s="63"/>
    </row>
    <row r="5357" spans="3:8" ht="15.6" x14ac:dyDescent="0.3">
      <c r="C5357" s="57"/>
      <c r="D5357" s="58"/>
      <c r="E5357" s="28"/>
      <c r="F5357" s="17"/>
      <c r="G5357" s="50"/>
      <c r="H5357" s="63"/>
    </row>
    <row r="5358" spans="3:8" ht="15.6" x14ac:dyDescent="0.3">
      <c r="C5358" s="57"/>
      <c r="D5358" s="58"/>
      <c r="E5358" s="28"/>
      <c r="F5358" s="17"/>
      <c r="G5358" s="50"/>
      <c r="H5358" s="63"/>
    </row>
    <row r="5359" spans="3:8" ht="15.6" x14ac:dyDescent="0.3">
      <c r="C5359" s="57"/>
      <c r="D5359" s="58"/>
      <c r="E5359" s="28"/>
      <c r="F5359" s="17"/>
      <c r="G5359" s="50"/>
      <c r="H5359" s="63"/>
    </row>
    <row r="5360" spans="3:8" ht="15.6" x14ac:dyDescent="0.3">
      <c r="C5360" s="57"/>
      <c r="D5360" s="58"/>
      <c r="E5360" s="28"/>
      <c r="F5360" s="17"/>
      <c r="G5360" s="50"/>
      <c r="H5360" s="63"/>
    </row>
    <row r="5361" spans="3:8" ht="15.6" x14ac:dyDescent="0.3">
      <c r="C5361" s="57"/>
      <c r="D5361" s="58"/>
      <c r="E5361" s="28"/>
      <c r="F5361" s="17"/>
      <c r="G5361" s="50"/>
      <c r="H5361" s="63"/>
    </row>
    <row r="5362" spans="3:8" ht="15.6" x14ac:dyDescent="0.3">
      <c r="C5362" s="57"/>
      <c r="D5362" s="58"/>
      <c r="E5362" s="28"/>
      <c r="F5362" s="17"/>
      <c r="G5362" s="50"/>
      <c r="H5362" s="63"/>
    </row>
    <row r="5363" spans="3:8" ht="15.6" x14ac:dyDescent="0.3">
      <c r="C5363" s="57"/>
      <c r="D5363" s="58"/>
      <c r="E5363" s="28"/>
      <c r="F5363" s="17"/>
      <c r="G5363" s="50"/>
      <c r="H5363" s="63"/>
    </row>
    <row r="5364" spans="3:8" ht="15.6" x14ac:dyDescent="0.3">
      <c r="C5364" s="57"/>
      <c r="D5364" s="58"/>
      <c r="E5364" s="28"/>
      <c r="F5364" s="17"/>
      <c r="G5364" s="50"/>
      <c r="H5364" s="63"/>
    </row>
    <row r="5365" spans="3:8" ht="15.6" x14ac:dyDescent="0.3">
      <c r="C5365" s="57"/>
      <c r="D5365" s="58"/>
      <c r="E5365" s="28"/>
      <c r="F5365" s="17"/>
      <c r="G5365" s="50"/>
      <c r="H5365" s="63"/>
    </row>
    <row r="5366" spans="3:8" ht="15.6" x14ac:dyDescent="0.3">
      <c r="C5366" s="57"/>
      <c r="D5366" s="58"/>
      <c r="E5366" s="28"/>
      <c r="F5366" s="17"/>
      <c r="G5366" s="50"/>
      <c r="H5366" s="63"/>
    </row>
    <row r="5367" spans="3:8" ht="15.6" x14ac:dyDescent="0.3">
      <c r="C5367" s="57"/>
      <c r="D5367" s="58"/>
      <c r="E5367" s="28"/>
      <c r="F5367" s="17"/>
      <c r="G5367" s="50"/>
      <c r="H5367" s="63"/>
    </row>
    <row r="5368" spans="3:8" ht="15.6" x14ac:dyDescent="0.3">
      <c r="C5368" s="57"/>
      <c r="D5368" s="58"/>
      <c r="E5368" s="28"/>
      <c r="F5368" s="17"/>
      <c r="G5368" s="50"/>
      <c r="H5368" s="63"/>
    </row>
    <row r="5369" spans="3:8" ht="15.6" x14ac:dyDescent="0.3">
      <c r="C5369" s="57"/>
      <c r="D5369" s="58"/>
      <c r="E5369" s="28"/>
      <c r="F5369" s="17"/>
      <c r="G5369" s="50"/>
      <c r="H5369" s="63"/>
    </row>
    <row r="5370" spans="3:8" ht="15.6" x14ac:dyDescent="0.3">
      <c r="C5370" s="57"/>
      <c r="D5370" s="58"/>
      <c r="E5370" s="28"/>
      <c r="F5370" s="17"/>
      <c r="G5370" s="50"/>
      <c r="H5370" s="63"/>
    </row>
    <row r="5371" spans="3:8" ht="15.6" x14ac:dyDescent="0.3">
      <c r="C5371" s="57"/>
      <c r="D5371" s="58"/>
      <c r="E5371" s="28"/>
      <c r="F5371" s="17"/>
      <c r="G5371" s="50"/>
      <c r="H5371" s="63"/>
    </row>
    <row r="5372" spans="3:8" ht="15.6" x14ac:dyDescent="0.3">
      <c r="C5372" s="57"/>
      <c r="D5372" s="58"/>
      <c r="E5372" s="28"/>
      <c r="F5372" s="17"/>
      <c r="G5372" s="50"/>
      <c r="H5372" s="63"/>
    </row>
    <row r="5373" spans="3:8" ht="15.6" x14ac:dyDescent="0.3">
      <c r="C5373" s="57"/>
      <c r="D5373" s="58"/>
      <c r="E5373" s="28"/>
      <c r="F5373" s="17"/>
      <c r="G5373" s="50"/>
      <c r="H5373" s="63"/>
    </row>
    <row r="5374" spans="3:8" ht="15.6" x14ac:dyDescent="0.3">
      <c r="C5374" s="57"/>
      <c r="D5374" s="58"/>
      <c r="E5374" s="28"/>
      <c r="F5374" s="17"/>
      <c r="G5374" s="50"/>
      <c r="H5374" s="63"/>
    </row>
    <row r="5375" spans="3:8" ht="15.6" x14ac:dyDescent="0.3">
      <c r="C5375" s="57"/>
      <c r="D5375" s="58"/>
      <c r="E5375" s="28"/>
      <c r="F5375" s="17"/>
      <c r="G5375" s="50"/>
      <c r="H5375" s="63"/>
    </row>
    <row r="5376" spans="3:8" ht="15.6" x14ac:dyDescent="0.3">
      <c r="C5376" s="57"/>
      <c r="D5376" s="58"/>
      <c r="E5376" s="28"/>
      <c r="F5376" s="17"/>
      <c r="G5376" s="50"/>
      <c r="H5376" s="63"/>
    </row>
    <row r="5377" spans="3:8" ht="15.6" x14ac:dyDescent="0.3">
      <c r="C5377" s="57"/>
      <c r="D5377" s="58"/>
      <c r="E5377" s="28"/>
      <c r="F5377" s="17"/>
      <c r="G5377" s="50"/>
      <c r="H5377" s="63"/>
    </row>
    <row r="5378" spans="3:8" ht="15.6" x14ac:dyDescent="0.3">
      <c r="C5378" s="57"/>
      <c r="D5378" s="58"/>
      <c r="E5378" s="28"/>
      <c r="F5378" s="17"/>
      <c r="G5378" s="50"/>
      <c r="H5378" s="63"/>
    </row>
    <row r="5379" spans="3:8" ht="15.6" x14ac:dyDescent="0.3">
      <c r="C5379" s="57"/>
      <c r="D5379" s="58"/>
      <c r="E5379" s="28"/>
      <c r="F5379" s="17"/>
      <c r="G5379" s="50"/>
      <c r="H5379" s="63"/>
    </row>
    <row r="5380" spans="3:8" ht="15.6" x14ac:dyDescent="0.3">
      <c r="C5380" s="57"/>
      <c r="D5380" s="58"/>
      <c r="E5380" s="28"/>
      <c r="F5380" s="17"/>
      <c r="G5380" s="50"/>
      <c r="H5380" s="63"/>
    </row>
    <row r="5381" spans="3:8" ht="15.6" x14ac:dyDescent="0.3">
      <c r="C5381" s="57"/>
      <c r="D5381" s="58"/>
      <c r="E5381" s="28"/>
      <c r="F5381" s="17"/>
      <c r="G5381" s="50"/>
      <c r="H5381" s="63"/>
    </row>
    <row r="5382" spans="3:8" ht="15.6" x14ac:dyDescent="0.3">
      <c r="C5382" s="57"/>
      <c r="D5382" s="58"/>
      <c r="E5382" s="28"/>
      <c r="F5382" s="17"/>
      <c r="G5382" s="50"/>
      <c r="H5382" s="63"/>
    </row>
    <row r="5383" spans="3:8" ht="15.6" x14ac:dyDescent="0.3">
      <c r="C5383" s="57"/>
      <c r="D5383" s="58"/>
      <c r="E5383" s="28"/>
      <c r="F5383" s="17"/>
      <c r="G5383" s="50"/>
      <c r="H5383" s="63"/>
    </row>
    <row r="5384" spans="3:8" ht="15.6" x14ac:dyDescent="0.3">
      <c r="C5384" s="57"/>
      <c r="D5384" s="58"/>
      <c r="E5384" s="28"/>
      <c r="F5384" s="17"/>
      <c r="G5384" s="50"/>
      <c r="H5384" s="63"/>
    </row>
    <row r="5385" spans="3:8" ht="15.6" x14ac:dyDescent="0.3">
      <c r="C5385" s="57"/>
      <c r="D5385" s="58"/>
      <c r="E5385" s="28"/>
      <c r="F5385" s="17"/>
      <c r="G5385" s="50"/>
      <c r="H5385" s="63"/>
    </row>
    <row r="5386" spans="3:8" ht="15.6" x14ac:dyDescent="0.3">
      <c r="C5386" s="57"/>
      <c r="D5386" s="58"/>
      <c r="E5386" s="28"/>
      <c r="F5386" s="17"/>
      <c r="G5386" s="50"/>
      <c r="H5386" s="63"/>
    </row>
    <row r="5387" spans="3:8" ht="15.6" x14ac:dyDescent="0.3">
      <c r="C5387" s="57"/>
      <c r="D5387" s="58"/>
      <c r="E5387" s="28"/>
      <c r="F5387" s="17"/>
      <c r="G5387" s="50"/>
      <c r="H5387" s="63"/>
    </row>
    <row r="5388" spans="3:8" ht="15.6" x14ac:dyDescent="0.3">
      <c r="C5388" s="57"/>
      <c r="D5388" s="58"/>
      <c r="E5388" s="28"/>
      <c r="F5388" s="17"/>
      <c r="G5388" s="50"/>
      <c r="H5388" s="63"/>
    </row>
    <row r="5389" spans="3:8" ht="15.6" x14ac:dyDescent="0.3">
      <c r="C5389" s="57"/>
      <c r="D5389" s="58"/>
      <c r="E5389" s="28"/>
      <c r="F5389" s="17"/>
      <c r="G5389" s="50"/>
      <c r="H5389" s="63"/>
    </row>
    <row r="5390" spans="3:8" ht="15.6" x14ac:dyDescent="0.3">
      <c r="C5390" s="57"/>
      <c r="D5390" s="58"/>
      <c r="E5390" s="28"/>
      <c r="F5390" s="17"/>
      <c r="G5390" s="50"/>
      <c r="H5390" s="63"/>
    </row>
    <row r="5391" spans="3:8" ht="15.6" x14ac:dyDescent="0.3">
      <c r="C5391" s="57"/>
      <c r="D5391" s="58"/>
      <c r="E5391" s="28"/>
      <c r="F5391" s="17"/>
      <c r="G5391" s="50"/>
      <c r="H5391" s="63"/>
    </row>
    <row r="5392" spans="3:8" ht="15.6" x14ac:dyDescent="0.3">
      <c r="C5392" s="57"/>
      <c r="D5392" s="58"/>
      <c r="E5392" s="28"/>
      <c r="F5392" s="17"/>
      <c r="G5392" s="50"/>
      <c r="H5392" s="63"/>
    </row>
    <row r="5393" spans="3:8" ht="15.6" x14ac:dyDescent="0.3">
      <c r="C5393" s="57"/>
      <c r="D5393" s="58"/>
      <c r="E5393" s="28"/>
      <c r="F5393" s="17"/>
      <c r="G5393" s="50"/>
      <c r="H5393" s="63"/>
    </row>
    <row r="5394" spans="3:8" ht="15.6" x14ac:dyDescent="0.3">
      <c r="C5394" s="57"/>
      <c r="D5394" s="58"/>
      <c r="E5394" s="28"/>
      <c r="F5394" s="17"/>
      <c r="G5394" s="50"/>
      <c r="H5394" s="63"/>
    </row>
    <row r="5395" spans="3:8" ht="15.6" x14ac:dyDescent="0.3">
      <c r="C5395" s="57"/>
      <c r="D5395" s="58"/>
      <c r="E5395" s="28"/>
      <c r="F5395" s="17"/>
      <c r="G5395" s="50"/>
      <c r="H5395" s="63"/>
    </row>
    <row r="5396" spans="3:8" ht="15.6" x14ac:dyDescent="0.3">
      <c r="C5396" s="57"/>
      <c r="D5396" s="58"/>
      <c r="E5396" s="28"/>
      <c r="F5396" s="17"/>
      <c r="G5396" s="50"/>
      <c r="H5396" s="63"/>
    </row>
    <row r="5397" spans="3:8" ht="15.6" x14ac:dyDescent="0.3">
      <c r="C5397" s="57"/>
      <c r="D5397" s="58"/>
      <c r="E5397" s="28"/>
      <c r="F5397" s="17"/>
      <c r="G5397" s="50"/>
      <c r="H5397" s="63"/>
    </row>
    <row r="5398" spans="3:8" ht="15.6" x14ac:dyDescent="0.3">
      <c r="C5398" s="57"/>
      <c r="D5398" s="58"/>
      <c r="E5398" s="28"/>
      <c r="F5398" s="17"/>
      <c r="G5398" s="50"/>
      <c r="H5398" s="63"/>
    </row>
    <row r="5399" spans="3:8" ht="15.6" x14ac:dyDescent="0.3">
      <c r="C5399" s="57"/>
      <c r="D5399" s="58"/>
      <c r="E5399" s="28"/>
      <c r="F5399" s="17"/>
      <c r="G5399" s="50"/>
      <c r="H5399" s="63"/>
    </row>
    <row r="5400" spans="3:8" ht="15.6" x14ac:dyDescent="0.3">
      <c r="C5400" s="57"/>
      <c r="D5400" s="58"/>
      <c r="E5400" s="28"/>
      <c r="F5400" s="17"/>
      <c r="G5400" s="50"/>
      <c r="H5400" s="63"/>
    </row>
    <row r="5401" spans="3:8" ht="15.6" x14ac:dyDescent="0.3">
      <c r="C5401" s="57"/>
      <c r="D5401" s="58"/>
      <c r="E5401" s="28"/>
      <c r="F5401" s="17"/>
      <c r="G5401" s="50"/>
      <c r="H5401" s="63"/>
    </row>
    <row r="5402" spans="3:8" ht="15.6" x14ac:dyDescent="0.3">
      <c r="C5402" s="57"/>
      <c r="D5402" s="58"/>
      <c r="E5402" s="28"/>
      <c r="F5402" s="17"/>
      <c r="G5402" s="50"/>
      <c r="H5402" s="63"/>
    </row>
    <row r="5403" spans="3:8" ht="15.6" x14ac:dyDescent="0.3">
      <c r="C5403" s="57"/>
      <c r="D5403" s="58"/>
      <c r="E5403" s="28"/>
      <c r="F5403" s="17"/>
      <c r="G5403" s="50"/>
      <c r="H5403" s="63"/>
    </row>
    <row r="5404" spans="3:8" ht="15.6" x14ac:dyDescent="0.3">
      <c r="C5404" s="57"/>
      <c r="D5404" s="58"/>
      <c r="E5404" s="28"/>
      <c r="F5404" s="17"/>
      <c r="G5404" s="50"/>
      <c r="H5404" s="63"/>
    </row>
    <row r="5405" spans="3:8" ht="15.6" x14ac:dyDescent="0.3">
      <c r="C5405" s="57"/>
      <c r="D5405" s="58"/>
      <c r="E5405" s="28"/>
      <c r="F5405" s="17"/>
      <c r="G5405" s="50"/>
      <c r="H5405" s="63"/>
    </row>
    <row r="5406" spans="3:8" ht="15.6" x14ac:dyDescent="0.3">
      <c r="C5406" s="57"/>
      <c r="D5406" s="58"/>
      <c r="E5406" s="28"/>
      <c r="F5406" s="17"/>
      <c r="G5406" s="50"/>
      <c r="H5406" s="63"/>
    </row>
    <row r="5407" spans="3:8" ht="15.6" x14ac:dyDescent="0.3">
      <c r="C5407" s="57"/>
      <c r="D5407" s="58"/>
      <c r="E5407" s="28"/>
      <c r="F5407" s="17"/>
      <c r="G5407" s="50"/>
      <c r="H5407" s="63"/>
    </row>
    <row r="5408" spans="3:8" ht="15.6" x14ac:dyDescent="0.3">
      <c r="C5408" s="57"/>
      <c r="D5408" s="58"/>
      <c r="E5408" s="28"/>
      <c r="F5408" s="17"/>
      <c r="G5408" s="50"/>
      <c r="H5408" s="63"/>
    </row>
    <row r="5409" spans="3:8" ht="15.6" x14ac:dyDescent="0.3">
      <c r="C5409" s="57"/>
      <c r="D5409" s="58"/>
      <c r="E5409" s="28"/>
      <c r="F5409" s="17"/>
      <c r="G5409" s="50"/>
      <c r="H5409" s="63"/>
    </row>
    <row r="5410" spans="3:8" ht="15.6" x14ac:dyDescent="0.3">
      <c r="C5410" s="57"/>
      <c r="D5410" s="58"/>
      <c r="E5410" s="28"/>
      <c r="F5410" s="17"/>
      <c r="G5410" s="50"/>
      <c r="H5410" s="63"/>
    </row>
    <row r="5411" spans="3:8" ht="15.6" x14ac:dyDescent="0.3">
      <c r="C5411" s="57"/>
      <c r="D5411" s="58"/>
      <c r="E5411" s="28"/>
      <c r="F5411" s="17"/>
      <c r="G5411" s="50"/>
      <c r="H5411" s="63"/>
    </row>
    <row r="5412" spans="3:8" ht="15.6" x14ac:dyDescent="0.3">
      <c r="C5412" s="57"/>
      <c r="D5412" s="58"/>
      <c r="E5412" s="28"/>
      <c r="F5412" s="17"/>
      <c r="G5412" s="50"/>
      <c r="H5412" s="63"/>
    </row>
    <row r="5413" spans="3:8" ht="15.6" x14ac:dyDescent="0.3">
      <c r="C5413" s="57"/>
      <c r="D5413" s="58"/>
      <c r="E5413" s="28"/>
      <c r="F5413" s="17"/>
      <c r="G5413" s="50"/>
      <c r="H5413" s="63"/>
    </row>
    <row r="5414" spans="3:8" ht="15.6" x14ac:dyDescent="0.3">
      <c r="C5414" s="57"/>
      <c r="D5414" s="58"/>
      <c r="E5414" s="28"/>
      <c r="F5414" s="17"/>
      <c r="G5414" s="50"/>
      <c r="H5414" s="63"/>
    </row>
    <row r="5415" spans="3:8" ht="15.6" x14ac:dyDescent="0.3">
      <c r="C5415" s="57"/>
      <c r="D5415" s="58"/>
      <c r="E5415" s="28"/>
      <c r="F5415" s="17"/>
      <c r="G5415" s="50"/>
      <c r="H5415" s="63"/>
    </row>
    <row r="5416" spans="3:8" ht="15.6" x14ac:dyDescent="0.3">
      <c r="C5416" s="57"/>
      <c r="D5416" s="58"/>
      <c r="E5416" s="28"/>
      <c r="F5416" s="17"/>
      <c r="G5416" s="50"/>
      <c r="H5416" s="63"/>
    </row>
    <row r="5417" spans="3:8" ht="15.6" x14ac:dyDescent="0.3">
      <c r="C5417" s="57"/>
      <c r="D5417" s="58"/>
      <c r="E5417" s="28"/>
      <c r="F5417" s="17"/>
      <c r="G5417" s="50"/>
      <c r="H5417" s="63"/>
    </row>
    <row r="5418" spans="3:8" ht="15.6" x14ac:dyDescent="0.3">
      <c r="C5418" s="57"/>
      <c r="D5418" s="58"/>
      <c r="E5418" s="28"/>
      <c r="F5418" s="17"/>
      <c r="G5418" s="50"/>
      <c r="H5418" s="63"/>
    </row>
    <row r="5419" spans="3:8" ht="15.6" x14ac:dyDescent="0.3">
      <c r="C5419" s="57"/>
      <c r="D5419" s="58"/>
      <c r="E5419" s="28"/>
      <c r="F5419" s="17"/>
      <c r="G5419" s="50"/>
      <c r="H5419" s="63"/>
    </row>
    <row r="5420" spans="3:8" ht="15.6" x14ac:dyDescent="0.3">
      <c r="C5420" s="57"/>
      <c r="D5420" s="58"/>
      <c r="E5420" s="28"/>
      <c r="F5420" s="17"/>
      <c r="G5420" s="50"/>
      <c r="H5420" s="63"/>
    </row>
    <row r="5421" spans="3:8" ht="15.6" x14ac:dyDescent="0.3">
      <c r="C5421" s="57"/>
      <c r="D5421" s="58"/>
      <c r="E5421" s="28"/>
      <c r="F5421" s="17"/>
      <c r="G5421" s="50"/>
      <c r="H5421" s="63"/>
    </row>
    <row r="5422" spans="3:8" ht="15.6" x14ac:dyDescent="0.3">
      <c r="C5422" s="57"/>
      <c r="D5422" s="58"/>
      <c r="E5422" s="28"/>
      <c r="F5422" s="17"/>
      <c r="G5422" s="50"/>
      <c r="H5422" s="63"/>
    </row>
    <row r="5423" spans="3:8" ht="15.6" x14ac:dyDescent="0.3">
      <c r="C5423" s="57"/>
      <c r="D5423" s="58"/>
      <c r="E5423" s="28"/>
      <c r="F5423" s="17"/>
      <c r="G5423" s="50"/>
      <c r="H5423" s="63"/>
    </row>
    <row r="5424" spans="3:8" ht="15.6" x14ac:dyDescent="0.3">
      <c r="C5424" s="57"/>
      <c r="D5424" s="58"/>
      <c r="E5424" s="28"/>
      <c r="F5424" s="17"/>
      <c r="G5424" s="50"/>
      <c r="H5424" s="63"/>
    </row>
    <row r="5425" spans="3:8" ht="15.6" x14ac:dyDescent="0.3">
      <c r="C5425" s="57"/>
      <c r="D5425" s="58"/>
      <c r="E5425" s="28"/>
      <c r="F5425" s="17"/>
      <c r="G5425" s="50"/>
      <c r="H5425" s="63"/>
    </row>
    <row r="5426" spans="3:8" ht="15.6" x14ac:dyDescent="0.3">
      <c r="C5426" s="57"/>
      <c r="D5426" s="58"/>
      <c r="E5426" s="28"/>
      <c r="F5426" s="17"/>
      <c r="G5426" s="50"/>
      <c r="H5426" s="63"/>
    </row>
    <row r="5427" spans="3:8" ht="15.6" x14ac:dyDescent="0.3">
      <c r="C5427" s="57"/>
      <c r="D5427" s="58"/>
      <c r="E5427" s="28"/>
      <c r="F5427" s="17"/>
      <c r="G5427" s="50"/>
      <c r="H5427" s="63"/>
    </row>
    <row r="5428" spans="3:8" ht="15.6" x14ac:dyDescent="0.3">
      <c r="C5428" s="57"/>
      <c r="D5428" s="58"/>
      <c r="E5428" s="28"/>
      <c r="F5428" s="17"/>
      <c r="G5428" s="50"/>
      <c r="H5428" s="63"/>
    </row>
    <row r="5429" spans="3:8" ht="15.6" x14ac:dyDescent="0.3">
      <c r="C5429" s="57"/>
      <c r="D5429" s="58"/>
      <c r="E5429" s="28"/>
      <c r="F5429" s="17"/>
      <c r="G5429" s="50"/>
      <c r="H5429" s="63"/>
    </row>
    <row r="5430" spans="3:8" ht="15.6" x14ac:dyDescent="0.3">
      <c r="C5430" s="57"/>
      <c r="D5430" s="58"/>
      <c r="E5430" s="28"/>
      <c r="F5430" s="17"/>
      <c r="G5430" s="50"/>
      <c r="H5430" s="63"/>
    </row>
    <row r="5431" spans="3:8" ht="15.6" x14ac:dyDescent="0.3">
      <c r="C5431" s="57"/>
      <c r="D5431" s="58"/>
      <c r="E5431" s="28"/>
      <c r="F5431" s="17"/>
      <c r="G5431" s="50"/>
      <c r="H5431" s="63"/>
    </row>
    <row r="5432" spans="3:8" ht="15.6" x14ac:dyDescent="0.3">
      <c r="C5432" s="57"/>
      <c r="D5432" s="58"/>
      <c r="E5432" s="28"/>
      <c r="F5432" s="17"/>
      <c r="G5432" s="50"/>
      <c r="H5432" s="63"/>
    </row>
    <row r="5433" spans="3:8" ht="15.6" x14ac:dyDescent="0.3">
      <c r="C5433" s="57"/>
      <c r="D5433" s="58"/>
      <c r="E5433" s="28"/>
      <c r="F5433" s="17"/>
      <c r="G5433" s="50"/>
      <c r="H5433" s="63"/>
    </row>
    <row r="5434" spans="3:8" ht="15.6" x14ac:dyDescent="0.3">
      <c r="C5434" s="57"/>
      <c r="D5434" s="58"/>
      <c r="E5434" s="28"/>
      <c r="F5434" s="17"/>
      <c r="G5434" s="50"/>
      <c r="H5434" s="63"/>
    </row>
    <row r="5435" spans="3:8" ht="15.6" x14ac:dyDescent="0.3">
      <c r="C5435" s="57"/>
      <c r="D5435" s="58"/>
      <c r="E5435" s="28"/>
      <c r="F5435" s="17"/>
      <c r="G5435" s="50"/>
      <c r="H5435" s="63"/>
    </row>
    <row r="5436" spans="3:8" ht="15.6" x14ac:dyDescent="0.3">
      <c r="C5436" s="57"/>
      <c r="D5436" s="58"/>
      <c r="E5436" s="28"/>
      <c r="F5436" s="17"/>
      <c r="G5436" s="50"/>
      <c r="H5436" s="63"/>
    </row>
    <row r="5437" spans="3:8" ht="15.6" x14ac:dyDescent="0.3">
      <c r="C5437" s="57"/>
      <c r="D5437" s="58"/>
      <c r="E5437" s="28"/>
      <c r="F5437" s="17"/>
      <c r="G5437" s="50"/>
      <c r="H5437" s="63"/>
    </row>
    <row r="5438" spans="3:8" ht="15.6" x14ac:dyDescent="0.3">
      <c r="C5438" s="57"/>
      <c r="D5438" s="58"/>
      <c r="E5438" s="28"/>
      <c r="F5438" s="17"/>
      <c r="G5438" s="50"/>
      <c r="H5438" s="63"/>
    </row>
    <row r="5439" spans="3:8" ht="15.6" x14ac:dyDescent="0.3">
      <c r="C5439" s="57"/>
      <c r="D5439" s="58"/>
      <c r="E5439" s="28"/>
      <c r="F5439" s="17"/>
      <c r="G5439" s="50"/>
      <c r="H5439" s="63"/>
    </row>
    <row r="5440" spans="3:8" ht="15.6" x14ac:dyDescent="0.3">
      <c r="C5440" s="57"/>
      <c r="D5440" s="58"/>
      <c r="E5440" s="28"/>
      <c r="F5440" s="17"/>
      <c r="G5440" s="50"/>
      <c r="H5440" s="63"/>
    </row>
    <row r="5441" spans="3:8" ht="15.6" x14ac:dyDescent="0.3">
      <c r="C5441" s="57"/>
      <c r="D5441" s="58"/>
      <c r="E5441" s="28"/>
      <c r="F5441" s="17"/>
      <c r="G5441" s="50"/>
      <c r="H5441" s="63"/>
    </row>
    <row r="5442" spans="3:8" ht="15.6" x14ac:dyDescent="0.3">
      <c r="C5442" s="57"/>
      <c r="D5442" s="58"/>
      <c r="E5442" s="28"/>
      <c r="F5442" s="17"/>
      <c r="G5442" s="50"/>
      <c r="H5442" s="63"/>
    </row>
    <row r="5443" spans="3:8" ht="15.6" x14ac:dyDescent="0.3">
      <c r="C5443" s="57"/>
      <c r="D5443" s="58"/>
      <c r="E5443" s="28"/>
      <c r="F5443" s="17"/>
      <c r="G5443" s="50"/>
      <c r="H5443" s="63"/>
    </row>
    <row r="5444" spans="3:8" ht="15.6" x14ac:dyDescent="0.3">
      <c r="C5444" s="57"/>
      <c r="D5444" s="58"/>
      <c r="E5444" s="28"/>
      <c r="F5444" s="17"/>
      <c r="G5444" s="50"/>
      <c r="H5444" s="63"/>
    </row>
    <row r="5445" spans="3:8" ht="15.6" x14ac:dyDescent="0.3">
      <c r="C5445" s="57"/>
      <c r="D5445" s="58"/>
      <c r="E5445" s="28"/>
      <c r="F5445" s="17"/>
      <c r="G5445" s="50"/>
      <c r="H5445" s="63"/>
    </row>
    <row r="5446" spans="3:8" ht="15.6" x14ac:dyDescent="0.3">
      <c r="C5446" s="57"/>
      <c r="D5446" s="58"/>
      <c r="E5446" s="28"/>
      <c r="F5446" s="17"/>
      <c r="G5446" s="50"/>
      <c r="H5446" s="63"/>
    </row>
    <row r="5447" spans="3:8" ht="15.6" x14ac:dyDescent="0.3">
      <c r="C5447" s="57"/>
      <c r="D5447" s="58"/>
      <c r="E5447" s="28"/>
      <c r="F5447" s="17"/>
      <c r="G5447" s="50"/>
      <c r="H5447" s="63"/>
    </row>
    <row r="5448" spans="3:8" ht="15.6" x14ac:dyDescent="0.3">
      <c r="C5448" s="57"/>
      <c r="D5448" s="58"/>
      <c r="E5448" s="28"/>
      <c r="F5448" s="17"/>
      <c r="G5448" s="50"/>
      <c r="H5448" s="63"/>
    </row>
    <row r="5449" spans="3:8" ht="15.6" x14ac:dyDescent="0.3">
      <c r="C5449" s="57"/>
      <c r="D5449" s="58"/>
      <c r="E5449" s="28"/>
      <c r="F5449" s="17"/>
      <c r="G5449" s="50"/>
      <c r="H5449" s="63"/>
    </row>
    <row r="5450" spans="3:8" ht="15.6" x14ac:dyDescent="0.3">
      <c r="C5450" s="57"/>
      <c r="D5450" s="58"/>
      <c r="E5450" s="28"/>
      <c r="F5450" s="17"/>
      <c r="G5450" s="50"/>
      <c r="H5450" s="63"/>
    </row>
    <row r="5451" spans="3:8" ht="15.6" x14ac:dyDescent="0.3">
      <c r="C5451" s="57"/>
      <c r="D5451" s="58"/>
      <c r="E5451" s="28"/>
      <c r="F5451" s="17"/>
      <c r="G5451" s="50"/>
      <c r="H5451" s="63"/>
    </row>
    <row r="5452" spans="3:8" ht="15.6" x14ac:dyDescent="0.3">
      <c r="C5452" s="57"/>
      <c r="D5452" s="58"/>
      <c r="E5452" s="28"/>
      <c r="F5452" s="17"/>
      <c r="G5452" s="50"/>
      <c r="H5452" s="63"/>
    </row>
    <row r="5453" spans="3:8" ht="15.6" x14ac:dyDescent="0.3">
      <c r="C5453" s="57"/>
      <c r="D5453" s="58"/>
      <c r="E5453" s="28"/>
      <c r="F5453" s="17"/>
      <c r="G5453" s="50"/>
      <c r="H5453" s="63"/>
    </row>
    <row r="5454" spans="3:8" ht="15.6" x14ac:dyDescent="0.3">
      <c r="C5454" s="57"/>
      <c r="D5454" s="58"/>
      <c r="E5454" s="28"/>
      <c r="F5454" s="17"/>
      <c r="G5454" s="50"/>
      <c r="H5454" s="63"/>
    </row>
    <row r="5455" spans="3:8" ht="15.6" x14ac:dyDescent="0.3">
      <c r="C5455" s="57"/>
      <c r="D5455" s="58"/>
      <c r="E5455" s="28"/>
      <c r="F5455" s="17"/>
      <c r="G5455" s="50"/>
      <c r="H5455" s="63"/>
    </row>
    <row r="5456" spans="3:8" ht="15.6" x14ac:dyDescent="0.3">
      <c r="C5456" s="57"/>
      <c r="D5456" s="58"/>
      <c r="E5456" s="28"/>
      <c r="F5456" s="17"/>
      <c r="G5456" s="50"/>
      <c r="H5456" s="63"/>
    </row>
    <row r="5457" spans="3:8" ht="15.6" x14ac:dyDescent="0.3">
      <c r="C5457" s="57"/>
      <c r="D5457" s="58"/>
      <c r="E5457" s="28"/>
      <c r="F5457" s="17"/>
      <c r="G5457" s="50"/>
      <c r="H5457" s="63"/>
    </row>
    <row r="5458" spans="3:8" ht="15.6" x14ac:dyDescent="0.3">
      <c r="C5458" s="57"/>
      <c r="D5458" s="58"/>
      <c r="E5458" s="28"/>
      <c r="F5458" s="17"/>
      <c r="G5458" s="50"/>
      <c r="H5458" s="63"/>
    </row>
    <row r="5459" spans="3:8" ht="15.6" x14ac:dyDescent="0.3">
      <c r="C5459" s="57"/>
      <c r="D5459" s="58"/>
      <c r="E5459" s="28"/>
      <c r="F5459" s="17"/>
      <c r="G5459" s="50"/>
      <c r="H5459" s="63"/>
    </row>
    <row r="5460" spans="3:8" ht="15.6" x14ac:dyDescent="0.3">
      <c r="C5460" s="57"/>
      <c r="D5460" s="58"/>
      <c r="E5460" s="28"/>
      <c r="F5460" s="17"/>
      <c r="G5460" s="50"/>
      <c r="H5460" s="63"/>
    </row>
    <row r="5461" spans="3:8" ht="15.6" x14ac:dyDescent="0.3">
      <c r="C5461" s="57"/>
      <c r="D5461" s="58"/>
      <c r="E5461" s="28"/>
      <c r="F5461" s="17"/>
      <c r="G5461" s="50"/>
      <c r="H5461" s="63"/>
    </row>
    <row r="5462" spans="3:8" ht="15.6" x14ac:dyDescent="0.3">
      <c r="C5462" s="57"/>
      <c r="D5462" s="58"/>
      <c r="E5462" s="28"/>
      <c r="F5462" s="17"/>
      <c r="G5462" s="50"/>
      <c r="H5462" s="63"/>
    </row>
    <row r="5463" spans="3:8" ht="15.6" x14ac:dyDescent="0.3">
      <c r="C5463" s="57"/>
      <c r="D5463" s="58"/>
      <c r="E5463" s="28"/>
      <c r="F5463" s="17"/>
      <c r="G5463" s="50"/>
      <c r="H5463" s="63"/>
    </row>
    <row r="5464" spans="3:8" ht="15.6" x14ac:dyDescent="0.3">
      <c r="C5464" s="57"/>
      <c r="D5464" s="58"/>
      <c r="E5464" s="28"/>
      <c r="F5464" s="17"/>
      <c r="G5464" s="50"/>
      <c r="H5464" s="63"/>
    </row>
    <row r="5465" spans="3:8" ht="15.6" x14ac:dyDescent="0.3">
      <c r="C5465" s="57"/>
      <c r="D5465" s="58"/>
      <c r="E5465" s="28"/>
      <c r="F5465" s="17"/>
      <c r="G5465" s="50"/>
      <c r="H5465" s="63"/>
    </row>
    <row r="5466" spans="3:8" ht="15.6" x14ac:dyDescent="0.3">
      <c r="C5466" s="57"/>
      <c r="D5466" s="58"/>
      <c r="E5466" s="28"/>
      <c r="F5466" s="17"/>
      <c r="G5466" s="50"/>
      <c r="H5466" s="63"/>
    </row>
    <row r="5467" spans="3:8" ht="15.6" x14ac:dyDescent="0.3">
      <c r="C5467" s="57"/>
      <c r="D5467" s="58"/>
      <c r="E5467" s="28"/>
      <c r="F5467" s="17"/>
      <c r="G5467" s="50"/>
      <c r="H5467" s="63"/>
    </row>
    <row r="5468" spans="3:8" ht="15.6" x14ac:dyDescent="0.3">
      <c r="C5468" s="57"/>
      <c r="D5468" s="58"/>
      <c r="E5468" s="28"/>
      <c r="F5468" s="17"/>
      <c r="G5468" s="50"/>
      <c r="H5468" s="63"/>
    </row>
    <row r="5469" spans="3:8" ht="15.6" x14ac:dyDescent="0.3">
      <c r="C5469" s="57"/>
      <c r="D5469" s="58"/>
      <c r="E5469" s="28"/>
      <c r="F5469" s="17"/>
      <c r="G5469" s="50"/>
      <c r="H5469" s="63"/>
    </row>
    <row r="5470" spans="3:8" ht="15.6" x14ac:dyDescent="0.3">
      <c r="C5470" s="57"/>
      <c r="D5470" s="58"/>
      <c r="E5470" s="28"/>
      <c r="F5470" s="17"/>
      <c r="G5470" s="50"/>
      <c r="H5470" s="63"/>
    </row>
    <row r="5471" spans="3:8" ht="15.6" x14ac:dyDescent="0.3">
      <c r="C5471" s="57"/>
      <c r="D5471" s="58"/>
      <c r="E5471" s="28"/>
      <c r="F5471" s="17"/>
      <c r="G5471" s="50"/>
      <c r="H5471" s="63"/>
    </row>
    <row r="5472" spans="3:8" ht="15.6" x14ac:dyDescent="0.3">
      <c r="C5472" s="57"/>
      <c r="D5472" s="58"/>
      <c r="E5472" s="28"/>
      <c r="F5472" s="17"/>
      <c r="G5472" s="50"/>
      <c r="H5472" s="63"/>
    </row>
    <row r="5473" spans="3:8" ht="15.6" x14ac:dyDescent="0.3">
      <c r="C5473" s="57"/>
      <c r="D5473" s="58"/>
      <c r="E5473" s="28"/>
      <c r="F5473" s="17"/>
      <c r="G5473" s="50"/>
      <c r="H5473" s="63"/>
    </row>
    <row r="5474" spans="3:8" ht="15.6" x14ac:dyDescent="0.3">
      <c r="C5474" s="57"/>
      <c r="D5474" s="58"/>
      <c r="E5474" s="28"/>
      <c r="F5474" s="17"/>
      <c r="G5474" s="50"/>
      <c r="H5474" s="63"/>
    </row>
    <row r="5475" spans="3:8" ht="15.6" x14ac:dyDescent="0.3">
      <c r="C5475" s="57"/>
      <c r="D5475" s="58"/>
      <c r="E5475" s="28"/>
      <c r="F5475" s="17"/>
      <c r="G5475" s="50"/>
      <c r="H5475" s="63"/>
    </row>
    <row r="5476" spans="3:8" ht="15.6" x14ac:dyDescent="0.3">
      <c r="C5476" s="57"/>
      <c r="D5476" s="58"/>
      <c r="E5476" s="28"/>
      <c r="F5476" s="17"/>
      <c r="G5476" s="50"/>
      <c r="H5476" s="63"/>
    </row>
    <row r="5477" spans="3:8" ht="15.6" x14ac:dyDescent="0.3">
      <c r="C5477" s="57"/>
      <c r="D5477" s="58"/>
      <c r="E5477" s="28"/>
      <c r="F5477" s="17"/>
      <c r="G5477" s="50"/>
      <c r="H5477" s="63"/>
    </row>
    <row r="5478" spans="3:8" ht="15.6" x14ac:dyDescent="0.3">
      <c r="C5478" s="57"/>
      <c r="D5478" s="58"/>
      <c r="E5478" s="28"/>
      <c r="F5478" s="17"/>
      <c r="G5478" s="50"/>
      <c r="H5478" s="63"/>
    </row>
    <row r="5479" spans="3:8" ht="15.6" x14ac:dyDescent="0.3">
      <c r="C5479" s="57"/>
      <c r="D5479" s="58"/>
      <c r="E5479" s="28"/>
      <c r="F5479" s="17"/>
      <c r="G5479" s="50"/>
      <c r="H5479" s="63"/>
    </row>
    <row r="5480" spans="3:8" ht="15.6" x14ac:dyDescent="0.3">
      <c r="C5480" s="57"/>
      <c r="D5480" s="58"/>
      <c r="E5480" s="28"/>
      <c r="F5480" s="17"/>
      <c r="G5480" s="50"/>
      <c r="H5480" s="63"/>
    </row>
    <row r="5481" spans="3:8" ht="15.6" x14ac:dyDescent="0.3">
      <c r="C5481" s="57"/>
      <c r="D5481" s="58"/>
      <c r="E5481" s="28"/>
      <c r="F5481" s="17"/>
      <c r="G5481" s="50"/>
      <c r="H5481" s="63"/>
    </row>
    <row r="5482" spans="3:8" ht="15.6" x14ac:dyDescent="0.3">
      <c r="C5482" s="57"/>
      <c r="D5482" s="58"/>
      <c r="E5482" s="28"/>
      <c r="F5482" s="17"/>
      <c r="G5482" s="50"/>
      <c r="H5482" s="63"/>
    </row>
    <row r="5483" spans="3:8" ht="15.6" x14ac:dyDescent="0.3">
      <c r="C5483" s="57"/>
      <c r="D5483" s="58"/>
      <c r="E5483" s="28"/>
      <c r="F5483" s="17"/>
      <c r="G5483" s="50"/>
      <c r="H5483" s="63"/>
    </row>
    <row r="5484" spans="3:8" ht="15.6" x14ac:dyDescent="0.3">
      <c r="C5484" s="57"/>
      <c r="D5484" s="58"/>
      <c r="E5484" s="28"/>
      <c r="F5484" s="17"/>
      <c r="G5484" s="50"/>
      <c r="H5484" s="63"/>
    </row>
    <row r="5485" spans="3:8" ht="15.6" x14ac:dyDescent="0.3">
      <c r="C5485" s="57"/>
      <c r="D5485" s="58"/>
      <c r="E5485" s="28"/>
      <c r="F5485" s="17"/>
      <c r="G5485" s="50"/>
      <c r="H5485" s="63"/>
    </row>
    <row r="5486" spans="3:8" ht="15.6" x14ac:dyDescent="0.3">
      <c r="C5486" s="57"/>
      <c r="D5486" s="58"/>
      <c r="E5486" s="28"/>
      <c r="F5486" s="17"/>
      <c r="G5486" s="50"/>
      <c r="H5486" s="63"/>
    </row>
    <row r="5487" spans="3:8" ht="15.6" x14ac:dyDescent="0.3">
      <c r="C5487" s="57"/>
      <c r="D5487" s="58"/>
      <c r="E5487" s="28"/>
      <c r="F5487" s="17"/>
      <c r="G5487" s="50"/>
      <c r="H5487" s="63"/>
    </row>
    <row r="5488" spans="3:8" ht="15.6" x14ac:dyDescent="0.3">
      <c r="C5488" s="57"/>
      <c r="D5488" s="58"/>
      <c r="E5488" s="28"/>
      <c r="F5488" s="17"/>
      <c r="G5488" s="50"/>
      <c r="H5488" s="63"/>
    </row>
    <row r="5489" spans="3:8" ht="15.6" x14ac:dyDescent="0.3">
      <c r="C5489" s="57"/>
      <c r="D5489" s="58"/>
      <c r="E5489" s="28"/>
      <c r="F5489" s="17"/>
      <c r="G5489" s="50"/>
      <c r="H5489" s="63"/>
    </row>
    <row r="5490" spans="3:8" ht="15.6" x14ac:dyDescent="0.3">
      <c r="C5490" s="57"/>
      <c r="D5490" s="58"/>
      <c r="E5490" s="28"/>
      <c r="F5490" s="17"/>
      <c r="G5490" s="50"/>
      <c r="H5490" s="63"/>
    </row>
    <row r="5491" spans="3:8" ht="15.6" x14ac:dyDescent="0.3">
      <c r="C5491" s="57"/>
      <c r="D5491" s="58"/>
      <c r="E5491" s="28"/>
      <c r="F5491" s="17"/>
      <c r="G5491" s="50"/>
      <c r="H5491" s="63"/>
    </row>
    <row r="5492" spans="3:8" ht="15.6" x14ac:dyDescent="0.3">
      <c r="C5492" s="57"/>
      <c r="D5492" s="58"/>
      <c r="E5492" s="28"/>
      <c r="F5492" s="17"/>
      <c r="G5492" s="50"/>
      <c r="H5492" s="63"/>
    </row>
    <row r="5493" spans="3:8" ht="15.6" x14ac:dyDescent="0.3">
      <c r="C5493" s="57"/>
      <c r="D5493" s="58"/>
      <c r="E5493" s="28"/>
      <c r="F5493" s="17"/>
      <c r="G5493" s="50"/>
      <c r="H5493" s="63"/>
    </row>
    <row r="5494" spans="3:8" ht="15.6" x14ac:dyDescent="0.3">
      <c r="C5494" s="57"/>
      <c r="D5494" s="58"/>
      <c r="E5494" s="28"/>
      <c r="F5494" s="17"/>
      <c r="G5494" s="50"/>
      <c r="H5494" s="63"/>
    </row>
    <row r="5495" spans="3:8" ht="15.6" x14ac:dyDescent="0.3">
      <c r="C5495" s="57"/>
      <c r="D5495" s="58"/>
      <c r="E5495" s="28"/>
      <c r="F5495" s="17"/>
      <c r="G5495" s="50"/>
      <c r="H5495" s="63"/>
    </row>
    <row r="5496" spans="3:8" ht="15.6" x14ac:dyDescent="0.3">
      <c r="C5496" s="57"/>
      <c r="D5496" s="58"/>
      <c r="E5496" s="28"/>
      <c r="F5496" s="17"/>
      <c r="G5496" s="50"/>
      <c r="H5496" s="63"/>
    </row>
    <row r="5497" spans="3:8" ht="15.6" x14ac:dyDescent="0.3">
      <c r="C5497" s="57"/>
      <c r="D5497" s="58"/>
      <c r="E5497" s="28"/>
      <c r="F5497" s="17"/>
      <c r="G5497" s="50"/>
      <c r="H5497" s="63"/>
    </row>
    <row r="5498" spans="3:8" ht="15.6" x14ac:dyDescent="0.3">
      <c r="C5498" s="57"/>
      <c r="D5498" s="58"/>
      <c r="E5498" s="28"/>
      <c r="F5498" s="17"/>
      <c r="G5498" s="50"/>
      <c r="H5498" s="63"/>
    </row>
    <row r="5499" spans="3:8" ht="15.6" x14ac:dyDescent="0.3">
      <c r="C5499" s="57"/>
      <c r="D5499" s="58"/>
      <c r="E5499" s="28"/>
      <c r="F5499" s="17"/>
      <c r="G5499" s="50"/>
      <c r="H5499" s="63"/>
    </row>
    <row r="5500" spans="3:8" ht="15.6" x14ac:dyDescent="0.3">
      <c r="C5500" s="57"/>
      <c r="D5500" s="58"/>
      <c r="E5500" s="28"/>
      <c r="F5500" s="17"/>
      <c r="G5500" s="50"/>
      <c r="H5500" s="63"/>
    </row>
    <row r="5501" spans="3:8" ht="15.6" x14ac:dyDescent="0.3">
      <c r="C5501" s="57"/>
      <c r="D5501" s="58"/>
      <c r="E5501" s="28"/>
      <c r="F5501" s="17"/>
      <c r="G5501" s="50"/>
      <c r="H5501" s="63"/>
    </row>
    <row r="5502" spans="3:8" ht="15.6" x14ac:dyDescent="0.3">
      <c r="C5502" s="57"/>
      <c r="D5502" s="58"/>
      <c r="E5502" s="28"/>
      <c r="F5502" s="17"/>
      <c r="G5502" s="50"/>
      <c r="H5502" s="63"/>
    </row>
    <row r="5503" spans="3:8" ht="15.6" x14ac:dyDescent="0.3">
      <c r="C5503" s="57"/>
      <c r="D5503" s="58"/>
      <c r="E5503" s="28"/>
      <c r="F5503" s="17"/>
      <c r="G5503" s="50"/>
      <c r="H5503" s="63"/>
    </row>
    <row r="5504" spans="3:8" ht="15.6" x14ac:dyDescent="0.3">
      <c r="C5504" s="57"/>
      <c r="D5504" s="58"/>
      <c r="E5504" s="28"/>
      <c r="F5504" s="17"/>
      <c r="G5504" s="50"/>
      <c r="H5504" s="63"/>
    </row>
    <row r="5505" spans="3:8" ht="15.6" x14ac:dyDescent="0.3">
      <c r="C5505" s="57"/>
      <c r="D5505" s="58"/>
      <c r="E5505" s="28"/>
      <c r="F5505" s="17"/>
      <c r="G5505" s="50"/>
      <c r="H5505" s="63"/>
    </row>
    <row r="5506" spans="3:8" ht="15.6" x14ac:dyDescent="0.3">
      <c r="C5506" s="57"/>
      <c r="D5506" s="58"/>
      <c r="E5506" s="28"/>
      <c r="F5506" s="17"/>
      <c r="G5506" s="50"/>
      <c r="H5506" s="63"/>
    </row>
    <row r="5507" spans="3:8" ht="15.6" x14ac:dyDescent="0.3">
      <c r="C5507" s="57"/>
      <c r="D5507" s="58"/>
      <c r="E5507" s="28"/>
      <c r="F5507" s="17"/>
      <c r="G5507" s="50"/>
      <c r="H5507" s="63"/>
    </row>
    <row r="5508" spans="3:8" ht="15.6" x14ac:dyDescent="0.3">
      <c r="C5508" s="57"/>
      <c r="D5508" s="58"/>
      <c r="E5508" s="28"/>
      <c r="F5508" s="17"/>
      <c r="G5508" s="50"/>
      <c r="H5508" s="63"/>
    </row>
    <row r="5509" spans="3:8" ht="15.6" x14ac:dyDescent="0.3">
      <c r="C5509" s="57"/>
      <c r="D5509" s="58"/>
      <c r="E5509" s="28"/>
      <c r="F5509" s="17"/>
      <c r="G5509" s="50"/>
      <c r="H5509" s="63"/>
    </row>
    <row r="5510" spans="3:8" ht="15.6" x14ac:dyDescent="0.3">
      <c r="C5510" s="57"/>
      <c r="D5510" s="58"/>
      <c r="E5510" s="28"/>
      <c r="F5510" s="17"/>
      <c r="G5510" s="50"/>
      <c r="H5510" s="63"/>
    </row>
    <row r="5511" spans="3:8" ht="15.6" x14ac:dyDescent="0.3">
      <c r="C5511" s="57"/>
      <c r="D5511" s="58"/>
      <c r="E5511" s="28"/>
      <c r="F5511" s="17"/>
      <c r="G5511" s="50"/>
      <c r="H5511" s="63"/>
    </row>
    <row r="5512" spans="3:8" ht="15.6" x14ac:dyDescent="0.3">
      <c r="C5512" s="57"/>
      <c r="D5512" s="58"/>
      <c r="E5512" s="28"/>
      <c r="F5512" s="17"/>
      <c r="G5512" s="50"/>
      <c r="H5512" s="63"/>
    </row>
    <row r="5513" spans="3:8" ht="15.6" x14ac:dyDescent="0.3">
      <c r="C5513" s="57"/>
      <c r="D5513" s="58"/>
      <c r="E5513" s="28"/>
      <c r="F5513" s="17"/>
      <c r="G5513" s="50"/>
      <c r="H5513" s="63"/>
    </row>
    <row r="5514" spans="3:8" ht="15.6" x14ac:dyDescent="0.3">
      <c r="C5514" s="57"/>
      <c r="D5514" s="58"/>
      <c r="E5514" s="28"/>
      <c r="F5514" s="17"/>
      <c r="G5514" s="50"/>
      <c r="H5514" s="63"/>
    </row>
    <row r="5515" spans="3:8" ht="15.6" x14ac:dyDescent="0.3">
      <c r="C5515" s="57"/>
      <c r="D5515" s="58"/>
      <c r="E5515" s="28"/>
      <c r="F5515" s="17"/>
      <c r="G5515" s="50"/>
      <c r="H5515" s="63"/>
    </row>
    <row r="5516" spans="3:8" ht="15.6" x14ac:dyDescent="0.3">
      <c r="C5516" s="57"/>
      <c r="D5516" s="58"/>
      <c r="E5516" s="28"/>
      <c r="F5516" s="17"/>
      <c r="G5516" s="50"/>
      <c r="H5516" s="63"/>
    </row>
    <row r="5517" spans="3:8" ht="15.6" x14ac:dyDescent="0.3">
      <c r="C5517" s="57"/>
      <c r="D5517" s="58"/>
      <c r="E5517" s="28"/>
      <c r="F5517" s="17"/>
      <c r="G5517" s="50"/>
      <c r="H5517" s="63"/>
    </row>
    <row r="5518" spans="3:8" ht="15.6" x14ac:dyDescent="0.3">
      <c r="C5518" s="57"/>
      <c r="D5518" s="58"/>
      <c r="E5518" s="28"/>
      <c r="F5518" s="17"/>
      <c r="G5518" s="50"/>
      <c r="H5518" s="63"/>
    </row>
    <row r="5519" spans="3:8" ht="15.6" x14ac:dyDescent="0.3">
      <c r="C5519" s="57"/>
      <c r="D5519" s="58"/>
      <c r="E5519" s="28"/>
      <c r="F5519" s="17"/>
      <c r="G5519" s="50"/>
      <c r="H5519" s="63"/>
    </row>
    <row r="5520" spans="3:8" ht="15.6" x14ac:dyDescent="0.3">
      <c r="C5520" s="57"/>
      <c r="D5520" s="58"/>
      <c r="E5520" s="28"/>
      <c r="F5520" s="17"/>
      <c r="G5520" s="50"/>
      <c r="H5520" s="63"/>
    </row>
    <row r="5521" spans="3:8" ht="15.6" x14ac:dyDescent="0.3">
      <c r="C5521" s="57"/>
      <c r="D5521" s="58"/>
      <c r="E5521" s="28"/>
      <c r="F5521" s="17"/>
      <c r="G5521" s="50"/>
      <c r="H5521" s="63"/>
    </row>
    <row r="5522" spans="3:8" ht="15.6" x14ac:dyDescent="0.3">
      <c r="C5522" s="57"/>
      <c r="D5522" s="58"/>
      <c r="E5522" s="28"/>
      <c r="F5522" s="17"/>
      <c r="G5522" s="50"/>
      <c r="H5522" s="63"/>
    </row>
    <row r="5523" spans="3:8" ht="15.6" x14ac:dyDescent="0.3">
      <c r="C5523" s="57"/>
      <c r="D5523" s="58"/>
      <c r="E5523" s="28"/>
      <c r="F5523" s="17"/>
      <c r="G5523" s="50"/>
      <c r="H5523" s="63"/>
    </row>
    <row r="5524" spans="3:8" ht="15.6" x14ac:dyDescent="0.3">
      <c r="C5524" s="57"/>
      <c r="D5524" s="58"/>
      <c r="E5524" s="28"/>
      <c r="F5524" s="17"/>
      <c r="G5524" s="50"/>
      <c r="H5524" s="63"/>
    </row>
    <row r="5525" spans="3:8" ht="15.6" x14ac:dyDescent="0.3">
      <c r="C5525" s="57"/>
      <c r="D5525" s="58"/>
      <c r="E5525" s="28"/>
      <c r="F5525" s="17"/>
      <c r="G5525" s="50"/>
      <c r="H5525" s="63"/>
    </row>
    <row r="5526" spans="3:8" ht="15.6" x14ac:dyDescent="0.3">
      <c r="C5526" s="57"/>
      <c r="D5526" s="58"/>
      <c r="E5526" s="28"/>
      <c r="F5526" s="17"/>
      <c r="G5526" s="50"/>
      <c r="H5526" s="63"/>
    </row>
    <row r="5527" spans="3:8" ht="15.6" x14ac:dyDescent="0.3">
      <c r="C5527" s="57"/>
      <c r="D5527" s="58"/>
      <c r="E5527" s="28"/>
      <c r="F5527" s="17"/>
      <c r="G5527" s="50"/>
      <c r="H5527" s="63"/>
    </row>
    <row r="5528" spans="3:8" ht="15.6" x14ac:dyDescent="0.3">
      <c r="C5528" s="57"/>
      <c r="D5528" s="58"/>
      <c r="E5528" s="28"/>
      <c r="F5528" s="17"/>
      <c r="G5528" s="50"/>
      <c r="H5528" s="63"/>
    </row>
    <row r="5529" spans="3:8" ht="15.6" x14ac:dyDescent="0.3">
      <c r="C5529" s="57"/>
      <c r="D5529" s="58"/>
      <c r="E5529" s="28"/>
      <c r="F5529" s="17"/>
      <c r="G5529" s="50"/>
      <c r="H5529" s="63"/>
    </row>
    <row r="5530" spans="3:8" ht="15.6" x14ac:dyDescent="0.3">
      <c r="C5530" s="57"/>
      <c r="D5530" s="58"/>
      <c r="E5530" s="28"/>
      <c r="F5530" s="17"/>
      <c r="G5530" s="50"/>
      <c r="H5530" s="63"/>
    </row>
    <row r="5531" spans="3:8" ht="15.6" x14ac:dyDescent="0.3">
      <c r="C5531" s="57"/>
      <c r="D5531" s="58"/>
      <c r="E5531" s="28"/>
      <c r="F5531" s="17"/>
      <c r="G5531" s="50"/>
      <c r="H5531" s="63"/>
    </row>
    <row r="5532" spans="3:8" ht="15.6" x14ac:dyDescent="0.3">
      <c r="C5532" s="57"/>
      <c r="D5532" s="58"/>
      <c r="E5532" s="28"/>
      <c r="F5532" s="17"/>
      <c r="G5532" s="50"/>
      <c r="H5532" s="63"/>
    </row>
    <row r="5533" spans="3:8" ht="15.6" x14ac:dyDescent="0.3">
      <c r="C5533" s="57"/>
      <c r="D5533" s="58"/>
      <c r="E5533" s="28"/>
      <c r="F5533" s="17"/>
      <c r="G5533" s="50"/>
      <c r="H5533" s="63"/>
    </row>
    <row r="5534" spans="3:8" ht="15.6" x14ac:dyDescent="0.3">
      <c r="C5534" s="57"/>
      <c r="D5534" s="58"/>
      <c r="E5534" s="28"/>
      <c r="F5534" s="17"/>
      <c r="G5534" s="50"/>
      <c r="H5534" s="63"/>
    </row>
    <row r="5535" spans="3:8" ht="15.6" x14ac:dyDescent="0.3">
      <c r="C5535" s="57"/>
      <c r="D5535" s="58"/>
      <c r="E5535" s="28"/>
      <c r="F5535" s="17"/>
      <c r="G5535" s="50"/>
      <c r="H5535" s="63"/>
    </row>
    <row r="5536" spans="3:8" ht="15.6" x14ac:dyDescent="0.3">
      <c r="C5536" s="57"/>
      <c r="D5536" s="58"/>
      <c r="E5536" s="28"/>
      <c r="F5536" s="17"/>
      <c r="G5536" s="50"/>
      <c r="H5536" s="63"/>
    </row>
    <row r="5537" spans="3:8" ht="15.6" x14ac:dyDescent="0.3">
      <c r="C5537" s="57"/>
      <c r="D5537" s="58"/>
      <c r="E5537" s="28"/>
      <c r="F5537" s="17"/>
      <c r="G5537" s="50"/>
      <c r="H5537" s="63"/>
    </row>
    <row r="5538" spans="3:8" ht="15.6" x14ac:dyDescent="0.3">
      <c r="C5538" s="57"/>
      <c r="D5538" s="58"/>
      <c r="E5538" s="28"/>
      <c r="F5538" s="17"/>
      <c r="G5538" s="50"/>
      <c r="H5538" s="63"/>
    </row>
    <row r="5539" spans="3:8" ht="15.6" x14ac:dyDescent="0.3">
      <c r="C5539" s="57"/>
      <c r="D5539" s="58"/>
      <c r="E5539" s="28"/>
      <c r="F5539" s="17"/>
      <c r="G5539" s="50"/>
      <c r="H5539" s="63"/>
    </row>
    <row r="5540" spans="3:8" ht="15.6" x14ac:dyDescent="0.3">
      <c r="C5540" s="57"/>
      <c r="D5540" s="58"/>
      <c r="E5540" s="28"/>
      <c r="F5540" s="17"/>
      <c r="G5540" s="50"/>
      <c r="H5540" s="63"/>
    </row>
    <row r="5541" spans="3:8" ht="15.6" x14ac:dyDescent="0.3">
      <c r="C5541" s="57"/>
      <c r="D5541" s="58"/>
      <c r="E5541" s="28"/>
      <c r="F5541" s="17"/>
      <c r="G5541" s="50"/>
      <c r="H5541" s="63"/>
    </row>
    <row r="5542" spans="3:8" ht="15.6" x14ac:dyDescent="0.3">
      <c r="C5542" s="57"/>
      <c r="D5542" s="58"/>
      <c r="E5542" s="28"/>
      <c r="F5542" s="17"/>
      <c r="G5542" s="50"/>
      <c r="H5542" s="63"/>
    </row>
    <row r="5543" spans="3:8" ht="15.6" x14ac:dyDescent="0.3">
      <c r="C5543" s="57"/>
      <c r="D5543" s="58"/>
      <c r="E5543" s="28"/>
      <c r="F5543" s="17"/>
      <c r="G5543" s="50"/>
      <c r="H5543" s="63"/>
    </row>
    <row r="5544" spans="3:8" ht="15.6" x14ac:dyDescent="0.3">
      <c r="C5544" s="57"/>
      <c r="D5544" s="58"/>
      <c r="E5544" s="28"/>
      <c r="F5544" s="17"/>
      <c r="G5544" s="50"/>
      <c r="H5544" s="63"/>
    </row>
    <row r="5545" spans="3:8" ht="15.6" x14ac:dyDescent="0.3">
      <c r="C5545" s="57"/>
      <c r="D5545" s="58"/>
      <c r="E5545" s="28"/>
      <c r="F5545" s="17"/>
      <c r="G5545" s="50"/>
      <c r="H5545" s="63"/>
    </row>
    <row r="5546" spans="3:8" ht="15.6" x14ac:dyDescent="0.3">
      <c r="C5546" s="57"/>
      <c r="D5546" s="58"/>
      <c r="E5546" s="28"/>
      <c r="F5546" s="17"/>
      <c r="G5546" s="50"/>
      <c r="H5546" s="63"/>
    </row>
    <row r="5547" spans="3:8" ht="15.6" x14ac:dyDescent="0.3">
      <c r="C5547" s="57"/>
      <c r="D5547" s="58"/>
      <c r="E5547" s="28"/>
      <c r="F5547" s="17"/>
      <c r="G5547" s="50"/>
      <c r="H5547" s="63"/>
    </row>
    <row r="5548" spans="3:8" ht="15.6" x14ac:dyDescent="0.3">
      <c r="C5548" s="57"/>
      <c r="D5548" s="58"/>
      <c r="E5548" s="28"/>
      <c r="F5548" s="17"/>
      <c r="G5548" s="50"/>
      <c r="H5548" s="63"/>
    </row>
    <row r="5549" spans="3:8" ht="15.6" x14ac:dyDescent="0.3">
      <c r="C5549" s="57"/>
      <c r="D5549" s="58"/>
      <c r="E5549" s="28"/>
      <c r="F5549" s="17"/>
      <c r="G5549" s="50"/>
      <c r="H5549" s="63"/>
    </row>
    <row r="5550" spans="3:8" ht="15.6" x14ac:dyDescent="0.3">
      <c r="C5550" s="57"/>
      <c r="D5550" s="58"/>
      <c r="E5550" s="28"/>
      <c r="F5550" s="17"/>
      <c r="G5550" s="50"/>
      <c r="H5550" s="63"/>
    </row>
    <row r="5551" spans="3:8" ht="15.6" x14ac:dyDescent="0.3">
      <c r="C5551" s="57"/>
      <c r="D5551" s="58"/>
      <c r="E5551" s="28"/>
      <c r="F5551" s="17"/>
      <c r="G5551" s="50"/>
      <c r="H5551" s="63"/>
    </row>
    <row r="5552" spans="3:8" ht="15.6" x14ac:dyDescent="0.3">
      <c r="C5552" s="57"/>
      <c r="D5552" s="58"/>
      <c r="E5552" s="28"/>
      <c r="F5552" s="17"/>
      <c r="G5552" s="50"/>
      <c r="H5552" s="63"/>
    </row>
    <row r="5553" spans="3:8" ht="15.6" x14ac:dyDescent="0.3">
      <c r="C5553" s="57"/>
      <c r="D5553" s="58"/>
      <c r="E5553" s="28"/>
      <c r="F5553" s="17"/>
      <c r="G5553" s="50"/>
      <c r="H5553" s="63"/>
    </row>
    <row r="5554" spans="3:8" ht="15.6" x14ac:dyDescent="0.3">
      <c r="C5554" s="57"/>
      <c r="D5554" s="58"/>
      <c r="E5554" s="28"/>
      <c r="F5554" s="17"/>
      <c r="G5554" s="50"/>
      <c r="H5554" s="63"/>
    </row>
    <row r="5555" spans="3:8" ht="15.6" x14ac:dyDescent="0.3">
      <c r="C5555" s="57"/>
      <c r="D5555" s="58"/>
      <c r="E5555" s="28"/>
      <c r="F5555" s="17"/>
      <c r="G5555" s="50"/>
      <c r="H5555" s="63"/>
    </row>
    <row r="5556" spans="3:8" ht="15.6" x14ac:dyDescent="0.3">
      <c r="C5556" s="57"/>
      <c r="D5556" s="58"/>
      <c r="E5556" s="28"/>
      <c r="F5556" s="17"/>
      <c r="G5556" s="50"/>
      <c r="H5556" s="63"/>
    </row>
    <row r="5557" spans="3:8" ht="15.6" x14ac:dyDescent="0.3">
      <c r="C5557" s="57"/>
      <c r="D5557" s="58"/>
      <c r="E5557" s="28"/>
      <c r="F5557" s="17"/>
      <c r="G5557" s="50"/>
      <c r="H5557" s="63"/>
    </row>
    <row r="5558" spans="3:8" ht="15.6" x14ac:dyDescent="0.3">
      <c r="C5558" s="57"/>
      <c r="D5558" s="58"/>
      <c r="E5558" s="28"/>
      <c r="F5558" s="17"/>
      <c r="G5558" s="50"/>
      <c r="H5558" s="63"/>
    </row>
    <row r="5559" spans="3:8" ht="15.6" x14ac:dyDescent="0.3">
      <c r="C5559" s="57"/>
      <c r="D5559" s="58"/>
      <c r="E5559" s="28"/>
      <c r="F5559" s="17"/>
      <c r="G5559" s="50"/>
      <c r="H5559" s="63"/>
    </row>
    <row r="5560" spans="3:8" ht="15.6" x14ac:dyDescent="0.3">
      <c r="C5560" s="57"/>
      <c r="D5560" s="58"/>
      <c r="E5560" s="28"/>
      <c r="F5560" s="17"/>
      <c r="G5560" s="50"/>
      <c r="H5560" s="63"/>
    </row>
    <row r="5561" spans="3:8" ht="15.6" x14ac:dyDescent="0.3">
      <c r="C5561" s="57"/>
      <c r="D5561" s="58"/>
      <c r="E5561" s="28"/>
      <c r="F5561" s="17"/>
      <c r="G5561" s="50"/>
      <c r="H5561" s="63"/>
    </row>
    <row r="5562" spans="3:8" ht="15.6" x14ac:dyDescent="0.3">
      <c r="C5562" s="57"/>
      <c r="D5562" s="58"/>
      <c r="E5562" s="28"/>
      <c r="F5562" s="17"/>
      <c r="G5562" s="50"/>
      <c r="H5562" s="63"/>
    </row>
    <row r="5563" spans="3:8" ht="15.6" x14ac:dyDescent="0.3">
      <c r="C5563" s="57"/>
      <c r="D5563" s="58"/>
      <c r="E5563" s="28"/>
      <c r="F5563" s="17"/>
      <c r="G5563" s="50"/>
      <c r="H5563" s="63"/>
    </row>
    <row r="5564" spans="3:8" ht="15.6" x14ac:dyDescent="0.3">
      <c r="C5564" s="57"/>
      <c r="D5564" s="58"/>
      <c r="E5564" s="28"/>
      <c r="F5564" s="17"/>
      <c r="G5564" s="50"/>
      <c r="H5564" s="63"/>
    </row>
    <row r="5565" spans="3:8" ht="15.6" x14ac:dyDescent="0.3">
      <c r="C5565" s="57"/>
      <c r="D5565" s="58"/>
      <c r="E5565" s="28"/>
      <c r="F5565" s="17"/>
      <c r="G5565" s="50"/>
      <c r="H5565" s="63"/>
    </row>
    <row r="5566" spans="3:8" ht="15.6" x14ac:dyDescent="0.3">
      <c r="C5566" s="57"/>
      <c r="D5566" s="58"/>
      <c r="E5566" s="28"/>
      <c r="F5566" s="17"/>
      <c r="G5566" s="50"/>
      <c r="H5566" s="63"/>
    </row>
    <row r="5567" spans="3:8" ht="15.6" x14ac:dyDescent="0.3">
      <c r="C5567" s="57"/>
      <c r="D5567" s="58"/>
      <c r="E5567" s="28"/>
      <c r="F5567" s="17"/>
      <c r="G5567" s="50"/>
      <c r="H5567" s="63"/>
    </row>
    <row r="5568" spans="3:8" ht="15.6" x14ac:dyDescent="0.3">
      <c r="C5568" s="57"/>
      <c r="D5568" s="58"/>
      <c r="E5568" s="28"/>
      <c r="F5568" s="17"/>
      <c r="G5568" s="50"/>
      <c r="H5568" s="63"/>
    </row>
    <row r="5569" spans="3:8" ht="15.6" x14ac:dyDescent="0.3">
      <c r="C5569" s="57"/>
      <c r="D5569" s="58"/>
      <c r="E5569" s="28"/>
      <c r="F5569" s="17"/>
      <c r="G5569" s="50"/>
      <c r="H5569" s="63"/>
    </row>
    <row r="5570" spans="3:8" ht="15.6" x14ac:dyDescent="0.3">
      <c r="C5570" s="57"/>
      <c r="D5570" s="58"/>
      <c r="E5570" s="28"/>
      <c r="F5570" s="17"/>
      <c r="G5570" s="50"/>
      <c r="H5570" s="63"/>
    </row>
    <row r="5571" spans="3:8" ht="15.6" x14ac:dyDescent="0.3">
      <c r="C5571" s="57"/>
      <c r="D5571" s="58"/>
      <c r="E5571" s="28"/>
      <c r="F5571" s="17"/>
      <c r="G5571" s="50"/>
      <c r="H5571" s="63"/>
    </row>
    <row r="5572" spans="3:8" ht="15.6" x14ac:dyDescent="0.3">
      <c r="C5572" s="57"/>
      <c r="D5572" s="58"/>
      <c r="E5572" s="28"/>
      <c r="F5572" s="17"/>
      <c r="G5572" s="50"/>
      <c r="H5572" s="63"/>
    </row>
    <row r="5573" spans="3:8" ht="15.6" x14ac:dyDescent="0.3">
      <c r="C5573" s="57"/>
      <c r="D5573" s="58"/>
      <c r="E5573" s="28"/>
      <c r="F5573" s="17"/>
      <c r="G5573" s="50"/>
      <c r="H5573" s="63"/>
    </row>
    <row r="5574" spans="3:8" ht="15.6" x14ac:dyDescent="0.3">
      <c r="C5574" s="57"/>
      <c r="D5574" s="58"/>
      <c r="E5574" s="28"/>
      <c r="F5574" s="17"/>
      <c r="G5574" s="50"/>
      <c r="H5574" s="63"/>
    </row>
    <row r="5575" spans="3:8" ht="15.6" x14ac:dyDescent="0.3">
      <c r="C5575" s="57"/>
      <c r="D5575" s="58"/>
      <c r="E5575" s="28"/>
      <c r="F5575" s="17"/>
      <c r="G5575" s="50"/>
      <c r="H5575" s="63"/>
    </row>
    <row r="5576" spans="3:8" ht="15.6" x14ac:dyDescent="0.3">
      <c r="C5576" s="57"/>
      <c r="D5576" s="58"/>
      <c r="E5576" s="28"/>
      <c r="F5576" s="17"/>
      <c r="G5576" s="50"/>
      <c r="H5576" s="63"/>
    </row>
    <row r="5577" spans="3:8" ht="15.6" x14ac:dyDescent="0.3">
      <c r="C5577" s="57"/>
      <c r="D5577" s="58"/>
      <c r="E5577" s="28"/>
      <c r="F5577" s="17"/>
      <c r="G5577" s="50"/>
      <c r="H5577" s="63"/>
    </row>
    <row r="5578" spans="3:8" ht="15.6" x14ac:dyDescent="0.3">
      <c r="C5578" s="57"/>
      <c r="D5578" s="58"/>
      <c r="E5578" s="28"/>
      <c r="F5578" s="17"/>
      <c r="G5578" s="50"/>
      <c r="H5578" s="63"/>
    </row>
    <row r="5579" spans="3:8" ht="15.6" x14ac:dyDescent="0.3">
      <c r="C5579" s="57"/>
      <c r="D5579" s="58"/>
      <c r="E5579" s="28"/>
      <c r="F5579" s="17"/>
      <c r="G5579" s="50"/>
      <c r="H5579" s="63"/>
    </row>
    <row r="5580" spans="3:8" ht="15.6" x14ac:dyDescent="0.3">
      <c r="C5580" s="57"/>
      <c r="D5580" s="58"/>
      <c r="E5580" s="28"/>
      <c r="F5580" s="17"/>
      <c r="G5580" s="50"/>
      <c r="H5580" s="63"/>
    </row>
    <row r="5581" spans="3:8" ht="15.6" x14ac:dyDescent="0.3">
      <c r="C5581" s="57"/>
      <c r="D5581" s="58"/>
      <c r="E5581" s="28"/>
      <c r="F5581" s="17"/>
      <c r="G5581" s="50"/>
      <c r="H5581" s="63"/>
    </row>
    <row r="5582" spans="3:8" ht="15.6" x14ac:dyDescent="0.3">
      <c r="C5582" s="57"/>
      <c r="D5582" s="58"/>
      <c r="E5582" s="28"/>
      <c r="F5582" s="17"/>
      <c r="G5582" s="50"/>
      <c r="H5582" s="63"/>
    </row>
    <row r="5583" spans="3:8" ht="15.6" x14ac:dyDescent="0.3">
      <c r="C5583" s="57"/>
      <c r="D5583" s="58"/>
      <c r="E5583" s="28"/>
      <c r="F5583" s="17"/>
      <c r="G5583" s="50"/>
      <c r="H5583" s="63"/>
    </row>
    <row r="5584" spans="3:8" ht="15.6" x14ac:dyDescent="0.3">
      <c r="C5584" s="57"/>
      <c r="D5584" s="58"/>
      <c r="E5584" s="28"/>
      <c r="F5584" s="17"/>
      <c r="G5584" s="50"/>
      <c r="H5584" s="63"/>
    </row>
    <row r="5585" spans="3:8" ht="15.6" x14ac:dyDescent="0.3">
      <c r="C5585" s="57"/>
      <c r="D5585" s="58"/>
      <c r="E5585" s="28"/>
      <c r="F5585" s="17"/>
      <c r="G5585" s="50"/>
      <c r="H5585" s="63"/>
    </row>
    <row r="5586" spans="3:8" ht="15.6" x14ac:dyDescent="0.3">
      <c r="C5586" s="57"/>
      <c r="D5586" s="58"/>
      <c r="E5586" s="28"/>
      <c r="F5586" s="17"/>
      <c r="G5586" s="50"/>
      <c r="H5586" s="63"/>
    </row>
    <row r="5587" spans="3:8" ht="15.6" x14ac:dyDescent="0.3">
      <c r="C5587" s="57"/>
      <c r="D5587" s="58"/>
      <c r="E5587" s="28"/>
      <c r="F5587" s="17"/>
      <c r="G5587" s="50"/>
      <c r="H5587" s="63"/>
    </row>
    <row r="5588" spans="3:8" ht="15.6" x14ac:dyDescent="0.3">
      <c r="C5588" s="57"/>
      <c r="D5588" s="58"/>
      <c r="E5588" s="28"/>
      <c r="F5588" s="17"/>
      <c r="G5588" s="50"/>
      <c r="H5588" s="63"/>
    </row>
    <row r="5589" spans="3:8" ht="15.6" x14ac:dyDescent="0.3">
      <c r="C5589" s="57"/>
      <c r="D5589" s="58"/>
      <c r="E5589" s="28"/>
      <c r="F5589" s="17"/>
      <c r="G5589" s="50"/>
      <c r="H5589" s="63"/>
    </row>
    <row r="5590" spans="3:8" ht="15.6" x14ac:dyDescent="0.3">
      <c r="C5590" s="57"/>
      <c r="D5590" s="58"/>
      <c r="E5590" s="28"/>
      <c r="F5590" s="17"/>
      <c r="G5590" s="50"/>
      <c r="H5590" s="63"/>
    </row>
    <row r="5591" spans="3:8" ht="15.6" x14ac:dyDescent="0.3">
      <c r="C5591" s="57"/>
      <c r="D5591" s="58"/>
      <c r="E5591" s="28"/>
      <c r="F5591" s="17"/>
      <c r="G5591" s="50"/>
      <c r="H5591" s="63"/>
    </row>
    <row r="5592" spans="3:8" ht="15.6" x14ac:dyDescent="0.3">
      <c r="C5592" s="57"/>
      <c r="D5592" s="58"/>
      <c r="E5592" s="28"/>
      <c r="F5592" s="17"/>
      <c r="G5592" s="50"/>
      <c r="H5592" s="63"/>
    </row>
    <row r="5593" spans="3:8" ht="15.6" x14ac:dyDescent="0.3">
      <c r="C5593" s="57"/>
      <c r="D5593" s="58"/>
      <c r="E5593" s="28"/>
      <c r="F5593" s="17"/>
      <c r="G5593" s="50"/>
      <c r="H5593" s="63"/>
    </row>
    <row r="5594" spans="3:8" ht="15.6" x14ac:dyDescent="0.3">
      <c r="C5594" s="57"/>
      <c r="D5594" s="58"/>
      <c r="E5594" s="28"/>
      <c r="F5594" s="17"/>
      <c r="G5594" s="50"/>
      <c r="H5594" s="63"/>
    </row>
    <row r="5595" spans="3:8" ht="15.6" x14ac:dyDescent="0.3">
      <c r="C5595" s="57"/>
      <c r="D5595" s="58"/>
      <c r="E5595" s="28"/>
      <c r="F5595" s="17"/>
      <c r="G5595" s="50"/>
      <c r="H5595" s="63"/>
    </row>
    <row r="5596" spans="3:8" ht="15.6" x14ac:dyDescent="0.3">
      <c r="C5596" s="57"/>
      <c r="D5596" s="58"/>
      <c r="E5596" s="28"/>
      <c r="F5596" s="17"/>
      <c r="G5596" s="50"/>
      <c r="H5596" s="63"/>
    </row>
    <row r="5597" spans="3:8" ht="15.6" x14ac:dyDescent="0.3">
      <c r="C5597" s="57"/>
      <c r="D5597" s="58"/>
      <c r="E5597" s="28"/>
      <c r="F5597" s="17"/>
      <c r="G5597" s="50"/>
      <c r="H5597" s="63"/>
    </row>
    <row r="5598" spans="3:8" ht="15.6" x14ac:dyDescent="0.3">
      <c r="C5598" s="57"/>
      <c r="D5598" s="58"/>
      <c r="E5598" s="28"/>
      <c r="F5598" s="17"/>
      <c r="G5598" s="50"/>
      <c r="H5598" s="63"/>
    </row>
    <row r="5599" spans="3:8" ht="15.6" x14ac:dyDescent="0.3">
      <c r="C5599" s="57"/>
      <c r="D5599" s="58"/>
      <c r="E5599" s="28"/>
      <c r="F5599" s="17"/>
      <c r="G5599" s="50"/>
      <c r="H5599" s="63"/>
    </row>
    <row r="5600" spans="3:8" ht="15.6" x14ac:dyDescent="0.3">
      <c r="C5600" s="57"/>
      <c r="D5600" s="58"/>
      <c r="E5600" s="28"/>
      <c r="F5600" s="17"/>
      <c r="G5600" s="50"/>
      <c r="H5600" s="63"/>
    </row>
    <row r="5601" spans="3:8" ht="15.6" x14ac:dyDescent="0.3">
      <c r="C5601" s="57"/>
      <c r="D5601" s="58"/>
      <c r="E5601" s="28"/>
      <c r="F5601" s="17"/>
      <c r="G5601" s="50"/>
      <c r="H5601" s="63"/>
    </row>
    <row r="5602" spans="3:8" ht="15.6" x14ac:dyDescent="0.3">
      <c r="C5602" s="57"/>
      <c r="D5602" s="58"/>
      <c r="E5602" s="28"/>
      <c r="F5602" s="17"/>
      <c r="G5602" s="50"/>
      <c r="H5602" s="63"/>
    </row>
    <row r="5603" spans="3:8" ht="15.6" x14ac:dyDescent="0.3">
      <c r="C5603" s="57"/>
      <c r="D5603" s="58"/>
      <c r="E5603" s="28"/>
      <c r="F5603" s="17"/>
      <c r="G5603" s="50"/>
      <c r="H5603" s="63"/>
    </row>
    <row r="5604" spans="3:8" ht="15.6" x14ac:dyDescent="0.3">
      <c r="C5604" s="57"/>
      <c r="D5604" s="58"/>
      <c r="E5604" s="28"/>
      <c r="F5604" s="17"/>
      <c r="G5604" s="50"/>
      <c r="H5604" s="63"/>
    </row>
    <row r="5605" spans="3:8" ht="15.6" x14ac:dyDescent="0.3">
      <c r="C5605" s="57"/>
      <c r="D5605" s="58"/>
      <c r="E5605" s="28"/>
      <c r="F5605" s="17"/>
      <c r="G5605" s="50"/>
      <c r="H5605" s="63"/>
    </row>
    <row r="5606" spans="3:8" ht="15.6" x14ac:dyDescent="0.3">
      <c r="C5606" s="57"/>
      <c r="D5606" s="58"/>
      <c r="E5606" s="28"/>
      <c r="F5606" s="17"/>
      <c r="G5606" s="50"/>
      <c r="H5606" s="63"/>
    </row>
    <row r="5607" spans="3:8" ht="15.6" x14ac:dyDescent="0.3">
      <c r="C5607" s="57"/>
      <c r="D5607" s="58"/>
      <c r="E5607" s="28"/>
      <c r="F5607" s="17"/>
      <c r="G5607" s="50"/>
      <c r="H5607" s="63"/>
    </row>
    <row r="5608" spans="3:8" ht="15.6" x14ac:dyDescent="0.3">
      <c r="C5608" s="57"/>
      <c r="D5608" s="58"/>
      <c r="E5608" s="28"/>
      <c r="F5608" s="17"/>
      <c r="G5608" s="50"/>
      <c r="H5608" s="63"/>
    </row>
    <row r="5609" spans="3:8" ht="15.6" x14ac:dyDescent="0.3">
      <c r="C5609" s="57"/>
      <c r="D5609" s="58"/>
      <c r="E5609" s="28"/>
      <c r="F5609" s="17"/>
      <c r="G5609" s="50"/>
      <c r="H5609" s="63"/>
    </row>
    <row r="5610" spans="3:8" ht="15.6" x14ac:dyDescent="0.3">
      <c r="C5610" s="57"/>
      <c r="D5610" s="58"/>
      <c r="E5610" s="28"/>
      <c r="F5610" s="17"/>
      <c r="G5610" s="50"/>
      <c r="H5610" s="63"/>
    </row>
    <row r="5611" spans="3:8" ht="15.6" x14ac:dyDescent="0.3">
      <c r="C5611" s="57"/>
      <c r="D5611" s="58"/>
      <c r="E5611" s="28"/>
      <c r="F5611" s="17"/>
      <c r="G5611" s="50"/>
      <c r="H5611" s="63"/>
    </row>
    <row r="5612" spans="3:8" ht="15.6" x14ac:dyDescent="0.3">
      <c r="C5612" s="57"/>
      <c r="D5612" s="58"/>
      <c r="E5612" s="28"/>
      <c r="F5612" s="17"/>
      <c r="G5612" s="50"/>
      <c r="H5612" s="63"/>
    </row>
    <row r="5613" spans="3:8" ht="15.6" x14ac:dyDescent="0.3">
      <c r="C5613" s="57"/>
      <c r="D5613" s="58"/>
      <c r="E5613" s="28"/>
      <c r="F5613" s="17"/>
      <c r="G5613" s="50"/>
      <c r="H5613" s="63"/>
    </row>
    <row r="5614" spans="3:8" ht="15.6" x14ac:dyDescent="0.3">
      <c r="C5614" s="57"/>
      <c r="D5614" s="58"/>
      <c r="E5614" s="28"/>
      <c r="F5614" s="17"/>
      <c r="G5614" s="50"/>
      <c r="H5614" s="63"/>
    </row>
    <row r="5615" spans="3:8" ht="15.6" x14ac:dyDescent="0.3">
      <c r="C5615" s="57"/>
      <c r="D5615" s="58"/>
      <c r="E5615" s="28"/>
      <c r="F5615" s="17"/>
      <c r="G5615" s="50"/>
      <c r="H5615" s="63"/>
    </row>
    <row r="5616" spans="3:8" ht="15.6" x14ac:dyDescent="0.3">
      <c r="C5616" s="57"/>
      <c r="D5616" s="58"/>
      <c r="E5616" s="28"/>
      <c r="F5616" s="17"/>
      <c r="G5616" s="50"/>
      <c r="H5616" s="63"/>
    </row>
    <row r="5617" spans="3:8" ht="15.6" x14ac:dyDescent="0.3">
      <c r="C5617" s="57"/>
      <c r="D5617" s="58"/>
      <c r="E5617" s="28"/>
      <c r="F5617" s="17"/>
      <c r="G5617" s="50"/>
      <c r="H5617" s="63"/>
    </row>
    <row r="5618" spans="3:8" ht="15.6" x14ac:dyDescent="0.3">
      <c r="C5618" s="57"/>
      <c r="D5618" s="58"/>
      <c r="E5618" s="28"/>
      <c r="F5618" s="17"/>
      <c r="G5618" s="50"/>
      <c r="H5618" s="63"/>
    </row>
    <row r="5619" spans="3:8" ht="15.6" x14ac:dyDescent="0.3">
      <c r="C5619" s="57"/>
      <c r="D5619" s="58"/>
      <c r="E5619" s="28"/>
      <c r="F5619" s="17"/>
      <c r="G5619" s="50"/>
      <c r="H5619" s="63"/>
    </row>
    <row r="5620" spans="3:8" ht="15.6" x14ac:dyDescent="0.3">
      <c r="C5620" s="57"/>
      <c r="D5620" s="58"/>
      <c r="E5620" s="28"/>
      <c r="F5620" s="17"/>
      <c r="G5620" s="50"/>
      <c r="H5620" s="63"/>
    </row>
    <row r="5621" spans="3:8" ht="15.6" x14ac:dyDescent="0.3">
      <c r="C5621" s="57"/>
      <c r="D5621" s="58"/>
      <c r="E5621" s="28"/>
      <c r="F5621" s="17"/>
      <c r="G5621" s="50"/>
      <c r="H5621" s="63"/>
    </row>
    <row r="5622" spans="3:8" ht="15.6" x14ac:dyDescent="0.3">
      <c r="C5622" s="57"/>
      <c r="D5622" s="58"/>
      <c r="E5622" s="28"/>
      <c r="F5622" s="17"/>
      <c r="G5622" s="50"/>
      <c r="H5622" s="63"/>
    </row>
    <row r="5623" spans="3:8" ht="15.6" x14ac:dyDescent="0.3">
      <c r="C5623" s="57"/>
      <c r="D5623" s="58"/>
      <c r="E5623" s="28"/>
      <c r="F5623" s="17"/>
      <c r="G5623" s="50"/>
      <c r="H5623" s="63"/>
    </row>
    <row r="5624" spans="3:8" ht="15.6" x14ac:dyDescent="0.3">
      <c r="C5624" s="57"/>
      <c r="D5624" s="58"/>
      <c r="E5624" s="28"/>
      <c r="F5624" s="17"/>
      <c r="G5624" s="50"/>
      <c r="H5624" s="63"/>
    </row>
    <row r="5625" spans="3:8" ht="15.6" x14ac:dyDescent="0.3">
      <c r="C5625" s="57"/>
      <c r="D5625" s="58"/>
      <c r="E5625" s="28"/>
      <c r="F5625" s="17"/>
      <c r="G5625" s="50"/>
      <c r="H5625" s="63"/>
    </row>
    <row r="5626" spans="3:8" ht="15.6" x14ac:dyDescent="0.3">
      <c r="C5626" s="57"/>
      <c r="D5626" s="58"/>
      <c r="E5626" s="28"/>
      <c r="F5626" s="17"/>
      <c r="G5626" s="50"/>
      <c r="H5626" s="63"/>
    </row>
    <row r="5627" spans="3:8" ht="15.6" x14ac:dyDescent="0.3">
      <c r="C5627" s="57"/>
      <c r="D5627" s="58"/>
      <c r="E5627" s="28"/>
      <c r="F5627" s="17"/>
      <c r="G5627" s="50"/>
      <c r="H5627" s="63"/>
    </row>
    <row r="5628" spans="3:8" ht="15.6" x14ac:dyDescent="0.3">
      <c r="C5628" s="57"/>
      <c r="D5628" s="58"/>
      <c r="E5628" s="28"/>
      <c r="F5628" s="17"/>
      <c r="G5628" s="50"/>
      <c r="H5628" s="63"/>
    </row>
    <row r="5629" spans="3:8" ht="15.6" x14ac:dyDescent="0.3">
      <c r="C5629" s="57"/>
      <c r="D5629" s="58"/>
      <c r="E5629" s="28"/>
      <c r="F5629" s="17"/>
      <c r="G5629" s="50"/>
      <c r="H5629" s="63"/>
    </row>
    <row r="5630" spans="3:8" ht="15.6" x14ac:dyDescent="0.3">
      <c r="C5630" s="57"/>
      <c r="D5630" s="58"/>
      <c r="E5630" s="28"/>
      <c r="F5630" s="17"/>
      <c r="G5630" s="50"/>
      <c r="H5630" s="63"/>
    </row>
    <row r="5631" spans="3:8" ht="15.6" x14ac:dyDescent="0.3">
      <c r="C5631" s="57"/>
      <c r="D5631" s="58"/>
      <c r="E5631" s="28"/>
      <c r="F5631" s="17"/>
      <c r="G5631" s="50"/>
      <c r="H5631" s="63"/>
    </row>
    <row r="5632" spans="3:8" ht="15.6" x14ac:dyDescent="0.3">
      <c r="C5632" s="57"/>
      <c r="D5632" s="58"/>
      <c r="E5632" s="28"/>
      <c r="F5632" s="17"/>
      <c r="G5632" s="50"/>
      <c r="H5632" s="63"/>
    </row>
    <row r="5633" spans="3:8" ht="15.6" x14ac:dyDescent="0.3">
      <c r="C5633" s="57"/>
      <c r="D5633" s="58"/>
      <c r="E5633" s="28"/>
      <c r="F5633" s="17"/>
      <c r="G5633" s="50"/>
      <c r="H5633" s="63"/>
    </row>
    <row r="5634" spans="3:8" ht="15.6" x14ac:dyDescent="0.3">
      <c r="C5634" s="57"/>
      <c r="D5634" s="58"/>
      <c r="E5634" s="28"/>
      <c r="F5634" s="17"/>
      <c r="G5634" s="50"/>
      <c r="H5634" s="63"/>
    </row>
    <row r="5635" spans="3:8" ht="15.6" x14ac:dyDescent="0.3">
      <c r="C5635" s="57"/>
      <c r="D5635" s="58"/>
      <c r="E5635" s="28"/>
      <c r="F5635" s="17"/>
      <c r="G5635" s="50"/>
      <c r="H5635" s="63"/>
    </row>
    <row r="5636" spans="3:8" ht="15.6" x14ac:dyDescent="0.3">
      <c r="C5636" s="57"/>
      <c r="D5636" s="58"/>
      <c r="E5636" s="28"/>
      <c r="F5636" s="17"/>
      <c r="G5636" s="50"/>
      <c r="H5636" s="63"/>
    </row>
    <row r="5637" spans="3:8" ht="15.6" x14ac:dyDescent="0.3">
      <c r="C5637" s="57"/>
      <c r="D5637" s="58"/>
      <c r="E5637" s="28"/>
      <c r="F5637" s="17"/>
      <c r="G5637" s="50"/>
      <c r="H5637" s="63"/>
    </row>
    <row r="5638" spans="3:8" ht="15.6" x14ac:dyDescent="0.3">
      <c r="C5638" s="57"/>
      <c r="D5638" s="58"/>
      <c r="E5638" s="28"/>
      <c r="F5638" s="17"/>
      <c r="G5638" s="50"/>
      <c r="H5638" s="63"/>
    </row>
    <row r="5639" spans="3:8" ht="15.6" x14ac:dyDescent="0.3">
      <c r="C5639" s="57"/>
      <c r="D5639" s="58"/>
      <c r="E5639" s="28"/>
      <c r="F5639" s="17"/>
      <c r="G5639" s="50"/>
      <c r="H5639" s="63"/>
    </row>
    <row r="5640" spans="3:8" ht="15.6" x14ac:dyDescent="0.3">
      <c r="C5640" s="57"/>
      <c r="D5640" s="58"/>
      <c r="E5640" s="28"/>
      <c r="F5640" s="17"/>
      <c r="G5640" s="50"/>
      <c r="H5640" s="63"/>
    </row>
    <row r="5641" spans="3:8" ht="15.6" x14ac:dyDescent="0.3">
      <c r="C5641" s="57"/>
      <c r="D5641" s="58"/>
      <c r="E5641" s="28"/>
      <c r="F5641" s="17"/>
      <c r="G5641" s="50"/>
      <c r="H5641" s="63"/>
    </row>
    <row r="5642" spans="3:8" ht="15.6" x14ac:dyDescent="0.3">
      <c r="C5642" s="57"/>
      <c r="D5642" s="58"/>
      <c r="E5642" s="28"/>
      <c r="F5642" s="17"/>
      <c r="G5642" s="50"/>
      <c r="H5642" s="63"/>
    </row>
    <row r="5643" spans="3:8" ht="15.6" x14ac:dyDescent="0.3">
      <c r="C5643" s="57"/>
      <c r="D5643" s="58"/>
      <c r="E5643" s="28"/>
      <c r="F5643" s="17"/>
      <c r="G5643" s="50"/>
      <c r="H5643" s="63"/>
    </row>
    <row r="5644" spans="3:8" ht="15.6" x14ac:dyDescent="0.3">
      <c r="C5644" s="57"/>
      <c r="D5644" s="58"/>
      <c r="E5644" s="28"/>
      <c r="F5644" s="17"/>
      <c r="G5644" s="50"/>
      <c r="H5644" s="63"/>
    </row>
    <row r="5645" spans="3:8" ht="15.6" x14ac:dyDescent="0.3">
      <c r="C5645" s="57"/>
      <c r="D5645" s="58"/>
      <c r="E5645" s="28"/>
      <c r="F5645" s="17"/>
      <c r="G5645" s="50"/>
      <c r="H5645" s="63"/>
    </row>
    <row r="5646" spans="3:8" ht="15.6" x14ac:dyDescent="0.3">
      <c r="C5646" s="57"/>
      <c r="D5646" s="58"/>
      <c r="E5646" s="28"/>
      <c r="F5646" s="17"/>
      <c r="G5646" s="50"/>
      <c r="H5646" s="63"/>
    </row>
    <row r="5647" spans="3:8" ht="15.6" x14ac:dyDescent="0.3">
      <c r="C5647" s="57"/>
      <c r="D5647" s="58"/>
      <c r="E5647" s="28"/>
      <c r="F5647" s="17"/>
      <c r="G5647" s="50"/>
      <c r="H5647" s="63"/>
    </row>
    <row r="5648" spans="3:8" ht="15.6" x14ac:dyDescent="0.3">
      <c r="C5648" s="57"/>
      <c r="D5648" s="58"/>
      <c r="E5648" s="28"/>
      <c r="F5648" s="17"/>
      <c r="G5648" s="50"/>
      <c r="H5648" s="63"/>
    </row>
    <row r="5649" spans="3:8" ht="15.6" x14ac:dyDescent="0.3">
      <c r="C5649" s="57"/>
      <c r="D5649" s="58"/>
      <c r="E5649" s="28"/>
      <c r="F5649" s="17"/>
      <c r="G5649" s="50"/>
      <c r="H5649" s="63"/>
    </row>
    <row r="5650" spans="3:8" ht="15.6" x14ac:dyDescent="0.3">
      <c r="C5650" s="57"/>
      <c r="D5650" s="58"/>
      <c r="E5650" s="28"/>
      <c r="F5650" s="17"/>
      <c r="G5650" s="50"/>
      <c r="H5650" s="63"/>
    </row>
    <row r="5651" spans="3:8" ht="15.6" x14ac:dyDescent="0.3">
      <c r="C5651" s="57"/>
      <c r="D5651" s="58"/>
      <c r="E5651" s="28"/>
      <c r="F5651" s="17"/>
      <c r="G5651" s="50"/>
      <c r="H5651" s="63"/>
    </row>
    <row r="5652" spans="3:8" ht="15.6" x14ac:dyDescent="0.3">
      <c r="C5652" s="57"/>
      <c r="D5652" s="58"/>
      <c r="E5652" s="28"/>
      <c r="F5652" s="17"/>
      <c r="G5652" s="50"/>
      <c r="H5652" s="63"/>
    </row>
    <row r="5653" spans="3:8" ht="15.6" x14ac:dyDescent="0.3">
      <c r="C5653" s="57"/>
      <c r="D5653" s="58"/>
      <c r="E5653" s="28"/>
      <c r="F5653" s="17"/>
      <c r="G5653" s="50"/>
      <c r="H5653" s="63"/>
    </row>
    <row r="5654" spans="3:8" ht="15.6" x14ac:dyDescent="0.3">
      <c r="C5654" s="57"/>
      <c r="D5654" s="58"/>
      <c r="E5654" s="28"/>
      <c r="F5654" s="17"/>
      <c r="G5654" s="50"/>
      <c r="H5654" s="63"/>
    </row>
    <row r="5655" spans="3:8" ht="15.6" x14ac:dyDescent="0.3">
      <c r="C5655" s="57"/>
      <c r="D5655" s="58"/>
      <c r="E5655" s="28"/>
      <c r="F5655" s="17"/>
      <c r="G5655" s="50"/>
      <c r="H5655" s="63"/>
    </row>
    <row r="5656" spans="3:8" ht="15.6" x14ac:dyDescent="0.3">
      <c r="C5656" s="57"/>
      <c r="D5656" s="58"/>
      <c r="E5656" s="28"/>
      <c r="F5656" s="17"/>
      <c r="G5656" s="50"/>
      <c r="H5656" s="63"/>
    </row>
    <row r="5657" spans="3:8" ht="15.6" x14ac:dyDescent="0.3">
      <c r="C5657" s="57"/>
      <c r="D5657" s="58"/>
      <c r="E5657" s="28"/>
      <c r="F5657" s="17"/>
      <c r="G5657" s="50"/>
      <c r="H5657" s="63"/>
    </row>
    <row r="5658" spans="3:8" ht="15.6" x14ac:dyDescent="0.3">
      <c r="C5658" s="57"/>
      <c r="D5658" s="58"/>
      <c r="E5658" s="28"/>
      <c r="F5658" s="17"/>
      <c r="G5658" s="50"/>
      <c r="H5658" s="63"/>
    </row>
    <row r="5659" spans="3:8" ht="15.6" x14ac:dyDescent="0.3">
      <c r="C5659" s="57"/>
      <c r="D5659" s="58"/>
      <c r="E5659" s="28"/>
      <c r="F5659" s="17"/>
      <c r="G5659" s="50"/>
      <c r="H5659" s="63"/>
    </row>
    <row r="5660" spans="3:8" ht="15.6" x14ac:dyDescent="0.3">
      <c r="C5660" s="57"/>
      <c r="D5660" s="58"/>
      <c r="E5660" s="28"/>
      <c r="F5660" s="17"/>
      <c r="G5660" s="50"/>
      <c r="H5660" s="63"/>
    </row>
    <row r="5661" spans="3:8" ht="15.6" x14ac:dyDescent="0.3">
      <c r="C5661" s="57"/>
      <c r="D5661" s="58"/>
      <c r="E5661" s="28"/>
      <c r="F5661" s="17"/>
      <c r="G5661" s="50"/>
      <c r="H5661" s="63"/>
    </row>
    <row r="5662" spans="3:8" ht="15.6" x14ac:dyDescent="0.3">
      <c r="C5662" s="57"/>
      <c r="D5662" s="58"/>
      <c r="E5662" s="28"/>
      <c r="F5662" s="17"/>
      <c r="G5662" s="50"/>
      <c r="H5662" s="63"/>
    </row>
    <row r="5663" spans="3:8" ht="15.6" x14ac:dyDescent="0.3">
      <c r="C5663" s="57"/>
      <c r="D5663" s="58"/>
      <c r="E5663" s="28"/>
      <c r="F5663" s="17"/>
      <c r="G5663" s="50"/>
      <c r="H5663" s="63"/>
    </row>
    <row r="5664" spans="3:8" ht="15.6" x14ac:dyDescent="0.3">
      <c r="C5664" s="57"/>
      <c r="D5664" s="58"/>
      <c r="E5664" s="28"/>
      <c r="F5664" s="17"/>
      <c r="G5664" s="50"/>
      <c r="H5664" s="63"/>
    </row>
    <row r="5665" spans="3:8" ht="15.6" x14ac:dyDescent="0.3">
      <c r="C5665" s="57"/>
      <c r="D5665" s="58"/>
      <c r="E5665" s="28"/>
      <c r="F5665" s="17"/>
      <c r="G5665" s="50"/>
      <c r="H5665" s="63"/>
    </row>
    <row r="5666" spans="3:8" ht="15.6" x14ac:dyDescent="0.3">
      <c r="C5666" s="57"/>
      <c r="D5666" s="58"/>
      <c r="E5666" s="28"/>
      <c r="F5666" s="17"/>
      <c r="G5666" s="50"/>
      <c r="H5666" s="63"/>
    </row>
    <row r="5667" spans="3:8" ht="15.6" x14ac:dyDescent="0.3">
      <c r="C5667" s="57"/>
      <c r="D5667" s="58"/>
      <c r="E5667" s="28"/>
      <c r="F5667" s="17"/>
      <c r="G5667" s="50"/>
      <c r="H5667" s="63"/>
    </row>
    <row r="5668" spans="3:8" ht="15.6" x14ac:dyDescent="0.3">
      <c r="C5668" s="57"/>
      <c r="D5668" s="58"/>
      <c r="E5668" s="28"/>
      <c r="F5668" s="17"/>
      <c r="G5668" s="50"/>
      <c r="H5668" s="63"/>
    </row>
    <row r="5669" spans="3:8" ht="15.6" x14ac:dyDescent="0.3">
      <c r="C5669" s="57"/>
      <c r="D5669" s="58"/>
      <c r="E5669" s="28"/>
      <c r="F5669" s="17"/>
      <c r="G5669" s="50"/>
      <c r="H5669" s="63"/>
    </row>
    <row r="5670" spans="3:8" ht="15.6" x14ac:dyDescent="0.3">
      <c r="C5670" s="57"/>
      <c r="D5670" s="58"/>
      <c r="E5670" s="28"/>
      <c r="F5670" s="17"/>
      <c r="G5670" s="50"/>
      <c r="H5670" s="63"/>
    </row>
    <row r="5671" spans="3:8" ht="15.6" x14ac:dyDescent="0.3">
      <c r="C5671" s="57"/>
      <c r="D5671" s="58"/>
      <c r="E5671" s="28"/>
      <c r="F5671" s="17"/>
      <c r="G5671" s="50"/>
      <c r="H5671" s="63"/>
    </row>
    <row r="5672" spans="3:8" ht="15.6" x14ac:dyDescent="0.3">
      <c r="C5672" s="57"/>
      <c r="D5672" s="58"/>
      <c r="E5672" s="28"/>
      <c r="F5672" s="17"/>
      <c r="G5672" s="50"/>
      <c r="H5672" s="63"/>
    </row>
    <row r="5673" spans="3:8" ht="15.6" x14ac:dyDescent="0.3">
      <c r="C5673" s="57"/>
      <c r="D5673" s="58"/>
      <c r="E5673" s="28"/>
      <c r="F5673" s="17"/>
      <c r="G5673" s="50"/>
      <c r="H5673" s="63"/>
    </row>
    <row r="5674" spans="3:8" ht="15.6" x14ac:dyDescent="0.3">
      <c r="C5674" s="57"/>
      <c r="D5674" s="58"/>
      <c r="E5674" s="28"/>
      <c r="F5674" s="17"/>
      <c r="G5674" s="50"/>
      <c r="H5674" s="63"/>
    </row>
    <row r="5675" spans="3:8" ht="15.6" x14ac:dyDescent="0.3">
      <c r="C5675" s="57"/>
      <c r="D5675" s="58"/>
      <c r="E5675" s="28"/>
      <c r="F5675" s="17"/>
      <c r="G5675" s="50"/>
      <c r="H5675" s="63"/>
    </row>
    <row r="5676" spans="3:8" ht="15.6" x14ac:dyDescent="0.3">
      <c r="C5676" s="57"/>
      <c r="D5676" s="58"/>
      <c r="E5676" s="28"/>
      <c r="F5676" s="17"/>
      <c r="G5676" s="50"/>
      <c r="H5676" s="63"/>
    </row>
    <row r="5677" spans="3:8" ht="15.6" x14ac:dyDescent="0.3">
      <c r="C5677" s="57"/>
      <c r="D5677" s="58"/>
      <c r="E5677" s="28"/>
      <c r="F5677" s="17"/>
      <c r="G5677" s="50"/>
      <c r="H5677" s="63"/>
    </row>
    <row r="5678" spans="3:8" ht="15.6" x14ac:dyDescent="0.3">
      <c r="C5678" s="57"/>
      <c r="D5678" s="58"/>
      <c r="E5678" s="28"/>
      <c r="F5678" s="17"/>
      <c r="G5678" s="50"/>
      <c r="H5678" s="63"/>
    </row>
    <row r="5679" spans="3:8" ht="15.6" x14ac:dyDescent="0.3">
      <c r="C5679" s="57"/>
      <c r="D5679" s="58"/>
      <c r="E5679" s="28"/>
      <c r="F5679" s="17"/>
      <c r="G5679" s="50"/>
      <c r="H5679" s="63"/>
    </row>
    <row r="5680" spans="3:8" ht="15.6" x14ac:dyDescent="0.3">
      <c r="C5680" s="57"/>
      <c r="D5680" s="58"/>
      <c r="E5680" s="28"/>
      <c r="F5680" s="17"/>
      <c r="G5680" s="50"/>
      <c r="H5680" s="63"/>
    </row>
    <row r="5681" spans="3:8" ht="15.6" x14ac:dyDescent="0.3">
      <c r="C5681" s="57"/>
      <c r="D5681" s="58"/>
      <c r="E5681" s="28"/>
      <c r="F5681" s="17"/>
      <c r="G5681" s="50"/>
      <c r="H5681" s="63"/>
    </row>
    <row r="5682" spans="3:8" ht="15.6" x14ac:dyDescent="0.3">
      <c r="C5682" s="57"/>
      <c r="D5682" s="58"/>
      <c r="E5682" s="28"/>
      <c r="F5682" s="17"/>
      <c r="G5682" s="50"/>
      <c r="H5682" s="63"/>
    </row>
    <row r="5683" spans="3:8" ht="15.6" x14ac:dyDescent="0.3">
      <c r="C5683" s="57"/>
      <c r="D5683" s="58"/>
      <c r="E5683" s="28"/>
      <c r="F5683" s="17"/>
      <c r="G5683" s="50"/>
      <c r="H5683" s="63"/>
    </row>
    <row r="5684" spans="3:8" ht="15.6" x14ac:dyDescent="0.3">
      <c r="C5684" s="57"/>
      <c r="D5684" s="58"/>
      <c r="E5684" s="28"/>
      <c r="F5684" s="17"/>
      <c r="G5684" s="50"/>
      <c r="H5684" s="63"/>
    </row>
    <row r="5685" spans="3:8" ht="15.6" x14ac:dyDescent="0.3">
      <c r="C5685" s="57"/>
      <c r="D5685" s="58"/>
      <c r="E5685" s="28"/>
      <c r="F5685" s="17"/>
      <c r="G5685" s="50"/>
      <c r="H5685" s="63"/>
    </row>
    <row r="5686" spans="3:8" ht="15.6" x14ac:dyDescent="0.3">
      <c r="C5686" s="57"/>
      <c r="D5686" s="58"/>
      <c r="E5686" s="28"/>
      <c r="F5686" s="17"/>
      <c r="G5686" s="50"/>
      <c r="H5686" s="63"/>
    </row>
    <row r="5687" spans="3:8" ht="15.6" x14ac:dyDescent="0.3">
      <c r="C5687" s="57"/>
      <c r="D5687" s="58"/>
      <c r="E5687" s="28"/>
      <c r="F5687" s="17"/>
      <c r="G5687" s="50"/>
      <c r="H5687" s="63"/>
    </row>
    <row r="5688" spans="3:8" ht="15.6" x14ac:dyDescent="0.3">
      <c r="C5688" s="57"/>
      <c r="D5688" s="58"/>
      <c r="E5688" s="28"/>
      <c r="F5688" s="17"/>
      <c r="G5688" s="50"/>
      <c r="H5688" s="63"/>
    </row>
    <row r="5689" spans="3:8" ht="15.6" x14ac:dyDescent="0.3">
      <c r="C5689" s="57"/>
      <c r="D5689" s="58"/>
      <c r="E5689" s="28"/>
      <c r="F5689" s="17"/>
      <c r="G5689" s="50"/>
      <c r="H5689" s="63"/>
    </row>
    <row r="5690" spans="3:8" ht="15.6" x14ac:dyDescent="0.3">
      <c r="C5690" s="57"/>
      <c r="D5690" s="58"/>
      <c r="E5690" s="28"/>
      <c r="F5690" s="17"/>
      <c r="G5690" s="50"/>
      <c r="H5690" s="63"/>
    </row>
    <row r="5691" spans="3:8" ht="15.6" x14ac:dyDescent="0.3">
      <c r="C5691" s="57"/>
      <c r="D5691" s="58"/>
      <c r="E5691" s="28"/>
      <c r="F5691" s="17"/>
      <c r="G5691" s="50"/>
      <c r="H5691" s="63"/>
    </row>
    <row r="5692" spans="3:8" ht="15.6" x14ac:dyDescent="0.3">
      <c r="C5692" s="57"/>
      <c r="D5692" s="58"/>
      <c r="E5692" s="28"/>
      <c r="F5692" s="17"/>
      <c r="G5692" s="50"/>
      <c r="H5692" s="63"/>
    </row>
    <row r="5693" spans="3:8" ht="15.6" x14ac:dyDescent="0.3">
      <c r="C5693" s="57"/>
      <c r="D5693" s="58"/>
      <c r="E5693" s="28"/>
      <c r="F5693" s="17"/>
      <c r="G5693" s="50"/>
      <c r="H5693" s="63"/>
    </row>
    <row r="5694" spans="3:8" ht="15.6" x14ac:dyDescent="0.3">
      <c r="C5694" s="57"/>
      <c r="D5694" s="58"/>
      <c r="E5694" s="28"/>
      <c r="F5694" s="17"/>
      <c r="G5694" s="50"/>
      <c r="H5694" s="63"/>
    </row>
    <row r="5695" spans="3:8" ht="15.6" x14ac:dyDescent="0.3">
      <c r="C5695" s="57"/>
      <c r="D5695" s="58"/>
      <c r="E5695" s="28"/>
      <c r="F5695" s="17"/>
      <c r="G5695" s="50"/>
      <c r="H5695" s="63"/>
    </row>
    <row r="5696" spans="3:8" ht="15.6" x14ac:dyDescent="0.3">
      <c r="C5696" s="57"/>
      <c r="D5696" s="58"/>
      <c r="E5696" s="28"/>
      <c r="F5696" s="17"/>
      <c r="G5696" s="50"/>
      <c r="H5696" s="63"/>
    </row>
    <row r="5697" spans="3:8" ht="15.6" x14ac:dyDescent="0.3">
      <c r="C5697" s="57"/>
      <c r="D5697" s="58"/>
      <c r="E5697" s="28"/>
      <c r="F5697" s="17"/>
      <c r="G5697" s="50"/>
      <c r="H5697" s="63"/>
    </row>
    <row r="5698" spans="3:8" ht="15.6" x14ac:dyDescent="0.3">
      <c r="C5698" s="57"/>
      <c r="D5698" s="58"/>
      <c r="E5698" s="28"/>
      <c r="F5698" s="17"/>
      <c r="G5698" s="50"/>
      <c r="H5698" s="63"/>
    </row>
    <row r="5699" spans="3:8" ht="15.6" x14ac:dyDescent="0.3">
      <c r="C5699" s="57"/>
      <c r="D5699" s="58"/>
      <c r="E5699" s="28"/>
      <c r="F5699" s="17"/>
      <c r="G5699" s="50"/>
      <c r="H5699" s="63"/>
    </row>
    <row r="5700" spans="3:8" ht="15.6" x14ac:dyDescent="0.3">
      <c r="C5700" s="57"/>
      <c r="D5700" s="58"/>
      <c r="E5700" s="28"/>
      <c r="F5700" s="17"/>
      <c r="G5700" s="50"/>
      <c r="H5700" s="63"/>
    </row>
    <row r="5701" spans="3:8" ht="15.6" x14ac:dyDescent="0.3">
      <c r="C5701" s="57"/>
      <c r="D5701" s="58"/>
      <c r="E5701" s="28"/>
      <c r="F5701" s="17"/>
      <c r="G5701" s="50"/>
      <c r="H5701" s="63"/>
    </row>
    <row r="5702" spans="3:8" ht="15.6" x14ac:dyDescent="0.3">
      <c r="C5702" s="57"/>
      <c r="D5702" s="58"/>
      <c r="E5702" s="28"/>
      <c r="F5702" s="17"/>
      <c r="G5702" s="50"/>
      <c r="H5702" s="63"/>
    </row>
    <row r="5703" spans="3:8" ht="15.6" x14ac:dyDescent="0.3">
      <c r="C5703" s="57"/>
      <c r="D5703" s="58"/>
      <c r="E5703" s="28"/>
      <c r="F5703" s="17"/>
      <c r="G5703" s="50"/>
      <c r="H5703" s="63"/>
    </row>
    <row r="5704" spans="3:8" ht="15.6" x14ac:dyDescent="0.3">
      <c r="C5704" s="57"/>
      <c r="D5704" s="58"/>
      <c r="E5704" s="28"/>
      <c r="F5704" s="17"/>
      <c r="G5704" s="50"/>
      <c r="H5704" s="63"/>
    </row>
    <row r="5705" spans="3:8" ht="15.6" x14ac:dyDescent="0.3">
      <c r="C5705" s="57"/>
      <c r="D5705" s="58"/>
      <c r="E5705" s="28"/>
      <c r="F5705" s="17"/>
      <c r="G5705" s="50"/>
      <c r="H5705" s="63"/>
    </row>
    <row r="5706" spans="3:8" ht="15.6" x14ac:dyDescent="0.3">
      <c r="C5706" s="57"/>
      <c r="D5706" s="58"/>
      <c r="E5706" s="28"/>
      <c r="F5706" s="17"/>
      <c r="G5706" s="50"/>
      <c r="H5706" s="63"/>
    </row>
    <row r="5707" spans="3:8" ht="15.6" x14ac:dyDescent="0.3">
      <c r="C5707" s="57"/>
      <c r="D5707" s="58"/>
      <c r="E5707" s="28"/>
      <c r="F5707" s="17"/>
      <c r="G5707" s="50"/>
      <c r="H5707" s="63"/>
    </row>
    <row r="5708" spans="3:8" ht="15.6" x14ac:dyDescent="0.3">
      <c r="C5708" s="57"/>
      <c r="D5708" s="58"/>
      <c r="E5708" s="28"/>
      <c r="F5708" s="17"/>
      <c r="G5708" s="50"/>
      <c r="H5708" s="63"/>
    </row>
    <row r="5709" spans="3:8" ht="15.6" x14ac:dyDescent="0.3">
      <c r="C5709" s="57"/>
      <c r="D5709" s="58"/>
      <c r="E5709" s="28"/>
      <c r="F5709" s="17"/>
      <c r="G5709" s="50"/>
      <c r="H5709" s="63"/>
    </row>
    <row r="5710" spans="3:8" ht="15.6" x14ac:dyDescent="0.3">
      <c r="C5710" s="57"/>
      <c r="D5710" s="58"/>
      <c r="E5710" s="28"/>
      <c r="F5710" s="17"/>
      <c r="G5710" s="50"/>
      <c r="H5710" s="63"/>
    </row>
    <row r="5711" spans="3:8" ht="15.6" x14ac:dyDescent="0.3">
      <c r="C5711" s="57"/>
      <c r="D5711" s="58"/>
      <c r="E5711" s="28"/>
      <c r="F5711" s="17"/>
      <c r="G5711" s="50"/>
      <c r="H5711" s="63"/>
    </row>
    <row r="5712" spans="3:8" ht="15.6" x14ac:dyDescent="0.3">
      <c r="C5712" s="57"/>
      <c r="D5712" s="58"/>
      <c r="E5712" s="28"/>
      <c r="F5712" s="17"/>
      <c r="G5712" s="50"/>
      <c r="H5712" s="63"/>
    </row>
    <row r="5713" spans="3:8" ht="15.6" x14ac:dyDescent="0.3">
      <c r="C5713" s="57"/>
      <c r="D5713" s="58"/>
      <c r="E5713" s="28"/>
      <c r="F5713" s="17"/>
      <c r="G5713" s="50"/>
      <c r="H5713" s="63"/>
    </row>
    <row r="5714" spans="3:8" ht="15.6" x14ac:dyDescent="0.3">
      <c r="C5714" s="57"/>
      <c r="D5714" s="58"/>
      <c r="E5714" s="28"/>
      <c r="F5714" s="17"/>
      <c r="G5714" s="50"/>
      <c r="H5714" s="63"/>
    </row>
    <row r="5715" spans="3:8" ht="15.6" x14ac:dyDescent="0.3">
      <c r="C5715" s="57"/>
      <c r="D5715" s="58"/>
      <c r="E5715" s="28"/>
      <c r="F5715" s="17"/>
      <c r="G5715" s="50"/>
      <c r="H5715" s="63"/>
    </row>
    <row r="5716" spans="3:8" ht="15.6" x14ac:dyDescent="0.3">
      <c r="C5716" s="57"/>
      <c r="D5716" s="58"/>
      <c r="E5716" s="28"/>
      <c r="F5716" s="17"/>
      <c r="G5716" s="50"/>
      <c r="H5716" s="63"/>
    </row>
    <row r="5717" spans="3:8" ht="15.6" x14ac:dyDescent="0.3">
      <c r="C5717" s="57"/>
      <c r="D5717" s="58"/>
      <c r="E5717" s="28"/>
      <c r="F5717" s="17"/>
      <c r="G5717" s="50"/>
      <c r="H5717" s="63"/>
    </row>
    <row r="5718" spans="3:8" ht="15.6" x14ac:dyDescent="0.3">
      <c r="C5718" s="57"/>
      <c r="D5718" s="58"/>
      <c r="E5718" s="28"/>
      <c r="F5718" s="17"/>
      <c r="G5718" s="50"/>
      <c r="H5718" s="63"/>
    </row>
    <row r="5719" spans="3:8" ht="15.6" x14ac:dyDescent="0.3">
      <c r="C5719" s="57"/>
      <c r="D5719" s="58"/>
      <c r="E5719" s="28"/>
      <c r="F5719" s="17"/>
      <c r="G5719" s="50"/>
      <c r="H5719" s="63"/>
    </row>
    <row r="5720" spans="3:8" ht="15.6" x14ac:dyDescent="0.3">
      <c r="C5720" s="57"/>
      <c r="D5720" s="58"/>
      <c r="E5720" s="28"/>
      <c r="F5720" s="17"/>
      <c r="G5720" s="50"/>
      <c r="H5720" s="63"/>
    </row>
    <row r="5721" spans="3:8" ht="15.6" x14ac:dyDescent="0.3">
      <c r="C5721" s="57"/>
      <c r="D5721" s="58"/>
      <c r="E5721" s="28"/>
      <c r="F5721" s="17"/>
      <c r="G5721" s="50"/>
      <c r="H5721" s="63"/>
    </row>
    <row r="5722" spans="3:8" ht="15.6" x14ac:dyDescent="0.3">
      <c r="C5722" s="57"/>
      <c r="D5722" s="58"/>
      <c r="E5722" s="28"/>
      <c r="F5722" s="17"/>
      <c r="G5722" s="50"/>
      <c r="H5722" s="63"/>
    </row>
    <row r="5723" spans="3:8" ht="15.6" x14ac:dyDescent="0.3">
      <c r="C5723" s="57"/>
      <c r="D5723" s="58"/>
      <c r="E5723" s="28"/>
      <c r="F5723" s="17"/>
      <c r="G5723" s="50"/>
      <c r="H5723" s="63"/>
    </row>
    <row r="5724" spans="3:8" ht="15.6" x14ac:dyDescent="0.3">
      <c r="C5724" s="57"/>
      <c r="D5724" s="58"/>
      <c r="E5724" s="28"/>
      <c r="F5724" s="17"/>
      <c r="G5724" s="50"/>
      <c r="H5724" s="63"/>
    </row>
    <row r="5725" spans="3:8" ht="15.6" x14ac:dyDescent="0.3">
      <c r="C5725" s="57"/>
      <c r="D5725" s="58"/>
      <c r="E5725" s="28"/>
      <c r="F5725" s="17"/>
      <c r="G5725" s="50"/>
      <c r="H5725" s="63"/>
    </row>
    <row r="5726" spans="3:8" ht="15.6" x14ac:dyDescent="0.3">
      <c r="C5726" s="57"/>
      <c r="D5726" s="58"/>
      <c r="E5726" s="28"/>
      <c r="F5726" s="17"/>
      <c r="G5726" s="50"/>
      <c r="H5726" s="63"/>
    </row>
    <row r="5727" spans="3:8" ht="15.6" x14ac:dyDescent="0.3">
      <c r="C5727" s="57"/>
      <c r="D5727" s="58"/>
      <c r="E5727" s="28"/>
      <c r="F5727" s="17"/>
      <c r="G5727" s="50"/>
      <c r="H5727" s="63"/>
    </row>
    <row r="5728" spans="3:8" ht="15.6" x14ac:dyDescent="0.3">
      <c r="C5728" s="57"/>
      <c r="D5728" s="58"/>
      <c r="E5728" s="28"/>
      <c r="F5728" s="17"/>
      <c r="G5728" s="50"/>
      <c r="H5728" s="63"/>
    </row>
    <row r="5729" spans="3:8" ht="15.6" x14ac:dyDescent="0.3">
      <c r="C5729" s="57"/>
      <c r="D5729" s="58"/>
      <c r="E5729" s="28"/>
      <c r="F5729" s="17"/>
      <c r="G5729" s="50"/>
      <c r="H5729" s="63"/>
    </row>
    <row r="5730" spans="3:8" ht="15.6" x14ac:dyDescent="0.3">
      <c r="C5730" s="57"/>
      <c r="D5730" s="58"/>
      <c r="E5730" s="28"/>
      <c r="F5730" s="17"/>
      <c r="G5730" s="50"/>
      <c r="H5730" s="63"/>
    </row>
    <row r="5731" spans="3:8" ht="15.6" x14ac:dyDescent="0.3">
      <c r="C5731" s="57"/>
      <c r="D5731" s="58"/>
      <c r="E5731" s="28"/>
      <c r="F5731" s="17"/>
      <c r="G5731" s="50"/>
      <c r="H5731" s="63"/>
    </row>
    <row r="5732" spans="3:8" ht="15.6" x14ac:dyDescent="0.3">
      <c r="C5732" s="57"/>
      <c r="D5732" s="58"/>
      <c r="E5732" s="28"/>
      <c r="F5732" s="17"/>
      <c r="G5732" s="50"/>
      <c r="H5732" s="63"/>
    </row>
    <row r="5733" spans="3:8" ht="15.6" x14ac:dyDescent="0.3">
      <c r="C5733" s="57"/>
      <c r="D5733" s="58"/>
      <c r="E5733" s="28"/>
      <c r="F5733" s="17"/>
      <c r="G5733" s="50"/>
      <c r="H5733" s="63"/>
    </row>
    <row r="5734" spans="3:8" ht="15.6" x14ac:dyDescent="0.3">
      <c r="C5734" s="57"/>
      <c r="D5734" s="58"/>
      <c r="E5734" s="28"/>
      <c r="F5734" s="17"/>
      <c r="G5734" s="50"/>
      <c r="H5734" s="63"/>
    </row>
    <row r="5735" spans="3:8" ht="15.6" x14ac:dyDescent="0.3">
      <c r="C5735" s="57"/>
      <c r="D5735" s="58"/>
      <c r="E5735" s="28"/>
      <c r="F5735" s="17"/>
      <c r="G5735" s="50"/>
      <c r="H5735" s="63"/>
    </row>
    <row r="5736" spans="3:8" ht="15.6" x14ac:dyDescent="0.3">
      <c r="C5736" s="57"/>
      <c r="D5736" s="58"/>
      <c r="E5736" s="28"/>
      <c r="F5736" s="17"/>
      <c r="G5736" s="50"/>
      <c r="H5736" s="63"/>
    </row>
    <row r="5737" spans="3:8" ht="15.6" x14ac:dyDescent="0.3">
      <c r="C5737" s="57"/>
      <c r="D5737" s="58"/>
      <c r="E5737" s="28"/>
      <c r="F5737" s="17"/>
      <c r="G5737" s="50"/>
      <c r="H5737" s="63"/>
    </row>
    <row r="5738" spans="3:8" ht="15.6" x14ac:dyDescent="0.3">
      <c r="C5738" s="57"/>
      <c r="D5738" s="58"/>
      <c r="E5738" s="28"/>
      <c r="F5738" s="17"/>
      <c r="G5738" s="50"/>
      <c r="H5738" s="63"/>
    </row>
    <row r="5739" spans="3:8" ht="15.6" x14ac:dyDescent="0.3">
      <c r="C5739" s="57"/>
      <c r="D5739" s="58"/>
      <c r="E5739" s="28"/>
      <c r="F5739" s="17"/>
      <c r="G5739" s="50"/>
      <c r="H5739" s="63"/>
    </row>
    <row r="5740" spans="3:8" ht="15.6" x14ac:dyDescent="0.3">
      <c r="C5740" s="57"/>
      <c r="D5740" s="58"/>
      <c r="E5740" s="28"/>
      <c r="F5740" s="17"/>
      <c r="G5740" s="50"/>
      <c r="H5740" s="63"/>
    </row>
    <row r="5741" spans="3:8" ht="15.6" x14ac:dyDescent="0.3">
      <c r="C5741" s="57"/>
      <c r="D5741" s="58"/>
      <c r="E5741" s="28"/>
      <c r="F5741" s="17"/>
      <c r="G5741" s="50"/>
      <c r="H5741" s="63"/>
    </row>
    <row r="5742" spans="3:8" ht="15.6" x14ac:dyDescent="0.3">
      <c r="C5742" s="57"/>
      <c r="D5742" s="58"/>
      <c r="E5742" s="28"/>
      <c r="F5742" s="17"/>
      <c r="G5742" s="50"/>
      <c r="H5742" s="63"/>
    </row>
    <row r="5743" spans="3:8" ht="15.6" x14ac:dyDescent="0.3">
      <c r="C5743" s="57"/>
      <c r="D5743" s="58"/>
      <c r="E5743" s="28"/>
      <c r="F5743" s="17"/>
      <c r="G5743" s="50"/>
      <c r="H5743" s="63"/>
    </row>
    <row r="5744" spans="3:8" ht="15.6" x14ac:dyDescent="0.3">
      <c r="C5744" s="57"/>
      <c r="D5744" s="58"/>
      <c r="E5744" s="28"/>
      <c r="F5744" s="17"/>
      <c r="G5744" s="50"/>
      <c r="H5744" s="63"/>
    </row>
    <row r="5745" spans="3:8" ht="15.6" x14ac:dyDescent="0.3">
      <c r="C5745" s="57"/>
      <c r="D5745" s="58"/>
      <c r="E5745" s="28"/>
      <c r="F5745" s="17"/>
      <c r="G5745" s="50"/>
      <c r="H5745" s="63"/>
    </row>
    <row r="5746" spans="3:8" ht="15.6" x14ac:dyDescent="0.3">
      <c r="C5746" s="57"/>
      <c r="D5746" s="58"/>
      <c r="E5746" s="28"/>
      <c r="F5746" s="17"/>
      <c r="G5746" s="50"/>
      <c r="H5746" s="63"/>
    </row>
    <row r="5747" spans="3:8" ht="15.6" x14ac:dyDescent="0.3">
      <c r="C5747" s="57"/>
      <c r="D5747" s="58"/>
      <c r="E5747" s="28"/>
      <c r="F5747" s="17"/>
      <c r="G5747" s="50"/>
      <c r="H5747" s="63"/>
    </row>
    <row r="5748" spans="3:8" ht="15.6" x14ac:dyDescent="0.3">
      <c r="C5748" s="57"/>
      <c r="D5748" s="58"/>
      <c r="E5748" s="28"/>
      <c r="F5748" s="17"/>
      <c r="G5748" s="50"/>
      <c r="H5748" s="63"/>
    </row>
    <row r="5749" spans="3:8" ht="15.6" x14ac:dyDescent="0.3">
      <c r="C5749" s="57"/>
      <c r="D5749" s="58"/>
      <c r="E5749" s="28"/>
      <c r="F5749" s="17"/>
      <c r="G5749" s="50"/>
      <c r="H5749" s="63"/>
    </row>
    <row r="5750" spans="3:8" ht="15.6" x14ac:dyDescent="0.3">
      <c r="C5750" s="57"/>
      <c r="D5750" s="58"/>
      <c r="E5750" s="28"/>
      <c r="F5750" s="17"/>
      <c r="G5750" s="50"/>
      <c r="H5750" s="63"/>
    </row>
    <row r="5751" spans="3:8" ht="15.6" x14ac:dyDescent="0.3">
      <c r="C5751" s="57"/>
      <c r="D5751" s="58"/>
      <c r="E5751" s="28"/>
      <c r="F5751" s="17"/>
      <c r="G5751" s="50"/>
      <c r="H5751" s="63"/>
    </row>
    <row r="5752" spans="3:8" ht="15.6" x14ac:dyDescent="0.3">
      <c r="C5752" s="57"/>
      <c r="D5752" s="58"/>
      <c r="E5752" s="28"/>
      <c r="F5752" s="17"/>
      <c r="G5752" s="50"/>
      <c r="H5752" s="63"/>
    </row>
    <row r="5753" spans="3:8" ht="15.6" x14ac:dyDescent="0.3">
      <c r="C5753" s="57"/>
      <c r="D5753" s="58"/>
      <c r="E5753" s="28"/>
      <c r="F5753" s="17"/>
      <c r="G5753" s="50"/>
      <c r="H5753" s="63"/>
    </row>
    <row r="5754" spans="3:8" ht="15.6" x14ac:dyDescent="0.3">
      <c r="C5754" s="57"/>
      <c r="D5754" s="58"/>
      <c r="E5754" s="28"/>
      <c r="F5754" s="17"/>
      <c r="G5754" s="50"/>
      <c r="H5754" s="63"/>
    </row>
    <row r="5755" spans="3:8" ht="15.6" x14ac:dyDescent="0.3">
      <c r="C5755" s="57"/>
      <c r="D5755" s="58"/>
      <c r="E5755" s="28"/>
      <c r="F5755" s="17"/>
      <c r="G5755" s="50"/>
      <c r="H5755" s="63"/>
    </row>
    <row r="5756" spans="3:8" ht="15.6" x14ac:dyDescent="0.3">
      <c r="C5756" s="57"/>
      <c r="D5756" s="58"/>
      <c r="E5756" s="28"/>
      <c r="F5756" s="17"/>
      <c r="G5756" s="50"/>
      <c r="H5756" s="63"/>
    </row>
    <row r="5757" spans="3:8" ht="15.6" x14ac:dyDescent="0.3">
      <c r="C5757" s="57"/>
      <c r="D5757" s="58"/>
      <c r="E5757" s="28"/>
      <c r="F5757" s="17"/>
      <c r="G5757" s="50"/>
      <c r="H5757" s="63"/>
    </row>
    <row r="5758" spans="3:8" ht="15.6" x14ac:dyDescent="0.3">
      <c r="C5758" s="57"/>
      <c r="D5758" s="58"/>
      <c r="E5758" s="28"/>
      <c r="F5758" s="17"/>
      <c r="G5758" s="50"/>
      <c r="H5758" s="63"/>
    </row>
    <row r="5759" spans="3:8" ht="15.6" x14ac:dyDescent="0.3">
      <c r="C5759" s="57"/>
      <c r="D5759" s="58"/>
      <c r="E5759" s="28"/>
      <c r="F5759" s="17"/>
      <c r="G5759" s="50"/>
      <c r="H5759" s="63"/>
    </row>
    <row r="5760" spans="3:8" ht="15.6" x14ac:dyDescent="0.3">
      <c r="C5760" s="57"/>
      <c r="D5760" s="58"/>
      <c r="E5760" s="28"/>
      <c r="F5760" s="17"/>
      <c r="G5760" s="50"/>
      <c r="H5760" s="63"/>
    </row>
    <row r="5761" spans="3:8" ht="15.6" x14ac:dyDescent="0.3">
      <c r="C5761" s="57"/>
      <c r="D5761" s="58"/>
      <c r="E5761" s="28"/>
      <c r="F5761" s="17"/>
      <c r="G5761" s="50"/>
      <c r="H5761" s="63"/>
    </row>
    <row r="5762" spans="3:8" ht="15.6" x14ac:dyDescent="0.3">
      <c r="C5762" s="57"/>
      <c r="D5762" s="58"/>
      <c r="E5762" s="28"/>
      <c r="F5762" s="17"/>
      <c r="G5762" s="50"/>
      <c r="H5762" s="63"/>
    </row>
    <row r="5763" spans="3:8" ht="15.6" x14ac:dyDescent="0.3">
      <c r="C5763" s="57"/>
      <c r="D5763" s="58"/>
      <c r="E5763" s="28"/>
      <c r="F5763" s="17"/>
      <c r="G5763" s="50"/>
      <c r="H5763" s="63"/>
    </row>
    <row r="5764" spans="3:8" ht="15.6" x14ac:dyDescent="0.3">
      <c r="C5764" s="57"/>
      <c r="D5764" s="58"/>
      <c r="E5764" s="28"/>
      <c r="F5764" s="17"/>
      <c r="G5764" s="50"/>
      <c r="H5764" s="63"/>
    </row>
    <row r="5765" spans="3:8" ht="15.6" x14ac:dyDescent="0.3">
      <c r="C5765" s="57"/>
      <c r="D5765" s="58"/>
      <c r="E5765" s="28"/>
      <c r="F5765" s="17"/>
      <c r="G5765" s="50"/>
      <c r="H5765" s="63"/>
    </row>
    <row r="5766" spans="3:8" ht="15.6" x14ac:dyDescent="0.3">
      <c r="C5766" s="57"/>
      <c r="D5766" s="58"/>
      <c r="E5766" s="28"/>
      <c r="F5766" s="17"/>
      <c r="G5766" s="50"/>
      <c r="H5766" s="63"/>
    </row>
    <row r="5767" spans="3:8" ht="15.6" x14ac:dyDescent="0.3">
      <c r="C5767" s="57"/>
      <c r="D5767" s="58"/>
      <c r="E5767" s="28"/>
      <c r="F5767" s="17"/>
      <c r="G5767" s="50"/>
      <c r="H5767" s="63"/>
    </row>
    <row r="5768" spans="3:8" ht="15.6" x14ac:dyDescent="0.3">
      <c r="C5768" s="57"/>
      <c r="D5768" s="58"/>
      <c r="E5768" s="28"/>
      <c r="F5768" s="17"/>
      <c r="G5768" s="50"/>
      <c r="H5768" s="63"/>
    </row>
    <row r="5769" spans="3:8" ht="15.6" x14ac:dyDescent="0.3">
      <c r="C5769" s="57"/>
      <c r="D5769" s="58"/>
      <c r="E5769" s="28"/>
      <c r="F5769" s="17"/>
      <c r="G5769" s="50"/>
      <c r="H5769" s="63"/>
    </row>
    <row r="5770" spans="3:8" ht="15.6" x14ac:dyDescent="0.3">
      <c r="C5770" s="57"/>
      <c r="D5770" s="58"/>
      <c r="E5770" s="28"/>
      <c r="F5770" s="17"/>
      <c r="G5770" s="50"/>
      <c r="H5770" s="63"/>
    </row>
    <row r="5771" spans="3:8" ht="15.6" x14ac:dyDescent="0.3">
      <c r="C5771" s="57"/>
      <c r="D5771" s="58"/>
      <c r="E5771" s="28"/>
      <c r="F5771" s="17"/>
      <c r="G5771" s="50"/>
      <c r="H5771" s="63"/>
    </row>
    <row r="5772" spans="3:8" ht="15.6" x14ac:dyDescent="0.3">
      <c r="C5772" s="57"/>
      <c r="D5772" s="58"/>
      <c r="E5772" s="28"/>
      <c r="F5772" s="17"/>
      <c r="G5772" s="50"/>
      <c r="H5772" s="63"/>
    </row>
    <row r="5773" spans="3:8" ht="15.6" x14ac:dyDescent="0.3">
      <c r="C5773" s="57"/>
      <c r="D5773" s="58"/>
      <c r="E5773" s="28"/>
      <c r="F5773" s="17"/>
      <c r="G5773" s="50"/>
      <c r="H5773" s="63"/>
    </row>
    <row r="5774" spans="3:8" ht="15.6" x14ac:dyDescent="0.3">
      <c r="C5774" s="57"/>
      <c r="D5774" s="58"/>
      <c r="E5774" s="28"/>
      <c r="F5774" s="17"/>
      <c r="G5774" s="50"/>
      <c r="H5774" s="63"/>
    </row>
    <row r="5775" spans="3:8" ht="15.6" x14ac:dyDescent="0.3">
      <c r="C5775" s="57"/>
      <c r="D5775" s="58"/>
      <c r="E5775" s="28"/>
      <c r="F5775" s="17"/>
      <c r="G5775" s="50"/>
      <c r="H5775" s="63"/>
    </row>
    <row r="5776" spans="3:8" ht="15.6" x14ac:dyDescent="0.3">
      <c r="C5776" s="57"/>
      <c r="D5776" s="58"/>
      <c r="E5776" s="28"/>
      <c r="F5776" s="17"/>
      <c r="G5776" s="50"/>
      <c r="H5776" s="63"/>
    </row>
    <row r="5777" spans="3:8" ht="15.6" x14ac:dyDescent="0.3">
      <c r="C5777" s="57"/>
      <c r="D5777" s="58"/>
      <c r="E5777" s="28"/>
      <c r="F5777" s="17"/>
      <c r="G5777" s="50"/>
      <c r="H5777" s="63"/>
    </row>
    <row r="5778" spans="3:8" ht="15.6" x14ac:dyDescent="0.3">
      <c r="C5778" s="57"/>
      <c r="D5778" s="58"/>
      <c r="E5778" s="28"/>
      <c r="F5778" s="17"/>
      <c r="G5778" s="50"/>
      <c r="H5778" s="63"/>
    </row>
    <row r="5779" spans="3:8" ht="15.6" x14ac:dyDescent="0.3">
      <c r="C5779" s="57"/>
      <c r="D5779" s="58"/>
      <c r="E5779" s="28"/>
      <c r="F5779" s="17"/>
      <c r="G5779" s="50"/>
      <c r="H5779" s="63"/>
    </row>
    <row r="5780" spans="3:8" ht="15.6" x14ac:dyDescent="0.3">
      <c r="C5780" s="57"/>
      <c r="D5780" s="58"/>
      <c r="E5780" s="28"/>
      <c r="F5780" s="17"/>
      <c r="G5780" s="50"/>
      <c r="H5780" s="63"/>
    </row>
    <row r="5781" spans="3:8" ht="15.6" x14ac:dyDescent="0.3">
      <c r="C5781" s="57"/>
      <c r="D5781" s="58"/>
      <c r="E5781" s="28"/>
      <c r="F5781" s="17"/>
      <c r="G5781" s="50"/>
      <c r="H5781" s="63"/>
    </row>
    <row r="5782" spans="3:8" ht="15.6" x14ac:dyDescent="0.3">
      <c r="C5782" s="57"/>
      <c r="D5782" s="58"/>
      <c r="E5782" s="28"/>
      <c r="F5782" s="17"/>
      <c r="G5782" s="50"/>
      <c r="H5782" s="63"/>
    </row>
    <row r="5783" spans="3:8" ht="15.6" x14ac:dyDescent="0.3">
      <c r="C5783" s="57"/>
      <c r="D5783" s="58"/>
      <c r="E5783" s="28"/>
      <c r="F5783" s="17"/>
      <c r="G5783" s="50"/>
      <c r="H5783" s="63"/>
    </row>
    <row r="5784" spans="3:8" ht="15.6" x14ac:dyDescent="0.3">
      <c r="C5784" s="57"/>
      <c r="D5784" s="58"/>
      <c r="E5784" s="28"/>
      <c r="F5784" s="17"/>
      <c r="G5784" s="50"/>
      <c r="H5784" s="63"/>
    </row>
    <row r="5785" spans="3:8" ht="15.6" x14ac:dyDescent="0.3">
      <c r="C5785" s="57"/>
      <c r="D5785" s="58"/>
      <c r="E5785" s="28"/>
      <c r="F5785" s="17"/>
      <c r="G5785" s="50"/>
      <c r="H5785" s="63"/>
    </row>
    <row r="5786" spans="3:8" ht="15.6" x14ac:dyDescent="0.3">
      <c r="C5786" s="57"/>
      <c r="D5786" s="58"/>
      <c r="E5786" s="28"/>
      <c r="F5786" s="17"/>
      <c r="G5786" s="50"/>
      <c r="H5786" s="63"/>
    </row>
    <row r="5787" spans="3:8" ht="15.6" x14ac:dyDescent="0.3">
      <c r="C5787" s="57"/>
      <c r="D5787" s="58"/>
      <c r="E5787" s="28"/>
      <c r="F5787" s="17"/>
      <c r="G5787" s="50"/>
      <c r="H5787" s="63"/>
    </row>
    <row r="5788" spans="3:8" ht="15.6" x14ac:dyDescent="0.3">
      <c r="C5788" s="57"/>
      <c r="D5788" s="58"/>
      <c r="E5788" s="28"/>
      <c r="F5788" s="17"/>
      <c r="G5788" s="50"/>
      <c r="H5788" s="63"/>
    </row>
    <row r="5789" spans="3:8" ht="15.6" x14ac:dyDescent="0.3">
      <c r="C5789" s="57"/>
      <c r="D5789" s="58"/>
      <c r="E5789" s="28"/>
      <c r="F5789" s="17"/>
      <c r="G5789" s="50"/>
      <c r="H5789" s="63"/>
    </row>
    <row r="5790" spans="3:8" ht="15.6" x14ac:dyDescent="0.3">
      <c r="C5790" s="57"/>
      <c r="D5790" s="58"/>
      <c r="E5790" s="28"/>
      <c r="F5790" s="17"/>
      <c r="G5790" s="50"/>
      <c r="H5790" s="63"/>
    </row>
    <row r="5791" spans="3:8" ht="15.6" x14ac:dyDescent="0.3">
      <c r="C5791" s="57"/>
      <c r="D5791" s="58"/>
      <c r="E5791" s="28"/>
      <c r="F5791" s="17"/>
      <c r="G5791" s="50"/>
      <c r="H5791" s="63"/>
    </row>
    <row r="5792" spans="3:8" ht="15.6" x14ac:dyDescent="0.3">
      <c r="C5792" s="57"/>
      <c r="D5792" s="58"/>
      <c r="E5792" s="28"/>
      <c r="F5792" s="17"/>
      <c r="G5792" s="50"/>
      <c r="H5792" s="63"/>
    </row>
    <row r="5793" spans="3:8" ht="15.6" x14ac:dyDescent="0.3">
      <c r="C5793" s="57"/>
      <c r="D5793" s="58"/>
      <c r="E5793" s="28"/>
      <c r="F5793" s="17"/>
      <c r="G5793" s="50"/>
      <c r="H5793" s="63"/>
    </row>
    <row r="5794" spans="3:8" ht="15.6" x14ac:dyDescent="0.3">
      <c r="C5794" s="57"/>
      <c r="D5794" s="58"/>
      <c r="E5794" s="28"/>
      <c r="F5794" s="17"/>
      <c r="G5794" s="50"/>
      <c r="H5794" s="63"/>
    </row>
    <row r="5795" spans="3:8" ht="15.6" x14ac:dyDescent="0.3">
      <c r="C5795" s="57"/>
      <c r="D5795" s="58"/>
      <c r="E5795" s="28"/>
      <c r="F5795" s="17"/>
      <c r="G5795" s="50"/>
      <c r="H5795" s="63"/>
    </row>
    <row r="5796" spans="3:8" ht="15.6" x14ac:dyDescent="0.3">
      <c r="C5796" s="57"/>
      <c r="D5796" s="58"/>
      <c r="E5796" s="28"/>
      <c r="F5796" s="17"/>
      <c r="G5796" s="50"/>
      <c r="H5796" s="63"/>
    </row>
    <row r="5797" spans="3:8" ht="15.6" x14ac:dyDescent="0.3">
      <c r="C5797" s="57"/>
      <c r="D5797" s="58"/>
      <c r="E5797" s="28"/>
      <c r="F5797" s="17"/>
      <c r="G5797" s="50"/>
      <c r="H5797" s="63"/>
    </row>
    <row r="5798" spans="3:8" ht="15.6" x14ac:dyDescent="0.3">
      <c r="C5798" s="57"/>
      <c r="D5798" s="58"/>
      <c r="E5798" s="28"/>
      <c r="F5798" s="17"/>
      <c r="G5798" s="50"/>
      <c r="H5798" s="63"/>
    </row>
    <row r="5799" spans="3:8" ht="15.6" x14ac:dyDescent="0.3">
      <c r="C5799" s="57"/>
      <c r="D5799" s="58"/>
      <c r="E5799" s="28"/>
      <c r="F5799" s="17"/>
      <c r="G5799" s="50"/>
      <c r="H5799" s="63"/>
    </row>
    <row r="5800" spans="3:8" ht="15.6" x14ac:dyDescent="0.3">
      <c r="C5800" s="57"/>
      <c r="D5800" s="58"/>
      <c r="E5800" s="28"/>
      <c r="F5800" s="17"/>
      <c r="G5800" s="50"/>
      <c r="H5800" s="63"/>
    </row>
    <row r="5801" spans="3:8" ht="15.6" x14ac:dyDescent="0.3">
      <c r="C5801" s="57"/>
      <c r="D5801" s="58"/>
      <c r="E5801" s="28"/>
      <c r="F5801" s="17"/>
      <c r="G5801" s="50"/>
      <c r="H5801" s="63"/>
    </row>
    <row r="5802" spans="3:8" ht="15.6" x14ac:dyDescent="0.3">
      <c r="C5802" s="57"/>
      <c r="D5802" s="58"/>
      <c r="E5802" s="28"/>
      <c r="F5802" s="17"/>
      <c r="G5802" s="50"/>
      <c r="H5802" s="63"/>
    </row>
    <row r="5803" spans="3:8" ht="15.6" x14ac:dyDescent="0.3">
      <c r="C5803" s="57"/>
      <c r="D5803" s="58"/>
      <c r="E5803" s="28"/>
      <c r="F5803" s="17"/>
      <c r="G5803" s="50"/>
      <c r="H5803" s="63"/>
    </row>
    <row r="5804" spans="3:8" ht="15.6" x14ac:dyDescent="0.3">
      <c r="C5804" s="57"/>
      <c r="D5804" s="58"/>
      <c r="E5804" s="28"/>
      <c r="F5804" s="17"/>
      <c r="G5804" s="50"/>
      <c r="H5804" s="63"/>
    </row>
    <row r="5805" spans="3:8" ht="15.6" x14ac:dyDescent="0.3">
      <c r="C5805" s="57"/>
      <c r="D5805" s="58"/>
      <c r="E5805" s="28"/>
      <c r="F5805" s="17"/>
      <c r="G5805" s="50"/>
      <c r="H5805" s="63"/>
    </row>
    <row r="5806" spans="3:8" ht="15.6" x14ac:dyDescent="0.3">
      <c r="C5806" s="57"/>
      <c r="D5806" s="58"/>
      <c r="E5806" s="28"/>
      <c r="F5806" s="17"/>
      <c r="G5806" s="50"/>
      <c r="H5806" s="63"/>
    </row>
    <row r="5807" spans="3:8" ht="15.6" x14ac:dyDescent="0.3">
      <c r="C5807" s="57"/>
      <c r="D5807" s="58"/>
      <c r="E5807" s="28"/>
      <c r="F5807" s="17"/>
      <c r="G5807" s="50"/>
      <c r="H5807" s="63"/>
    </row>
    <row r="5808" spans="3:8" ht="15.6" x14ac:dyDescent="0.3">
      <c r="C5808" s="57"/>
      <c r="D5808" s="58"/>
      <c r="E5808" s="28"/>
      <c r="F5808" s="17"/>
      <c r="G5808" s="50"/>
      <c r="H5808" s="63"/>
    </row>
    <row r="5809" spans="3:8" ht="15.6" x14ac:dyDescent="0.3">
      <c r="C5809" s="57"/>
      <c r="D5809" s="58"/>
      <c r="E5809" s="28"/>
      <c r="F5809" s="17"/>
      <c r="G5809" s="50"/>
      <c r="H5809" s="63"/>
    </row>
    <row r="5810" spans="3:8" ht="15.6" x14ac:dyDescent="0.3">
      <c r="C5810" s="57"/>
      <c r="D5810" s="58"/>
      <c r="E5810" s="28"/>
      <c r="F5810" s="17"/>
      <c r="G5810" s="50"/>
      <c r="H5810" s="63"/>
    </row>
    <row r="5811" spans="3:8" ht="15.6" x14ac:dyDescent="0.3">
      <c r="C5811" s="57"/>
      <c r="D5811" s="58"/>
      <c r="E5811" s="28"/>
      <c r="F5811" s="17"/>
      <c r="G5811" s="50"/>
      <c r="H5811" s="63"/>
    </row>
    <row r="5812" spans="3:8" ht="15.6" x14ac:dyDescent="0.3">
      <c r="C5812" s="57"/>
      <c r="D5812" s="58"/>
      <c r="E5812" s="28"/>
      <c r="F5812" s="17"/>
      <c r="G5812" s="50"/>
      <c r="H5812" s="63"/>
    </row>
    <row r="5813" spans="3:8" ht="15.6" x14ac:dyDescent="0.3">
      <c r="C5813" s="57"/>
      <c r="D5813" s="58"/>
      <c r="E5813" s="28"/>
      <c r="F5813" s="17"/>
      <c r="G5813" s="50"/>
      <c r="H5813" s="63"/>
    </row>
    <row r="5814" spans="3:8" ht="15.6" x14ac:dyDescent="0.3">
      <c r="C5814" s="57"/>
      <c r="D5814" s="58"/>
      <c r="E5814" s="28"/>
      <c r="F5814" s="17"/>
      <c r="G5814" s="50"/>
      <c r="H5814" s="63"/>
    </row>
    <row r="5815" spans="3:8" ht="15.6" x14ac:dyDescent="0.3">
      <c r="C5815" s="57"/>
      <c r="D5815" s="58"/>
      <c r="E5815" s="28"/>
      <c r="F5815" s="17"/>
      <c r="G5815" s="50"/>
      <c r="H5815" s="63"/>
    </row>
    <row r="5816" spans="3:8" ht="15.6" x14ac:dyDescent="0.3">
      <c r="C5816" s="57"/>
      <c r="D5816" s="58"/>
      <c r="E5816" s="28"/>
      <c r="F5816" s="17"/>
      <c r="G5816" s="50"/>
      <c r="H5816" s="63"/>
    </row>
    <row r="5817" spans="3:8" ht="15.6" x14ac:dyDescent="0.3">
      <c r="C5817" s="57"/>
      <c r="D5817" s="58"/>
      <c r="E5817" s="28"/>
      <c r="F5817" s="17"/>
      <c r="G5817" s="50"/>
      <c r="H5817" s="63"/>
    </row>
    <row r="5818" spans="3:8" ht="15.6" x14ac:dyDescent="0.3">
      <c r="C5818" s="57"/>
      <c r="D5818" s="58"/>
      <c r="E5818" s="28"/>
      <c r="F5818" s="17"/>
      <c r="G5818" s="50"/>
      <c r="H5818" s="63"/>
    </row>
    <row r="5819" spans="3:8" ht="15.6" x14ac:dyDescent="0.3">
      <c r="C5819" s="57"/>
      <c r="D5819" s="58"/>
      <c r="E5819" s="28"/>
      <c r="F5819" s="17"/>
      <c r="G5819" s="50"/>
      <c r="H5819" s="63"/>
    </row>
    <row r="5820" spans="3:8" ht="15.6" x14ac:dyDescent="0.3">
      <c r="C5820" s="57"/>
      <c r="D5820" s="58"/>
      <c r="E5820" s="28"/>
      <c r="F5820" s="17"/>
      <c r="G5820" s="50"/>
      <c r="H5820" s="63"/>
    </row>
    <row r="5821" spans="3:8" ht="15.6" x14ac:dyDescent="0.3">
      <c r="C5821" s="57"/>
      <c r="D5821" s="58"/>
      <c r="E5821" s="28"/>
      <c r="F5821" s="17"/>
      <c r="G5821" s="50"/>
      <c r="H5821" s="63"/>
    </row>
    <row r="5822" spans="3:8" ht="15.6" x14ac:dyDescent="0.3">
      <c r="C5822" s="57"/>
      <c r="D5822" s="58"/>
      <c r="E5822" s="28"/>
      <c r="F5822" s="17"/>
      <c r="G5822" s="50"/>
      <c r="H5822" s="63"/>
    </row>
    <row r="5823" spans="3:8" ht="15.6" x14ac:dyDescent="0.3">
      <c r="C5823" s="57"/>
      <c r="D5823" s="58"/>
      <c r="E5823" s="28"/>
      <c r="F5823" s="17"/>
      <c r="G5823" s="50"/>
      <c r="H5823" s="63"/>
    </row>
    <row r="5824" spans="3:8" ht="15.6" x14ac:dyDescent="0.3">
      <c r="C5824" s="57"/>
      <c r="D5824" s="58"/>
      <c r="E5824" s="28"/>
      <c r="F5824" s="17"/>
      <c r="G5824" s="50"/>
      <c r="H5824" s="63"/>
    </row>
    <row r="5825" spans="3:8" ht="15.6" x14ac:dyDescent="0.3">
      <c r="C5825" s="57"/>
      <c r="D5825" s="58"/>
      <c r="E5825" s="28"/>
      <c r="F5825" s="17"/>
      <c r="G5825" s="50"/>
      <c r="H5825" s="63"/>
    </row>
    <row r="5826" spans="3:8" ht="15.6" x14ac:dyDescent="0.3">
      <c r="C5826" s="57"/>
      <c r="D5826" s="58"/>
      <c r="E5826" s="28"/>
      <c r="F5826" s="17"/>
      <c r="G5826" s="50"/>
      <c r="H5826" s="63"/>
    </row>
    <row r="5827" spans="3:8" ht="15.6" x14ac:dyDescent="0.3">
      <c r="C5827" s="57"/>
      <c r="D5827" s="58"/>
      <c r="E5827" s="28"/>
      <c r="F5827" s="17"/>
      <c r="G5827" s="50"/>
      <c r="H5827" s="63"/>
    </row>
    <row r="5828" spans="3:8" ht="15.6" x14ac:dyDescent="0.3">
      <c r="C5828" s="57"/>
      <c r="D5828" s="58"/>
      <c r="E5828" s="28"/>
      <c r="F5828" s="17"/>
      <c r="G5828" s="50"/>
      <c r="H5828" s="63"/>
    </row>
    <row r="5829" spans="3:8" ht="15.6" x14ac:dyDescent="0.3">
      <c r="C5829" s="57"/>
      <c r="D5829" s="58"/>
      <c r="E5829" s="28"/>
      <c r="F5829" s="17"/>
      <c r="G5829" s="50"/>
      <c r="H5829" s="63"/>
    </row>
    <row r="5830" spans="3:8" ht="15.6" x14ac:dyDescent="0.3">
      <c r="C5830" s="57"/>
      <c r="D5830" s="58"/>
      <c r="E5830" s="28"/>
      <c r="F5830" s="17"/>
      <c r="G5830" s="50"/>
      <c r="H5830" s="63"/>
    </row>
    <row r="5831" spans="3:8" ht="15.6" x14ac:dyDescent="0.3">
      <c r="C5831" s="57"/>
      <c r="D5831" s="58"/>
      <c r="E5831" s="28"/>
      <c r="F5831" s="17"/>
      <c r="G5831" s="50"/>
      <c r="H5831" s="63"/>
    </row>
    <row r="5832" spans="3:8" ht="15.6" x14ac:dyDescent="0.3">
      <c r="C5832" s="57"/>
      <c r="D5832" s="58"/>
      <c r="E5832" s="28"/>
      <c r="F5832" s="17"/>
      <c r="G5832" s="50"/>
      <c r="H5832" s="63"/>
    </row>
    <row r="5833" spans="3:8" ht="15.6" x14ac:dyDescent="0.3">
      <c r="C5833" s="57"/>
      <c r="D5833" s="58"/>
      <c r="E5833" s="28"/>
      <c r="F5833" s="17"/>
      <c r="G5833" s="50"/>
      <c r="H5833" s="63"/>
    </row>
    <row r="5834" spans="3:8" ht="15.6" x14ac:dyDescent="0.3">
      <c r="C5834" s="57"/>
      <c r="D5834" s="58"/>
      <c r="E5834" s="28"/>
      <c r="F5834" s="17"/>
      <c r="G5834" s="50"/>
      <c r="H5834" s="63"/>
    </row>
    <row r="5835" spans="3:8" ht="15.6" x14ac:dyDescent="0.3">
      <c r="C5835" s="57"/>
      <c r="D5835" s="58"/>
      <c r="E5835" s="28"/>
      <c r="F5835" s="17"/>
      <c r="G5835" s="50"/>
      <c r="H5835" s="63"/>
    </row>
    <row r="5836" spans="3:8" ht="15.6" x14ac:dyDescent="0.3">
      <c r="C5836" s="57"/>
      <c r="D5836" s="58"/>
      <c r="E5836" s="28"/>
      <c r="F5836" s="17"/>
      <c r="G5836" s="50"/>
      <c r="H5836" s="63"/>
    </row>
    <row r="5837" spans="3:8" ht="15.6" x14ac:dyDescent="0.3">
      <c r="C5837" s="57"/>
      <c r="D5837" s="58"/>
      <c r="E5837" s="28"/>
      <c r="F5837" s="17"/>
      <c r="G5837" s="50"/>
      <c r="H5837" s="63"/>
    </row>
    <row r="5838" spans="3:8" ht="15.6" x14ac:dyDescent="0.3">
      <c r="C5838" s="57"/>
      <c r="D5838" s="58"/>
      <c r="E5838" s="28"/>
      <c r="F5838" s="17"/>
      <c r="G5838" s="50"/>
      <c r="H5838" s="63"/>
    </row>
    <row r="5839" spans="3:8" ht="15.6" x14ac:dyDescent="0.3">
      <c r="C5839" s="57"/>
      <c r="D5839" s="58"/>
      <c r="E5839" s="28"/>
      <c r="F5839" s="17"/>
      <c r="G5839" s="50"/>
      <c r="H5839" s="63"/>
    </row>
    <row r="5840" spans="3:8" ht="15.6" x14ac:dyDescent="0.3">
      <c r="C5840" s="57"/>
      <c r="D5840" s="58"/>
      <c r="E5840" s="28"/>
      <c r="F5840" s="17"/>
      <c r="G5840" s="50"/>
      <c r="H5840" s="63"/>
    </row>
    <row r="5841" spans="3:8" ht="15.6" x14ac:dyDescent="0.3">
      <c r="C5841" s="57"/>
      <c r="D5841" s="58"/>
      <c r="E5841" s="28"/>
      <c r="F5841" s="17"/>
      <c r="G5841" s="50"/>
      <c r="H5841" s="63"/>
    </row>
    <row r="5842" spans="3:8" ht="15.6" x14ac:dyDescent="0.3">
      <c r="C5842" s="57"/>
      <c r="D5842" s="58"/>
      <c r="E5842" s="28"/>
      <c r="F5842" s="17"/>
      <c r="G5842" s="50"/>
      <c r="H5842" s="63"/>
    </row>
    <row r="5843" spans="3:8" ht="15.6" x14ac:dyDescent="0.3">
      <c r="C5843" s="57"/>
      <c r="D5843" s="58"/>
      <c r="E5843" s="28"/>
      <c r="F5843" s="17"/>
      <c r="G5843" s="50"/>
      <c r="H5843" s="63"/>
    </row>
    <row r="5844" spans="3:8" ht="15.6" x14ac:dyDescent="0.3">
      <c r="C5844" s="57"/>
      <c r="D5844" s="58"/>
      <c r="E5844" s="28"/>
      <c r="F5844" s="17"/>
      <c r="G5844" s="50"/>
      <c r="H5844" s="63"/>
    </row>
    <row r="5845" spans="3:8" ht="15.6" x14ac:dyDescent="0.3">
      <c r="C5845" s="57"/>
      <c r="D5845" s="58"/>
      <c r="E5845" s="28"/>
      <c r="F5845" s="17"/>
      <c r="G5845" s="50"/>
      <c r="H5845" s="63"/>
    </row>
    <row r="5846" spans="3:8" ht="15.6" x14ac:dyDescent="0.3">
      <c r="C5846" s="57"/>
      <c r="D5846" s="58"/>
      <c r="E5846" s="28"/>
      <c r="F5846" s="17"/>
      <c r="G5846" s="50"/>
      <c r="H5846" s="63"/>
    </row>
    <row r="5847" spans="3:8" ht="15.6" x14ac:dyDescent="0.3">
      <c r="C5847" s="57"/>
      <c r="D5847" s="58"/>
      <c r="E5847" s="28"/>
      <c r="F5847" s="17"/>
      <c r="G5847" s="50"/>
      <c r="H5847" s="63"/>
    </row>
    <row r="5848" spans="3:8" ht="15.6" x14ac:dyDescent="0.3">
      <c r="C5848" s="57"/>
      <c r="D5848" s="58"/>
      <c r="E5848" s="28"/>
      <c r="F5848" s="17"/>
      <c r="G5848" s="50"/>
      <c r="H5848" s="63"/>
    </row>
    <row r="5849" spans="3:8" ht="15.6" x14ac:dyDescent="0.3">
      <c r="C5849" s="57"/>
      <c r="D5849" s="58"/>
      <c r="E5849" s="28"/>
      <c r="F5849" s="17"/>
      <c r="G5849" s="50"/>
      <c r="H5849" s="63"/>
    </row>
    <row r="5850" spans="3:8" ht="15.6" x14ac:dyDescent="0.3">
      <c r="C5850" s="57"/>
      <c r="D5850" s="58"/>
      <c r="E5850" s="28"/>
      <c r="F5850" s="17"/>
      <c r="G5850" s="50"/>
      <c r="H5850" s="63"/>
    </row>
    <row r="5851" spans="3:8" ht="15.6" x14ac:dyDescent="0.3">
      <c r="C5851" s="57"/>
      <c r="D5851" s="58"/>
      <c r="E5851" s="28"/>
      <c r="F5851" s="17"/>
      <c r="G5851" s="50"/>
      <c r="H5851" s="63"/>
    </row>
    <row r="5852" spans="3:8" ht="15.6" x14ac:dyDescent="0.3">
      <c r="C5852" s="57"/>
      <c r="D5852" s="58"/>
      <c r="E5852" s="28"/>
      <c r="F5852" s="17"/>
      <c r="G5852" s="50"/>
      <c r="H5852" s="63"/>
    </row>
    <row r="5853" spans="3:8" ht="15.6" x14ac:dyDescent="0.3">
      <c r="C5853" s="57"/>
      <c r="D5853" s="58"/>
      <c r="E5853" s="28"/>
      <c r="F5853" s="17"/>
      <c r="G5853" s="50"/>
      <c r="H5853" s="63"/>
    </row>
    <row r="5854" spans="3:8" ht="15.6" x14ac:dyDescent="0.3">
      <c r="C5854" s="57"/>
      <c r="D5854" s="58"/>
      <c r="E5854" s="28"/>
      <c r="F5854" s="17"/>
      <c r="G5854" s="50"/>
      <c r="H5854" s="63"/>
    </row>
    <row r="5855" spans="3:8" ht="15.6" x14ac:dyDescent="0.3">
      <c r="C5855" s="57"/>
      <c r="D5855" s="58"/>
      <c r="E5855" s="28"/>
      <c r="F5855" s="17"/>
      <c r="G5855" s="50"/>
      <c r="H5855" s="63"/>
    </row>
    <row r="5856" spans="3:8" ht="15.6" x14ac:dyDescent="0.3">
      <c r="C5856" s="57"/>
      <c r="D5856" s="58"/>
      <c r="E5856" s="28"/>
      <c r="F5856" s="17"/>
      <c r="G5856" s="50"/>
      <c r="H5856" s="63"/>
    </row>
    <row r="5857" spans="3:8" ht="15.6" x14ac:dyDescent="0.3">
      <c r="C5857" s="57"/>
      <c r="D5857" s="58"/>
      <c r="E5857" s="28"/>
      <c r="F5857" s="17"/>
      <c r="G5857" s="50"/>
      <c r="H5857" s="63"/>
    </row>
    <row r="5858" spans="3:8" ht="15.6" x14ac:dyDescent="0.3">
      <c r="C5858" s="57"/>
      <c r="D5858" s="58"/>
      <c r="E5858" s="28"/>
      <c r="F5858" s="17"/>
      <c r="G5858" s="50"/>
      <c r="H5858" s="63"/>
    </row>
    <row r="5859" spans="3:8" ht="15.6" x14ac:dyDescent="0.3">
      <c r="C5859" s="57"/>
      <c r="D5859" s="58"/>
      <c r="E5859" s="28"/>
      <c r="F5859" s="17"/>
      <c r="G5859" s="50"/>
      <c r="H5859" s="63"/>
    </row>
    <row r="5860" spans="3:8" ht="15.6" x14ac:dyDescent="0.3">
      <c r="C5860" s="57"/>
      <c r="D5860" s="58"/>
      <c r="E5860" s="28"/>
      <c r="F5860" s="17"/>
      <c r="G5860" s="50"/>
      <c r="H5860" s="63"/>
    </row>
    <row r="5861" spans="3:8" ht="15.6" x14ac:dyDescent="0.3">
      <c r="C5861" s="57"/>
      <c r="D5861" s="58"/>
      <c r="E5861" s="28"/>
      <c r="F5861" s="17"/>
      <c r="G5861" s="50"/>
      <c r="H5861" s="63"/>
    </row>
    <row r="5862" spans="3:8" ht="15.6" x14ac:dyDescent="0.3">
      <c r="C5862" s="57"/>
      <c r="D5862" s="58"/>
      <c r="E5862" s="28"/>
      <c r="F5862" s="17"/>
      <c r="G5862" s="50"/>
      <c r="H5862" s="63"/>
    </row>
    <row r="5863" spans="3:8" ht="15.6" x14ac:dyDescent="0.3">
      <c r="C5863" s="57"/>
      <c r="D5863" s="58"/>
      <c r="E5863" s="28"/>
      <c r="F5863" s="17"/>
      <c r="G5863" s="50"/>
      <c r="H5863" s="63"/>
    </row>
    <row r="5864" spans="3:8" ht="15.6" x14ac:dyDescent="0.3">
      <c r="C5864" s="57"/>
      <c r="D5864" s="58"/>
      <c r="E5864" s="28"/>
      <c r="F5864" s="17"/>
      <c r="G5864" s="50"/>
      <c r="H5864" s="63"/>
    </row>
    <row r="5865" spans="3:8" ht="15.6" x14ac:dyDescent="0.3">
      <c r="C5865" s="57"/>
      <c r="D5865" s="58"/>
      <c r="E5865" s="28"/>
      <c r="F5865" s="17"/>
      <c r="G5865" s="50"/>
      <c r="H5865" s="63"/>
    </row>
    <row r="5866" spans="3:8" ht="15.6" x14ac:dyDescent="0.3">
      <c r="C5866" s="57"/>
      <c r="D5866" s="58"/>
      <c r="E5866" s="28"/>
      <c r="F5866" s="17"/>
      <c r="G5866" s="50"/>
      <c r="H5866" s="63"/>
    </row>
    <row r="5867" spans="3:8" ht="15.6" x14ac:dyDescent="0.3">
      <c r="C5867" s="57"/>
      <c r="D5867" s="58"/>
      <c r="E5867" s="28"/>
      <c r="F5867" s="17"/>
      <c r="G5867" s="50"/>
      <c r="H5867" s="63"/>
    </row>
    <row r="5868" spans="3:8" ht="15.6" x14ac:dyDescent="0.3">
      <c r="C5868" s="57"/>
      <c r="D5868" s="58"/>
      <c r="E5868" s="28"/>
      <c r="F5868" s="17"/>
      <c r="G5868" s="50"/>
      <c r="H5868" s="63"/>
    </row>
    <row r="5869" spans="3:8" ht="15.6" x14ac:dyDescent="0.3">
      <c r="C5869" s="57"/>
      <c r="D5869" s="58"/>
      <c r="E5869" s="28"/>
      <c r="F5869" s="17"/>
      <c r="G5869" s="50"/>
      <c r="H5869" s="63"/>
    </row>
    <row r="5870" spans="3:8" ht="15.6" x14ac:dyDescent="0.3">
      <c r="C5870" s="57"/>
      <c r="D5870" s="58"/>
      <c r="E5870" s="28"/>
      <c r="F5870" s="17"/>
      <c r="G5870" s="50"/>
      <c r="H5870" s="63"/>
    </row>
    <row r="5871" spans="3:8" ht="15.6" x14ac:dyDescent="0.3">
      <c r="C5871" s="57"/>
      <c r="D5871" s="58"/>
      <c r="E5871" s="28"/>
      <c r="F5871" s="17"/>
      <c r="G5871" s="50"/>
      <c r="H5871" s="63"/>
    </row>
    <row r="5872" spans="3:8" ht="15.6" x14ac:dyDescent="0.3">
      <c r="C5872" s="57"/>
      <c r="D5872" s="58"/>
      <c r="E5872" s="28"/>
      <c r="F5872" s="17"/>
      <c r="G5872" s="50"/>
      <c r="H5872" s="63"/>
    </row>
    <row r="5873" spans="3:8" ht="15.6" x14ac:dyDescent="0.3">
      <c r="C5873" s="57"/>
      <c r="D5873" s="58"/>
      <c r="E5873" s="28"/>
      <c r="F5873" s="17"/>
      <c r="G5873" s="50"/>
      <c r="H5873" s="63"/>
    </row>
    <row r="5874" spans="3:8" ht="15.6" x14ac:dyDescent="0.3">
      <c r="C5874" s="57"/>
      <c r="D5874" s="58"/>
      <c r="E5874" s="28"/>
      <c r="F5874" s="17"/>
      <c r="G5874" s="50"/>
      <c r="H5874" s="63"/>
    </row>
    <row r="5875" spans="3:8" ht="15.6" x14ac:dyDescent="0.3">
      <c r="C5875" s="57"/>
      <c r="D5875" s="58"/>
      <c r="E5875" s="28"/>
      <c r="F5875" s="17"/>
      <c r="G5875" s="50"/>
      <c r="H5875" s="63"/>
    </row>
    <row r="5876" spans="3:8" ht="15.6" x14ac:dyDescent="0.3">
      <c r="C5876" s="57"/>
      <c r="D5876" s="58"/>
      <c r="E5876" s="28"/>
      <c r="F5876" s="17"/>
      <c r="G5876" s="50"/>
      <c r="H5876" s="63"/>
    </row>
    <row r="5877" spans="3:8" ht="15.6" x14ac:dyDescent="0.3">
      <c r="C5877" s="57"/>
      <c r="D5877" s="58"/>
      <c r="E5877" s="28"/>
      <c r="F5877" s="17"/>
      <c r="G5877" s="50"/>
      <c r="H5877" s="63"/>
    </row>
    <row r="5878" spans="3:8" ht="15.6" x14ac:dyDescent="0.3">
      <c r="C5878" s="57"/>
      <c r="D5878" s="58"/>
      <c r="E5878" s="28"/>
      <c r="F5878" s="17"/>
      <c r="G5878" s="50"/>
      <c r="H5878" s="63"/>
    </row>
    <row r="5879" spans="3:8" ht="15.6" x14ac:dyDescent="0.3">
      <c r="C5879" s="57"/>
      <c r="D5879" s="58"/>
      <c r="E5879" s="28"/>
      <c r="F5879" s="17"/>
      <c r="G5879" s="50"/>
      <c r="H5879" s="63"/>
    </row>
    <row r="5880" spans="3:8" ht="15.6" x14ac:dyDescent="0.3">
      <c r="C5880" s="57"/>
      <c r="D5880" s="58"/>
      <c r="E5880" s="28"/>
      <c r="F5880" s="17"/>
      <c r="G5880" s="50"/>
      <c r="H5880" s="63"/>
    </row>
    <row r="5881" spans="3:8" ht="15.6" x14ac:dyDescent="0.3">
      <c r="C5881" s="57"/>
      <c r="D5881" s="58"/>
      <c r="E5881" s="28"/>
      <c r="F5881" s="17"/>
      <c r="G5881" s="50"/>
      <c r="H5881" s="63"/>
    </row>
    <row r="5882" spans="3:8" ht="15.6" x14ac:dyDescent="0.3">
      <c r="C5882" s="57"/>
      <c r="D5882" s="58"/>
      <c r="E5882" s="28"/>
      <c r="F5882" s="17"/>
      <c r="G5882" s="50"/>
      <c r="H5882" s="63"/>
    </row>
    <row r="5883" spans="3:8" ht="15.6" x14ac:dyDescent="0.3">
      <c r="C5883" s="57"/>
      <c r="D5883" s="58"/>
      <c r="E5883" s="28"/>
      <c r="F5883" s="17"/>
      <c r="G5883" s="50"/>
      <c r="H5883" s="63"/>
    </row>
    <row r="5884" spans="3:8" ht="15.6" x14ac:dyDescent="0.3">
      <c r="C5884" s="57"/>
      <c r="D5884" s="58"/>
      <c r="E5884" s="28"/>
      <c r="F5884" s="17"/>
      <c r="G5884" s="50"/>
      <c r="H5884" s="63"/>
    </row>
    <row r="5885" spans="3:8" ht="15.6" x14ac:dyDescent="0.3">
      <c r="C5885" s="57"/>
      <c r="D5885" s="58"/>
      <c r="E5885" s="28"/>
      <c r="F5885" s="17"/>
      <c r="G5885" s="50"/>
      <c r="H5885" s="63"/>
    </row>
    <row r="5886" spans="3:8" ht="15.6" x14ac:dyDescent="0.3">
      <c r="C5886" s="57"/>
      <c r="D5886" s="58"/>
      <c r="E5886" s="28"/>
      <c r="F5886" s="17"/>
      <c r="G5886" s="50"/>
      <c r="H5886" s="63"/>
    </row>
    <row r="5887" spans="3:8" ht="15.6" x14ac:dyDescent="0.3">
      <c r="C5887" s="57"/>
      <c r="D5887" s="58"/>
      <c r="E5887" s="28"/>
      <c r="F5887" s="17"/>
      <c r="G5887" s="50"/>
      <c r="H5887" s="63"/>
    </row>
    <row r="5888" spans="3:8" ht="15.6" x14ac:dyDescent="0.3">
      <c r="C5888" s="57"/>
      <c r="D5888" s="58"/>
      <c r="E5888" s="28"/>
      <c r="F5888" s="17"/>
      <c r="G5888" s="50"/>
      <c r="H5888" s="63"/>
    </row>
    <row r="5889" spans="3:8" ht="15.6" x14ac:dyDescent="0.3">
      <c r="C5889" s="57"/>
      <c r="D5889" s="58"/>
      <c r="E5889" s="28"/>
      <c r="F5889" s="17"/>
      <c r="G5889" s="50"/>
      <c r="H5889" s="63"/>
    </row>
    <row r="5890" spans="3:8" ht="15.6" x14ac:dyDescent="0.3">
      <c r="C5890" s="57"/>
      <c r="D5890" s="58"/>
      <c r="E5890" s="28"/>
      <c r="F5890" s="17"/>
      <c r="G5890" s="50"/>
      <c r="H5890" s="63"/>
    </row>
    <row r="5891" spans="3:8" ht="15.6" x14ac:dyDescent="0.3">
      <c r="C5891" s="57"/>
      <c r="D5891" s="58"/>
      <c r="E5891" s="28"/>
      <c r="F5891" s="17"/>
      <c r="G5891" s="50"/>
      <c r="H5891" s="63"/>
    </row>
    <row r="5892" spans="3:8" ht="15.6" x14ac:dyDescent="0.3">
      <c r="C5892" s="57"/>
      <c r="D5892" s="58"/>
      <c r="E5892" s="28"/>
      <c r="F5892" s="17"/>
      <c r="G5892" s="50"/>
      <c r="H5892" s="63"/>
    </row>
    <row r="5893" spans="3:8" ht="15.6" x14ac:dyDescent="0.3">
      <c r="C5893" s="57"/>
      <c r="D5893" s="58"/>
      <c r="E5893" s="28"/>
      <c r="F5893" s="17"/>
      <c r="G5893" s="50"/>
      <c r="H5893" s="63"/>
    </row>
    <row r="5894" spans="3:8" ht="15.6" x14ac:dyDescent="0.3">
      <c r="C5894" s="57"/>
      <c r="D5894" s="58"/>
      <c r="E5894" s="28"/>
      <c r="F5894" s="17"/>
      <c r="G5894" s="50"/>
      <c r="H5894" s="63"/>
    </row>
    <row r="5895" spans="3:8" ht="15.6" x14ac:dyDescent="0.3">
      <c r="C5895" s="57"/>
      <c r="D5895" s="58"/>
      <c r="E5895" s="28"/>
      <c r="F5895" s="17"/>
      <c r="G5895" s="50"/>
      <c r="H5895" s="63"/>
    </row>
    <row r="5896" spans="3:8" ht="15.6" x14ac:dyDescent="0.3">
      <c r="C5896" s="57"/>
      <c r="D5896" s="58"/>
      <c r="E5896" s="28"/>
      <c r="F5896" s="17"/>
      <c r="G5896" s="50"/>
      <c r="H5896" s="63"/>
    </row>
    <row r="5897" spans="3:8" ht="15.6" x14ac:dyDescent="0.3">
      <c r="C5897" s="57"/>
      <c r="D5897" s="58"/>
      <c r="E5897" s="28"/>
      <c r="F5897" s="17"/>
      <c r="G5897" s="50"/>
      <c r="H5897" s="63"/>
    </row>
    <row r="5898" spans="3:8" ht="15.6" x14ac:dyDescent="0.3">
      <c r="C5898" s="57"/>
      <c r="D5898" s="58"/>
      <c r="E5898" s="28"/>
      <c r="F5898" s="17"/>
      <c r="G5898" s="50"/>
      <c r="H5898" s="63"/>
    </row>
    <row r="5899" spans="3:8" ht="15.6" x14ac:dyDescent="0.3">
      <c r="C5899" s="57"/>
      <c r="D5899" s="58"/>
      <c r="E5899" s="28"/>
      <c r="F5899" s="17"/>
      <c r="G5899" s="50"/>
      <c r="H5899" s="63"/>
    </row>
    <row r="5900" spans="3:8" ht="15.6" x14ac:dyDescent="0.3">
      <c r="C5900" s="57"/>
      <c r="D5900" s="58"/>
      <c r="E5900" s="28"/>
      <c r="F5900" s="17"/>
      <c r="G5900" s="50"/>
      <c r="H5900" s="63"/>
    </row>
    <row r="5901" spans="3:8" ht="15.6" x14ac:dyDescent="0.3">
      <c r="C5901" s="57"/>
      <c r="D5901" s="58"/>
      <c r="E5901" s="28"/>
      <c r="F5901" s="17"/>
      <c r="G5901" s="50"/>
      <c r="H5901" s="63"/>
    </row>
    <row r="5902" spans="3:8" ht="15.6" x14ac:dyDescent="0.3">
      <c r="C5902" s="57"/>
      <c r="D5902" s="58"/>
      <c r="E5902" s="28"/>
      <c r="F5902" s="17"/>
      <c r="G5902" s="50"/>
      <c r="H5902" s="63"/>
    </row>
    <row r="5903" spans="3:8" ht="15.6" x14ac:dyDescent="0.3">
      <c r="C5903" s="57"/>
      <c r="D5903" s="58"/>
      <c r="E5903" s="28"/>
      <c r="F5903" s="17"/>
      <c r="G5903" s="50"/>
      <c r="H5903" s="63"/>
    </row>
    <row r="5904" spans="3:8" ht="15.6" x14ac:dyDescent="0.3">
      <c r="C5904" s="57"/>
      <c r="D5904" s="58"/>
      <c r="E5904" s="28"/>
      <c r="F5904" s="17"/>
      <c r="G5904" s="50"/>
      <c r="H5904" s="63"/>
    </row>
    <row r="5905" spans="3:8" ht="15.6" x14ac:dyDescent="0.3">
      <c r="C5905" s="57"/>
      <c r="D5905" s="58"/>
      <c r="E5905" s="28"/>
      <c r="F5905" s="17"/>
      <c r="G5905" s="50"/>
      <c r="H5905" s="63"/>
    </row>
    <row r="5906" spans="3:8" ht="15.6" x14ac:dyDescent="0.3">
      <c r="C5906" s="57"/>
      <c r="D5906" s="58"/>
      <c r="E5906" s="28"/>
      <c r="F5906" s="17"/>
      <c r="G5906" s="50"/>
      <c r="H5906" s="63"/>
    </row>
    <row r="5907" spans="3:8" ht="15.6" x14ac:dyDescent="0.3">
      <c r="C5907" s="57"/>
      <c r="D5907" s="58"/>
      <c r="E5907" s="28"/>
      <c r="F5907" s="17"/>
      <c r="G5907" s="50"/>
      <c r="H5907" s="63"/>
    </row>
    <row r="5908" spans="3:8" ht="15.6" x14ac:dyDescent="0.3">
      <c r="C5908" s="57"/>
      <c r="D5908" s="58"/>
      <c r="E5908" s="28"/>
      <c r="F5908" s="17"/>
      <c r="G5908" s="50"/>
      <c r="H5908" s="63"/>
    </row>
    <row r="5909" spans="3:8" ht="15.6" x14ac:dyDescent="0.3">
      <c r="C5909" s="57"/>
      <c r="D5909" s="58"/>
      <c r="E5909" s="28"/>
      <c r="F5909" s="17"/>
      <c r="G5909" s="50"/>
      <c r="H5909" s="63"/>
    </row>
    <row r="5910" spans="3:8" ht="15.6" x14ac:dyDescent="0.3">
      <c r="C5910" s="57"/>
      <c r="D5910" s="58"/>
      <c r="E5910" s="28"/>
      <c r="F5910" s="17"/>
      <c r="G5910" s="50"/>
      <c r="H5910" s="63"/>
    </row>
    <row r="5911" spans="3:8" ht="15.6" x14ac:dyDescent="0.3">
      <c r="C5911" s="57"/>
      <c r="D5911" s="58"/>
      <c r="E5911" s="28"/>
      <c r="F5911" s="17"/>
      <c r="G5911" s="50"/>
      <c r="H5911" s="63"/>
    </row>
    <row r="5912" spans="3:8" ht="15.6" x14ac:dyDescent="0.3">
      <c r="C5912" s="57"/>
      <c r="D5912" s="58"/>
      <c r="E5912" s="28"/>
      <c r="F5912" s="17"/>
      <c r="G5912" s="50"/>
      <c r="H5912" s="63"/>
    </row>
    <row r="5913" spans="3:8" ht="15.6" x14ac:dyDescent="0.3">
      <c r="C5913" s="57"/>
      <c r="D5913" s="58"/>
      <c r="E5913" s="28"/>
      <c r="F5913" s="17"/>
      <c r="G5913" s="50"/>
      <c r="H5913" s="63"/>
    </row>
    <row r="5914" spans="3:8" ht="15.6" x14ac:dyDescent="0.3">
      <c r="C5914" s="57"/>
      <c r="D5914" s="58"/>
      <c r="E5914" s="28"/>
      <c r="F5914" s="17"/>
      <c r="G5914" s="50"/>
      <c r="H5914" s="63"/>
    </row>
    <row r="5915" spans="3:8" ht="15.6" x14ac:dyDescent="0.3">
      <c r="C5915" s="57"/>
      <c r="D5915" s="58"/>
      <c r="E5915" s="28"/>
      <c r="F5915" s="17"/>
      <c r="G5915" s="50"/>
      <c r="H5915" s="63"/>
    </row>
    <row r="5916" spans="3:8" ht="15.6" x14ac:dyDescent="0.3">
      <c r="C5916" s="57"/>
      <c r="D5916" s="58"/>
      <c r="E5916" s="28"/>
      <c r="F5916" s="17"/>
      <c r="G5916" s="50"/>
      <c r="H5916" s="63"/>
    </row>
    <row r="5917" spans="3:8" ht="15.6" x14ac:dyDescent="0.3">
      <c r="C5917" s="57"/>
      <c r="D5917" s="58"/>
      <c r="E5917" s="28"/>
      <c r="F5917" s="17"/>
      <c r="G5917" s="50"/>
      <c r="H5917" s="63"/>
    </row>
    <row r="5918" spans="3:8" ht="15.6" x14ac:dyDescent="0.3">
      <c r="C5918" s="57"/>
      <c r="D5918" s="58"/>
      <c r="E5918" s="28"/>
      <c r="F5918" s="17"/>
      <c r="G5918" s="50"/>
      <c r="H5918" s="63"/>
    </row>
    <row r="5919" spans="3:8" ht="15.6" x14ac:dyDescent="0.3">
      <c r="C5919" s="57"/>
      <c r="D5919" s="58"/>
      <c r="E5919" s="28"/>
      <c r="F5919" s="17"/>
      <c r="G5919" s="50"/>
      <c r="H5919" s="63"/>
    </row>
    <row r="5920" spans="3:8" ht="15.6" x14ac:dyDescent="0.3">
      <c r="C5920" s="57"/>
      <c r="D5920" s="58"/>
      <c r="E5920" s="28"/>
      <c r="F5920" s="17"/>
      <c r="G5920" s="50"/>
      <c r="H5920" s="63"/>
    </row>
    <row r="5921" spans="3:8" ht="15.6" x14ac:dyDescent="0.3">
      <c r="C5921" s="57"/>
      <c r="D5921" s="58"/>
      <c r="E5921" s="28"/>
      <c r="F5921" s="17"/>
      <c r="G5921" s="50"/>
      <c r="H5921" s="63"/>
    </row>
    <row r="5922" spans="3:8" ht="15.6" x14ac:dyDescent="0.3">
      <c r="C5922" s="57"/>
      <c r="D5922" s="58"/>
      <c r="E5922" s="28"/>
      <c r="F5922" s="17"/>
      <c r="G5922" s="50"/>
      <c r="H5922" s="63"/>
    </row>
    <row r="5923" spans="3:8" ht="15.6" x14ac:dyDescent="0.3">
      <c r="C5923" s="57"/>
      <c r="D5923" s="58"/>
      <c r="E5923" s="28"/>
      <c r="F5923" s="17"/>
      <c r="G5923" s="50"/>
      <c r="H5923" s="63"/>
    </row>
    <row r="5924" spans="3:8" ht="15.6" x14ac:dyDescent="0.3">
      <c r="C5924" s="57"/>
      <c r="D5924" s="58"/>
      <c r="E5924" s="28"/>
      <c r="F5924" s="17"/>
      <c r="G5924" s="50"/>
      <c r="H5924" s="63"/>
    </row>
    <row r="5925" spans="3:8" ht="15.6" x14ac:dyDescent="0.3">
      <c r="C5925" s="57"/>
      <c r="D5925" s="58"/>
      <c r="E5925" s="28"/>
      <c r="F5925" s="17"/>
      <c r="G5925" s="50"/>
      <c r="H5925" s="63"/>
    </row>
    <row r="5926" spans="3:8" ht="15.6" x14ac:dyDescent="0.3">
      <c r="C5926" s="57"/>
      <c r="D5926" s="58"/>
      <c r="E5926" s="28"/>
      <c r="F5926" s="17"/>
      <c r="G5926" s="50"/>
      <c r="H5926" s="63"/>
    </row>
    <row r="5927" spans="3:8" ht="15.6" x14ac:dyDescent="0.3">
      <c r="C5927" s="57"/>
      <c r="D5927" s="58"/>
      <c r="E5927" s="28"/>
      <c r="F5927" s="17"/>
      <c r="G5927" s="50"/>
      <c r="H5927" s="63"/>
    </row>
    <row r="5928" spans="3:8" ht="15.6" x14ac:dyDescent="0.3">
      <c r="C5928" s="57"/>
      <c r="D5928" s="58"/>
      <c r="E5928" s="28"/>
      <c r="F5928" s="17"/>
      <c r="G5928" s="50"/>
      <c r="H5928" s="63"/>
    </row>
    <row r="5929" spans="3:8" ht="15.6" x14ac:dyDescent="0.3">
      <c r="C5929" s="57"/>
      <c r="D5929" s="58"/>
      <c r="E5929" s="28"/>
      <c r="F5929" s="17"/>
      <c r="G5929" s="50"/>
      <c r="H5929" s="63"/>
    </row>
    <row r="5930" spans="3:8" ht="15.6" x14ac:dyDescent="0.3">
      <c r="C5930" s="57"/>
      <c r="D5930" s="58"/>
      <c r="E5930" s="28"/>
      <c r="F5930" s="17"/>
      <c r="G5930" s="50"/>
      <c r="H5930" s="63"/>
    </row>
    <row r="5931" spans="3:8" ht="15.6" x14ac:dyDescent="0.3">
      <c r="C5931" s="57"/>
      <c r="D5931" s="58"/>
      <c r="E5931" s="28"/>
      <c r="F5931" s="17"/>
      <c r="G5931" s="50"/>
      <c r="H5931" s="63"/>
    </row>
    <row r="5932" spans="3:8" ht="15.6" x14ac:dyDescent="0.3">
      <c r="C5932" s="57"/>
      <c r="D5932" s="58"/>
      <c r="E5932" s="28"/>
      <c r="F5932" s="17"/>
      <c r="G5932" s="50"/>
      <c r="H5932" s="63"/>
    </row>
    <row r="5933" spans="3:8" ht="15.6" x14ac:dyDescent="0.3">
      <c r="C5933" s="57"/>
      <c r="D5933" s="58"/>
      <c r="E5933" s="28"/>
      <c r="F5933" s="17"/>
      <c r="G5933" s="50"/>
      <c r="H5933" s="63"/>
    </row>
    <row r="5934" spans="3:8" ht="15.6" x14ac:dyDescent="0.3">
      <c r="C5934" s="57"/>
      <c r="D5934" s="58"/>
      <c r="E5934" s="28"/>
      <c r="F5934" s="17"/>
      <c r="G5934" s="50"/>
      <c r="H5934" s="63"/>
    </row>
    <row r="5935" spans="3:8" ht="15.6" x14ac:dyDescent="0.3">
      <c r="C5935" s="57"/>
      <c r="D5935" s="58"/>
      <c r="E5935" s="28"/>
      <c r="F5935" s="17"/>
      <c r="G5935" s="50"/>
      <c r="H5935" s="63"/>
    </row>
    <row r="5936" spans="3:8" ht="15.6" x14ac:dyDescent="0.3">
      <c r="C5936" s="57"/>
      <c r="D5936" s="58"/>
      <c r="E5936" s="28"/>
      <c r="F5936" s="17"/>
      <c r="G5936" s="50"/>
      <c r="H5936" s="63"/>
    </row>
    <row r="5937" spans="3:8" ht="15.6" x14ac:dyDescent="0.3">
      <c r="C5937" s="57"/>
      <c r="D5937" s="58"/>
      <c r="E5937" s="28"/>
      <c r="F5937" s="17"/>
      <c r="G5937" s="50"/>
      <c r="H5937" s="63"/>
    </row>
    <row r="5938" spans="3:8" ht="15.6" x14ac:dyDescent="0.3">
      <c r="C5938" s="57"/>
      <c r="D5938" s="58"/>
      <c r="E5938" s="28"/>
      <c r="F5938" s="17"/>
      <c r="G5938" s="50"/>
      <c r="H5938" s="63"/>
    </row>
    <row r="5939" spans="3:8" ht="15.6" x14ac:dyDescent="0.3">
      <c r="C5939" s="57"/>
      <c r="D5939" s="58"/>
      <c r="E5939" s="28"/>
      <c r="F5939" s="17"/>
      <c r="G5939" s="50"/>
      <c r="H5939" s="63"/>
    </row>
    <row r="5940" spans="3:8" ht="15.6" x14ac:dyDescent="0.3">
      <c r="C5940" s="57"/>
      <c r="D5940" s="58"/>
      <c r="E5940" s="28"/>
      <c r="F5940" s="17"/>
      <c r="G5940" s="50"/>
      <c r="H5940" s="63"/>
    </row>
    <row r="5941" spans="3:8" ht="15.6" x14ac:dyDescent="0.3">
      <c r="C5941" s="57"/>
      <c r="D5941" s="58"/>
      <c r="E5941" s="28"/>
      <c r="F5941" s="17"/>
      <c r="G5941" s="50"/>
      <c r="H5941" s="63"/>
    </row>
    <row r="5942" spans="3:8" ht="15.6" x14ac:dyDescent="0.3">
      <c r="C5942" s="57"/>
      <c r="D5942" s="58"/>
      <c r="E5942" s="28"/>
      <c r="F5942" s="17"/>
      <c r="G5942" s="50"/>
      <c r="H5942" s="63"/>
    </row>
    <row r="5943" spans="3:8" ht="15.6" x14ac:dyDescent="0.3">
      <c r="C5943" s="57"/>
      <c r="D5943" s="58"/>
      <c r="E5943" s="28"/>
      <c r="F5943" s="17"/>
      <c r="G5943" s="50"/>
      <c r="H5943" s="63"/>
    </row>
    <row r="5944" spans="3:8" ht="15.6" x14ac:dyDescent="0.3">
      <c r="C5944" s="57"/>
      <c r="D5944" s="58"/>
      <c r="E5944" s="28"/>
      <c r="F5944" s="17"/>
      <c r="G5944" s="50"/>
      <c r="H5944" s="63"/>
    </row>
    <row r="5945" spans="3:8" ht="15.6" x14ac:dyDescent="0.3">
      <c r="C5945" s="57"/>
      <c r="D5945" s="58"/>
      <c r="E5945" s="28"/>
      <c r="F5945" s="17"/>
      <c r="G5945" s="50"/>
      <c r="H5945" s="63"/>
    </row>
    <row r="5946" spans="3:8" ht="15.6" x14ac:dyDescent="0.3">
      <c r="C5946" s="57"/>
      <c r="D5946" s="58"/>
      <c r="E5946" s="28"/>
      <c r="F5946" s="17"/>
      <c r="G5946" s="50"/>
      <c r="H5946" s="63"/>
    </row>
    <row r="5947" spans="3:8" ht="15.6" x14ac:dyDescent="0.3">
      <c r="C5947" s="57"/>
      <c r="D5947" s="58"/>
      <c r="E5947" s="28"/>
      <c r="F5947" s="17"/>
      <c r="G5947" s="50"/>
      <c r="H5947" s="63"/>
    </row>
    <row r="5948" spans="3:8" ht="15.6" x14ac:dyDescent="0.3">
      <c r="C5948" s="57"/>
      <c r="D5948" s="58"/>
      <c r="E5948" s="28"/>
      <c r="F5948" s="17"/>
      <c r="G5948" s="50"/>
      <c r="H5948" s="63"/>
    </row>
    <row r="5949" spans="3:8" ht="15.6" x14ac:dyDescent="0.3">
      <c r="C5949" s="57"/>
      <c r="D5949" s="58"/>
      <c r="E5949" s="28"/>
      <c r="F5949" s="17"/>
      <c r="G5949" s="50"/>
      <c r="H5949" s="63"/>
    </row>
    <row r="5950" spans="3:8" ht="15.6" x14ac:dyDescent="0.3">
      <c r="C5950" s="57"/>
      <c r="D5950" s="58"/>
      <c r="E5950" s="28"/>
      <c r="F5950" s="17"/>
      <c r="G5950" s="50"/>
      <c r="H5950" s="63"/>
    </row>
    <row r="5951" spans="3:8" ht="15.6" x14ac:dyDescent="0.3">
      <c r="C5951" s="57"/>
      <c r="D5951" s="58"/>
      <c r="E5951" s="28"/>
      <c r="F5951" s="17"/>
      <c r="G5951" s="50"/>
      <c r="H5951" s="63"/>
    </row>
    <row r="5952" spans="3:8" ht="15.6" x14ac:dyDescent="0.3">
      <c r="C5952" s="57"/>
      <c r="D5952" s="58"/>
      <c r="E5952" s="28"/>
      <c r="F5952" s="17"/>
      <c r="G5952" s="50"/>
      <c r="H5952" s="63"/>
    </row>
    <row r="5953" spans="3:8" ht="15.6" x14ac:dyDescent="0.3">
      <c r="C5953" s="57"/>
      <c r="D5953" s="58"/>
      <c r="E5953" s="28"/>
      <c r="F5953" s="17"/>
      <c r="G5953" s="50"/>
      <c r="H5953" s="63"/>
    </row>
    <row r="5954" spans="3:8" ht="15.6" x14ac:dyDescent="0.3">
      <c r="C5954" s="57"/>
      <c r="D5954" s="58"/>
      <c r="E5954" s="28"/>
      <c r="F5954" s="17"/>
      <c r="G5954" s="50"/>
      <c r="H5954" s="63"/>
    </row>
    <row r="5955" spans="3:8" ht="15.6" x14ac:dyDescent="0.3">
      <c r="C5955" s="57"/>
      <c r="D5955" s="58"/>
      <c r="E5955" s="28"/>
      <c r="F5955" s="17"/>
      <c r="G5955" s="50"/>
      <c r="H5955" s="63"/>
    </row>
    <row r="5956" spans="3:8" ht="15.6" x14ac:dyDescent="0.3">
      <c r="C5956" s="57"/>
      <c r="D5956" s="58"/>
      <c r="E5956" s="28"/>
      <c r="F5956" s="17"/>
      <c r="G5956" s="50"/>
      <c r="H5956" s="63"/>
    </row>
    <row r="5957" spans="3:8" ht="15.6" x14ac:dyDescent="0.3">
      <c r="C5957" s="57"/>
      <c r="D5957" s="58"/>
      <c r="E5957" s="28"/>
      <c r="F5957" s="17"/>
      <c r="G5957" s="50"/>
      <c r="H5957" s="63"/>
    </row>
    <row r="5958" spans="3:8" ht="15.6" x14ac:dyDescent="0.3">
      <c r="C5958" s="57"/>
      <c r="D5958" s="58"/>
      <c r="E5958" s="28"/>
      <c r="F5958" s="17"/>
      <c r="G5958" s="50"/>
      <c r="H5958" s="63"/>
    </row>
    <row r="5959" spans="3:8" ht="15.6" x14ac:dyDescent="0.3">
      <c r="C5959" s="57"/>
      <c r="D5959" s="58"/>
      <c r="E5959" s="28"/>
      <c r="F5959" s="17"/>
      <c r="G5959" s="50"/>
      <c r="H5959" s="63"/>
    </row>
    <row r="5960" spans="3:8" ht="15.6" x14ac:dyDescent="0.3">
      <c r="C5960" s="57"/>
      <c r="D5960" s="58"/>
      <c r="E5960" s="28"/>
      <c r="F5960" s="17"/>
      <c r="G5960" s="50"/>
      <c r="H5960" s="63"/>
    </row>
    <row r="5961" spans="3:8" ht="15.6" x14ac:dyDescent="0.3">
      <c r="C5961" s="57"/>
      <c r="D5961" s="58"/>
      <c r="E5961" s="28"/>
      <c r="F5961" s="17"/>
      <c r="G5961" s="50"/>
      <c r="H5961" s="63"/>
    </row>
    <row r="5962" spans="3:8" ht="15.6" x14ac:dyDescent="0.3">
      <c r="C5962" s="57"/>
      <c r="D5962" s="58"/>
      <c r="E5962" s="28"/>
      <c r="F5962" s="17"/>
      <c r="G5962" s="50"/>
      <c r="H5962" s="63"/>
    </row>
    <row r="5963" spans="3:8" ht="15.6" x14ac:dyDescent="0.3">
      <c r="C5963" s="57"/>
      <c r="D5963" s="58"/>
      <c r="E5963" s="28"/>
      <c r="F5963" s="17"/>
      <c r="G5963" s="50"/>
      <c r="H5963" s="63"/>
    </row>
    <row r="5964" spans="3:8" ht="15.6" x14ac:dyDescent="0.3">
      <c r="C5964" s="57"/>
      <c r="D5964" s="58"/>
      <c r="E5964" s="28"/>
      <c r="F5964" s="17"/>
      <c r="G5964" s="50"/>
      <c r="H5964" s="63"/>
    </row>
    <row r="5965" spans="3:8" ht="15.6" x14ac:dyDescent="0.3">
      <c r="C5965" s="57"/>
      <c r="D5965" s="58"/>
      <c r="E5965" s="28"/>
      <c r="F5965" s="17"/>
      <c r="G5965" s="50"/>
      <c r="H5965" s="63"/>
    </row>
    <row r="5966" spans="3:8" ht="15.6" x14ac:dyDescent="0.3">
      <c r="C5966" s="57"/>
      <c r="D5966" s="58"/>
      <c r="E5966" s="28"/>
      <c r="F5966" s="17"/>
      <c r="G5966" s="50"/>
      <c r="H5966" s="63"/>
    </row>
    <row r="5967" spans="3:8" ht="15.6" x14ac:dyDescent="0.3">
      <c r="C5967" s="57"/>
      <c r="D5967" s="58"/>
      <c r="E5967" s="28"/>
      <c r="F5967" s="17"/>
      <c r="G5967" s="50"/>
      <c r="H5967" s="63"/>
    </row>
    <row r="5968" spans="3:8" ht="15.6" x14ac:dyDescent="0.3">
      <c r="C5968" s="57"/>
      <c r="D5968" s="58"/>
      <c r="E5968" s="28"/>
      <c r="F5968" s="17"/>
      <c r="G5968" s="50"/>
      <c r="H5968" s="63"/>
    </row>
    <row r="5969" spans="3:8" ht="15.6" x14ac:dyDescent="0.3">
      <c r="C5969" s="57"/>
      <c r="D5969" s="58"/>
      <c r="E5969" s="28"/>
      <c r="F5969" s="17"/>
      <c r="G5969" s="50"/>
      <c r="H5969" s="63"/>
    </row>
    <row r="5970" spans="3:8" ht="15.6" x14ac:dyDescent="0.3">
      <c r="C5970" s="57"/>
      <c r="D5970" s="58"/>
      <c r="E5970" s="28"/>
      <c r="F5970" s="17"/>
      <c r="G5970" s="50"/>
      <c r="H5970" s="63"/>
    </row>
    <row r="5971" spans="3:8" ht="15.6" x14ac:dyDescent="0.3">
      <c r="C5971" s="57"/>
      <c r="D5971" s="58"/>
      <c r="E5971" s="28"/>
      <c r="F5971" s="17"/>
      <c r="G5971" s="50"/>
      <c r="H5971" s="63"/>
    </row>
    <row r="5972" spans="3:8" ht="15.6" x14ac:dyDescent="0.3">
      <c r="C5972" s="57"/>
      <c r="D5972" s="58"/>
      <c r="E5972" s="28"/>
      <c r="F5972" s="17"/>
      <c r="G5972" s="50"/>
      <c r="H5972" s="63"/>
    </row>
    <row r="5973" spans="3:8" ht="15.6" x14ac:dyDescent="0.3">
      <c r="C5973" s="57"/>
      <c r="D5973" s="58"/>
      <c r="E5973" s="28"/>
      <c r="F5973" s="17"/>
      <c r="G5973" s="50"/>
      <c r="H5973" s="63"/>
    </row>
    <row r="5974" spans="3:8" ht="15.6" x14ac:dyDescent="0.3">
      <c r="C5974" s="57"/>
      <c r="D5974" s="58"/>
      <c r="E5974" s="28"/>
      <c r="F5974" s="17"/>
      <c r="G5974" s="50"/>
      <c r="H5974" s="63"/>
    </row>
    <row r="5975" spans="3:8" ht="15.6" x14ac:dyDescent="0.3">
      <c r="C5975" s="57"/>
      <c r="D5975" s="58"/>
      <c r="E5975" s="28"/>
      <c r="F5975" s="17"/>
      <c r="G5975" s="50"/>
      <c r="H5975" s="63"/>
    </row>
    <row r="5976" spans="3:8" ht="15.6" x14ac:dyDescent="0.3">
      <c r="C5976" s="57"/>
      <c r="D5976" s="58"/>
      <c r="E5976" s="28"/>
      <c r="F5976" s="17"/>
      <c r="G5976" s="50"/>
      <c r="H5976" s="63"/>
    </row>
    <row r="5977" spans="3:8" ht="15.6" x14ac:dyDescent="0.3">
      <c r="C5977" s="57"/>
      <c r="D5977" s="58"/>
      <c r="E5977" s="28"/>
      <c r="F5977" s="17"/>
      <c r="G5977" s="50"/>
      <c r="H5977" s="63"/>
    </row>
    <row r="5978" spans="3:8" ht="15.6" x14ac:dyDescent="0.3">
      <c r="C5978" s="57"/>
      <c r="D5978" s="58"/>
      <c r="E5978" s="28"/>
      <c r="F5978" s="17"/>
      <c r="G5978" s="50"/>
      <c r="H5978" s="63"/>
    </row>
    <row r="5979" spans="3:8" ht="15.6" x14ac:dyDescent="0.3">
      <c r="C5979" s="57"/>
      <c r="D5979" s="58"/>
      <c r="E5979" s="28"/>
      <c r="F5979" s="17"/>
      <c r="G5979" s="50"/>
      <c r="H5979" s="63"/>
    </row>
    <row r="5980" spans="3:8" ht="15.6" x14ac:dyDescent="0.3">
      <c r="C5980" s="57"/>
      <c r="D5980" s="58"/>
      <c r="E5980" s="28"/>
      <c r="F5980" s="17"/>
      <c r="G5980" s="50"/>
      <c r="H5980" s="63"/>
    </row>
    <row r="5981" spans="3:8" ht="15.6" x14ac:dyDescent="0.3">
      <c r="C5981" s="57"/>
      <c r="D5981" s="58"/>
      <c r="E5981" s="28"/>
      <c r="F5981" s="17"/>
      <c r="G5981" s="50"/>
      <c r="H5981" s="63"/>
    </row>
    <row r="5982" spans="3:8" ht="15.6" x14ac:dyDescent="0.3">
      <c r="C5982" s="57"/>
      <c r="D5982" s="58"/>
      <c r="E5982" s="28"/>
      <c r="F5982" s="17"/>
      <c r="G5982" s="50"/>
      <c r="H5982" s="63"/>
    </row>
    <row r="5983" spans="3:8" ht="15.6" x14ac:dyDescent="0.3">
      <c r="C5983" s="57"/>
      <c r="D5983" s="58"/>
      <c r="E5983" s="28"/>
      <c r="F5983" s="17"/>
      <c r="G5983" s="50"/>
      <c r="H5983" s="63"/>
    </row>
    <row r="5984" spans="3:8" ht="15.6" x14ac:dyDescent="0.3">
      <c r="C5984" s="57"/>
      <c r="D5984" s="58"/>
      <c r="E5984" s="28"/>
      <c r="F5984" s="17"/>
      <c r="G5984" s="50"/>
      <c r="H5984" s="63"/>
    </row>
    <row r="5985" spans="3:8" ht="15.6" x14ac:dyDescent="0.3">
      <c r="C5985" s="57"/>
      <c r="D5985" s="58"/>
      <c r="E5985" s="28"/>
      <c r="F5985" s="17"/>
      <c r="G5985" s="50"/>
      <c r="H5985" s="63"/>
    </row>
    <row r="5986" spans="3:8" ht="15.6" x14ac:dyDescent="0.3">
      <c r="C5986" s="57"/>
      <c r="D5986" s="58"/>
      <c r="E5986" s="28"/>
      <c r="F5986" s="17"/>
      <c r="G5986" s="50"/>
      <c r="H5986" s="63"/>
    </row>
    <row r="5987" spans="3:8" ht="15.6" x14ac:dyDescent="0.3">
      <c r="C5987" s="57"/>
      <c r="D5987" s="58"/>
      <c r="E5987" s="28"/>
      <c r="F5987" s="17"/>
      <c r="G5987" s="50"/>
      <c r="H5987" s="63"/>
    </row>
    <row r="5988" spans="3:8" ht="15.6" x14ac:dyDescent="0.3">
      <c r="C5988" s="57"/>
      <c r="D5988" s="58"/>
      <c r="E5988" s="28"/>
      <c r="F5988" s="17"/>
      <c r="G5988" s="50"/>
      <c r="H5988" s="63"/>
    </row>
    <row r="5989" spans="3:8" ht="15.6" x14ac:dyDescent="0.3">
      <c r="C5989" s="57"/>
      <c r="D5989" s="58"/>
      <c r="E5989" s="28"/>
      <c r="F5989" s="17"/>
      <c r="G5989" s="50"/>
      <c r="H5989" s="63"/>
    </row>
    <row r="5990" spans="3:8" ht="15.6" x14ac:dyDescent="0.3">
      <c r="C5990" s="57"/>
      <c r="D5990" s="58"/>
      <c r="E5990" s="28"/>
      <c r="F5990" s="17"/>
      <c r="G5990" s="50"/>
      <c r="H5990" s="63"/>
    </row>
    <row r="5991" spans="3:8" ht="15.6" x14ac:dyDescent="0.3">
      <c r="C5991" s="57"/>
      <c r="D5991" s="58"/>
      <c r="E5991" s="28"/>
      <c r="F5991" s="17"/>
      <c r="G5991" s="50"/>
      <c r="H5991" s="63"/>
    </row>
    <row r="5992" spans="3:8" ht="15.6" x14ac:dyDescent="0.3">
      <c r="C5992" s="57"/>
      <c r="D5992" s="58"/>
      <c r="E5992" s="28"/>
      <c r="F5992" s="17"/>
      <c r="G5992" s="50"/>
      <c r="H5992" s="63"/>
    </row>
    <row r="5993" spans="3:8" ht="15.6" x14ac:dyDescent="0.3">
      <c r="C5993" s="57"/>
      <c r="D5993" s="58"/>
      <c r="E5993" s="28"/>
      <c r="F5993" s="17"/>
      <c r="G5993" s="50"/>
      <c r="H5993" s="63"/>
    </row>
    <row r="5994" spans="3:8" ht="15.6" x14ac:dyDescent="0.3">
      <c r="C5994" s="57"/>
      <c r="D5994" s="58"/>
      <c r="E5994" s="28"/>
      <c r="F5994" s="17"/>
      <c r="G5994" s="50"/>
      <c r="H5994" s="63"/>
    </row>
    <row r="5995" spans="3:8" ht="15.6" x14ac:dyDescent="0.3">
      <c r="C5995" s="57"/>
      <c r="D5995" s="58"/>
      <c r="E5995" s="28"/>
      <c r="F5995" s="17"/>
      <c r="G5995" s="50"/>
      <c r="H5995" s="63"/>
    </row>
    <row r="5996" spans="3:8" ht="15.6" x14ac:dyDescent="0.3">
      <c r="C5996" s="57"/>
      <c r="D5996" s="58"/>
      <c r="E5996" s="28"/>
      <c r="F5996" s="17"/>
      <c r="G5996" s="50"/>
      <c r="H5996" s="63"/>
    </row>
    <row r="5997" spans="3:8" ht="15.6" x14ac:dyDescent="0.3">
      <c r="C5997" s="57"/>
      <c r="D5997" s="58"/>
      <c r="E5997" s="28"/>
      <c r="F5997" s="17"/>
      <c r="G5997" s="50"/>
      <c r="H5997" s="63"/>
    </row>
    <row r="5998" spans="3:8" ht="15.6" x14ac:dyDescent="0.3">
      <c r="C5998" s="57"/>
      <c r="D5998" s="58"/>
      <c r="E5998" s="28"/>
      <c r="F5998" s="17"/>
      <c r="G5998" s="50"/>
      <c r="H5998" s="63"/>
    </row>
    <row r="5999" spans="3:8" ht="15.6" x14ac:dyDescent="0.3">
      <c r="C5999" s="57"/>
      <c r="D5999" s="58"/>
      <c r="E5999" s="28"/>
      <c r="F5999" s="17"/>
      <c r="G5999" s="50"/>
      <c r="H5999" s="63"/>
    </row>
    <row r="6000" spans="3:8" ht="15.6" x14ac:dyDescent="0.3">
      <c r="C6000" s="57"/>
      <c r="D6000" s="58"/>
      <c r="E6000" s="28"/>
      <c r="F6000" s="17"/>
      <c r="G6000" s="50"/>
      <c r="H6000" s="63"/>
    </row>
    <row r="6001" spans="3:8" ht="15.6" x14ac:dyDescent="0.3">
      <c r="C6001" s="57"/>
      <c r="D6001" s="58"/>
      <c r="E6001" s="28"/>
      <c r="F6001" s="17"/>
      <c r="G6001" s="50"/>
      <c r="H6001" s="63"/>
    </row>
    <row r="6002" spans="3:8" ht="15.6" x14ac:dyDescent="0.3">
      <c r="C6002" s="57"/>
      <c r="D6002" s="58"/>
      <c r="E6002" s="28"/>
      <c r="F6002" s="17"/>
      <c r="G6002" s="50"/>
      <c r="H6002" s="63"/>
    </row>
    <row r="6003" spans="3:8" ht="15.6" x14ac:dyDescent="0.3">
      <c r="C6003" s="57"/>
      <c r="D6003" s="58"/>
      <c r="E6003" s="28"/>
      <c r="F6003" s="17"/>
      <c r="G6003" s="50"/>
      <c r="H6003" s="63"/>
    </row>
    <row r="6004" spans="3:8" ht="15.6" x14ac:dyDescent="0.3">
      <c r="C6004" s="57"/>
      <c r="D6004" s="58"/>
      <c r="E6004" s="28"/>
      <c r="F6004" s="17"/>
      <c r="G6004" s="50"/>
      <c r="H6004" s="63"/>
    </row>
    <row r="6005" spans="3:8" ht="15.6" x14ac:dyDescent="0.3">
      <c r="C6005" s="57"/>
      <c r="D6005" s="58"/>
      <c r="E6005" s="28"/>
      <c r="F6005" s="17"/>
      <c r="G6005" s="50"/>
      <c r="H6005" s="63"/>
    </row>
    <row r="6006" spans="3:8" ht="15.6" x14ac:dyDescent="0.3">
      <c r="C6006" s="57"/>
      <c r="D6006" s="58"/>
      <c r="E6006" s="28"/>
      <c r="F6006" s="17"/>
      <c r="G6006" s="50"/>
      <c r="H6006" s="63"/>
    </row>
    <row r="6007" spans="3:8" ht="15.6" x14ac:dyDescent="0.3">
      <c r="C6007" s="57"/>
      <c r="D6007" s="58"/>
      <c r="E6007" s="28"/>
      <c r="F6007" s="17"/>
      <c r="G6007" s="50"/>
      <c r="H6007" s="63"/>
    </row>
    <row r="6008" spans="3:8" ht="15.6" x14ac:dyDescent="0.3">
      <c r="C6008" s="57"/>
      <c r="D6008" s="58"/>
      <c r="E6008" s="28"/>
      <c r="F6008" s="17"/>
      <c r="G6008" s="50"/>
      <c r="H6008" s="63"/>
    </row>
    <row r="6009" spans="3:8" ht="15.6" x14ac:dyDescent="0.3">
      <c r="C6009" s="57"/>
      <c r="D6009" s="58"/>
      <c r="E6009" s="28"/>
      <c r="F6009" s="17"/>
      <c r="G6009" s="50"/>
      <c r="H6009" s="63"/>
    </row>
    <row r="6010" spans="3:8" ht="15.6" x14ac:dyDescent="0.3">
      <c r="C6010" s="57"/>
      <c r="D6010" s="58"/>
      <c r="E6010" s="28"/>
      <c r="F6010" s="17"/>
      <c r="G6010" s="50"/>
      <c r="H6010" s="63"/>
    </row>
    <row r="6011" spans="3:8" ht="15.6" x14ac:dyDescent="0.3">
      <c r="C6011" s="57"/>
      <c r="D6011" s="58"/>
      <c r="E6011" s="28"/>
      <c r="F6011" s="17"/>
      <c r="G6011" s="50"/>
      <c r="H6011" s="63"/>
    </row>
    <row r="6012" spans="3:8" ht="15.6" x14ac:dyDescent="0.3">
      <c r="C6012" s="57"/>
      <c r="D6012" s="58"/>
      <c r="E6012" s="28"/>
      <c r="F6012" s="17"/>
      <c r="G6012" s="50"/>
      <c r="H6012" s="63"/>
    </row>
    <row r="6013" spans="3:8" ht="15.6" x14ac:dyDescent="0.3">
      <c r="C6013" s="57"/>
      <c r="D6013" s="58"/>
      <c r="E6013" s="28"/>
      <c r="F6013" s="17"/>
      <c r="G6013" s="50"/>
      <c r="H6013" s="63"/>
    </row>
    <row r="6014" spans="3:8" ht="15.6" x14ac:dyDescent="0.3">
      <c r="C6014" s="57"/>
      <c r="D6014" s="58"/>
      <c r="E6014" s="28"/>
      <c r="F6014" s="17"/>
      <c r="G6014" s="50"/>
      <c r="H6014" s="63"/>
    </row>
    <row r="6015" spans="3:8" ht="15.6" x14ac:dyDescent="0.3">
      <c r="C6015" s="57"/>
      <c r="D6015" s="58"/>
      <c r="E6015" s="28"/>
      <c r="F6015" s="17"/>
      <c r="G6015" s="50"/>
      <c r="H6015" s="63"/>
    </row>
    <row r="6016" spans="3:8" ht="15.6" x14ac:dyDescent="0.3">
      <c r="C6016" s="57"/>
      <c r="D6016" s="58"/>
      <c r="E6016" s="28"/>
      <c r="F6016" s="17"/>
      <c r="G6016" s="50"/>
      <c r="H6016" s="63"/>
    </row>
    <row r="6017" spans="3:8" ht="15.6" x14ac:dyDescent="0.3">
      <c r="C6017" s="57"/>
      <c r="D6017" s="58"/>
      <c r="E6017" s="28"/>
      <c r="F6017" s="17"/>
      <c r="G6017" s="50"/>
      <c r="H6017" s="63"/>
    </row>
    <row r="6018" spans="3:8" ht="15.6" x14ac:dyDescent="0.3">
      <c r="C6018" s="57"/>
      <c r="D6018" s="58"/>
      <c r="E6018" s="28"/>
      <c r="F6018" s="17"/>
      <c r="G6018" s="50"/>
      <c r="H6018" s="63"/>
    </row>
    <row r="6019" spans="3:8" ht="15.6" x14ac:dyDescent="0.3">
      <c r="C6019" s="57"/>
      <c r="D6019" s="58"/>
      <c r="E6019" s="28"/>
      <c r="F6019" s="17"/>
      <c r="G6019" s="50"/>
      <c r="H6019" s="63"/>
    </row>
    <row r="6020" spans="3:8" ht="15.6" x14ac:dyDescent="0.3">
      <c r="C6020" s="57"/>
      <c r="D6020" s="58"/>
      <c r="E6020" s="28"/>
      <c r="F6020" s="17"/>
      <c r="G6020" s="50"/>
      <c r="H6020" s="63"/>
    </row>
    <row r="6021" spans="3:8" ht="15.6" x14ac:dyDescent="0.3">
      <c r="C6021" s="57"/>
      <c r="D6021" s="58"/>
      <c r="E6021" s="28"/>
      <c r="F6021" s="17"/>
      <c r="G6021" s="50"/>
      <c r="H6021" s="63"/>
    </row>
    <row r="6022" spans="3:8" ht="15.6" x14ac:dyDescent="0.3">
      <c r="C6022" s="57"/>
      <c r="D6022" s="58"/>
      <c r="E6022" s="28"/>
      <c r="F6022" s="17"/>
      <c r="G6022" s="50"/>
      <c r="H6022" s="63"/>
    </row>
    <row r="6023" spans="3:8" ht="15.6" x14ac:dyDescent="0.3">
      <c r="C6023" s="57"/>
      <c r="D6023" s="58"/>
      <c r="E6023" s="28"/>
      <c r="F6023" s="17"/>
      <c r="G6023" s="50"/>
      <c r="H6023" s="63"/>
    </row>
    <row r="6024" spans="3:8" ht="15.6" x14ac:dyDescent="0.3">
      <c r="C6024" s="57"/>
      <c r="D6024" s="58"/>
      <c r="E6024" s="28"/>
      <c r="F6024" s="17"/>
      <c r="G6024" s="50"/>
      <c r="H6024" s="63"/>
    </row>
    <row r="6025" spans="3:8" ht="15.6" x14ac:dyDescent="0.3">
      <c r="C6025" s="57"/>
      <c r="D6025" s="58"/>
      <c r="E6025" s="28"/>
      <c r="F6025" s="17"/>
      <c r="G6025" s="50"/>
      <c r="H6025" s="63"/>
    </row>
    <row r="6026" spans="3:8" ht="15.6" x14ac:dyDescent="0.3">
      <c r="C6026" s="57"/>
      <c r="D6026" s="58"/>
      <c r="E6026" s="28"/>
      <c r="F6026" s="17"/>
      <c r="G6026" s="50"/>
      <c r="H6026" s="63"/>
    </row>
    <row r="6027" spans="3:8" ht="15.6" x14ac:dyDescent="0.3">
      <c r="C6027" s="57"/>
      <c r="D6027" s="58"/>
      <c r="E6027" s="28"/>
      <c r="F6027" s="17"/>
      <c r="G6027" s="50"/>
      <c r="H6027" s="63"/>
    </row>
    <row r="6028" spans="3:8" ht="15.6" x14ac:dyDescent="0.3">
      <c r="C6028" s="57"/>
      <c r="D6028" s="58"/>
      <c r="E6028" s="28"/>
      <c r="F6028" s="17"/>
      <c r="G6028" s="50"/>
      <c r="H6028" s="63"/>
    </row>
    <row r="6029" spans="3:8" ht="15.6" x14ac:dyDescent="0.3">
      <c r="C6029" s="57"/>
      <c r="D6029" s="58"/>
      <c r="E6029" s="28"/>
      <c r="F6029" s="17"/>
      <c r="G6029" s="50"/>
      <c r="H6029" s="63"/>
    </row>
    <row r="6030" spans="3:8" ht="15.6" x14ac:dyDescent="0.3">
      <c r="C6030" s="57"/>
      <c r="D6030" s="58"/>
      <c r="E6030" s="28"/>
      <c r="F6030" s="17"/>
      <c r="G6030" s="50"/>
      <c r="H6030" s="63"/>
    </row>
    <row r="6031" spans="3:8" ht="15.6" x14ac:dyDescent="0.3">
      <c r="C6031" s="57"/>
      <c r="D6031" s="58"/>
      <c r="E6031" s="28"/>
      <c r="F6031" s="17"/>
      <c r="G6031" s="50"/>
      <c r="H6031" s="63"/>
    </row>
    <row r="6032" spans="3:8" ht="15.6" x14ac:dyDescent="0.3">
      <c r="C6032" s="57"/>
      <c r="D6032" s="58"/>
      <c r="E6032" s="28"/>
      <c r="F6032" s="17"/>
      <c r="G6032" s="50"/>
      <c r="H6032" s="63"/>
    </row>
    <row r="6033" spans="3:8" ht="15.6" x14ac:dyDescent="0.3">
      <c r="C6033" s="57"/>
      <c r="D6033" s="58"/>
      <c r="E6033" s="28"/>
      <c r="F6033" s="17"/>
      <c r="G6033" s="50"/>
      <c r="H6033" s="63"/>
    </row>
    <row r="6034" spans="3:8" ht="15.6" x14ac:dyDescent="0.3">
      <c r="C6034" s="57"/>
      <c r="D6034" s="58"/>
      <c r="E6034" s="28"/>
      <c r="F6034" s="17"/>
      <c r="G6034" s="50"/>
      <c r="H6034" s="63"/>
    </row>
    <row r="6035" spans="3:8" ht="15.6" x14ac:dyDescent="0.3">
      <c r="C6035" s="57"/>
      <c r="D6035" s="58"/>
      <c r="E6035" s="28"/>
      <c r="F6035" s="17"/>
      <c r="G6035" s="50"/>
      <c r="H6035" s="63"/>
    </row>
    <row r="6036" spans="3:8" ht="15.6" x14ac:dyDescent="0.3">
      <c r="C6036" s="57"/>
      <c r="D6036" s="58"/>
      <c r="E6036" s="28"/>
      <c r="F6036" s="17"/>
      <c r="G6036" s="50"/>
      <c r="H6036" s="63"/>
    </row>
    <row r="6037" spans="3:8" ht="15.6" x14ac:dyDescent="0.3">
      <c r="C6037" s="57"/>
      <c r="D6037" s="58"/>
      <c r="E6037" s="28"/>
      <c r="F6037" s="17"/>
      <c r="G6037" s="50"/>
      <c r="H6037" s="63"/>
    </row>
    <row r="6038" spans="3:8" ht="15.6" x14ac:dyDescent="0.3">
      <c r="C6038" s="57"/>
      <c r="D6038" s="58"/>
      <c r="E6038" s="28"/>
      <c r="F6038" s="17"/>
      <c r="G6038" s="50"/>
      <c r="H6038" s="63"/>
    </row>
    <row r="6039" spans="3:8" ht="15.6" x14ac:dyDescent="0.3">
      <c r="C6039" s="57"/>
      <c r="D6039" s="58"/>
      <c r="E6039" s="28"/>
      <c r="F6039" s="17"/>
      <c r="G6039" s="50"/>
      <c r="H6039" s="63"/>
    </row>
    <row r="6040" spans="3:8" ht="15.6" x14ac:dyDescent="0.3">
      <c r="C6040" s="57"/>
      <c r="D6040" s="58"/>
      <c r="E6040" s="28"/>
      <c r="F6040" s="17"/>
      <c r="G6040" s="50"/>
      <c r="H6040" s="63"/>
    </row>
    <row r="6041" spans="3:8" ht="15.6" x14ac:dyDescent="0.3">
      <c r="C6041" s="57"/>
      <c r="D6041" s="58"/>
      <c r="E6041" s="28"/>
      <c r="F6041" s="17"/>
      <c r="G6041" s="50"/>
      <c r="H6041" s="63"/>
    </row>
    <row r="6042" spans="3:8" ht="15.6" x14ac:dyDescent="0.3">
      <c r="C6042" s="57"/>
      <c r="D6042" s="58"/>
      <c r="E6042" s="28"/>
      <c r="F6042" s="17"/>
      <c r="G6042" s="50"/>
      <c r="H6042" s="63"/>
    </row>
    <row r="6043" spans="3:8" ht="15.6" x14ac:dyDescent="0.3">
      <c r="C6043" s="57"/>
      <c r="D6043" s="58"/>
      <c r="E6043" s="28"/>
      <c r="F6043" s="17"/>
      <c r="G6043" s="50"/>
      <c r="H6043" s="63"/>
    </row>
    <row r="6044" spans="3:8" ht="15.6" x14ac:dyDescent="0.3">
      <c r="C6044" s="57"/>
      <c r="D6044" s="58"/>
      <c r="E6044" s="28"/>
      <c r="F6044" s="17"/>
      <c r="G6044" s="50"/>
      <c r="H6044" s="63"/>
    </row>
    <row r="6045" spans="3:8" ht="15.6" x14ac:dyDescent="0.3">
      <c r="C6045" s="57"/>
      <c r="D6045" s="58"/>
      <c r="E6045" s="28"/>
      <c r="F6045" s="17"/>
      <c r="G6045" s="50"/>
      <c r="H6045" s="63"/>
    </row>
    <row r="6046" spans="3:8" ht="15.6" x14ac:dyDescent="0.3">
      <c r="C6046" s="57"/>
      <c r="D6046" s="58"/>
      <c r="E6046" s="28"/>
      <c r="F6046" s="17"/>
      <c r="G6046" s="50"/>
      <c r="H6046" s="63"/>
    </row>
    <row r="6047" spans="3:8" ht="15.6" x14ac:dyDescent="0.3">
      <c r="C6047" s="57"/>
      <c r="D6047" s="58"/>
      <c r="E6047" s="28"/>
      <c r="F6047" s="17"/>
      <c r="G6047" s="50"/>
      <c r="H6047" s="63"/>
    </row>
    <row r="6048" spans="3:8" ht="15.6" x14ac:dyDescent="0.3">
      <c r="C6048" s="57"/>
      <c r="D6048" s="58"/>
      <c r="E6048" s="28"/>
      <c r="F6048" s="17"/>
      <c r="G6048" s="50"/>
      <c r="H6048" s="63"/>
    </row>
    <row r="6049" spans="3:8" ht="15.6" x14ac:dyDescent="0.3">
      <c r="C6049" s="57"/>
      <c r="D6049" s="58"/>
      <c r="E6049" s="28"/>
      <c r="F6049" s="17"/>
      <c r="G6049" s="50"/>
      <c r="H6049" s="63"/>
    </row>
    <row r="6050" spans="3:8" ht="15.6" x14ac:dyDescent="0.3">
      <c r="C6050" s="57"/>
      <c r="D6050" s="58"/>
      <c r="E6050" s="28"/>
      <c r="F6050" s="17"/>
      <c r="G6050" s="50"/>
      <c r="H6050" s="63"/>
    </row>
    <row r="6051" spans="3:8" ht="15.6" x14ac:dyDescent="0.3">
      <c r="C6051" s="57"/>
      <c r="D6051" s="58"/>
      <c r="E6051" s="28"/>
      <c r="F6051" s="17"/>
      <c r="G6051" s="50"/>
      <c r="H6051" s="63"/>
    </row>
    <row r="6052" spans="3:8" ht="15.6" x14ac:dyDescent="0.3">
      <c r="C6052" s="57"/>
      <c r="D6052" s="58"/>
      <c r="E6052" s="28"/>
      <c r="F6052" s="17"/>
      <c r="G6052" s="50"/>
      <c r="H6052" s="63"/>
    </row>
    <row r="6053" spans="3:8" ht="15.6" x14ac:dyDescent="0.3">
      <c r="C6053" s="57"/>
      <c r="D6053" s="58"/>
      <c r="E6053" s="28"/>
      <c r="F6053" s="17"/>
      <c r="G6053" s="50"/>
      <c r="H6053" s="63"/>
    </row>
    <row r="6054" spans="3:8" ht="15.6" x14ac:dyDescent="0.3">
      <c r="C6054" s="57"/>
      <c r="D6054" s="58"/>
      <c r="E6054" s="28"/>
      <c r="F6054" s="17"/>
      <c r="G6054" s="50"/>
      <c r="H6054" s="63"/>
    </row>
    <row r="6055" spans="3:8" ht="15.6" x14ac:dyDescent="0.3">
      <c r="C6055" s="57"/>
      <c r="D6055" s="58"/>
      <c r="E6055" s="28"/>
      <c r="F6055" s="17"/>
      <c r="G6055" s="50"/>
      <c r="H6055" s="63"/>
    </row>
    <row r="6056" spans="3:8" ht="15.6" x14ac:dyDescent="0.3">
      <c r="C6056" s="57"/>
      <c r="D6056" s="58"/>
      <c r="E6056" s="28"/>
      <c r="F6056" s="17"/>
      <c r="G6056" s="50"/>
      <c r="H6056" s="63"/>
    </row>
    <row r="6057" spans="3:8" ht="15.6" x14ac:dyDescent="0.3">
      <c r="C6057" s="57"/>
      <c r="D6057" s="58"/>
      <c r="E6057" s="28"/>
      <c r="F6057" s="17"/>
      <c r="G6057" s="50"/>
      <c r="H6057" s="63"/>
    </row>
    <row r="6058" spans="3:8" ht="15.6" x14ac:dyDescent="0.3">
      <c r="C6058" s="57"/>
      <c r="D6058" s="58"/>
      <c r="E6058" s="28"/>
      <c r="F6058" s="17"/>
      <c r="G6058" s="50"/>
      <c r="H6058" s="63"/>
    </row>
    <row r="6059" spans="3:8" ht="15.6" x14ac:dyDescent="0.3">
      <c r="C6059" s="57"/>
      <c r="D6059" s="58"/>
      <c r="E6059" s="28"/>
      <c r="F6059" s="17"/>
      <c r="G6059" s="50"/>
      <c r="H6059" s="63"/>
    </row>
    <row r="6060" spans="3:8" ht="15.6" x14ac:dyDescent="0.3">
      <c r="C6060" s="57"/>
      <c r="D6060" s="58"/>
      <c r="E6060" s="28"/>
      <c r="F6060" s="17"/>
      <c r="G6060" s="50"/>
      <c r="H6060" s="63"/>
    </row>
    <row r="6061" spans="3:8" ht="15.6" x14ac:dyDescent="0.3">
      <c r="C6061" s="57"/>
      <c r="D6061" s="58"/>
      <c r="E6061" s="28"/>
      <c r="F6061" s="17"/>
      <c r="G6061" s="50"/>
      <c r="H6061" s="63"/>
    </row>
    <row r="6062" spans="3:8" ht="15.6" x14ac:dyDescent="0.3">
      <c r="C6062" s="57"/>
      <c r="D6062" s="58"/>
      <c r="E6062" s="28"/>
      <c r="F6062" s="17"/>
      <c r="G6062" s="50"/>
      <c r="H6062" s="63"/>
    </row>
    <row r="6063" spans="3:8" ht="15.6" x14ac:dyDescent="0.3">
      <c r="C6063" s="57"/>
      <c r="D6063" s="58"/>
      <c r="E6063" s="28"/>
      <c r="F6063" s="17"/>
      <c r="G6063" s="50"/>
      <c r="H6063" s="63"/>
    </row>
    <row r="6064" spans="3:8" ht="15.6" x14ac:dyDescent="0.3">
      <c r="C6064" s="57"/>
      <c r="D6064" s="58"/>
      <c r="E6064" s="28"/>
      <c r="F6064" s="17"/>
      <c r="G6064" s="50"/>
      <c r="H6064" s="63"/>
    </row>
    <row r="6065" spans="3:8" ht="15.6" x14ac:dyDescent="0.3">
      <c r="C6065" s="57"/>
      <c r="D6065" s="58"/>
      <c r="E6065" s="28"/>
      <c r="F6065" s="17"/>
      <c r="G6065" s="50"/>
      <c r="H6065" s="63"/>
    </row>
    <row r="6066" spans="3:8" ht="15.6" x14ac:dyDescent="0.3">
      <c r="C6066" s="57"/>
      <c r="D6066" s="58"/>
      <c r="E6066" s="28"/>
      <c r="F6066" s="17"/>
      <c r="G6066" s="50"/>
      <c r="H6066" s="63"/>
    </row>
    <row r="6067" spans="3:8" ht="15.6" x14ac:dyDescent="0.3">
      <c r="C6067" s="57"/>
      <c r="D6067" s="58"/>
      <c r="E6067" s="28"/>
      <c r="F6067" s="17"/>
      <c r="G6067" s="50"/>
      <c r="H6067" s="63"/>
    </row>
    <row r="6068" spans="3:8" ht="15.6" x14ac:dyDescent="0.3">
      <c r="C6068" s="57"/>
      <c r="D6068" s="58"/>
      <c r="E6068" s="28"/>
      <c r="F6068" s="17"/>
      <c r="G6068" s="50"/>
      <c r="H6068" s="63"/>
    </row>
    <row r="6069" spans="3:8" ht="15.6" x14ac:dyDescent="0.3">
      <c r="C6069" s="57"/>
      <c r="D6069" s="58"/>
      <c r="E6069" s="28"/>
      <c r="F6069" s="17"/>
      <c r="G6069" s="50"/>
      <c r="H6069" s="63"/>
    </row>
    <row r="6070" spans="3:8" ht="15.6" x14ac:dyDescent="0.3">
      <c r="C6070" s="57"/>
      <c r="D6070" s="58"/>
      <c r="E6070" s="28"/>
      <c r="F6070" s="17"/>
      <c r="G6070" s="50"/>
      <c r="H6070" s="63"/>
    </row>
    <row r="6071" spans="3:8" ht="15.6" x14ac:dyDescent="0.3">
      <c r="C6071" s="57"/>
      <c r="D6071" s="58"/>
      <c r="E6071" s="28"/>
      <c r="F6071" s="17"/>
      <c r="G6071" s="50"/>
      <c r="H6071" s="63"/>
    </row>
    <row r="6072" spans="3:8" ht="15.6" x14ac:dyDescent="0.3">
      <c r="C6072" s="57"/>
      <c r="D6072" s="58"/>
      <c r="E6072" s="28"/>
      <c r="F6072" s="17"/>
      <c r="G6072" s="50"/>
      <c r="H6072" s="63"/>
    </row>
    <row r="6073" spans="3:8" ht="15.6" x14ac:dyDescent="0.3">
      <c r="C6073" s="57"/>
      <c r="D6073" s="58"/>
      <c r="E6073" s="28"/>
      <c r="F6073" s="17"/>
      <c r="G6073" s="50"/>
      <c r="H6073" s="63"/>
    </row>
    <row r="6074" spans="3:8" ht="15.6" x14ac:dyDescent="0.3">
      <c r="C6074" s="57"/>
      <c r="D6074" s="58"/>
      <c r="E6074" s="28"/>
      <c r="F6074" s="17"/>
      <c r="G6074" s="50"/>
      <c r="H6074" s="63"/>
    </row>
    <row r="6075" spans="3:8" ht="15.6" x14ac:dyDescent="0.3">
      <c r="C6075" s="57"/>
      <c r="D6075" s="58"/>
      <c r="E6075" s="28"/>
      <c r="F6075" s="17"/>
      <c r="G6075" s="50"/>
      <c r="H6075" s="63"/>
    </row>
    <row r="6076" spans="3:8" ht="15.6" x14ac:dyDescent="0.3">
      <c r="C6076" s="57"/>
      <c r="D6076" s="58"/>
      <c r="E6076" s="28"/>
      <c r="F6076" s="17"/>
      <c r="G6076" s="50"/>
      <c r="H6076" s="63"/>
    </row>
    <row r="6077" spans="3:8" ht="15.6" x14ac:dyDescent="0.3">
      <c r="C6077" s="57"/>
      <c r="D6077" s="58"/>
      <c r="E6077" s="28"/>
      <c r="F6077" s="17"/>
      <c r="G6077" s="50"/>
      <c r="H6077" s="63"/>
    </row>
    <row r="6078" spans="3:8" ht="15.6" x14ac:dyDescent="0.3">
      <c r="C6078" s="57"/>
      <c r="D6078" s="58"/>
      <c r="E6078" s="28"/>
      <c r="F6078" s="17"/>
      <c r="G6078" s="50"/>
      <c r="H6078" s="63"/>
    </row>
    <row r="6079" spans="3:8" ht="15.6" x14ac:dyDescent="0.3">
      <c r="C6079" s="57"/>
      <c r="D6079" s="58"/>
      <c r="E6079" s="28"/>
      <c r="F6079" s="17"/>
      <c r="G6079" s="50"/>
      <c r="H6079" s="63"/>
    </row>
    <row r="6080" spans="3:8" ht="15.6" x14ac:dyDescent="0.3">
      <c r="C6080" s="57"/>
      <c r="D6080" s="58"/>
      <c r="E6080" s="28"/>
      <c r="F6080" s="17"/>
      <c r="G6080" s="50"/>
      <c r="H6080" s="63"/>
    </row>
    <row r="6081" spans="3:8" ht="15.6" x14ac:dyDescent="0.3">
      <c r="C6081" s="57"/>
      <c r="D6081" s="58"/>
      <c r="E6081" s="28"/>
      <c r="F6081" s="17"/>
      <c r="G6081" s="50"/>
      <c r="H6081" s="63"/>
    </row>
    <row r="6082" spans="3:8" ht="15.6" x14ac:dyDescent="0.3">
      <c r="C6082" s="57"/>
      <c r="D6082" s="58"/>
      <c r="E6082" s="28"/>
      <c r="F6082" s="17"/>
      <c r="G6082" s="50"/>
      <c r="H6082" s="63"/>
    </row>
    <row r="6083" spans="3:8" ht="15.6" x14ac:dyDescent="0.3">
      <c r="C6083" s="57"/>
      <c r="D6083" s="58"/>
      <c r="E6083" s="28"/>
      <c r="F6083" s="17"/>
      <c r="G6083" s="50"/>
      <c r="H6083" s="63"/>
    </row>
    <row r="6084" spans="3:8" ht="15.6" x14ac:dyDescent="0.3">
      <c r="C6084" s="57"/>
      <c r="D6084" s="58"/>
      <c r="E6084" s="28"/>
      <c r="F6084" s="17"/>
      <c r="G6084" s="50"/>
      <c r="H6084" s="63"/>
    </row>
    <row r="6085" spans="3:8" ht="15.6" x14ac:dyDescent="0.3">
      <c r="C6085" s="57"/>
      <c r="D6085" s="58"/>
      <c r="E6085" s="28"/>
      <c r="F6085" s="17"/>
      <c r="G6085" s="50"/>
      <c r="H6085" s="63"/>
    </row>
    <row r="6086" spans="3:8" ht="15.6" x14ac:dyDescent="0.3">
      <c r="C6086" s="57"/>
      <c r="D6086" s="58"/>
      <c r="E6086" s="28"/>
      <c r="F6086" s="17"/>
      <c r="G6086" s="50"/>
      <c r="H6086" s="63"/>
    </row>
    <row r="6087" spans="3:8" ht="15.6" x14ac:dyDescent="0.3">
      <c r="C6087" s="57"/>
      <c r="D6087" s="58"/>
      <c r="E6087" s="28"/>
      <c r="F6087" s="17"/>
      <c r="G6087" s="50"/>
      <c r="H6087" s="63"/>
    </row>
    <row r="6088" spans="3:8" ht="15.6" x14ac:dyDescent="0.3">
      <c r="C6088" s="57"/>
      <c r="D6088" s="58"/>
      <c r="E6088" s="28"/>
      <c r="F6088" s="17"/>
      <c r="G6088" s="50"/>
      <c r="H6088" s="63"/>
    </row>
    <row r="6089" spans="3:8" ht="15.6" x14ac:dyDescent="0.3">
      <c r="C6089" s="57"/>
      <c r="D6089" s="58"/>
      <c r="E6089" s="28"/>
      <c r="F6089" s="17"/>
      <c r="G6089" s="50"/>
      <c r="H6089" s="63"/>
    </row>
    <row r="6090" spans="3:8" ht="15.6" x14ac:dyDescent="0.3">
      <c r="C6090" s="57"/>
      <c r="D6090" s="58"/>
      <c r="E6090" s="28"/>
      <c r="F6090" s="17"/>
      <c r="G6090" s="50"/>
      <c r="H6090" s="63"/>
    </row>
    <row r="6091" spans="3:8" ht="15.6" x14ac:dyDescent="0.3">
      <c r="C6091" s="57"/>
      <c r="D6091" s="58"/>
      <c r="E6091" s="28"/>
      <c r="F6091" s="17"/>
      <c r="G6091" s="50"/>
      <c r="H6091" s="63"/>
    </row>
    <row r="6092" spans="3:8" ht="15.6" x14ac:dyDescent="0.3">
      <c r="C6092" s="57"/>
      <c r="D6092" s="58"/>
      <c r="E6092" s="28"/>
      <c r="F6092" s="17"/>
      <c r="G6092" s="50"/>
      <c r="H6092" s="63"/>
    </row>
    <row r="6093" spans="3:8" ht="15.6" x14ac:dyDescent="0.3">
      <c r="C6093" s="57"/>
      <c r="D6093" s="58"/>
      <c r="E6093" s="28"/>
      <c r="F6093" s="17"/>
      <c r="G6093" s="50"/>
      <c r="H6093" s="63"/>
    </row>
    <row r="6094" spans="3:8" ht="15.6" x14ac:dyDescent="0.3">
      <c r="C6094" s="57"/>
      <c r="D6094" s="58"/>
      <c r="E6094" s="28"/>
      <c r="F6094" s="17"/>
      <c r="G6094" s="50"/>
      <c r="H6094" s="63"/>
    </row>
    <row r="6095" spans="3:8" ht="15.6" x14ac:dyDescent="0.3">
      <c r="C6095" s="57"/>
      <c r="D6095" s="58"/>
      <c r="E6095" s="28"/>
      <c r="F6095" s="17"/>
      <c r="G6095" s="50"/>
      <c r="H6095" s="63"/>
    </row>
    <row r="6096" spans="3:8" ht="15.6" x14ac:dyDescent="0.3">
      <c r="C6096" s="57"/>
      <c r="D6096" s="58"/>
      <c r="E6096" s="28"/>
      <c r="F6096" s="17"/>
      <c r="G6096" s="50"/>
      <c r="H6096" s="63"/>
    </row>
    <row r="6097" spans="3:8" ht="15.6" x14ac:dyDescent="0.3">
      <c r="C6097" s="57"/>
      <c r="D6097" s="58"/>
      <c r="E6097" s="28"/>
      <c r="F6097" s="17"/>
      <c r="G6097" s="50"/>
      <c r="H6097" s="63"/>
    </row>
    <row r="6098" spans="3:8" ht="15.6" x14ac:dyDescent="0.3">
      <c r="C6098" s="57"/>
      <c r="D6098" s="58"/>
      <c r="E6098" s="28"/>
      <c r="F6098" s="17"/>
      <c r="G6098" s="50"/>
      <c r="H6098" s="63"/>
    </row>
    <row r="6099" spans="3:8" ht="15.6" x14ac:dyDescent="0.3">
      <c r="C6099" s="57"/>
      <c r="D6099" s="58"/>
      <c r="E6099" s="28"/>
      <c r="F6099" s="17"/>
      <c r="G6099" s="50"/>
      <c r="H6099" s="63"/>
    </row>
    <row r="6100" spans="3:8" ht="15.6" x14ac:dyDescent="0.3">
      <c r="C6100" s="57"/>
      <c r="D6100" s="58"/>
      <c r="E6100" s="28"/>
      <c r="F6100" s="17"/>
      <c r="G6100" s="50"/>
      <c r="H6100" s="63"/>
    </row>
    <row r="6101" spans="3:8" ht="15.6" x14ac:dyDescent="0.3">
      <c r="C6101" s="57"/>
      <c r="D6101" s="58"/>
      <c r="E6101" s="28"/>
      <c r="F6101" s="17"/>
      <c r="G6101" s="50"/>
      <c r="H6101" s="63"/>
    </row>
    <row r="6102" spans="3:8" ht="15.6" x14ac:dyDescent="0.3">
      <c r="C6102" s="57"/>
      <c r="D6102" s="58"/>
      <c r="E6102" s="28"/>
      <c r="F6102" s="17"/>
      <c r="G6102" s="50"/>
      <c r="H6102" s="63"/>
    </row>
    <row r="6103" spans="3:8" ht="15.6" x14ac:dyDescent="0.3">
      <c r="C6103" s="57"/>
      <c r="D6103" s="58"/>
      <c r="E6103" s="28"/>
      <c r="F6103" s="17"/>
      <c r="G6103" s="50"/>
      <c r="H6103" s="63"/>
    </row>
    <row r="6104" spans="3:8" ht="15.6" x14ac:dyDescent="0.3">
      <c r="C6104" s="57"/>
      <c r="D6104" s="58"/>
      <c r="E6104" s="28"/>
      <c r="F6104" s="17"/>
      <c r="G6104" s="50"/>
      <c r="H6104" s="63"/>
    </row>
    <row r="6105" spans="3:8" ht="15.6" x14ac:dyDescent="0.3">
      <c r="C6105" s="57"/>
      <c r="D6105" s="58"/>
      <c r="E6105" s="28"/>
      <c r="F6105" s="17"/>
      <c r="G6105" s="50"/>
      <c r="H6105" s="63"/>
    </row>
    <row r="6106" spans="3:8" ht="15.6" x14ac:dyDescent="0.3">
      <c r="C6106" s="57"/>
      <c r="D6106" s="58"/>
      <c r="E6106" s="28"/>
      <c r="F6106" s="17"/>
      <c r="G6106" s="50"/>
      <c r="H6106" s="63"/>
    </row>
    <row r="6107" spans="3:8" ht="15.6" x14ac:dyDescent="0.3">
      <c r="C6107" s="57"/>
      <c r="D6107" s="58"/>
      <c r="E6107" s="28"/>
      <c r="F6107" s="17"/>
      <c r="G6107" s="50"/>
      <c r="H6107" s="63"/>
    </row>
    <row r="6108" spans="3:8" ht="15.6" x14ac:dyDescent="0.3">
      <c r="C6108" s="57"/>
      <c r="D6108" s="58"/>
      <c r="E6108" s="28"/>
      <c r="F6108" s="17"/>
      <c r="G6108" s="50"/>
      <c r="H6108" s="63"/>
    </row>
    <row r="6109" spans="3:8" ht="15.6" x14ac:dyDescent="0.3">
      <c r="C6109" s="57"/>
      <c r="D6109" s="58"/>
      <c r="E6109" s="28"/>
      <c r="F6109" s="17"/>
      <c r="G6109" s="50"/>
      <c r="H6109" s="63"/>
    </row>
    <row r="6110" spans="3:8" ht="15.6" x14ac:dyDescent="0.3">
      <c r="C6110" s="57"/>
      <c r="D6110" s="58"/>
      <c r="E6110" s="28"/>
      <c r="F6110" s="17"/>
      <c r="G6110" s="50"/>
      <c r="H6110" s="63"/>
    </row>
    <row r="6111" spans="3:8" ht="15.6" x14ac:dyDescent="0.3">
      <c r="C6111" s="57"/>
      <c r="D6111" s="58"/>
      <c r="E6111" s="28"/>
      <c r="F6111" s="17"/>
      <c r="G6111" s="50"/>
      <c r="H6111" s="63"/>
    </row>
    <row r="6112" spans="3:8" ht="15.6" x14ac:dyDescent="0.3">
      <c r="C6112" s="57"/>
      <c r="D6112" s="58"/>
      <c r="E6112" s="28"/>
      <c r="F6112" s="17"/>
      <c r="G6112" s="50"/>
      <c r="H6112" s="63"/>
    </row>
    <row r="6113" spans="3:8" ht="15.6" x14ac:dyDescent="0.3">
      <c r="C6113" s="57"/>
      <c r="D6113" s="58"/>
      <c r="E6113" s="28"/>
      <c r="F6113" s="17"/>
      <c r="G6113" s="50"/>
      <c r="H6113" s="63"/>
    </row>
    <row r="6114" spans="3:8" ht="15.6" x14ac:dyDescent="0.3">
      <c r="C6114" s="57"/>
      <c r="D6114" s="58"/>
      <c r="E6114" s="28"/>
      <c r="F6114" s="17"/>
      <c r="G6114" s="50"/>
      <c r="H6114" s="63"/>
    </row>
    <row r="6115" spans="3:8" ht="15.6" x14ac:dyDescent="0.3">
      <c r="C6115" s="57"/>
      <c r="D6115" s="58"/>
      <c r="E6115" s="28"/>
      <c r="F6115" s="17"/>
      <c r="G6115" s="50"/>
      <c r="H6115" s="63"/>
    </row>
    <row r="6116" spans="3:8" ht="15.6" x14ac:dyDescent="0.3">
      <c r="C6116" s="57"/>
      <c r="D6116" s="58"/>
      <c r="E6116" s="28"/>
      <c r="F6116" s="17"/>
      <c r="G6116" s="50"/>
      <c r="H6116" s="63"/>
    </row>
    <row r="6117" spans="3:8" ht="15.6" x14ac:dyDescent="0.3">
      <c r="C6117" s="57"/>
      <c r="D6117" s="58"/>
      <c r="E6117" s="28"/>
      <c r="F6117" s="17"/>
      <c r="G6117" s="50"/>
      <c r="H6117" s="63"/>
    </row>
    <row r="6118" spans="3:8" ht="15.6" x14ac:dyDescent="0.3">
      <c r="C6118" s="57"/>
      <c r="D6118" s="58"/>
      <c r="E6118" s="28"/>
      <c r="F6118" s="17"/>
      <c r="G6118" s="50"/>
      <c r="H6118" s="63"/>
    </row>
    <row r="6119" spans="3:8" ht="15.6" x14ac:dyDescent="0.3">
      <c r="C6119" s="57"/>
      <c r="D6119" s="58"/>
      <c r="E6119" s="28"/>
      <c r="F6119" s="17"/>
      <c r="G6119" s="50"/>
      <c r="H6119" s="63"/>
    </row>
    <row r="6120" spans="3:8" ht="15.6" x14ac:dyDescent="0.3">
      <c r="C6120" s="57"/>
      <c r="D6120" s="58"/>
      <c r="E6120" s="28"/>
      <c r="F6120" s="17"/>
      <c r="G6120" s="50"/>
      <c r="H6120" s="63"/>
    </row>
    <row r="6121" spans="3:8" ht="15.6" x14ac:dyDescent="0.3">
      <c r="C6121" s="57"/>
      <c r="D6121" s="58"/>
      <c r="E6121" s="28"/>
      <c r="F6121" s="17"/>
      <c r="G6121" s="50"/>
      <c r="H6121" s="63"/>
    </row>
    <row r="6122" spans="3:8" ht="15.6" x14ac:dyDescent="0.3">
      <c r="C6122" s="57"/>
      <c r="D6122" s="58"/>
      <c r="E6122" s="28"/>
      <c r="F6122" s="17"/>
      <c r="G6122" s="50"/>
      <c r="H6122" s="63"/>
    </row>
    <row r="6123" spans="3:8" ht="15.6" x14ac:dyDescent="0.3">
      <c r="C6123" s="57"/>
      <c r="D6123" s="58"/>
      <c r="E6123" s="28"/>
      <c r="F6123" s="17"/>
      <c r="G6123" s="50"/>
      <c r="H6123" s="63"/>
    </row>
    <row r="6124" spans="3:8" ht="15.6" x14ac:dyDescent="0.3">
      <c r="C6124" s="57"/>
      <c r="D6124" s="58"/>
      <c r="E6124" s="28"/>
      <c r="F6124" s="17"/>
      <c r="G6124" s="50"/>
      <c r="H6124" s="63"/>
    </row>
    <row r="6125" spans="3:8" ht="15.6" x14ac:dyDescent="0.3">
      <c r="C6125" s="57"/>
      <c r="D6125" s="58"/>
      <c r="E6125" s="28"/>
      <c r="F6125" s="17"/>
      <c r="G6125" s="50"/>
      <c r="H6125" s="63"/>
    </row>
    <row r="6126" spans="3:8" ht="15.6" x14ac:dyDescent="0.3">
      <c r="C6126" s="57"/>
      <c r="D6126" s="58"/>
      <c r="E6126" s="28"/>
      <c r="F6126" s="17"/>
      <c r="G6126" s="50"/>
      <c r="H6126" s="63"/>
    </row>
    <row r="6127" spans="3:8" ht="15.6" x14ac:dyDescent="0.3">
      <c r="C6127" s="57"/>
      <c r="D6127" s="58"/>
      <c r="E6127" s="28"/>
      <c r="F6127" s="17"/>
      <c r="G6127" s="50"/>
      <c r="H6127" s="63"/>
    </row>
    <row r="6128" spans="3:8" ht="15.6" x14ac:dyDescent="0.3">
      <c r="C6128" s="57"/>
      <c r="D6128" s="58"/>
      <c r="E6128" s="28"/>
      <c r="F6128" s="17"/>
      <c r="G6128" s="50"/>
      <c r="H6128" s="63"/>
    </row>
    <row r="6129" spans="3:8" ht="15.6" x14ac:dyDescent="0.3">
      <c r="C6129" s="57"/>
      <c r="D6129" s="58"/>
      <c r="E6129" s="28"/>
      <c r="F6129" s="17"/>
      <c r="G6129" s="50"/>
      <c r="H6129" s="63"/>
    </row>
    <row r="6130" spans="3:8" ht="15.6" x14ac:dyDescent="0.3">
      <c r="C6130" s="57"/>
      <c r="D6130" s="58"/>
      <c r="E6130" s="28"/>
      <c r="F6130" s="17"/>
      <c r="G6130" s="50"/>
      <c r="H6130" s="63"/>
    </row>
    <row r="6131" spans="3:8" ht="15.6" x14ac:dyDescent="0.3">
      <c r="C6131" s="57"/>
      <c r="D6131" s="58"/>
      <c r="E6131" s="28"/>
      <c r="F6131" s="17"/>
      <c r="G6131" s="50"/>
      <c r="H6131" s="63"/>
    </row>
    <row r="6132" spans="3:8" ht="15.6" x14ac:dyDescent="0.3">
      <c r="C6132" s="57"/>
      <c r="D6132" s="58"/>
      <c r="E6132" s="28"/>
      <c r="F6132" s="17"/>
      <c r="G6132" s="50"/>
      <c r="H6132" s="63"/>
    </row>
    <row r="6133" spans="3:8" ht="15.6" x14ac:dyDescent="0.3">
      <c r="C6133" s="57"/>
      <c r="D6133" s="58"/>
      <c r="E6133" s="28"/>
      <c r="F6133" s="17"/>
      <c r="G6133" s="50"/>
      <c r="H6133" s="63"/>
    </row>
    <row r="6134" spans="3:8" ht="15.6" x14ac:dyDescent="0.3">
      <c r="C6134" s="57"/>
      <c r="D6134" s="58"/>
      <c r="E6134" s="28"/>
      <c r="F6134" s="17"/>
      <c r="G6134" s="50"/>
      <c r="H6134" s="63"/>
    </row>
    <row r="6135" spans="3:8" ht="15.6" x14ac:dyDescent="0.3">
      <c r="C6135" s="57"/>
      <c r="D6135" s="58"/>
      <c r="E6135" s="28"/>
      <c r="F6135" s="17"/>
      <c r="G6135" s="50"/>
      <c r="H6135" s="63"/>
    </row>
    <row r="6136" spans="3:8" ht="15.6" x14ac:dyDescent="0.3">
      <c r="C6136" s="57"/>
      <c r="D6136" s="58"/>
      <c r="E6136" s="28"/>
      <c r="F6136" s="17"/>
      <c r="G6136" s="50"/>
      <c r="H6136" s="63"/>
    </row>
    <row r="6137" spans="3:8" ht="15.6" x14ac:dyDescent="0.3">
      <c r="C6137" s="57"/>
      <c r="D6137" s="58"/>
      <c r="E6137" s="28"/>
      <c r="F6137" s="17"/>
      <c r="G6137" s="50"/>
      <c r="H6137" s="63"/>
    </row>
    <row r="6138" spans="3:8" ht="15.6" x14ac:dyDescent="0.3">
      <c r="C6138" s="57"/>
      <c r="D6138" s="58"/>
      <c r="E6138" s="28"/>
      <c r="F6138" s="17"/>
      <c r="G6138" s="50"/>
      <c r="H6138" s="63"/>
    </row>
    <row r="6139" spans="3:8" ht="15.6" x14ac:dyDescent="0.3">
      <c r="C6139" s="57"/>
      <c r="D6139" s="58"/>
      <c r="E6139" s="28"/>
      <c r="F6139" s="17"/>
      <c r="G6139" s="50"/>
      <c r="H6139" s="63"/>
    </row>
    <row r="6140" spans="3:8" ht="15.6" x14ac:dyDescent="0.3">
      <c r="C6140" s="57"/>
      <c r="D6140" s="58"/>
      <c r="E6140" s="28"/>
      <c r="F6140" s="17"/>
      <c r="G6140" s="50"/>
      <c r="H6140" s="63"/>
    </row>
    <row r="6141" spans="3:8" ht="15.6" x14ac:dyDescent="0.3">
      <c r="C6141" s="57"/>
      <c r="D6141" s="58"/>
      <c r="E6141" s="28"/>
      <c r="F6141" s="17"/>
      <c r="G6141" s="50"/>
      <c r="H6141" s="63"/>
    </row>
    <row r="6142" spans="3:8" ht="15.6" x14ac:dyDescent="0.3">
      <c r="C6142" s="57"/>
      <c r="D6142" s="58"/>
      <c r="E6142" s="28"/>
      <c r="F6142" s="17"/>
      <c r="G6142" s="50"/>
      <c r="H6142" s="63"/>
    </row>
    <row r="6143" spans="3:8" ht="15.6" x14ac:dyDescent="0.3">
      <c r="C6143" s="57"/>
      <c r="D6143" s="58"/>
      <c r="E6143" s="28"/>
      <c r="F6143" s="17"/>
      <c r="G6143" s="50"/>
      <c r="H6143" s="63"/>
    </row>
    <row r="6144" spans="3:8" ht="15.6" x14ac:dyDescent="0.3">
      <c r="C6144" s="57"/>
      <c r="D6144" s="58"/>
      <c r="E6144" s="28"/>
      <c r="F6144" s="17"/>
      <c r="G6144" s="50"/>
      <c r="H6144" s="63"/>
    </row>
    <row r="6145" spans="3:8" ht="15.6" x14ac:dyDescent="0.3">
      <c r="C6145" s="57"/>
      <c r="D6145" s="58"/>
      <c r="E6145" s="28"/>
      <c r="F6145" s="17"/>
      <c r="G6145" s="50"/>
      <c r="H6145" s="63"/>
    </row>
    <row r="6146" spans="3:8" ht="15.6" x14ac:dyDescent="0.3">
      <c r="C6146" s="57"/>
      <c r="D6146" s="58"/>
      <c r="E6146" s="28"/>
      <c r="F6146" s="17"/>
      <c r="G6146" s="50"/>
      <c r="H6146" s="63"/>
    </row>
    <row r="6147" spans="3:8" ht="15.6" x14ac:dyDescent="0.3">
      <c r="C6147" s="57"/>
      <c r="D6147" s="58"/>
      <c r="E6147" s="28"/>
      <c r="F6147" s="17"/>
      <c r="G6147" s="50"/>
      <c r="H6147" s="63"/>
    </row>
    <row r="6148" spans="3:8" ht="15.6" x14ac:dyDescent="0.3">
      <c r="C6148" s="57"/>
      <c r="D6148" s="58"/>
      <c r="E6148" s="28"/>
      <c r="F6148" s="17"/>
      <c r="G6148" s="50"/>
      <c r="H6148" s="63"/>
    </row>
    <row r="6149" spans="3:8" ht="15.6" x14ac:dyDescent="0.3">
      <c r="C6149" s="57"/>
      <c r="D6149" s="58"/>
      <c r="E6149" s="28"/>
      <c r="F6149" s="17"/>
      <c r="G6149" s="50"/>
      <c r="H6149" s="63"/>
    </row>
    <row r="6150" spans="3:8" ht="15.6" x14ac:dyDescent="0.3">
      <c r="C6150" s="57"/>
      <c r="D6150" s="58"/>
      <c r="E6150" s="28"/>
      <c r="F6150" s="17"/>
      <c r="G6150" s="50"/>
      <c r="H6150" s="63"/>
    </row>
    <row r="6151" spans="3:8" ht="15.6" x14ac:dyDescent="0.3">
      <c r="C6151" s="57"/>
      <c r="D6151" s="58"/>
      <c r="E6151" s="28"/>
      <c r="F6151" s="17"/>
      <c r="G6151" s="50"/>
      <c r="H6151" s="63"/>
    </row>
    <row r="6152" spans="3:8" ht="15.6" x14ac:dyDescent="0.3">
      <c r="C6152" s="57"/>
      <c r="D6152" s="58"/>
      <c r="E6152" s="28"/>
      <c r="F6152" s="17"/>
      <c r="G6152" s="50"/>
      <c r="H6152" s="63"/>
    </row>
    <row r="6153" spans="3:8" ht="15.6" x14ac:dyDescent="0.3">
      <c r="C6153" s="57"/>
      <c r="D6153" s="58"/>
      <c r="E6153" s="28"/>
      <c r="F6153" s="17"/>
      <c r="G6153" s="50"/>
      <c r="H6153" s="63"/>
    </row>
    <row r="6154" spans="3:8" ht="15.6" x14ac:dyDescent="0.3">
      <c r="C6154" s="57"/>
      <c r="D6154" s="58"/>
      <c r="E6154" s="28"/>
      <c r="F6154" s="17"/>
      <c r="G6154" s="50"/>
      <c r="H6154" s="63"/>
    </row>
    <row r="6155" spans="3:8" ht="15.6" x14ac:dyDescent="0.3">
      <c r="C6155" s="57"/>
      <c r="D6155" s="58"/>
      <c r="E6155" s="28"/>
      <c r="F6155" s="17"/>
      <c r="G6155" s="50"/>
      <c r="H6155" s="63"/>
    </row>
    <row r="6156" spans="3:8" ht="15.6" x14ac:dyDescent="0.3">
      <c r="C6156" s="57"/>
      <c r="D6156" s="58"/>
      <c r="E6156" s="28"/>
      <c r="F6156" s="17"/>
      <c r="G6156" s="50"/>
      <c r="H6156" s="63"/>
    </row>
    <row r="6157" spans="3:8" ht="15.6" x14ac:dyDescent="0.3">
      <c r="C6157" s="57"/>
      <c r="D6157" s="58"/>
      <c r="E6157" s="28"/>
      <c r="F6157" s="17"/>
      <c r="G6157" s="50"/>
      <c r="H6157" s="63"/>
    </row>
    <row r="6158" spans="3:8" ht="15.6" x14ac:dyDescent="0.3">
      <c r="C6158" s="57"/>
      <c r="D6158" s="58"/>
      <c r="E6158" s="28"/>
      <c r="F6158" s="17"/>
      <c r="G6158" s="50"/>
      <c r="H6158" s="63"/>
    </row>
    <row r="6159" spans="3:8" ht="15.6" x14ac:dyDescent="0.3">
      <c r="C6159" s="57"/>
      <c r="D6159" s="58"/>
      <c r="E6159" s="28"/>
      <c r="F6159" s="17"/>
      <c r="G6159" s="50"/>
      <c r="H6159" s="63"/>
    </row>
    <row r="6160" spans="3:8" ht="15.6" x14ac:dyDescent="0.3">
      <c r="C6160" s="57"/>
      <c r="D6160" s="58"/>
      <c r="E6160" s="28"/>
      <c r="F6160" s="17"/>
      <c r="G6160" s="50"/>
      <c r="H6160" s="63"/>
    </row>
    <row r="6161" spans="3:8" ht="15.6" x14ac:dyDescent="0.3">
      <c r="C6161" s="57"/>
      <c r="D6161" s="58"/>
      <c r="E6161" s="28"/>
      <c r="F6161" s="17"/>
      <c r="G6161" s="50"/>
      <c r="H6161" s="63"/>
    </row>
    <row r="6162" spans="3:8" ht="15.6" x14ac:dyDescent="0.3">
      <c r="C6162" s="57"/>
      <c r="D6162" s="58"/>
      <c r="E6162" s="28"/>
      <c r="F6162" s="17"/>
      <c r="G6162" s="50"/>
      <c r="H6162" s="63"/>
    </row>
    <row r="6163" spans="3:8" ht="15.6" x14ac:dyDescent="0.3">
      <c r="C6163" s="57"/>
      <c r="D6163" s="58"/>
      <c r="E6163" s="28"/>
      <c r="F6163" s="17"/>
      <c r="G6163" s="50"/>
      <c r="H6163" s="63"/>
    </row>
    <row r="6164" spans="3:8" ht="15.6" x14ac:dyDescent="0.3">
      <c r="C6164" s="57"/>
      <c r="D6164" s="58"/>
      <c r="E6164" s="28"/>
      <c r="F6164" s="17"/>
      <c r="G6164" s="50"/>
      <c r="H6164" s="63"/>
    </row>
    <row r="6165" spans="3:8" ht="15.6" x14ac:dyDescent="0.3">
      <c r="C6165" s="57"/>
      <c r="D6165" s="58"/>
      <c r="E6165" s="28"/>
      <c r="F6165" s="17"/>
      <c r="G6165" s="50"/>
      <c r="H6165" s="63"/>
    </row>
    <row r="6166" spans="3:8" ht="15.6" x14ac:dyDescent="0.3">
      <c r="C6166" s="57"/>
      <c r="D6166" s="58"/>
      <c r="E6166" s="28"/>
      <c r="F6166" s="17"/>
      <c r="G6166" s="50"/>
      <c r="H6166" s="63"/>
    </row>
    <row r="6167" spans="3:8" ht="15.6" x14ac:dyDescent="0.3">
      <c r="C6167" s="57"/>
      <c r="D6167" s="58"/>
      <c r="E6167" s="28"/>
      <c r="F6167" s="17"/>
      <c r="G6167" s="50"/>
      <c r="H6167" s="63"/>
    </row>
    <row r="6168" spans="3:8" ht="15.6" x14ac:dyDescent="0.3">
      <c r="C6168" s="57"/>
      <c r="D6168" s="58"/>
      <c r="E6168" s="28"/>
      <c r="F6168" s="17"/>
      <c r="G6168" s="50"/>
      <c r="H6168" s="63"/>
    </row>
    <row r="6169" spans="3:8" ht="15.6" x14ac:dyDescent="0.3">
      <c r="C6169" s="57"/>
      <c r="D6169" s="58"/>
      <c r="E6169" s="28"/>
      <c r="F6169" s="17"/>
      <c r="G6169" s="50"/>
      <c r="H6169" s="63"/>
    </row>
    <row r="6170" spans="3:8" ht="15.6" x14ac:dyDescent="0.3">
      <c r="C6170" s="57"/>
      <c r="D6170" s="58"/>
      <c r="E6170" s="28"/>
      <c r="F6170" s="17"/>
      <c r="G6170" s="50"/>
      <c r="H6170" s="63"/>
    </row>
    <row r="6171" spans="3:8" ht="15.6" x14ac:dyDescent="0.3">
      <c r="C6171" s="57"/>
      <c r="D6171" s="58"/>
      <c r="E6171" s="28"/>
      <c r="F6171" s="17"/>
      <c r="G6171" s="50"/>
      <c r="H6171" s="63"/>
    </row>
    <row r="6172" spans="3:8" ht="15.6" x14ac:dyDescent="0.3">
      <c r="C6172" s="57"/>
      <c r="D6172" s="58"/>
      <c r="E6172" s="28"/>
      <c r="F6172" s="17"/>
      <c r="G6172" s="50"/>
      <c r="H6172" s="63"/>
    </row>
    <row r="6173" spans="3:8" ht="15.6" x14ac:dyDescent="0.3">
      <c r="C6173" s="57"/>
      <c r="D6173" s="58"/>
      <c r="E6173" s="28"/>
      <c r="F6173" s="17"/>
      <c r="G6173" s="50"/>
      <c r="H6173" s="63"/>
    </row>
    <row r="6174" spans="3:8" ht="15.6" x14ac:dyDescent="0.3">
      <c r="C6174" s="57"/>
      <c r="D6174" s="58"/>
      <c r="E6174" s="28"/>
      <c r="F6174" s="17"/>
      <c r="G6174" s="50"/>
      <c r="H6174" s="63"/>
    </row>
    <row r="6175" spans="3:8" ht="15.6" x14ac:dyDescent="0.3">
      <c r="C6175" s="57"/>
      <c r="D6175" s="58"/>
      <c r="E6175" s="28"/>
      <c r="F6175" s="17"/>
      <c r="G6175" s="50"/>
      <c r="H6175" s="63"/>
    </row>
    <row r="6176" spans="3:8" ht="15.6" x14ac:dyDescent="0.3">
      <c r="C6176" s="57"/>
      <c r="D6176" s="58"/>
      <c r="E6176" s="28"/>
      <c r="F6176" s="17"/>
      <c r="G6176" s="50"/>
      <c r="H6176" s="63"/>
    </row>
    <row r="6177" spans="3:8" ht="15.6" x14ac:dyDescent="0.3">
      <c r="C6177" s="57"/>
      <c r="D6177" s="58"/>
      <c r="E6177" s="28"/>
      <c r="F6177" s="17"/>
      <c r="G6177" s="50"/>
      <c r="H6177" s="63"/>
    </row>
    <row r="6178" spans="3:8" ht="15.6" x14ac:dyDescent="0.3">
      <c r="C6178" s="57"/>
      <c r="D6178" s="58"/>
      <c r="E6178" s="28"/>
      <c r="F6178" s="17"/>
      <c r="G6178" s="50"/>
      <c r="H6178" s="63"/>
    </row>
    <row r="6179" spans="3:8" ht="15.6" x14ac:dyDescent="0.3">
      <c r="C6179" s="57"/>
      <c r="D6179" s="58"/>
      <c r="E6179" s="28"/>
      <c r="F6179" s="17"/>
      <c r="G6179" s="50"/>
      <c r="H6179" s="63"/>
    </row>
    <row r="6180" spans="3:8" ht="15.6" x14ac:dyDescent="0.3">
      <c r="C6180" s="57"/>
      <c r="D6180" s="58"/>
      <c r="E6180" s="28"/>
      <c r="F6180" s="17"/>
      <c r="G6180" s="50"/>
      <c r="H6180" s="63"/>
    </row>
    <row r="6181" spans="3:8" ht="15.6" x14ac:dyDescent="0.3">
      <c r="C6181" s="57"/>
      <c r="D6181" s="58"/>
      <c r="E6181" s="28"/>
      <c r="F6181" s="17"/>
      <c r="G6181" s="50"/>
      <c r="H6181" s="63"/>
    </row>
    <row r="6182" spans="3:8" ht="15.6" x14ac:dyDescent="0.3">
      <c r="C6182" s="57"/>
      <c r="D6182" s="58"/>
      <c r="E6182" s="28"/>
      <c r="F6182" s="17"/>
      <c r="G6182" s="50"/>
      <c r="H6182" s="63"/>
    </row>
    <row r="6183" spans="3:8" ht="15.6" x14ac:dyDescent="0.3">
      <c r="C6183" s="57"/>
      <c r="D6183" s="58"/>
      <c r="E6183" s="28"/>
      <c r="F6183" s="17"/>
      <c r="G6183" s="50"/>
      <c r="H6183" s="63"/>
    </row>
    <row r="6184" spans="3:8" ht="15.6" x14ac:dyDescent="0.3">
      <c r="C6184" s="57"/>
      <c r="D6184" s="58"/>
      <c r="E6184" s="28"/>
      <c r="F6184" s="17"/>
      <c r="G6184" s="50"/>
      <c r="H6184" s="63"/>
    </row>
    <row r="6185" spans="3:8" ht="15.6" x14ac:dyDescent="0.3">
      <c r="C6185" s="57"/>
      <c r="D6185" s="58"/>
      <c r="E6185" s="28"/>
      <c r="F6185" s="17"/>
      <c r="G6185" s="50"/>
      <c r="H6185" s="63"/>
    </row>
    <row r="6186" spans="3:8" ht="15.6" x14ac:dyDescent="0.3">
      <c r="C6186" s="57"/>
      <c r="D6186" s="58"/>
      <c r="E6186" s="28"/>
      <c r="F6186" s="17"/>
      <c r="G6186" s="50"/>
      <c r="H6186" s="63"/>
    </row>
    <row r="6187" spans="3:8" ht="15.6" x14ac:dyDescent="0.3">
      <c r="C6187" s="57"/>
      <c r="D6187" s="58"/>
      <c r="E6187" s="28"/>
      <c r="F6187" s="17"/>
      <c r="G6187" s="50"/>
      <c r="H6187" s="63"/>
    </row>
    <row r="6188" spans="3:8" ht="15.6" x14ac:dyDescent="0.3">
      <c r="C6188" s="57"/>
      <c r="D6188" s="58"/>
      <c r="E6188" s="28"/>
      <c r="F6188" s="17"/>
      <c r="G6188" s="50"/>
      <c r="H6188" s="63"/>
    </row>
    <row r="6189" spans="3:8" ht="15.6" x14ac:dyDescent="0.3">
      <c r="C6189" s="57"/>
      <c r="D6189" s="58"/>
      <c r="E6189" s="28"/>
      <c r="F6189" s="17"/>
      <c r="G6189" s="50"/>
      <c r="H6189" s="63"/>
    </row>
    <row r="6190" spans="3:8" ht="15.6" x14ac:dyDescent="0.3">
      <c r="C6190" s="57"/>
      <c r="D6190" s="58"/>
      <c r="E6190" s="28"/>
      <c r="F6190" s="17"/>
      <c r="G6190" s="50"/>
      <c r="H6190" s="63"/>
    </row>
    <row r="6191" spans="3:8" ht="15.6" x14ac:dyDescent="0.3">
      <c r="C6191" s="57"/>
      <c r="D6191" s="58"/>
      <c r="E6191" s="28"/>
      <c r="F6191" s="17"/>
      <c r="G6191" s="50"/>
      <c r="H6191" s="63"/>
    </row>
    <row r="6192" spans="3:8" ht="15.6" x14ac:dyDescent="0.3">
      <c r="C6192" s="57"/>
      <c r="D6192" s="58"/>
      <c r="E6192" s="28"/>
      <c r="F6192" s="17"/>
      <c r="G6192" s="50"/>
      <c r="H6192" s="63"/>
    </row>
    <row r="6193" spans="3:8" ht="15.6" x14ac:dyDescent="0.3">
      <c r="C6193" s="57"/>
      <c r="D6193" s="58"/>
      <c r="E6193" s="28"/>
      <c r="F6193" s="17"/>
      <c r="G6193" s="50"/>
      <c r="H6193" s="63"/>
    </row>
    <row r="6194" spans="3:8" ht="15.6" x14ac:dyDescent="0.3">
      <c r="C6194" s="57"/>
      <c r="D6194" s="58"/>
      <c r="E6194" s="28"/>
      <c r="F6194" s="17"/>
      <c r="G6194" s="50"/>
      <c r="H6194" s="63"/>
    </row>
    <row r="6195" spans="3:8" ht="15.6" x14ac:dyDescent="0.3">
      <c r="C6195" s="57"/>
      <c r="D6195" s="58"/>
      <c r="E6195" s="28"/>
      <c r="F6195" s="17"/>
      <c r="G6195" s="50"/>
      <c r="H6195" s="63"/>
    </row>
    <row r="6196" spans="3:8" ht="15.6" x14ac:dyDescent="0.3">
      <c r="C6196" s="57"/>
      <c r="D6196" s="58"/>
      <c r="E6196" s="28"/>
      <c r="F6196" s="17"/>
      <c r="G6196" s="50"/>
      <c r="H6196" s="63"/>
    </row>
    <row r="6197" spans="3:8" ht="15.6" x14ac:dyDescent="0.3">
      <c r="C6197" s="57"/>
      <c r="D6197" s="58"/>
      <c r="E6197" s="28"/>
      <c r="F6197" s="17"/>
      <c r="G6197" s="50"/>
      <c r="H6197" s="63"/>
    </row>
    <row r="6198" spans="3:8" ht="15.6" x14ac:dyDescent="0.3">
      <c r="C6198" s="57"/>
      <c r="D6198" s="58"/>
      <c r="E6198" s="28"/>
      <c r="F6198" s="17"/>
      <c r="G6198" s="50"/>
      <c r="H6198" s="63"/>
    </row>
    <row r="6199" spans="3:8" ht="15.6" x14ac:dyDescent="0.3">
      <c r="C6199" s="57"/>
      <c r="D6199" s="58"/>
      <c r="E6199" s="28"/>
      <c r="F6199" s="17"/>
      <c r="G6199" s="50"/>
      <c r="H6199" s="63"/>
    </row>
    <row r="6200" spans="3:8" ht="15.6" x14ac:dyDescent="0.3">
      <c r="C6200" s="57"/>
      <c r="D6200" s="58"/>
      <c r="E6200" s="28"/>
      <c r="F6200" s="17"/>
      <c r="G6200" s="50"/>
      <c r="H6200" s="63"/>
    </row>
    <row r="6201" spans="3:8" ht="15.6" x14ac:dyDescent="0.3">
      <c r="C6201" s="57"/>
      <c r="D6201" s="58"/>
      <c r="E6201" s="28"/>
      <c r="F6201" s="17"/>
      <c r="G6201" s="50"/>
      <c r="H6201" s="63"/>
    </row>
    <row r="6202" spans="3:8" ht="15.6" x14ac:dyDescent="0.3">
      <c r="C6202" s="57"/>
      <c r="D6202" s="58"/>
      <c r="E6202" s="28"/>
      <c r="F6202" s="17"/>
      <c r="G6202" s="50"/>
      <c r="H6202" s="63"/>
    </row>
    <row r="6203" spans="3:8" ht="15.6" x14ac:dyDescent="0.3">
      <c r="C6203" s="57"/>
      <c r="D6203" s="58"/>
      <c r="E6203" s="28"/>
      <c r="F6203" s="17"/>
      <c r="G6203" s="50"/>
      <c r="H6203" s="63"/>
    </row>
    <row r="6204" spans="3:8" ht="15.6" x14ac:dyDescent="0.3">
      <c r="C6204" s="57"/>
      <c r="D6204" s="58"/>
      <c r="E6204" s="28"/>
      <c r="F6204" s="17"/>
      <c r="G6204" s="50"/>
      <c r="H6204" s="63"/>
    </row>
    <row r="6205" spans="3:8" ht="15.6" x14ac:dyDescent="0.3">
      <c r="C6205" s="57"/>
      <c r="D6205" s="58"/>
      <c r="E6205" s="28"/>
      <c r="F6205" s="17"/>
      <c r="G6205" s="50"/>
      <c r="H6205" s="63"/>
    </row>
    <row r="6206" spans="3:8" ht="15.6" x14ac:dyDescent="0.3">
      <c r="C6206" s="57"/>
      <c r="D6206" s="58"/>
      <c r="E6206" s="28"/>
      <c r="F6206" s="17"/>
      <c r="G6206" s="50"/>
      <c r="H6206" s="63"/>
    </row>
    <row r="6207" spans="3:8" ht="15.6" x14ac:dyDescent="0.3">
      <c r="C6207" s="57"/>
      <c r="D6207" s="58"/>
      <c r="E6207" s="28"/>
      <c r="F6207" s="17"/>
      <c r="G6207" s="50"/>
      <c r="H6207" s="63"/>
    </row>
    <row r="6208" spans="3:8" ht="15.6" x14ac:dyDescent="0.3">
      <c r="C6208" s="57"/>
      <c r="D6208" s="58"/>
      <c r="E6208" s="28"/>
      <c r="F6208" s="17"/>
      <c r="G6208" s="50"/>
      <c r="H6208" s="63"/>
    </row>
    <row r="6209" spans="3:8" ht="15.6" x14ac:dyDescent="0.3">
      <c r="C6209" s="57"/>
      <c r="D6209" s="58"/>
      <c r="E6209" s="28"/>
      <c r="F6209" s="17"/>
      <c r="G6209" s="50"/>
      <c r="H6209" s="63"/>
    </row>
    <row r="6210" spans="3:8" ht="15.6" x14ac:dyDescent="0.3">
      <c r="C6210" s="57"/>
      <c r="D6210" s="58"/>
      <c r="E6210" s="28"/>
      <c r="F6210" s="17"/>
      <c r="G6210" s="50"/>
      <c r="H6210" s="63"/>
    </row>
    <row r="6211" spans="3:8" ht="15.6" x14ac:dyDescent="0.3">
      <c r="C6211" s="57"/>
      <c r="D6211" s="58"/>
      <c r="E6211" s="28"/>
      <c r="F6211" s="17"/>
      <c r="G6211" s="50"/>
      <c r="H6211" s="63"/>
    </row>
    <row r="6212" spans="3:8" ht="15.6" x14ac:dyDescent="0.3">
      <c r="C6212" s="57"/>
      <c r="D6212" s="58"/>
      <c r="E6212" s="28"/>
      <c r="F6212" s="17"/>
      <c r="G6212" s="50"/>
      <c r="H6212" s="63"/>
    </row>
    <row r="6213" spans="3:8" ht="15.6" x14ac:dyDescent="0.3">
      <c r="C6213" s="57"/>
      <c r="D6213" s="58"/>
      <c r="E6213" s="28"/>
      <c r="F6213" s="17"/>
      <c r="G6213" s="50"/>
      <c r="H6213" s="63"/>
    </row>
    <row r="6214" spans="3:8" ht="15.6" x14ac:dyDescent="0.3">
      <c r="C6214" s="57"/>
      <c r="D6214" s="58"/>
      <c r="E6214" s="28"/>
      <c r="F6214" s="17"/>
      <c r="G6214" s="50"/>
      <c r="H6214" s="63"/>
    </row>
    <row r="6215" spans="3:8" ht="15.6" x14ac:dyDescent="0.3">
      <c r="C6215" s="57"/>
      <c r="D6215" s="58"/>
      <c r="E6215" s="28"/>
      <c r="F6215" s="17"/>
      <c r="G6215" s="50"/>
      <c r="H6215" s="63"/>
    </row>
    <row r="6216" spans="3:8" ht="15.6" x14ac:dyDescent="0.3">
      <c r="C6216" s="57"/>
      <c r="D6216" s="58"/>
      <c r="E6216" s="28"/>
      <c r="F6216" s="17"/>
      <c r="G6216" s="50"/>
      <c r="H6216" s="63"/>
    </row>
    <row r="6217" spans="3:8" ht="15.6" x14ac:dyDescent="0.3">
      <c r="C6217" s="57"/>
      <c r="D6217" s="58"/>
      <c r="E6217" s="28"/>
      <c r="F6217" s="17"/>
      <c r="G6217" s="50"/>
      <c r="H6217" s="63"/>
    </row>
    <row r="6218" spans="3:8" ht="15.6" x14ac:dyDescent="0.3">
      <c r="C6218" s="57"/>
      <c r="D6218" s="58"/>
      <c r="E6218" s="28"/>
      <c r="F6218" s="17"/>
      <c r="G6218" s="50"/>
      <c r="H6218" s="63"/>
    </row>
    <row r="6219" spans="3:8" ht="15.6" x14ac:dyDescent="0.3">
      <c r="C6219" s="57"/>
      <c r="D6219" s="58"/>
      <c r="E6219" s="28"/>
      <c r="F6219" s="17"/>
      <c r="G6219" s="50"/>
      <c r="H6219" s="63"/>
    </row>
    <row r="6220" spans="3:8" ht="15.6" x14ac:dyDescent="0.3">
      <c r="C6220" s="57"/>
      <c r="D6220" s="58"/>
      <c r="E6220" s="28"/>
      <c r="F6220" s="17"/>
      <c r="G6220" s="50"/>
      <c r="H6220" s="63"/>
    </row>
    <row r="6221" spans="3:8" ht="15.6" x14ac:dyDescent="0.3">
      <c r="C6221" s="57"/>
      <c r="D6221" s="58"/>
      <c r="E6221" s="28"/>
      <c r="F6221" s="17"/>
      <c r="G6221" s="50"/>
      <c r="H6221" s="63"/>
    </row>
    <row r="6222" spans="3:8" ht="15.6" x14ac:dyDescent="0.3">
      <c r="C6222" s="57"/>
      <c r="D6222" s="58"/>
      <c r="E6222" s="28"/>
      <c r="F6222" s="17"/>
      <c r="G6222" s="50"/>
      <c r="H6222" s="63"/>
    </row>
    <row r="6223" spans="3:8" ht="15.6" x14ac:dyDescent="0.3">
      <c r="C6223" s="57"/>
      <c r="D6223" s="58"/>
      <c r="E6223" s="28"/>
      <c r="F6223" s="17"/>
      <c r="G6223" s="50"/>
      <c r="H6223" s="63"/>
    </row>
    <row r="6224" spans="3:8" ht="15.6" x14ac:dyDescent="0.3">
      <c r="C6224" s="57"/>
      <c r="D6224" s="58"/>
      <c r="E6224" s="28"/>
      <c r="F6224" s="17"/>
      <c r="G6224" s="50"/>
      <c r="H6224" s="63"/>
    </row>
    <row r="6225" spans="3:8" ht="15.6" x14ac:dyDescent="0.3">
      <c r="C6225" s="57"/>
      <c r="D6225" s="58"/>
      <c r="E6225" s="28"/>
      <c r="F6225" s="17"/>
      <c r="G6225" s="50"/>
      <c r="H6225" s="63"/>
    </row>
    <row r="6226" spans="3:8" ht="15.6" x14ac:dyDescent="0.3">
      <c r="C6226" s="57"/>
      <c r="D6226" s="58"/>
      <c r="E6226" s="28"/>
      <c r="F6226" s="17"/>
      <c r="G6226" s="50"/>
      <c r="H6226" s="63"/>
    </row>
    <row r="6227" spans="3:8" ht="15.6" x14ac:dyDescent="0.3">
      <c r="C6227" s="57"/>
      <c r="D6227" s="58"/>
      <c r="E6227" s="28"/>
      <c r="F6227" s="17"/>
      <c r="G6227" s="50"/>
      <c r="H6227" s="63"/>
    </row>
    <row r="6228" spans="3:8" ht="15.6" x14ac:dyDescent="0.3">
      <c r="C6228" s="57"/>
      <c r="D6228" s="58"/>
      <c r="E6228" s="28"/>
      <c r="F6228" s="17"/>
      <c r="G6228" s="50"/>
      <c r="H6228" s="63"/>
    </row>
    <row r="6229" spans="3:8" ht="15.6" x14ac:dyDescent="0.3">
      <c r="C6229" s="57"/>
      <c r="D6229" s="58"/>
      <c r="E6229" s="28"/>
      <c r="F6229" s="17"/>
      <c r="G6229" s="50"/>
      <c r="H6229" s="63"/>
    </row>
    <row r="6230" spans="3:8" ht="15.6" x14ac:dyDescent="0.3">
      <c r="C6230" s="57"/>
      <c r="D6230" s="58"/>
      <c r="E6230" s="28"/>
      <c r="F6230" s="17"/>
      <c r="G6230" s="50"/>
      <c r="H6230" s="63"/>
    </row>
    <row r="6231" spans="3:8" ht="15.6" x14ac:dyDescent="0.3">
      <c r="C6231" s="57"/>
      <c r="D6231" s="58"/>
      <c r="E6231" s="28"/>
      <c r="F6231" s="17"/>
      <c r="G6231" s="50"/>
      <c r="H6231" s="63"/>
    </row>
    <row r="6232" spans="3:8" ht="15.6" x14ac:dyDescent="0.3">
      <c r="C6232" s="57"/>
      <c r="D6232" s="58"/>
      <c r="E6232" s="28"/>
      <c r="F6232" s="17"/>
      <c r="G6232" s="50"/>
      <c r="H6232" s="63"/>
    </row>
    <row r="6233" spans="3:8" ht="15.6" x14ac:dyDescent="0.3">
      <c r="C6233" s="57"/>
      <c r="D6233" s="58"/>
      <c r="E6233" s="28"/>
      <c r="F6233" s="17"/>
      <c r="G6233" s="50"/>
      <c r="H6233" s="63"/>
    </row>
    <row r="6234" spans="3:8" ht="15.6" x14ac:dyDescent="0.3">
      <c r="C6234" s="57"/>
      <c r="D6234" s="58"/>
      <c r="E6234" s="28"/>
      <c r="F6234" s="17"/>
      <c r="G6234" s="50"/>
      <c r="H6234" s="63"/>
    </row>
    <row r="6235" spans="3:8" ht="15.6" x14ac:dyDescent="0.3">
      <c r="C6235" s="57"/>
      <c r="D6235" s="58"/>
      <c r="E6235" s="28"/>
      <c r="F6235" s="17"/>
      <c r="G6235" s="50"/>
      <c r="H6235" s="63"/>
    </row>
    <row r="6236" spans="3:8" ht="15.6" x14ac:dyDescent="0.3">
      <c r="C6236" s="57"/>
      <c r="D6236" s="58"/>
      <c r="E6236" s="28"/>
      <c r="F6236" s="17"/>
      <c r="G6236" s="50"/>
      <c r="H6236" s="63"/>
    </row>
    <row r="6237" spans="3:8" ht="15.6" x14ac:dyDescent="0.3">
      <c r="C6237" s="57"/>
      <c r="D6237" s="58"/>
      <c r="E6237" s="28"/>
      <c r="F6237" s="17"/>
      <c r="G6237" s="50"/>
      <c r="H6237" s="63"/>
    </row>
    <row r="6238" spans="3:8" ht="15.6" x14ac:dyDescent="0.3">
      <c r="C6238" s="57"/>
      <c r="D6238" s="58"/>
      <c r="E6238" s="28"/>
      <c r="F6238" s="17"/>
      <c r="G6238" s="50"/>
      <c r="H6238" s="63"/>
    </row>
    <row r="6239" spans="3:8" ht="15.6" x14ac:dyDescent="0.3">
      <c r="C6239" s="57"/>
      <c r="D6239" s="58"/>
      <c r="E6239" s="28"/>
      <c r="F6239" s="17"/>
      <c r="G6239" s="50"/>
      <c r="H6239" s="63"/>
    </row>
    <row r="6240" spans="3:8" ht="15.6" x14ac:dyDescent="0.3">
      <c r="C6240" s="57"/>
      <c r="D6240" s="58"/>
      <c r="E6240" s="28"/>
      <c r="F6240" s="17"/>
      <c r="G6240" s="50"/>
      <c r="H6240" s="63"/>
    </row>
    <row r="6241" spans="3:8" ht="15.6" x14ac:dyDescent="0.3">
      <c r="C6241" s="57"/>
      <c r="D6241" s="58"/>
      <c r="E6241" s="28"/>
      <c r="F6241" s="17"/>
      <c r="G6241" s="50"/>
      <c r="H6241" s="63"/>
    </row>
    <row r="6242" spans="3:8" ht="15.6" x14ac:dyDescent="0.3">
      <c r="C6242" s="57"/>
      <c r="D6242" s="58"/>
      <c r="E6242" s="28"/>
      <c r="F6242" s="17"/>
      <c r="G6242" s="50"/>
      <c r="H6242" s="63"/>
    </row>
    <row r="6243" spans="3:8" ht="15.6" x14ac:dyDescent="0.3">
      <c r="C6243" s="57"/>
      <c r="D6243" s="58"/>
      <c r="E6243" s="28"/>
      <c r="F6243" s="17"/>
      <c r="G6243" s="50"/>
      <c r="H6243" s="63"/>
    </row>
    <row r="6244" spans="3:8" ht="15.6" x14ac:dyDescent="0.3">
      <c r="C6244" s="57"/>
      <c r="D6244" s="58"/>
      <c r="E6244" s="28"/>
      <c r="F6244" s="17"/>
      <c r="G6244" s="50"/>
      <c r="H6244" s="63"/>
    </row>
    <row r="6245" spans="3:8" ht="15.6" x14ac:dyDescent="0.3">
      <c r="C6245" s="57"/>
      <c r="D6245" s="58"/>
      <c r="E6245" s="28"/>
      <c r="F6245" s="17"/>
      <c r="G6245" s="50"/>
      <c r="H6245" s="63"/>
    </row>
    <row r="6246" spans="3:8" ht="15.6" x14ac:dyDescent="0.3">
      <c r="C6246" s="57"/>
      <c r="D6246" s="58"/>
      <c r="E6246" s="28"/>
      <c r="F6246" s="17"/>
      <c r="G6246" s="50"/>
      <c r="H6246" s="63"/>
    </row>
    <row r="6247" spans="3:8" ht="15.6" x14ac:dyDescent="0.3">
      <c r="C6247" s="57"/>
      <c r="D6247" s="58"/>
      <c r="E6247" s="28"/>
      <c r="F6247" s="17"/>
      <c r="G6247" s="50"/>
      <c r="H6247" s="63"/>
    </row>
    <row r="6248" spans="3:8" ht="15.6" x14ac:dyDescent="0.3">
      <c r="C6248" s="57"/>
      <c r="D6248" s="58"/>
      <c r="E6248" s="28"/>
      <c r="F6248" s="17"/>
      <c r="G6248" s="50"/>
      <c r="H6248" s="63"/>
    </row>
    <row r="6249" spans="3:8" ht="15.6" x14ac:dyDescent="0.3">
      <c r="C6249" s="57"/>
      <c r="D6249" s="58"/>
      <c r="E6249" s="28"/>
      <c r="F6249" s="17"/>
      <c r="G6249" s="50"/>
      <c r="H6249" s="63"/>
    </row>
    <row r="6250" spans="3:8" ht="15.6" x14ac:dyDescent="0.3">
      <c r="C6250" s="57"/>
      <c r="D6250" s="58"/>
      <c r="E6250" s="28"/>
      <c r="F6250" s="17"/>
      <c r="G6250" s="50"/>
      <c r="H6250" s="63"/>
    </row>
    <row r="6251" spans="3:8" ht="15.6" x14ac:dyDescent="0.3">
      <c r="C6251" s="57"/>
      <c r="D6251" s="58"/>
      <c r="E6251" s="28"/>
      <c r="F6251" s="17"/>
      <c r="G6251" s="50"/>
      <c r="H6251" s="63"/>
    </row>
    <row r="6252" spans="3:8" ht="15.6" x14ac:dyDescent="0.3">
      <c r="C6252" s="57"/>
      <c r="D6252" s="58"/>
      <c r="E6252" s="28"/>
      <c r="F6252" s="17"/>
      <c r="G6252" s="50"/>
      <c r="H6252" s="63"/>
    </row>
    <row r="6253" spans="3:8" ht="15.6" x14ac:dyDescent="0.3">
      <c r="C6253" s="57"/>
      <c r="D6253" s="58"/>
      <c r="E6253" s="28"/>
      <c r="F6253" s="17"/>
      <c r="G6253" s="50"/>
      <c r="H6253" s="63"/>
    </row>
    <row r="6254" spans="3:8" ht="15.6" x14ac:dyDescent="0.3">
      <c r="C6254" s="57"/>
      <c r="D6254" s="58"/>
      <c r="E6254" s="28"/>
      <c r="F6254" s="17"/>
      <c r="G6254" s="50"/>
      <c r="H6254" s="63"/>
    </row>
    <row r="6255" spans="3:8" ht="15.6" x14ac:dyDescent="0.3">
      <c r="C6255" s="57"/>
      <c r="D6255" s="58"/>
      <c r="E6255" s="28"/>
      <c r="F6255" s="17"/>
      <c r="G6255" s="50"/>
      <c r="H6255" s="63"/>
    </row>
    <row r="6256" spans="3:8" ht="15.6" x14ac:dyDescent="0.3">
      <c r="C6256" s="57"/>
      <c r="D6256" s="58"/>
      <c r="E6256" s="28"/>
      <c r="F6256" s="17"/>
      <c r="G6256" s="50"/>
      <c r="H6256" s="63"/>
    </row>
    <row r="6257" spans="3:8" ht="15.6" x14ac:dyDescent="0.3">
      <c r="C6257" s="57"/>
      <c r="D6257" s="58"/>
      <c r="E6257" s="28"/>
      <c r="F6257" s="17"/>
      <c r="G6257" s="50"/>
      <c r="H6257" s="63"/>
    </row>
    <row r="6258" spans="3:8" ht="15.6" x14ac:dyDescent="0.3">
      <c r="C6258" s="57"/>
      <c r="D6258" s="58"/>
      <c r="E6258" s="28"/>
      <c r="F6258" s="17"/>
      <c r="G6258" s="50"/>
      <c r="H6258" s="63"/>
    </row>
    <row r="6259" spans="3:8" ht="15.6" x14ac:dyDescent="0.3">
      <c r="C6259" s="57"/>
      <c r="D6259" s="58"/>
      <c r="E6259" s="28"/>
      <c r="F6259" s="17"/>
      <c r="G6259" s="50"/>
      <c r="H6259" s="63"/>
    </row>
    <row r="6260" spans="3:8" ht="15.6" x14ac:dyDescent="0.3">
      <c r="C6260" s="57"/>
      <c r="D6260" s="58"/>
      <c r="E6260" s="28"/>
      <c r="F6260" s="17"/>
      <c r="G6260" s="50"/>
      <c r="H6260" s="63"/>
    </row>
    <row r="6261" spans="3:8" ht="15.6" x14ac:dyDescent="0.3">
      <c r="C6261" s="57"/>
      <c r="D6261" s="58"/>
      <c r="E6261" s="28"/>
      <c r="F6261" s="17"/>
      <c r="G6261" s="50"/>
      <c r="H6261" s="63"/>
    </row>
    <row r="6262" spans="3:8" ht="15.6" x14ac:dyDescent="0.3">
      <c r="C6262" s="57"/>
      <c r="D6262" s="58"/>
      <c r="E6262" s="28"/>
      <c r="F6262" s="17"/>
      <c r="G6262" s="50"/>
      <c r="H6262" s="63"/>
    </row>
    <row r="6263" spans="3:8" ht="15.6" x14ac:dyDescent="0.3">
      <c r="C6263" s="57"/>
      <c r="D6263" s="58"/>
      <c r="E6263" s="28"/>
      <c r="F6263" s="17"/>
      <c r="G6263" s="50"/>
      <c r="H6263" s="63"/>
    </row>
    <row r="6264" spans="3:8" ht="15.6" x14ac:dyDescent="0.3">
      <c r="C6264" s="57"/>
      <c r="D6264" s="58"/>
      <c r="E6264" s="28"/>
      <c r="F6264" s="17"/>
      <c r="G6264" s="50"/>
      <c r="H6264" s="63"/>
    </row>
    <row r="6265" spans="3:8" ht="15.6" x14ac:dyDescent="0.3">
      <c r="C6265" s="57"/>
      <c r="D6265" s="58"/>
      <c r="E6265" s="28"/>
      <c r="F6265" s="17"/>
      <c r="G6265" s="50"/>
      <c r="H6265" s="63"/>
    </row>
    <row r="6266" spans="3:8" ht="15.6" x14ac:dyDescent="0.3">
      <c r="C6266" s="57"/>
      <c r="D6266" s="58"/>
      <c r="E6266" s="28"/>
      <c r="F6266" s="17"/>
      <c r="G6266" s="50"/>
      <c r="H6266" s="63"/>
    </row>
    <row r="6267" spans="3:8" ht="15.6" x14ac:dyDescent="0.3">
      <c r="C6267" s="57"/>
      <c r="D6267" s="58"/>
      <c r="E6267" s="28"/>
      <c r="F6267" s="17"/>
      <c r="G6267" s="50"/>
      <c r="H6267" s="63"/>
    </row>
    <row r="6268" spans="3:8" ht="15.6" x14ac:dyDescent="0.3">
      <c r="C6268" s="57"/>
      <c r="D6268" s="58"/>
      <c r="E6268" s="28"/>
      <c r="F6268" s="17"/>
      <c r="G6268" s="50"/>
      <c r="H6268" s="63"/>
    </row>
    <row r="6269" spans="3:8" ht="15.6" x14ac:dyDescent="0.3">
      <c r="C6269" s="57"/>
      <c r="D6269" s="58"/>
      <c r="E6269" s="28"/>
      <c r="F6269" s="17"/>
      <c r="G6269" s="50"/>
      <c r="H6269" s="63"/>
    </row>
    <row r="6270" spans="3:8" ht="15.6" x14ac:dyDescent="0.3">
      <c r="C6270" s="57"/>
      <c r="D6270" s="58"/>
      <c r="E6270" s="28"/>
      <c r="F6270" s="17"/>
      <c r="G6270" s="50"/>
      <c r="H6270" s="63"/>
    </row>
    <row r="6271" spans="3:8" ht="15.6" x14ac:dyDescent="0.3">
      <c r="C6271" s="57"/>
      <c r="D6271" s="58"/>
      <c r="E6271" s="28"/>
      <c r="F6271" s="17"/>
      <c r="G6271" s="50"/>
      <c r="H6271" s="63"/>
    </row>
    <row r="6272" spans="3:8" ht="15.6" x14ac:dyDescent="0.3">
      <c r="C6272" s="57"/>
      <c r="D6272" s="58"/>
      <c r="E6272" s="28"/>
      <c r="F6272" s="17"/>
      <c r="G6272" s="50"/>
      <c r="H6272" s="63"/>
    </row>
    <row r="6273" spans="3:8" ht="15.6" x14ac:dyDescent="0.3">
      <c r="C6273" s="57"/>
      <c r="D6273" s="58"/>
      <c r="E6273" s="28"/>
      <c r="F6273" s="17"/>
      <c r="G6273" s="50"/>
      <c r="H6273" s="63"/>
    </row>
    <row r="6274" spans="3:8" ht="15.6" x14ac:dyDescent="0.3">
      <c r="C6274" s="57"/>
      <c r="D6274" s="58"/>
      <c r="E6274" s="28"/>
      <c r="F6274" s="17"/>
      <c r="G6274" s="50"/>
      <c r="H6274" s="63"/>
    </row>
    <row r="6275" spans="3:8" ht="15.6" x14ac:dyDescent="0.3">
      <c r="C6275" s="57"/>
      <c r="D6275" s="58"/>
      <c r="E6275" s="28"/>
      <c r="F6275" s="17"/>
      <c r="G6275" s="50"/>
      <c r="H6275" s="63"/>
    </row>
    <row r="6276" spans="3:8" ht="15.6" x14ac:dyDescent="0.3">
      <c r="C6276" s="57"/>
      <c r="D6276" s="58"/>
      <c r="E6276" s="28"/>
      <c r="F6276" s="17"/>
      <c r="G6276" s="50"/>
      <c r="H6276" s="63"/>
    </row>
    <row r="6277" spans="3:8" ht="15.6" x14ac:dyDescent="0.3">
      <c r="C6277" s="57"/>
      <c r="D6277" s="58"/>
      <c r="E6277" s="28"/>
      <c r="F6277" s="17"/>
      <c r="G6277" s="50"/>
      <c r="H6277" s="63"/>
    </row>
    <row r="6278" spans="3:8" ht="15.6" x14ac:dyDescent="0.3">
      <c r="C6278" s="57"/>
      <c r="D6278" s="58"/>
      <c r="E6278" s="28"/>
      <c r="F6278" s="17"/>
      <c r="G6278" s="50"/>
      <c r="H6278" s="63"/>
    </row>
    <row r="6279" spans="3:8" ht="15.6" x14ac:dyDescent="0.3">
      <c r="C6279" s="57"/>
      <c r="D6279" s="58"/>
      <c r="E6279" s="28"/>
      <c r="F6279" s="17"/>
      <c r="G6279" s="50"/>
      <c r="H6279" s="63"/>
    </row>
    <row r="6280" spans="3:8" ht="15.6" x14ac:dyDescent="0.3">
      <c r="C6280" s="57"/>
      <c r="D6280" s="58"/>
      <c r="E6280" s="28"/>
      <c r="F6280" s="17"/>
      <c r="G6280" s="50"/>
      <c r="H6280" s="63"/>
    </row>
    <row r="6281" spans="3:8" ht="15.6" x14ac:dyDescent="0.3">
      <c r="C6281" s="57"/>
      <c r="D6281" s="58"/>
      <c r="E6281" s="28"/>
      <c r="F6281" s="17"/>
      <c r="G6281" s="50"/>
      <c r="H6281" s="63"/>
    </row>
    <row r="6282" spans="3:8" ht="15.6" x14ac:dyDescent="0.3">
      <c r="C6282" s="57"/>
      <c r="D6282" s="58"/>
      <c r="E6282" s="28"/>
      <c r="F6282" s="17"/>
      <c r="G6282" s="50"/>
      <c r="H6282" s="63"/>
    </row>
    <row r="6283" spans="3:8" ht="15.6" x14ac:dyDescent="0.3">
      <c r="C6283" s="57"/>
      <c r="D6283" s="58"/>
      <c r="E6283" s="28"/>
      <c r="F6283" s="17"/>
      <c r="G6283" s="50"/>
      <c r="H6283" s="63"/>
    </row>
    <row r="6284" spans="3:8" ht="15.6" x14ac:dyDescent="0.3">
      <c r="C6284" s="57"/>
      <c r="D6284" s="58"/>
      <c r="E6284" s="28"/>
      <c r="F6284" s="17"/>
      <c r="G6284" s="50"/>
      <c r="H6284" s="63"/>
    </row>
    <row r="6285" spans="3:8" ht="15.6" x14ac:dyDescent="0.3">
      <c r="C6285" s="57"/>
      <c r="D6285" s="58"/>
      <c r="E6285" s="28"/>
      <c r="F6285" s="17"/>
      <c r="G6285" s="50"/>
      <c r="H6285" s="63"/>
    </row>
    <row r="6286" spans="3:8" ht="15.6" x14ac:dyDescent="0.3">
      <c r="C6286" s="57"/>
      <c r="D6286" s="58"/>
      <c r="E6286" s="28"/>
      <c r="F6286" s="17"/>
      <c r="G6286" s="50"/>
      <c r="H6286" s="63"/>
    </row>
    <row r="6287" spans="3:8" ht="15.6" x14ac:dyDescent="0.3">
      <c r="C6287" s="57"/>
      <c r="D6287" s="58"/>
      <c r="E6287" s="28"/>
      <c r="F6287" s="17"/>
      <c r="G6287" s="50"/>
      <c r="H6287" s="63"/>
    </row>
    <row r="6288" spans="3:8" ht="15.6" x14ac:dyDescent="0.3">
      <c r="C6288" s="57"/>
      <c r="D6288" s="58"/>
      <c r="E6288" s="28"/>
      <c r="F6288" s="17"/>
      <c r="G6288" s="50"/>
      <c r="H6288" s="63"/>
    </row>
    <row r="6289" spans="3:8" ht="15.6" x14ac:dyDescent="0.3">
      <c r="C6289" s="57"/>
      <c r="D6289" s="58"/>
      <c r="E6289" s="28"/>
      <c r="F6289" s="17"/>
      <c r="G6289" s="50"/>
      <c r="H6289" s="63"/>
    </row>
    <row r="6290" spans="3:8" ht="15.6" x14ac:dyDescent="0.3">
      <c r="C6290" s="57"/>
      <c r="D6290" s="58"/>
      <c r="E6290" s="28"/>
      <c r="F6290" s="17"/>
      <c r="G6290" s="50"/>
      <c r="H6290" s="63"/>
    </row>
    <row r="6291" spans="3:8" ht="15.6" x14ac:dyDescent="0.3">
      <c r="C6291" s="57"/>
      <c r="D6291" s="58"/>
      <c r="E6291" s="28"/>
      <c r="F6291" s="17"/>
      <c r="G6291" s="50"/>
      <c r="H6291" s="63"/>
    </row>
    <row r="6292" spans="3:8" ht="15.6" x14ac:dyDescent="0.3">
      <c r="C6292" s="57"/>
      <c r="D6292" s="58"/>
      <c r="E6292" s="28"/>
      <c r="F6292" s="17"/>
      <c r="G6292" s="50"/>
      <c r="H6292" s="63"/>
    </row>
    <row r="6293" spans="3:8" ht="15.6" x14ac:dyDescent="0.3">
      <c r="C6293" s="57"/>
      <c r="D6293" s="58"/>
      <c r="E6293" s="28"/>
      <c r="F6293" s="17"/>
      <c r="G6293" s="50"/>
      <c r="H6293" s="63"/>
    </row>
    <row r="6294" spans="3:8" ht="15.6" x14ac:dyDescent="0.3">
      <c r="C6294" s="57"/>
      <c r="D6294" s="58"/>
      <c r="E6294" s="28"/>
      <c r="F6294" s="17"/>
      <c r="G6294" s="50"/>
      <c r="H6294" s="63"/>
    </row>
    <row r="6295" spans="3:8" ht="15.6" x14ac:dyDescent="0.3">
      <c r="C6295" s="57"/>
      <c r="D6295" s="58"/>
      <c r="E6295" s="28"/>
      <c r="F6295" s="17"/>
      <c r="G6295" s="50"/>
      <c r="H6295" s="63"/>
    </row>
    <row r="6296" spans="3:8" ht="15.6" x14ac:dyDescent="0.3">
      <c r="C6296" s="57"/>
      <c r="D6296" s="58"/>
      <c r="E6296" s="28"/>
      <c r="F6296" s="17"/>
      <c r="G6296" s="50"/>
      <c r="H6296" s="63"/>
    </row>
    <row r="6297" spans="3:8" ht="15.6" x14ac:dyDescent="0.3">
      <c r="C6297" s="57"/>
      <c r="D6297" s="58"/>
      <c r="E6297" s="28"/>
      <c r="F6297" s="17"/>
      <c r="G6297" s="50"/>
      <c r="H6297" s="63"/>
    </row>
    <row r="6298" spans="3:8" ht="15.6" x14ac:dyDescent="0.3">
      <c r="C6298" s="57"/>
      <c r="D6298" s="58"/>
      <c r="E6298" s="28"/>
      <c r="F6298" s="17"/>
      <c r="G6298" s="50"/>
      <c r="H6298" s="63"/>
    </row>
    <row r="6299" spans="3:8" ht="15.6" x14ac:dyDescent="0.3">
      <c r="C6299" s="57"/>
      <c r="D6299" s="58"/>
      <c r="E6299" s="28"/>
      <c r="F6299" s="17"/>
      <c r="G6299" s="50"/>
      <c r="H6299" s="63"/>
    </row>
    <row r="6300" spans="3:8" ht="15.6" x14ac:dyDescent="0.3">
      <c r="C6300" s="57"/>
      <c r="D6300" s="58"/>
      <c r="E6300" s="28"/>
      <c r="F6300" s="17"/>
      <c r="G6300" s="50"/>
      <c r="H6300" s="63"/>
    </row>
    <row r="6301" spans="3:8" ht="15.6" x14ac:dyDescent="0.3">
      <c r="C6301" s="57"/>
      <c r="D6301" s="58"/>
      <c r="E6301" s="28"/>
      <c r="F6301" s="17"/>
      <c r="G6301" s="50"/>
      <c r="H6301" s="63"/>
    </row>
    <row r="6302" spans="3:8" ht="15.6" x14ac:dyDescent="0.3">
      <c r="C6302" s="57"/>
      <c r="D6302" s="58"/>
      <c r="E6302" s="28"/>
      <c r="F6302" s="17"/>
      <c r="G6302" s="50"/>
      <c r="H6302" s="63"/>
    </row>
    <row r="6303" spans="3:8" ht="15.6" x14ac:dyDescent="0.3">
      <c r="C6303" s="57"/>
      <c r="D6303" s="58"/>
      <c r="E6303" s="28"/>
      <c r="F6303" s="17"/>
      <c r="G6303" s="50"/>
      <c r="H6303" s="63"/>
    </row>
    <row r="6304" spans="3:8" ht="15.6" x14ac:dyDescent="0.3">
      <c r="C6304" s="57"/>
      <c r="D6304" s="58"/>
      <c r="E6304" s="28"/>
      <c r="F6304" s="17"/>
      <c r="G6304" s="50"/>
      <c r="H6304" s="63"/>
    </row>
    <row r="6305" spans="3:8" ht="15.6" x14ac:dyDescent="0.3">
      <c r="C6305" s="57"/>
      <c r="D6305" s="58"/>
      <c r="E6305" s="28"/>
      <c r="F6305" s="17"/>
      <c r="G6305" s="50"/>
      <c r="H6305" s="63"/>
    </row>
    <row r="6306" spans="3:8" ht="15.6" x14ac:dyDescent="0.3">
      <c r="C6306" s="57"/>
      <c r="D6306" s="58"/>
      <c r="E6306" s="28"/>
      <c r="F6306" s="17"/>
      <c r="G6306" s="50"/>
      <c r="H6306" s="63"/>
    </row>
    <row r="6307" spans="3:8" ht="15.6" x14ac:dyDescent="0.3">
      <c r="C6307" s="57"/>
      <c r="D6307" s="58"/>
      <c r="E6307" s="28"/>
      <c r="F6307" s="17"/>
      <c r="G6307" s="50"/>
      <c r="H6307" s="63"/>
    </row>
    <row r="6308" spans="3:8" ht="15.6" x14ac:dyDescent="0.3">
      <c r="C6308" s="57"/>
      <c r="D6308" s="58"/>
      <c r="E6308" s="28"/>
      <c r="F6308" s="17"/>
      <c r="G6308" s="50"/>
      <c r="H6308" s="63"/>
    </row>
    <row r="6309" spans="3:8" ht="15.6" x14ac:dyDescent="0.3">
      <c r="C6309" s="57"/>
      <c r="D6309" s="58"/>
      <c r="E6309" s="28"/>
      <c r="F6309" s="17"/>
      <c r="G6309" s="50"/>
      <c r="H6309" s="63"/>
    </row>
    <row r="6310" spans="3:8" ht="15.6" x14ac:dyDescent="0.3">
      <c r="C6310" s="57"/>
      <c r="D6310" s="58"/>
      <c r="E6310" s="28"/>
      <c r="F6310" s="17"/>
      <c r="G6310" s="50"/>
      <c r="H6310" s="63"/>
    </row>
    <row r="6311" spans="3:8" ht="15.6" x14ac:dyDescent="0.3">
      <c r="C6311" s="57"/>
      <c r="D6311" s="58"/>
      <c r="E6311" s="28"/>
      <c r="F6311" s="17"/>
      <c r="G6311" s="50"/>
      <c r="H6311" s="63"/>
    </row>
    <row r="6312" spans="3:8" ht="15.6" x14ac:dyDescent="0.3">
      <c r="C6312" s="57"/>
      <c r="D6312" s="58"/>
      <c r="E6312" s="28"/>
      <c r="F6312" s="17"/>
      <c r="G6312" s="50"/>
      <c r="H6312" s="63"/>
    </row>
    <row r="6313" spans="3:8" ht="15.6" x14ac:dyDescent="0.3">
      <c r="C6313" s="57"/>
      <c r="D6313" s="58"/>
      <c r="E6313" s="28"/>
      <c r="F6313" s="17"/>
      <c r="G6313" s="50"/>
      <c r="H6313" s="63"/>
    </row>
    <row r="6314" spans="3:8" ht="15.6" x14ac:dyDescent="0.3">
      <c r="C6314" s="57"/>
      <c r="D6314" s="58"/>
      <c r="E6314" s="28"/>
      <c r="F6314" s="17"/>
      <c r="G6314" s="50"/>
      <c r="H6314" s="63"/>
    </row>
    <row r="6315" spans="3:8" ht="15.6" x14ac:dyDescent="0.3">
      <c r="C6315" s="57"/>
      <c r="D6315" s="58"/>
      <c r="E6315" s="28"/>
      <c r="F6315" s="17"/>
      <c r="G6315" s="50"/>
      <c r="H6315" s="63"/>
    </row>
    <row r="6316" spans="3:8" ht="15.6" x14ac:dyDescent="0.3">
      <c r="C6316" s="57"/>
      <c r="D6316" s="58"/>
      <c r="E6316" s="28"/>
      <c r="F6316" s="17"/>
      <c r="G6316" s="50"/>
      <c r="H6316" s="63"/>
    </row>
    <row r="6317" spans="3:8" ht="15.6" x14ac:dyDescent="0.3">
      <c r="C6317" s="57"/>
      <c r="D6317" s="58"/>
      <c r="E6317" s="28"/>
      <c r="F6317" s="17"/>
      <c r="G6317" s="50"/>
      <c r="H6317" s="63"/>
    </row>
    <row r="6318" spans="3:8" ht="15.6" x14ac:dyDescent="0.3">
      <c r="C6318" s="57"/>
      <c r="D6318" s="58"/>
      <c r="E6318" s="28"/>
      <c r="F6318" s="17"/>
      <c r="G6318" s="50"/>
      <c r="H6318" s="63"/>
    </row>
    <row r="6319" spans="3:8" ht="15.6" x14ac:dyDescent="0.3">
      <c r="C6319" s="57"/>
      <c r="D6319" s="58"/>
      <c r="E6319" s="28"/>
      <c r="F6319" s="17"/>
      <c r="G6319" s="50"/>
      <c r="H6319" s="63"/>
    </row>
    <row r="6320" spans="3:8" ht="15.6" x14ac:dyDescent="0.3">
      <c r="C6320" s="57"/>
      <c r="D6320" s="58"/>
      <c r="E6320" s="28"/>
      <c r="F6320" s="17"/>
      <c r="G6320" s="50"/>
      <c r="H6320" s="63"/>
    </row>
    <row r="6321" spans="3:8" ht="15.6" x14ac:dyDescent="0.3">
      <c r="C6321" s="57"/>
      <c r="D6321" s="58"/>
      <c r="E6321" s="28"/>
      <c r="F6321" s="17"/>
      <c r="G6321" s="50"/>
      <c r="H6321" s="63"/>
    </row>
    <row r="6322" spans="3:8" ht="15.6" x14ac:dyDescent="0.3">
      <c r="C6322" s="57"/>
      <c r="D6322" s="58"/>
      <c r="E6322" s="28"/>
      <c r="F6322" s="17"/>
      <c r="G6322" s="50"/>
      <c r="H6322" s="63"/>
    </row>
    <row r="6323" spans="3:8" ht="15.6" x14ac:dyDescent="0.3">
      <c r="C6323" s="57"/>
      <c r="D6323" s="58"/>
      <c r="E6323" s="28"/>
      <c r="F6323" s="17"/>
      <c r="G6323" s="50"/>
      <c r="H6323" s="63"/>
    </row>
    <row r="6324" spans="3:8" ht="15.6" x14ac:dyDescent="0.3">
      <c r="C6324" s="57"/>
      <c r="D6324" s="58"/>
      <c r="E6324" s="28"/>
      <c r="F6324" s="17"/>
      <c r="G6324" s="50"/>
      <c r="H6324" s="63"/>
    </row>
    <row r="6325" spans="3:8" ht="15.6" x14ac:dyDescent="0.3">
      <c r="C6325" s="57"/>
      <c r="D6325" s="58"/>
      <c r="E6325" s="28"/>
      <c r="F6325" s="17"/>
      <c r="G6325" s="50"/>
      <c r="H6325" s="63"/>
    </row>
    <row r="6326" spans="3:8" ht="15.6" x14ac:dyDescent="0.3">
      <c r="C6326" s="57"/>
      <c r="D6326" s="58"/>
      <c r="E6326" s="28"/>
      <c r="F6326" s="17"/>
      <c r="G6326" s="50"/>
      <c r="H6326" s="63"/>
    </row>
    <row r="6327" spans="3:8" ht="15.6" x14ac:dyDescent="0.3">
      <c r="C6327" s="57"/>
      <c r="D6327" s="58"/>
      <c r="E6327" s="28"/>
      <c r="F6327" s="17"/>
      <c r="G6327" s="50"/>
      <c r="H6327" s="63"/>
    </row>
    <row r="6328" spans="3:8" ht="15.6" x14ac:dyDescent="0.3">
      <c r="C6328" s="57"/>
      <c r="D6328" s="58"/>
      <c r="E6328" s="28"/>
      <c r="F6328" s="17"/>
      <c r="G6328" s="50"/>
      <c r="H6328" s="63"/>
    </row>
    <row r="6329" spans="3:8" ht="15.6" x14ac:dyDescent="0.3">
      <c r="C6329" s="57"/>
      <c r="D6329" s="58"/>
      <c r="E6329" s="28"/>
      <c r="F6329" s="17"/>
      <c r="G6329" s="50"/>
      <c r="H6329" s="63"/>
    </row>
    <row r="6330" spans="3:8" ht="15.6" x14ac:dyDescent="0.3">
      <c r="C6330" s="57"/>
      <c r="D6330" s="58"/>
      <c r="E6330" s="28"/>
      <c r="F6330" s="17"/>
      <c r="G6330" s="50"/>
      <c r="H6330" s="63"/>
    </row>
    <row r="6331" spans="3:8" ht="15.6" x14ac:dyDescent="0.3">
      <c r="C6331" s="57"/>
      <c r="D6331" s="58"/>
      <c r="E6331" s="28"/>
      <c r="F6331" s="17"/>
      <c r="G6331" s="50"/>
      <c r="H6331" s="63"/>
    </row>
    <row r="6332" spans="3:8" ht="15.6" x14ac:dyDescent="0.3">
      <c r="C6332" s="57"/>
      <c r="D6332" s="58"/>
      <c r="E6332" s="28"/>
      <c r="F6332" s="17"/>
      <c r="G6332" s="50"/>
      <c r="H6332" s="63"/>
    </row>
    <row r="6333" spans="3:8" ht="15.6" x14ac:dyDescent="0.3">
      <c r="C6333" s="57"/>
      <c r="D6333" s="58"/>
      <c r="E6333" s="28"/>
      <c r="F6333" s="17"/>
      <c r="G6333" s="50"/>
      <c r="H6333" s="63"/>
    </row>
    <row r="6334" spans="3:8" ht="15.6" x14ac:dyDescent="0.3">
      <c r="C6334" s="57"/>
      <c r="D6334" s="58"/>
      <c r="E6334" s="28"/>
      <c r="F6334" s="17"/>
      <c r="G6334" s="50"/>
      <c r="H6334" s="63"/>
    </row>
    <row r="6335" spans="3:8" ht="15.6" x14ac:dyDescent="0.3">
      <c r="C6335" s="57"/>
      <c r="D6335" s="58"/>
      <c r="E6335" s="28"/>
      <c r="F6335" s="17"/>
      <c r="G6335" s="50"/>
      <c r="H6335" s="63"/>
    </row>
    <row r="6336" spans="3:8" ht="15.6" x14ac:dyDescent="0.3">
      <c r="C6336" s="57"/>
      <c r="D6336" s="58"/>
      <c r="E6336" s="28"/>
      <c r="F6336" s="17"/>
      <c r="G6336" s="50"/>
      <c r="H6336" s="63"/>
    </row>
    <row r="6337" spans="3:8" ht="15.6" x14ac:dyDescent="0.3">
      <c r="C6337" s="57"/>
      <c r="D6337" s="58"/>
      <c r="E6337" s="28"/>
      <c r="F6337" s="17"/>
      <c r="G6337" s="50"/>
      <c r="H6337" s="63"/>
    </row>
    <row r="6338" spans="3:8" ht="15.6" x14ac:dyDescent="0.3">
      <c r="C6338" s="57"/>
      <c r="D6338" s="58"/>
      <c r="E6338" s="28"/>
      <c r="F6338" s="17"/>
      <c r="G6338" s="50"/>
      <c r="H6338" s="63"/>
    </row>
    <row r="6339" spans="3:8" ht="15.6" x14ac:dyDescent="0.3">
      <c r="C6339" s="57"/>
      <c r="D6339" s="58"/>
      <c r="E6339" s="28"/>
      <c r="F6339" s="17"/>
      <c r="G6339" s="50"/>
      <c r="H6339" s="63"/>
    </row>
    <row r="6340" spans="3:8" ht="15.6" x14ac:dyDescent="0.3">
      <c r="C6340" s="57"/>
      <c r="D6340" s="58"/>
      <c r="E6340" s="28"/>
      <c r="F6340" s="17"/>
      <c r="G6340" s="50"/>
      <c r="H6340" s="63"/>
    </row>
    <row r="6341" spans="3:8" ht="15.6" x14ac:dyDescent="0.3">
      <c r="C6341" s="57"/>
      <c r="D6341" s="58"/>
      <c r="E6341" s="28"/>
      <c r="F6341" s="17"/>
      <c r="G6341" s="50"/>
      <c r="H6341" s="63"/>
    </row>
    <row r="6342" spans="3:8" ht="15.6" x14ac:dyDescent="0.3">
      <c r="C6342" s="57"/>
      <c r="D6342" s="58"/>
      <c r="E6342" s="28"/>
      <c r="F6342" s="17"/>
      <c r="G6342" s="50"/>
      <c r="H6342" s="63"/>
    </row>
    <row r="6343" spans="3:8" ht="15.6" x14ac:dyDescent="0.3">
      <c r="C6343" s="57"/>
      <c r="D6343" s="58"/>
      <c r="E6343" s="28"/>
      <c r="F6343" s="17"/>
      <c r="G6343" s="50"/>
      <c r="H6343" s="63"/>
    </row>
    <row r="6344" spans="3:8" ht="15.6" x14ac:dyDescent="0.3">
      <c r="C6344" s="57"/>
      <c r="D6344" s="58"/>
      <c r="E6344" s="28"/>
      <c r="F6344" s="17"/>
      <c r="G6344" s="50"/>
      <c r="H6344" s="63"/>
    </row>
    <row r="6345" spans="3:8" ht="15.6" x14ac:dyDescent="0.3">
      <c r="C6345" s="57"/>
      <c r="D6345" s="58"/>
      <c r="E6345" s="28"/>
      <c r="F6345" s="17"/>
      <c r="G6345" s="50"/>
      <c r="H6345" s="63"/>
    </row>
    <row r="6346" spans="3:8" ht="15.6" x14ac:dyDescent="0.3">
      <c r="C6346" s="57"/>
      <c r="D6346" s="58"/>
      <c r="E6346" s="28"/>
      <c r="F6346" s="17"/>
      <c r="G6346" s="50"/>
      <c r="H6346" s="63"/>
    </row>
    <row r="6347" spans="3:8" ht="15.6" x14ac:dyDescent="0.3">
      <c r="C6347" s="57"/>
      <c r="D6347" s="58"/>
      <c r="E6347" s="28"/>
      <c r="F6347" s="17"/>
      <c r="G6347" s="50"/>
      <c r="H6347" s="63"/>
    </row>
    <row r="6348" spans="3:8" ht="15.6" x14ac:dyDescent="0.3">
      <c r="C6348" s="57"/>
      <c r="D6348" s="58"/>
      <c r="E6348" s="28"/>
      <c r="F6348" s="17"/>
      <c r="G6348" s="50"/>
      <c r="H6348" s="63"/>
    </row>
    <row r="6349" spans="3:8" ht="15.6" x14ac:dyDescent="0.3">
      <c r="C6349" s="57"/>
      <c r="D6349" s="58"/>
      <c r="E6349" s="28"/>
      <c r="F6349" s="17"/>
      <c r="G6349" s="50"/>
      <c r="H6349" s="63"/>
    </row>
    <row r="6350" spans="3:8" ht="15.6" x14ac:dyDescent="0.3">
      <c r="C6350" s="57"/>
      <c r="D6350" s="58"/>
      <c r="E6350" s="28"/>
      <c r="F6350" s="17"/>
      <c r="G6350" s="50"/>
      <c r="H6350" s="63"/>
    </row>
    <row r="6351" spans="3:8" ht="15.6" x14ac:dyDescent="0.3">
      <c r="C6351" s="57"/>
      <c r="D6351" s="58"/>
      <c r="E6351" s="28"/>
      <c r="F6351" s="17"/>
      <c r="G6351" s="50"/>
      <c r="H6351" s="63"/>
    </row>
    <row r="6352" spans="3:8" ht="15.6" x14ac:dyDescent="0.3">
      <c r="C6352" s="57"/>
      <c r="D6352" s="58"/>
      <c r="E6352" s="28"/>
      <c r="F6352" s="17"/>
      <c r="G6352" s="50"/>
      <c r="H6352" s="63"/>
    </row>
    <row r="6353" spans="3:8" ht="15.6" x14ac:dyDescent="0.3">
      <c r="C6353" s="57"/>
      <c r="D6353" s="58"/>
      <c r="E6353" s="28"/>
      <c r="F6353" s="17"/>
      <c r="G6353" s="50"/>
      <c r="H6353" s="63"/>
    </row>
    <row r="6354" spans="3:8" ht="15.6" x14ac:dyDescent="0.3">
      <c r="C6354" s="57"/>
      <c r="D6354" s="58"/>
      <c r="E6354" s="28"/>
      <c r="F6354" s="17"/>
      <c r="G6354" s="50"/>
      <c r="H6354" s="63"/>
    </row>
    <row r="6355" spans="3:8" ht="15.6" x14ac:dyDescent="0.3">
      <c r="C6355" s="57"/>
      <c r="D6355" s="58"/>
      <c r="E6355" s="28"/>
      <c r="F6355" s="17"/>
      <c r="G6355" s="50"/>
      <c r="H6355" s="63"/>
    </row>
    <row r="6356" spans="3:8" ht="15.6" x14ac:dyDescent="0.3">
      <c r="C6356" s="57"/>
      <c r="D6356" s="58"/>
      <c r="E6356" s="28"/>
      <c r="F6356" s="17"/>
      <c r="G6356" s="50"/>
      <c r="H6356" s="63"/>
    </row>
    <row r="6357" spans="3:8" ht="15.6" x14ac:dyDescent="0.3">
      <c r="C6357" s="57"/>
      <c r="D6357" s="58"/>
      <c r="E6357" s="28"/>
      <c r="F6357" s="17"/>
      <c r="G6357" s="50"/>
      <c r="H6357" s="63"/>
    </row>
    <row r="6358" spans="3:8" ht="15.6" x14ac:dyDescent="0.3">
      <c r="C6358" s="57"/>
      <c r="D6358" s="58"/>
      <c r="E6358" s="28"/>
      <c r="F6358" s="17"/>
      <c r="G6358" s="50"/>
      <c r="H6358" s="63"/>
    </row>
    <row r="6359" spans="3:8" ht="15.6" x14ac:dyDescent="0.3">
      <c r="C6359" s="57"/>
      <c r="D6359" s="58"/>
      <c r="E6359" s="28"/>
      <c r="F6359" s="17"/>
      <c r="G6359" s="50"/>
      <c r="H6359" s="63"/>
    </row>
    <row r="6360" spans="3:8" ht="15.6" x14ac:dyDescent="0.3">
      <c r="C6360" s="57"/>
      <c r="D6360" s="58"/>
      <c r="E6360" s="28"/>
      <c r="F6360" s="17"/>
      <c r="G6360" s="50"/>
      <c r="H6360" s="63"/>
    </row>
    <row r="6361" spans="3:8" ht="15.6" x14ac:dyDescent="0.3">
      <c r="C6361" s="57"/>
      <c r="D6361" s="58"/>
      <c r="E6361" s="28"/>
      <c r="F6361" s="17"/>
      <c r="G6361" s="50"/>
      <c r="H6361" s="63"/>
    </row>
    <row r="6362" spans="3:8" ht="15.6" x14ac:dyDescent="0.3">
      <c r="C6362" s="57"/>
      <c r="D6362" s="58"/>
      <c r="E6362" s="28"/>
      <c r="F6362" s="17"/>
      <c r="G6362" s="50"/>
      <c r="H6362" s="63"/>
    </row>
    <row r="6363" spans="3:8" ht="15.6" x14ac:dyDescent="0.3">
      <c r="C6363" s="57"/>
      <c r="D6363" s="58"/>
      <c r="E6363" s="28"/>
      <c r="F6363" s="17"/>
      <c r="G6363" s="50"/>
      <c r="H6363" s="63"/>
    </row>
    <row r="6364" spans="3:8" ht="15.6" x14ac:dyDescent="0.3">
      <c r="C6364" s="57"/>
      <c r="D6364" s="58"/>
      <c r="E6364" s="28"/>
      <c r="F6364" s="17"/>
      <c r="G6364" s="50"/>
      <c r="H6364" s="63"/>
    </row>
    <row r="6365" spans="3:8" ht="15.6" x14ac:dyDescent="0.3">
      <c r="C6365" s="57"/>
      <c r="D6365" s="58"/>
      <c r="E6365" s="28"/>
      <c r="F6365" s="17"/>
      <c r="G6365" s="50"/>
      <c r="H6365" s="63"/>
    </row>
    <row r="6366" spans="3:8" ht="15.6" x14ac:dyDescent="0.3">
      <c r="C6366" s="57"/>
      <c r="D6366" s="58"/>
      <c r="E6366" s="28"/>
      <c r="F6366" s="17"/>
      <c r="G6366" s="50"/>
      <c r="H6366" s="63"/>
    </row>
    <row r="6367" spans="3:8" ht="15.6" x14ac:dyDescent="0.3">
      <c r="C6367" s="57"/>
      <c r="D6367" s="58"/>
      <c r="E6367" s="28"/>
      <c r="F6367" s="17"/>
      <c r="G6367" s="50"/>
      <c r="H6367" s="63"/>
    </row>
    <row r="6368" spans="3:8" ht="15.6" x14ac:dyDescent="0.3">
      <c r="C6368" s="57"/>
      <c r="D6368" s="58"/>
      <c r="E6368" s="28"/>
      <c r="F6368" s="17"/>
      <c r="G6368" s="50"/>
      <c r="H6368" s="63"/>
    </row>
    <row r="6369" spans="3:8" ht="15.6" x14ac:dyDescent="0.3">
      <c r="C6369" s="57"/>
      <c r="D6369" s="58"/>
      <c r="E6369" s="28"/>
      <c r="F6369" s="17"/>
      <c r="G6369" s="50"/>
      <c r="H6369" s="63"/>
    </row>
    <row r="6370" spans="3:8" ht="15.6" x14ac:dyDescent="0.3">
      <c r="C6370" s="57"/>
      <c r="D6370" s="58"/>
      <c r="E6370" s="28"/>
      <c r="F6370" s="17"/>
      <c r="G6370" s="50"/>
      <c r="H6370" s="63"/>
    </row>
    <row r="6371" spans="3:8" ht="15.6" x14ac:dyDescent="0.3">
      <c r="C6371" s="57"/>
      <c r="D6371" s="58"/>
      <c r="E6371" s="28"/>
      <c r="F6371" s="17"/>
      <c r="G6371" s="50"/>
      <c r="H6371" s="63"/>
    </row>
    <row r="6372" spans="3:8" ht="15.6" x14ac:dyDescent="0.3">
      <c r="C6372" s="57"/>
      <c r="D6372" s="58"/>
      <c r="E6372" s="28"/>
      <c r="F6372" s="17"/>
      <c r="G6372" s="50"/>
      <c r="H6372" s="63"/>
    </row>
    <row r="6373" spans="3:8" ht="15.6" x14ac:dyDescent="0.3">
      <c r="C6373" s="57"/>
      <c r="D6373" s="58"/>
      <c r="E6373" s="28"/>
      <c r="F6373" s="17"/>
      <c r="G6373" s="50"/>
      <c r="H6373" s="63"/>
    </row>
    <row r="6374" spans="3:8" ht="15.6" x14ac:dyDescent="0.3">
      <c r="C6374" s="57"/>
      <c r="D6374" s="58"/>
      <c r="E6374" s="28"/>
      <c r="F6374" s="17"/>
      <c r="G6374" s="50"/>
      <c r="H6374" s="63"/>
    </row>
    <row r="6375" spans="3:8" ht="15.6" x14ac:dyDescent="0.3">
      <c r="C6375" s="57"/>
      <c r="D6375" s="58"/>
      <c r="E6375" s="28"/>
      <c r="F6375" s="17"/>
      <c r="G6375" s="50"/>
      <c r="H6375" s="63"/>
    </row>
    <row r="6376" spans="3:8" ht="15.6" x14ac:dyDescent="0.3">
      <c r="C6376" s="57"/>
      <c r="D6376" s="58"/>
      <c r="E6376" s="28"/>
      <c r="F6376" s="17"/>
      <c r="G6376" s="50"/>
      <c r="H6376" s="63"/>
    </row>
    <row r="6377" spans="3:8" ht="15.6" x14ac:dyDescent="0.3">
      <c r="C6377" s="57"/>
      <c r="D6377" s="58"/>
      <c r="E6377" s="28"/>
      <c r="F6377" s="17"/>
      <c r="G6377" s="50"/>
      <c r="H6377" s="63"/>
    </row>
    <row r="6378" spans="3:8" ht="15.6" x14ac:dyDescent="0.3">
      <c r="C6378" s="57"/>
      <c r="D6378" s="58"/>
      <c r="E6378" s="28"/>
      <c r="F6378" s="17"/>
      <c r="G6378" s="50"/>
      <c r="H6378" s="63"/>
    </row>
    <row r="6379" spans="3:8" ht="15.6" x14ac:dyDescent="0.3">
      <c r="C6379" s="57"/>
      <c r="D6379" s="58"/>
      <c r="E6379" s="28"/>
      <c r="F6379" s="17"/>
      <c r="G6379" s="50"/>
      <c r="H6379" s="63"/>
    </row>
    <row r="6380" spans="3:8" ht="15.6" x14ac:dyDescent="0.3">
      <c r="C6380" s="57"/>
      <c r="D6380" s="58"/>
      <c r="E6380" s="28"/>
      <c r="F6380" s="17"/>
      <c r="G6380" s="50"/>
      <c r="H6380" s="63"/>
    </row>
    <row r="6381" spans="3:8" ht="15.6" x14ac:dyDescent="0.3">
      <c r="C6381" s="57"/>
      <c r="D6381" s="58"/>
      <c r="E6381" s="28"/>
      <c r="F6381" s="17"/>
      <c r="G6381" s="50"/>
      <c r="H6381" s="63"/>
    </row>
    <row r="6382" spans="3:8" ht="15.6" x14ac:dyDescent="0.3">
      <c r="C6382" s="57"/>
      <c r="D6382" s="58"/>
      <c r="E6382" s="28"/>
      <c r="F6382" s="17"/>
      <c r="G6382" s="50"/>
      <c r="H6382" s="63"/>
    </row>
    <row r="6383" spans="3:8" ht="15.6" x14ac:dyDescent="0.3">
      <c r="C6383" s="57"/>
      <c r="D6383" s="58"/>
      <c r="E6383" s="28"/>
      <c r="F6383" s="17"/>
      <c r="G6383" s="50"/>
      <c r="H6383" s="63"/>
    </row>
    <row r="6384" spans="3:8" ht="15.6" x14ac:dyDescent="0.3">
      <c r="C6384" s="57"/>
      <c r="D6384" s="58"/>
      <c r="E6384" s="28"/>
      <c r="F6384" s="17"/>
      <c r="G6384" s="50"/>
      <c r="H6384" s="63"/>
    </row>
    <row r="6385" spans="3:8" ht="15.6" x14ac:dyDescent="0.3">
      <c r="C6385" s="57"/>
      <c r="D6385" s="58"/>
      <c r="E6385" s="28"/>
      <c r="F6385" s="17"/>
      <c r="G6385" s="50"/>
      <c r="H6385" s="63"/>
    </row>
    <row r="6386" spans="3:8" ht="15.6" x14ac:dyDescent="0.3">
      <c r="C6386" s="57"/>
      <c r="D6386" s="58"/>
      <c r="E6386" s="28"/>
      <c r="F6386" s="17"/>
      <c r="G6386" s="50"/>
      <c r="H6386" s="63"/>
    </row>
    <row r="6387" spans="3:8" ht="15.6" x14ac:dyDescent="0.3">
      <c r="C6387" s="57"/>
      <c r="D6387" s="58"/>
      <c r="E6387" s="28"/>
      <c r="F6387" s="17"/>
      <c r="G6387" s="50"/>
      <c r="H6387" s="63"/>
    </row>
    <row r="6388" spans="3:8" ht="15.6" x14ac:dyDescent="0.3">
      <c r="C6388" s="57"/>
      <c r="D6388" s="58"/>
      <c r="E6388" s="28"/>
      <c r="F6388" s="17"/>
      <c r="G6388" s="50"/>
      <c r="H6388" s="63"/>
    </row>
    <row r="6389" spans="3:8" ht="15.6" x14ac:dyDescent="0.3">
      <c r="C6389" s="57"/>
      <c r="D6389" s="58"/>
      <c r="E6389" s="28"/>
      <c r="F6389" s="17"/>
      <c r="G6389" s="50"/>
      <c r="H6389" s="63"/>
    </row>
    <row r="6390" spans="3:8" ht="15.6" x14ac:dyDescent="0.3">
      <c r="C6390" s="57"/>
      <c r="D6390" s="58"/>
      <c r="E6390" s="28"/>
      <c r="F6390" s="17"/>
      <c r="G6390" s="50"/>
      <c r="H6390" s="63"/>
    </row>
    <row r="6391" spans="3:8" ht="15.6" x14ac:dyDescent="0.3">
      <c r="C6391" s="57"/>
      <c r="D6391" s="58"/>
      <c r="E6391" s="28"/>
      <c r="F6391" s="17"/>
      <c r="G6391" s="50"/>
      <c r="H6391" s="63"/>
    </row>
    <row r="6392" spans="3:8" ht="15.6" x14ac:dyDescent="0.3">
      <c r="C6392" s="57"/>
      <c r="D6392" s="58"/>
      <c r="E6392" s="28"/>
      <c r="F6392" s="17"/>
      <c r="G6392" s="50"/>
      <c r="H6392" s="63"/>
    </row>
    <row r="6393" spans="3:8" ht="15.6" x14ac:dyDescent="0.3">
      <c r="C6393" s="57"/>
      <c r="D6393" s="58"/>
      <c r="E6393" s="28"/>
      <c r="F6393" s="17"/>
      <c r="G6393" s="50"/>
      <c r="H6393" s="63"/>
    </row>
    <row r="6394" spans="3:8" ht="15.6" x14ac:dyDescent="0.3">
      <c r="C6394" s="57"/>
      <c r="D6394" s="58"/>
      <c r="E6394" s="28"/>
      <c r="F6394" s="17"/>
      <c r="G6394" s="50"/>
      <c r="H6394" s="63"/>
    </row>
    <row r="6395" spans="3:8" ht="15.6" x14ac:dyDescent="0.3">
      <c r="C6395" s="57"/>
      <c r="D6395" s="58"/>
      <c r="E6395" s="28"/>
      <c r="F6395" s="17"/>
      <c r="G6395" s="50"/>
      <c r="H6395" s="63"/>
    </row>
    <row r="6396" spans="3:8" ht="15.6" x14ac:dyDescent="0.3">
      <c r="C6396" s="57"/>
      <c r="D6396" s="58"/>
      <c r="E6396" s="28"/>
      <c r="F6396" s="17"/>
      <c r="G6396" s="50"/>
      <c r="H6396" s="63"/>
    </row>
    <row r="6397" spans="3:8" ht="15.6" x14ac:dyDescent="0.3">
      <c r="C6397" s="57"/>
      <c r="D6397" s="58"/>
      <c r="E6397" s="28"/>
      <c r="F6397" s="17"/>
      <c r="G6397" s="50"/>
      <c r="H6397" s="63"/>
    </row>
    <row r="6398" spans="3:8" ht="15.6" x14ac:dyDescent="0.3">
      <c r="C6398" s="57"/>
      <c r="D6398" s="58"/>
      <c r="E6398" s="28"/>
      <c r="F6398" s="17"/>
      <c r="G6398" s="50"/>
      <c r="H6398" s="63"/>
    </row>
    <row r="6399" spans="3:8" ht="15.6" x14ac:dyDescent="0.3">
      <c r="C6399" s="57"/>
      <c r="D6399" s="58"/>
      <c r="E6399" s="28"/>
      <c r="F6399" s="17"/>
      <c r="G6399" s="50"/>
      <c r="H6399" s="63"/>
    </row>
    <row r="6400" spans="3:8" ht="15.6" x14ac:dyDescent="0.3">
      <c r="C6400" s="57"/>
      <c r="D6400" s="58"/>
      <c r="E6400" s="28"/>
      <c r="F6400" s="17"/>
      <c r="G6400" s="50"/>
      <c r="H6400" s="63"/>
    </row>
    <row r="6401" spans="3:8" ht="15.6" x14ac:dyDescent="0.3">
      <c r="C6401" s="57"/>
      <c r="D6401" s="58"/>
      <c r="E6401" s="28"/>
      <c r="F6401" s="17"/>
      <c r="G6401" s="50"/>
      <c r="H6401" s="63"/>
    </row>
    <row r="6402" spans="3:8" ht="15.6" x14ac:dyDescent="0.3">
      <c r="C6402" s="57"/>
      <c r="D6402" s="58"/>
      <c r="E6402" s="28"/>
      <c r="F6402" s="17"/>
      <c r="G6402" s="50"/>
      <c r="H6402" s="63"/>
    </row>
    <row r="6403" spans="3:8" ht="15.6" x14ac:dyDescent="0.3">
      <c r="C6403" s="57"/>
      <c r="D6403" s="58"/>
      <c r="E6403" s="28"/>
      <c r="F6403" s="17"/>
      <c r="G6403" s="50"/>
      <c r="H6403" s="63"/>
    </row>
    <row r="6404" spans="3:8" ht="15.6" x14ac:dyDescent="0.3">
      <c r="C6404" s="57"/>
      <c r="D6404" s="58"/>
      <c r="E6404" s="28"/>
      <c r="F6404" s="17"/>
      <c r="G6404" s="50"/>
      <c r="H6404" s="63"/>
    </row>
    <row r="6405" spans="3:8" ht="15.6" x14ac:dyDescent="0.3">
      <c r="C6405" s="57"/>
      <c r="D6405" s="58"/>
      <c r="E6405" s="28"/>
      <c r="F6405" s="17"/>
      <c r="G6405" s="50"/>
      <c r="H6405" s="63"/>
    </row>
    <row r="6406" spans="3:8" ht="15.6" x14ac:dyDescent="0.3">
      <c r="C6406" s="57"/>
      <c r="D6406" s="58"/>
      <c r="E6406" s="28"/>
      <c r="F6406" s="17"/>
      <c r="G6406" s="50"/>
      <c r="H6406" s="63"/>
    </row>
    <row r="6407" spans="3:8" ht="15.6" x14ac:dyDescent="0.3">
      <c r="C6407" s="57"/>
      <c r="D6407" s="58"/>
      <c r="E6407" s="28"/>
      <c r="F6407" s="17"/>
      <c r="G6407" s="50"/>
      <c r="H6407" s="63"/>
    </row>
    <row r="6408" spans="3:8" ht="15.6" x14ac:dyDescent="0.3">
      <c r="C6408" s="57"/>
      <c r="D6408" s="58"/>
      <c r="E6408" s="28"/>
      <c r="F6408" s="17"/>
      <c r="G6408" s="50"/>
      <c r="H6408" s="63"/>
    </row>
    <row r="6409" spans="3:8" ht="15.6" x14ac:dyDescent="0.3">
      <c r="C6409" s="57"/>
      <c r="D6409" s="58"/>
      <c r="E6409" s="28"/>
      <c r="F6409" s="17"/>
      <c r="G6409" s="50"/>
      <c r="H6409" s="63"/>
    </row>
    <row r="6410" spans="3:8" ht="15.6" x14ac:dyDescent="0.3">
      <c r="C6410" s="57"/>
      <c r="D6410" s="58"/>
      <c r="E6410" s="28"/>
      <c r="F6410" s="17"/>
      <c r="G6410" s="50"/>
      <c r="H6410" s="63"/>
    </row>
    <row r="6411" spans="3:8" ht="15.6" x14ac:dyDescent="0.3">
      <c r="C6411" s="57"/>
      <c r="D6411" s="58"/>
      <c r="E6411" s="28"/>
      <c r="F6411" s="17"/>
      <c r="G6411" s="50"/>
      <c r="H6411" s="63"/>
    </row>
    <row r="6412" spans="3:8" ht="15.6" x14ac:dyDescent="0.3">
      <c r="C6412" s="57"/>
      <c r="D6412" s="58"/>
      <c r="E6412" s="28"/>
      <c r="F6412" s="17"/>
      <c r="G6412" s="50"/>
      <c r="H6412" s="63"/>
    </row>
    <row r="6413" spans="3:8" ht="15.6" x14ac:dyDescent="0.3">
      <c r="C6413" s="57"/>
      <c r="D6413" s="58"/>
      <c r="E6413" s="28"/>
      <c r="F6413" s="17"/>
      <c r="G6413" s="50"/>
      <c r="H6413" s="63"/>
    </row>
    <row r="6414" spans="3:8" ht="15.6" x14ac:dyDescent="0.3">
      <c r="C6414" s="57"/>
      <c r="D6414" s="58"/>
      <c r="E6414" s="28"/>
      <c r="F6414" s="17"/>
      <c r="G6414" s="50"/>
      <c r="H6414" s="63"/>
    </row>
    <row r="6415" spans="3:8" ht="15.6" x14ac:dyDescent="0.3">
      <c r="C6415" s="57"/>
      <c r="D6415" s="58"/>
      <c r="E6415" s="28"/>
      <c r="F6415" s="17"/>
      <c r="G6415" s="50"/>
      <c r="H6415" s="63"/>
    </row>
    <row r="6416" spans="3:8" ht="15.6" x14ac:dyDescent="0.3">
      <c r="C6416" s="57"/>
      <c r="D6416" s="58"/>
      <c r="E6416" s="28"/>
      <c r="F6416" s="17"/>
      <c r="G6416" s="50"/>
      <c r="H6416" s="63"/>
    </row>
    <row r="6417" spans="3:8" ht="15.6" x14ac:dyDescent="0.3">
      <c r="C6417" s="57"/>
      <c r="D6417" s="58"/>
      <c r="E6417" s="28"/>
      <c r="F6417" s="17"/>
      <c r="G6417" s="50"/>
      <c r="H6417" s="63"/>
    </row>
    <row r="6418" spans="3:8" ht="15.6" x14ac:dyDescent="0.3">
      <c r="C6418" s="57"/>
      <c r="D6418" s="58"/>
      <c r="E6418" s="28"/>
      <c r="F6418" s="17"/>
      <c r="G6418" s="50"/>
      <c r="H6418" s="63"/>
    </row>
    <row r="6419" spans="3:8" ht="15.6" x14ac:dyDescent="0.3">
      <c r="C6419" s="57"/>
      <c r="D6419" s="58"/>
      <c r="E6419" s="28"/>
      <c r="F6419" s="17"/>
      <c r="G6419" s="50"/>
      <c r="H6419" s="63"/>
    </row>
    <row r="6420" spans="3:8" ht="15.6" x14ac:dyDescent="0.3">
      <c r="C6420" s="57"/>
      <c r="D6420" s="58"/>
      <c r="E6420" s="28"/>
      <c r="F6420" s="17"/>
      <c r="G6420" s="50"/>
      <c r="H6420" s="63"/>
    </row>
    <row r="6421" spans="3:8" ht="15.6" x14ac:dyDescent="0.3">
      <c r="C6421" s="57"/>
      <c r="D6421" s="58"/>
      <c r="E6421" s="28"/>
      <c r="F6421" s="17"/>
      <c r="G6421" s="50"/>
      <c r="H6421" s="63"/>
    </row>
    <row r="6422" spans="3:8" ht="15.6" x14ac:dyDescent="0.3">
      <c r="C6422" s="57"/>
      <c r="D6422" s="58"/>
      <c r="E6422" s="28"/>
      <c r="F6422" s="17"/>
      <c r="G6422" s="50"/>
      <c r="H6422" s="63"/>
    </row>
    <row r="6423" spans="3:8" ht="15.6" x14ac:dyDescent="0.3">
      <c r="C6423" s="57"/>
      <c r="D6423" s="58"/>
      <c r="E6423" s="28"/>
      <c r="F6423" s="17"/>
      <c r="G6423" s="50"/>
      <c r="H6423" s="63"/>
    </row>
    <row r="6424" spans="3:8" ht="15.6" x14ac:dyDescent="0.3">
      <c r="C6424" s="57"/>
      <c r="D6424" s="58"/>
      <c r="E6424" s="28"/>
      <c r="F6424" s="17"/>
      <c r="G6424" s="50"/>
      <c r="H6424" s="63"/>
    </row>
    <row r="6425" spans="3:8" ht="15.6" x14ac:dyDescent="0.3">
      <c r="C6425" s="57"/>
      <c r="D6425" s="58"/>
      <c r="E6425" s="28"/>
      <c r="F6425" s="17"/>
      <c r="G6425" s="50"/>
      <c r="H6425" s="63"/>
    </row>
    <row r="6426" spans="3:8" ht="15.6" x14ac:dyDescent="0.3">
      <c r="C6426" s="57"/>
      <c r="D6426" s="58"/>
      <c r="E6426" s="28"/>
      <c r="F6426" s="17"/>
      <c r="G6426" s="50"/>
      <c r="H6426" s="63"/>
    </row>
    <row r="6427" spans="3:8" ht="15.6" x14ac:dyDescent="0.3">
      <c r="C6427" s="57"/>
      <c r="D6427" s="58"/>
      <c r="E6427" s="28"/>
      <c r="F6427" s="17"/>
      <c r="G6427" s="50"/>
      <c r="H6427" s="63"/>
    </row>
    <row r="6428" spans="3:8" ht="15.6" x14ac:dyDescent="0.3">
      <c r="C6428" s="57"/>
      <c r="D6428" s="58"/>
      <c r="E6428" s="28"/>
      <c r="F6428" s="17"/>
      <c r="G6428" s="50"/>
      <c r="H6428" s="63"/>
    </row>
    <row r="6429" spans="3:8" ht="15.6" x14ac:dyDescent="0.3">
      <c r="C6429" s="57"/>
      <c r="D6429" s="58"/>
      <c r="E6429" s="28"/>
      <c r="F6429" s="17"/>
      <c r="G6429" s="50"/>
      <c r="H6429" s="63"/>
    </row>
    <row r="6430" spans="3:8" ht="15.6" x14ac:dyDescent="0.3">
      <c r="C6430" s="57"/>
      <c r="D6430" s="58"/>
      <c r="E6430" s="28"/>
      <c r="F6430" s="17"/>
      <c r="G6430" s="50"/>
      <c r="H6430" s="63"/>
    </row>
    <row r="6431" spans="3:8" ht="15.6" x14ac:dyDescent="0.3">
      <c r="C6431" s="57"/>
      <c r="D6431" s="58"/>
      <c r="E6431" s="28"/>
      <c r="F6431" s="17"/>
      <c r="G6431" s="50"/>
      <c r="H6431" s="63"/>
    </row>
    <row r="6432" spans="3:8" ht="15.6" x14ac:dyDescent="0.3">
      <c r="C6432" s="57"/>
      <c r="D6432" s="58"/>
      <c r="E6432" s="28"/>
      <c r="F6432" s="17"/>
      <c r="G6432" s="50"/>
      <c r="H6432" s="63"/>
    </row>
    <row r="6433" spans="3:8" ht="15.6" x14ac:dyDescent="0.3">
      <c r="C6433" s="57"/>
      <c r="D6433" s="58"/>
      <c r="E6433" s="28"/>
      <c r="F6433" s="17"/>
      <c r="G6433" s="50"/>
      <c r="H6433" s="63"/>
    </row>
    <row r="6434" spans="3:8" ht="15.6" x14ac:dyDescent="0.3">
      <c r="C6434" s="57"/>
      <c r="D6434" s="58"/>
      <c r="E6434" s="28"/>
      <c r="F6434" s="17"/>
      <c r="G6434" s="50"/>
      <c r="H6434" s="63"/>
    </row>
    <row r="6435" spans="3:8" ht="15.6" x14ac:dyDescent="0.3">
      <c r="C6435" s="57"/>
      <c r="D6435" s="58"/>
      <c r="E6435" s="28"/>
      <c r="F6435" s="17"/>
      <c r="G6435" s="50"/>
      <c r="H6435" s="63"/>
    </row>
    <row r="6436" spans="3:8" ht="15.6" x14ac:dyDescent="0.3">
      <c r="C6436" s="57"/>
      <c r="D6436" s="58"/>
      <c r="E6436" s="28"/>
      <c r="F6436" s="17"/>
      <c r="G6436" s="50"/>
      <c r="H6436" s="63"/>
    </row>
    <row r="6437" spans="3:8" ht="15.6" x14ac:dyDescent="0.3">
      <c r="C6437" s="57"/>
      <c r="D6437" s="58"/>
      <c r="E6437" s="28"/>
      <c r="F6437" s="17"/>
      <c r="G6437" s="50"/>
      <c r="H6437" s="63"/>
    </row>
    <row r="6438" spans="3:8" ht="15.6" x14ac:dyDescent="0.3">
      <c r="C6438" s="57"/>
      <c r="D6438" s="58"/>
      <c r="E6438" s="28"/>
      <c r="F6438" s="17"/>
      <c r="G6438" s="50"/>
      <c r="H6438" s="63"/>
    </row>
    <row r="6439" spans="3:8" ht="15.6" x14ac:dyDescent="0.3">
      <c r="C6439" s="57"/>
      <c r="D6439" s="58"/>
      <c r="E6439" s="28"/>
      <c r="F6439" s="17"/>
      <c r="G6439" s="50"/>
      <c r="H6439" s="63"/>
    </row>
    <row r="6440" spans="3:8" ht="15.6" x14ac:dyDescent="0.3">
      <c r="C6440" s="57"/>
      <c r="D6440" s="58"/>
      <c r="E6440" s="28"/>
      <c r="F6440" s="17"/>
      <c r="G6440" s="50"/>
      <c r="H6440" s="63"/>
    </row>
    <row r="6441" spans="3:8" ht="15.6" x14ac:dyDescent="0.3">
      <c r="C6441" s="57"/>
      <c r="D6441" s="58"/>
      <c r="E6441" s="28"/>
      <c r="F6441" s="17"/>
      <c r="G6441" s="50"/>
      <c r="H6441" s="63"/>
    </row>
    <row r="6442" spans="3:8" ht="15.6" x14ac:dyDescent="0.3">
      <c r="C6442" s="57"/>
      <c r="D6442" s="58"/>
      <c r="E6442" s="28"/>
      <c r="F6442" s="17"/>
      <c r="G6442" s="50"/>
      <c r="H6442" s="63"/>
    </row>
    <row r="6443" spans="3:8" ht="15.6" x14ac:dyDescent="0.3">
      <c r="C6443" s="57"/>
      <c r="D6443" s="58"/>
      <c r="E6443" s="28"/>
      <c r="F6443" s="17"/>
      <c r="G6443" s="50"/>
      <c r="H6443" s="63"/>
    </row>
    <row r="6444" spans="3:8" ht="15.6" x14ac:dyDescent="0.3">
      <c r="C6444" s="57"/>
      <c r="D6444" s="58"/>
      <c r="E6444" s="28"/>
      <c r="F6444" s="17"/>
      <c r="G6444" s="50"/>
      <c r="H6444" s="63"/>
    </row>
    <row r="6445" spans="3:8" ht="15.6" x14ac:dyDescent="0.3">
      <c r="C6445" s="57"/>
      <c r="D6445" s="58"/>
      <c r="E6445" s="28"/>
      <c r="F6445" s="17"/>
      <c r="G6445" s="50"/>
      <c r="H6445" s="63"/>
    </row>
    <row r="6446" spans="3:8" ht="15.6" x14ac:dyDescent="0.3">
      <c r="C6446" s="57"/>
      <c r="D6446" s="58"/>
      <c r="E6446" s="28"/>
      <c r="F6446" s="17"/>
      <c r="G6446" s="50"/>
      <c r="H6446" s="63"/>
    </row>
    <row r="6447" spans="3:8" ht="15.6" x14ac:dyDescent="0.3">
      <c r="C6447" s="57"/>
      <c r="D6447" s="58"/>
      <c r="E6447" s="28"/>
      <c r="F6447" s="17"/>
      <c r="G6447" s="50"/>
      <c r="H6447" s="63"/>
    </row>
    <row r="6448" spans="3:8" ht="15.6" x14ac:dyDescent="0.3">
      <c r="C6448" s="57"/>
      <c r="D6448" s="58"/>
      <c r="E6448" s="28"/>
      <c r="F6448" s="17"/>
      <c r="G6448" s="50"/>
      <c r="H6448" s="63"/>
    </row>
    <row r="6449" spans="3:8" ht="15.6" x14ac:dyDescent="0.3">
      <c r="C6449" s="57"/>
      <c r="D6449" s="58"/>
      <c r="E6449" s="28"/>
      <c r="F6449" s="17"/>
      <c r="G6449" s="50"/>
      <c r="H6449" s="63"/>
    </row>
    <row r="6450" spans="3:8" ht="15.6" x14ac:dyDescent="0.3">
      <c r="C6450" s="57"/>
      <c r="D6450" s="58"/>
      <c r="E6450" s="28"/>
      <c r="F6450" s="17"/>
      <c r="G6450" s="50"/>
      <c r="H6450" s="63"/>
    </row>
    <row r="6451" spans="3:8" ht="15.6" x14ac:dyDescent="0.3">
      <c r="C6451" s="57"/>
      <c r="D6451" s="58"/>
      <c r="E6451" s="28"/>
      <c r="F6451" s="17"/>
      <c r="G6451" s="50"/>
      <c r="H6451" s="63"/>
    </row>
    <row r="6452" spans="3:8" ht="15.6" x14ac:dyDescent="0.3">
      <c r="C6452" s="57"/>
      <c r="D6452" s="58"/>
      <c r="E6452" s="28"/>
      <c r="F6452" s="17"/>
      <c r="G6452" s="50"/>
      <c r="H6452" s="63"/>
    </row>
    <row r="6453" spans="3:8" ht="15.6" x14ac:dyDescent="0.3">
      <c r="C6453" s="57"/>
      <c r="D6453" s="58"/>
      <c r="E6453" s="28"/>
      <c r="F6453" s="17"/>
      <c r="G6453" s="50"/>
      <c r="H6453" s="63"/>
    </row>
    <row r="6454" spans="3:8" ht="15.6" x14ac:dyDescent="0.3">
      <c r="C6454" s="57"/>
      <c r="D6454" s="58"/>
      <c r="E6454" s="28"/>
      <c r="F6454" s="17"/>
      <c r="G6454" s="50"/>
      <c r="H6454" s="63"/>
    </row>
    <row r="6455" spans="3:8" ht="15.6" x14ac:dyDescent="0.3">
      <c r="C6455" s="57"/>
      <c r="D6455" s="58"/>
      <c r="E6455" s="28"/>
      <c r="F6455" s="17"/>
      <c r="G6455" s="50"/>
      <c r="H6455" s="63"/>
    </row>
    <row r="6456" spans="3:8" ht="15.6" x14ac:dyDescent="0.3">
      <c r="C6456" s="57"/>
      <c r="D6456" s="58"/>
      <c r="E6456" s="28"/>
      <c r="F6456" s="17"/>
      <c r="G6456" s="50"/>
      <c r="H6456" s="63"/>
    </row>
    <row r="6457" spans="3:8" ht="15.6" x14ac:dyDescent="0.3">
      <c r="C6457" s="57"/>
      <c r="D6457" s="58"/>
      <c r="E6457" s="28"/>
      <c r="F6457" s="17"/>
      <c r="G6457" s="50"/>
      <c r="H6457" s="63"/>
    </row>
    <row r="6458" spans="3:8" ht="15.6" x14ac:dyDescent="0.3">
      <c r="C6458" s="57"/>
      <c r="D6458" s="58"/>
      <c r="E6458" s="28"/>
      <c r="F6458" s="17"/>
      <c r="G6458" s="50"/>
      <c r="H6458" s="63"/>
    </row>
    <row r="6459" spans="3:8" ht="15.6" x14ac:dyDescent="0.3">
      <c r="C6459" s="57"/>
      <c r="D6459" s="58"/>
      <c r="E6459" s="28"/>
      <c r="F6459" s="17"/>
      <c r="G6459" s="50"/>
      <c r="H6459" s="63"/>
    </row>
    <row r="6460" spans="3:8" ht="15.6" x14ac:dyDescent="0.3">
      <c r="C6460" s="57"/>
      <c r="D6460" s="58"/>
      <c r="E6460" s="28"/>
      <c r="F6460" s="17"/>
      <c r="G6460" s="50"/>
      <c r="H6460" s="63"/>
    </row>
    <row r="6461" spans="3:8" ht="15.6" x14ac:dyDescent="0.3">
      <c r="C6461" s="57"/>
      <c r="D6461" s="58"/>
      <c r="E6461" s="28"/>
      <c r="F6461" s="17"/>
      <c r="G6461" s="50"/>
      <c r="H6461" s="63"/>
    </row>
    <row r="6462" spans="3:8" ht="15.6" x14ac:dyDescent="0.3">
      <c r="C6462" s="57"/>
      <c r="D6462" s="58"/>
      <c r="E6462" s="28"/>
      <c r="F6462" s="17"/>
      <c r="G6462" s="50"/>
      <c r="H6462" s="63"/>
    </row>
    <row r="6463" spans="3:8" ht="15.6" x14ac:dyDescent="0.3">
      <c r="C6463" s="57"/>
      <c r="D6463" s="58"/>
      <c r="E6463" s="28"/>
      <c r="F6463" s="17"/>
      <c r="G6463" s="50"/>
      <c r="H6463" s="63"/>
    </row>
    <row r="6464" spans="3:8" ht="15.6" x14ac:dyDescent="0.3">
      <c r="C6464" s="57"/>
      <c r="D6464" s="58"/>
      <c r="E6464" s="28"/>
      <c r="F6464" s="17"/>
      <c r="G6464" s="50"/>
      <c r="H6464" s="63"/>
    </row>
    <row r="6465" spans="3:8" ht="15.6" x14ac:dyDescent="0.3">
      <c r="C6465" s="57"/>
      <c r="D6465" s="58"/>
      <c r="E6465" s="28"/>
      <c r="F6465" s="17"/>
      <c r="G6465" s="50"/>
      <c r="H6465" s="63"/>
    </row>
    <row r="6466" spans="3:8" ht="15.6" x14ac:dyDescent="0.3">
      <c r="C6466" s="57"/>
      <c r="D6466" s="58"/>
      <c r="E6466" s="28"/>
      <c r="F6466" s="17"/>
      <c r="G6466" s="50"/>
      <c r="H6466" s="63"/>
    </row>
    <row r="6467" spans="3:8" ht="15.6" x14ac:dyDescent="0.3">
      <c r="C6467" s="57"/>
      <c r="D6467" s="58"/>
      <c r="E6467" s="28"/>
      <c r="F6467" s="17"/>
      <c r="G6467" s="50"/>
      <c r="H6467" s="63"/>
    </row>
    <row r="6468" spans="3:8" ht="15.6" x14ac:dyDescent="0.3">
      <c r="C6468" s="57"/>
      <c r="D6468" s="58"/>
      <c r="E6468" s="28"/>
      <c r="F6468" s="17"/>
      <c r="G6468" s="50"/>
      <c r="H6468" s="63"/>
    </row>
    <row r="6469" spans="3:8" ht="15.6" x14ac:dyDescent="0.3">
      <c r="C6469" s="57"/>
      <c r="D6469" s="58"/>
      <c r="E6469" s="28"/>
      <c r="F6469" s="17"/>
      <c r="G6469" s="50"/>
      <c r="H6469" s="63"/>
    </row>
    <row r="6470" spans="3:8" ht="15.6" x14ac:dyDescent="0.3">
      <c r="C6470" s="57"/>
      <c r="D6470" s="58"/>
      <c r="E6470" s="28"/>
      <c r="F6470" s="17"/>
      <c r="G6470" s="50"/>
      <c r="H6470" s="63"/>
    </row>
    <row r="6471" spans="3:8" ht="15.6" x14ac:dyDescent="0.3">
      <c r="C6471" s="57"/>
      <c r="D6471" s="58"/>
      <c r="E6471" s="28"/>
      <c r="F6471" s="17"/>
      <c r="G6471" s="50"/>
      <c r="H6471" s="63"/>
    </row>
    <row r="6472" spans="3:8" ht="15.6" x14ac:dyDescent="0.3">
      <c r="C6472" s="57"/>
      <c r="D6472" s="58"/>
      <c r="E6472" s="28"/>
      <c r="F6472" s="17"/>
      <c r="G6472" s="50"/>
      <c r="H6472" s="63"/>
    </row>
    <row r="6473" spans="3:8" ht="15.6" x14ac:dyDescent="0.3">
      <c r="C6473" s="57"/>
      <c r="D6473" s="58"/>
      <c r="E6473" s="28"/>
      <c r="F6473" s="17"/>
      <c r="G6473" s="50"/>
      <c r="H6473" s="63"/>
    </row>
    <row r="6474" spans="3:8" ht="15.6" x14ac:dyDescent="0.3">
      <c r="C6474" s="57"/>
      <c r="D6474" s="58"/>
      <c r="E6474" s="28"/>
      <c r="F6474" s="17"/>
      <c r="G6474" s="50"/>
      <c r="H6474" s="63"/>
    </row>
    <row r="6475" spans="3:8" ht="15.6" x14ac:dyDescent="0.3">
      <c r="C6475" s="57"/>
      <c r="D6475" s="58"/>
      <c r="E6475" s="28"/>
      <c r="F6475" s="17"/>
      <c r="G6475" s="50"/>
      <c r="H6475" s="63"/>
    </row>
    <row r="6476" spans="3:8" ht="15.6" x14ac:dyDescent="0.3">
      <c r="C6476" s="57"/>
      <c r="D6476" s="58"/>
      <c r="E6476" s="28"/>
      <c r="F6476" s="17"/>
      <c r="G6476" s="50"/>
      <c r="H6476" s="63"/>
    </row>
    <row r="6477" spans="3:8" ht="15.6" x14ac:dyDescent="0.3">
      <c r="C6477" s="57"/>
      <c r="D6477" s="58"/>
      <c r="E6477" s="28"/>
      <c r="F6477" s="17"/>
      <c r="G6477" s="50"/>
      <c r="H6477" s="63"/>
    </row>
    <row r="6478" spans="3:8" ht="15.6" x14ac:dyDescent="0.3">
      <c r="C6478" s="57"/>
      <c r="D6478" s="58"/>
      <c r="E6478" s="28"/>
      <c r="F6478" s="17"/>
      <c r="G6478" s="50"/>
      <c r="H6478" s="63"/>
    </row>
    <row r="6479" spans="3:8" ht="15.6" x14ac:dyDescent="0.3">
      <c r="C6479" s="57"/>
      <c r="D6479" s="58"/>
      <c r="E6479" s="28"/>
      <c r="F6479" s="17"/>
      <c r="G6479" s="50"/>
      <c r="H6479" s="63"/>
    </row>
    <row r="6480" spans="3:8" ht="15.6" x14ac:dyDescent="0.3">
      <c r="C6480" s="57"/>
      <c r="D6480" s="58"/>
      <c r="E6480" s="28"/>
      <c r="F6480" s="17"/>
      <c r="G6480" s="50"/>
      <c r="H6480" s="63"/>
    </row>
    <row r="6481" spans="3:8" ht="15.6" x14ac:dyDescent="0.3">
      <c r="C6481" s="57"/>
      <c r="D6481" s="58"/>
      <c r="E6481" s="28"/>
      <c r="F6481" s="17"/>
      <c r="G6481" s="50"/>
      <c r="H6481" s="63"/>
    </row>
    <row r="6482" spans="3:8" ht="15.6" x14ac:dyDescent="0.3">
      <c r="C6482" s="57"/>
      <c r="D6482" s="58"/>
      <c r="E6482" s="28"/>
      <c r="F6482" s="17"/>
      <c r="G6482" s="50"/>
      <c r="H6482" s="63"/>
    </row>
    <row r="6483" spans="3:8" ht="15.6" x14ac:dyDescent="0.3">
      <c r="C6483" s="57"/>
      <c r="D6483" s="58"/>
      <c r="E6483" s="28"/>
      <c r="F6483" s="17"/>
      <c r="G6483" s="50"/>
      <c r="H6483" s="63"/>
    </row>
    <row r="6484" spans="3:8" ht="15.6" x14ac:dyDescent="0.3">
      <c r="C6484" s="57"/>
      <c r="D6484" s="58"/>
      <c r="E6484" s="28"/>
      <c r="F6484" s="17"/>
      <c r="G6484" s="50"/>
      <c r="H6484" s="63"/>
    </row>
    <row r="6485" spans="3:8" ht="15.6" x14ac:dyDescent="0.3">
      <c r="C6485" s="57"/>
      <c r="D6485" s="58"/>
      <c r="E6485" s="28"/>
      <c r="F6485" s="17"/>
      <c r="G6485" s="50"/>
      <c r="H6485" s="63"/>
    </row>
    <row r="6486" spans="3:8" ht="15.6" x14ac:dyDescent="0.3">
      <c r="C6486" s="57"/>
      <c r="D6486" s="58"/>
      <c r="E6486" s="28"/>
      <c r="F6486" s="17"/>
      <c r="G6486" s="50"/>
      <c r="H6486" s="63"/>
    </row>
    <row r="6487" spans="3:8" ht="15.6" x14ac:dyDescent="0.3">
      <c r="C6487" s="57"/>
      <c r="D6487" s="58"/>
      <c r="E6487" s="28"/>
      <c r="F6487" s="17"/>
      <c r="G6487" s="50"/>
      <c r="H6487" s="63"/>
    </row>
    <row r="6488" spans="3:8" ht="15.6" x14ac:dyDescent="0.3">
      <c r="C6488" s="57"/>
      <c r="D6488" s="58"/>
      <c r="E6488" s="28"/>
      <c r="F6488" s="17"/>
      <c r="G6488" s="50"/>
      <c r="H6488" s="63"/>
    </row>
    <row r="6489" spans="3:8" ht="15.6" x14ac:dyDescent="0.3">
      <c r="C6489" s="57"/>
      <c r="D6489" s="58"/>
      <c r="E6489" s="28"/>
      <c r="F6489" s="17"/>
      <c r="G6489" s="50"/>
      <c r="H6489" s="63"/>
    </row>
    <row r="6490" spans="3:8" ht="15.6" x14ac:dyDescent="0.3">
      <c r="C6490" s="57"/>
      <c r="D6490" s="58"/>
      <c r="E6490" s="28"/>
      <c r="F6490" s="17"/>
      <c r="G6490" s="50"/>
      <c r="H6490" s="63"/>
    </row>
    <row r="6491" spans="3:8" ht="15.6" x14ac:dyDescent="0.3">
      <c r="C6491" s="57"/>
      <c r="D6491" s="58"/>
      <c r="E6491" s="28"/>
      <c r="F6491" s="17"/>
      <c r="G6491" s="50"/>
      <c r="H6491" s="63"/>
    </row>
    <row r="6492" spans="3:8" ht="15.6" x14ac:dyDescent="0.3">
      <c r="C6492" s="57"/>
      <c r="D6492" s="58"/>
      <c r="E6492" s="28"/>
      <c r="F6492" s="17"/>
      <c r="G6492" s="50"/>
      <c r="H6492" s="63"/>
    </row>
    <row r="6493" spans="3:8" ht="15.6" x14ac:dyDescent="0.3">
      <c r="C6493" s="57"/>
      <c r="D6493" s="58"/>
      <c r="E6493" s="28"/>
      <c r="F6493" s="17"/>
      <c r="G6493" s="50"/>
      <c r="H6493" s="63"/>
    </row>
    <row r="6494" spans="3:8" ht="15.6" x14ac:dyDescent="0.3">
      <c r="C6494" s="57"/>
      <c r="D6494" s="58"/>
      <c r="E6494" s="28"/>
      <c r="F6494" s="17"/>
      <c r="G6494" s="50"/>
      <c r="H6494" s="63"/>
    </row>
    <row r="6495" spans="3:8" ht="15.6" x14ac:dyDescent="0.3">
      <c r="C6495" s="57"/>
      <c r="D6495" s="58"/>
      <c r="E6495" s="28"/>
      <c r="F6495" s="17"/>
      <c r="G6495" s="50"/>
      <c r="H6495" s="63"/>
    </row>
    <row r="6496" spans="3:8" ht="15.6" x14ac:dyDescent="0.3">
      <c r="C6496" s="57"/>
      <c r="D6496" s="58"/>
      <c r="E6496" s="28"/>
      <c r="F6496" s="17"/>
      <c r="G6496" s="50"/>
      <c r="H6496" s="63"/>
    </row>
    <row r="6497" spans="3:8" ht="15.6" x14ac:dyDescent="0.3">
      <c r="C6497" s="57"/>
      <c r="D6497" s="58"/>
      <c r="E6497" s="28"/>
      <c r="F6497" s="17"/>
      <c r="G6497" s="50"/>
      <c r="H6497" s="63"/>
    </row>
    <row r="6498" spans="3:8" ht="15.6" x14ac:dyDescent="0.3">
      <c r="C6498" s="57"/>
      <c r="D6498" s="58"/>
      <c r="E6498" s="28"/>
      <c r="F6498" s="17"/>
      <c r="G6498" s="50"/>
      <c r="H6498" s="63"/>
    </row>
    <row r="6499" spans="3:8" ht="15.6" x14ac:dyDescent="0.3">
      <c r="C6499" s="57"/>
      <c r="D6499" s="58"/>
      <c r="E6499" s="28"/>
      <c r="F6499" s="17"/>
      <c r="G6499" s="50"/>
      <c r="H6499" s="63"/>
    </row>
    <row r="6500" spans="3:8" ht="15.6" x14ac:dyDescent="0.3">
      <c r="C6500" s="57"/>
      <c r="D6500" s="58"/>
      <c r="E6500" s="28"/>
      <c r="F6500" s="17"/>
      <c r="G6500" s="50"/>
      <c r="H6500" s="63"/>
    </row>
    <row r="6501" spans="3:8" ht="15.6" x14ac:dyDescent="0.3">
      <c r="C6501" s="57"/>
      <c r="D6501" s="58"/>
      <c r="E6501" s="28"/>
      <c r="F6501" s="17"/>
      <c r="G6501" s="50"/>
      <c r="H6501" s="63"/>
    </row>
    <row r="6502" spans="3:8" ht="15.6" x14ac:dyDescent="0.3">
      <c r="C6502" s="57"/>
      <c r="D6502" s="58"/>
      <c r="E6502" s="28"/>
      <c r="F6502" s="17"/>
      <c r="G6502" s="50"/>
      <c r="H6502" s="63"/>
    </row>
    <row r="6503" spans="3:8" ht="15.6" x14ac:dyDescent="0.3">
      <c r="C6503" s="57"/>
      <c r="D6503" s="58"/>
      <c r="E6503" s="28"/>
      <c r="F6503" s="17"/>
      <c r="G6503" s="50"/>
      <c r="H6503" s="63"/>
    </row>
    <row r="6504" spans="3:8" ht="15.6" x14ac:dyDescent="0.3">
      <c r="C6504" s="57"/>
      <c r="D6504" s="58"/>
      <c r="E6504" s="28"/>
      <c r="F6504" s="17"/>
      <c r="G6504" s="50"/>
      <c r="H6504" s="63"/>
    </row>
    <row r="6505" spans="3:8" ht="15.6" x14ac:dyDescent="0.3">
      <c r="C6505" s="57"/>
      <c r="D6505" s="58"/>
      <c r="E6505" s="28"/>
      <c r="F6505" s="17"/>
      <c r="G6505" s="50"/>
      <c r="H6505" s="63"/>
    </row>
    <row r="6506" spans="3:8" ht="15.6" x14ac:dyDescent="0.3">
      <c r="C6506" s="57"/>
      <c r="D6506" s="58"/>
      <c r="E6506" s="28"/>
      <c r="F6506" s="17"/>
      <c r="G6506" s="50"/>
      <c r="H6506" s="63"/>
    </row>
    <row r="6507" spans="3:8" ht="15.6" x14ac:dyDescent="0.3">
      <c r="C6507" s="57"/>
      <c r="D6507" s="58"/>
      <c r="E6507" s="28"/>
      <c r="F6507" s="17"/>
      <c r="G6507" s="50"/>
      <c r="H6507" s="63"/>
    </row>
    <row r="6508" spans="3:8" ht="15.6" x14ac:dyDescent="0.3">
      <c r="C6508" s="57"/>
      <c r="D6508" s="58"/>
      <c r="E6508" s="28"/>
      <c r="F6508" s="17"/>
      <c r="G6508" s="50"/>
      <c r="H6508" s="63"/>
    </row>
    <row r="6509" spans="3:8" ht="15.6" x14ac:dyDescent="0.3">
      <c r="C6509" s="57"/>
      <c r="D6509" s="58"/>
      <c r="E6509" s="28"/>
      <c r="F6509" s="17"/>
      <c r="G6509" s="50"/>
      <c r="H6509" s="63"/>
    </row>
    <row r="6510" spans="3:8" ht="15.6" x14ac:dyDescent="0.3">
      <c r="C6510" s="57"/>
      <c r="D6510" s="58"/>
      <c r="E6510" s="28"/>
      <c r="F6510" s="17"/>
      <c r="G6510" s="50"/>
      <c r="H6510" s="63"/>
    </row>
    <row r="6511" spans="3:8" ht="15.6" x14ac:dyDescent="0.3">
      <c r="C6511" s="57"/>
      <c r="D6511" s="58"/>
      <c r="E6511" s="28"/>
      <c r="F6511" s="17"/>
      <c r="G6511" s="50"/>
      <c r="H6511" s="63"/>
    </row>
    <row r="6512" spans="3:8" ht="15.6" x14ac:dyDescent="0.3">
      <c r="C6512" s="57"/>
      <c r="D6512" s="58"/>
      <c r="E6512" s="28"/>
      <c r="F6512" s="17"/>
      <c r="G6512" s="50"/>
      <c r="H6512" s="63"/>
    </row>
    <row r="6513" spans="3:8" ht="15.6" x14ac:dyDescent="0.3">
      <c r="C6513" s="57"/>
      <c r="D6513" s="58"/>
      <c r="E6513" s="28"/>
      <c r="F6513" s="17"/>
      <c r="G6513" s="50"/>
      <c r="H6513" s="63"/>
    </row>
    <row r="6514" spans="3:8" ht="15.6" x14ac:dyDescent="0.3">
      <c r="C6514" s="57"/>
      <c r="D6514" s="58"/>
      <c r="E6514" s="28"/>
      <c r="F6514" s="17"/>
      <c r="G6514" s="50"/>
      <c r="H6514" s="63"/>
    </row>
    <row r="6515" spans="3:8" ht="15.6" x14ac:dyDescent="0.3">
      <c r="C6515" s="57"/>
      <c r="D6515" s="58"/>
      <c r="E6515" s="28"/>
      <c r="F6515" s="17"/>
      <c r="G6515" s="50"/>
      <c r="H6515" s="63"/>
    </row>
    <row r="6516" spans="3:8" ht="15.6" x14ac:dyDescent="0.3">
      <c r="C6516" s="57"/>
      <c r="D6516" s="58"/>
      <c r="E6516" s="28"/>
      <c r="F6516" s="17"/>
      <c r="G6516" s="50"/>
      <c r="H6516" s="63"/>
    </row>
    <row r="6517" spans="3:8" ht="15.6" x14ac:dyDescent="0.3">
      <c r="C6517" s="57"/>
      <c r="D6517" s="58"/>
      <c r="E6517" s="28"/>
      <c r="F6517" s="17"/>
      <c r="G6517" s="50"/>
      <c r="H6517" s="63"/>
    </row>
    <row r="6518" spans="3:8" ht="15.6" x14ac:dyDescent="0.3">
      <c r="C6518" s="57"/>
      <c r="D6518" s="58"/>
      <c r="E6518" s="28"/>
      <c r="F6518" s="17"/>
      <c r="G6518" s="50"/>
      <c r="H6518" s="63"/>
    </row>
    <row r="6519" spans="3:8" ht="15.6" x14ac:dyDescent="0.3">
      <c r="C6519" s="57"/>
      <c r="D6519" s="58"/>
      <c r="E6519" s="28"/>
      <c r="F6519" s="17"/>
      <c r="G6519" s="50"/>
      <c r="H6519" s="63"/>
    </row>
    <row r="6520" spans="3:8" ht="15.6" x14ac:dyDescent="0.3">
      <c r="C6520" s="57"/>
      <c r="D6520" s="58"/>
      <c r="E6520" s="28"/>
      <c r="F6520" s="17"/>
      <c r="G6520" s="50"/>
      <c r="H6520" s="63"/>
    </row>
    <row r="6521" spans="3:8" ht="15.6" x14ac:dyDescent="0.3">
      <c r="C6521" s="57"/>
      <c r="D6521" s="58"/>
      <c r="E6521" s="28"/>
      <c r="F6521" s="17"/>
      <c r="G6521" s="50"/>
      <c r="H6521" s="63"/>
    </row>
    <row r="6522" spans="3:8" ht="15.6" x14ac:dyDescent="0.3">
      <c r="C6522" s="57"/>
      <c r="D6522" s="58"/>
      <c r="E6522" s="28"/>
      <c r="F6522" s="17"/>
      <c r="G6522" s="50"/>
      <c r="H6522" s="63"/>
    </row>
    <row r="6523" spans="3:8" ht="15.6" x14ac:dyDescent="0.3">
      <c r="C6523" s="57"/>
      <c r="D6523" s="58"/>
      <c r="E6523" s="28"/>
      <c r="F6523" s="17"/>
      <c r="G6523" s="50"/>
      <c r="H6523" s="63"/>
    </row>
    <row r="6524" spans="3:8" ht="15.6" x14ac:dyDescent="0.3">
      <c r="C6524" s="57"/>
      <c r="D6524" s="58"/>
      <c r="E6524" s="28"/>
      <c r="F6524" s="17"/>
      <c r="G6524" s="50"/>
      <c r="H6524" s="63"/>
    </row>
    <row r="6525" spans="3:8" ht="15.6" x14ac:dyDescent="0.3">
      <c r="C6525" s="57"/>
      <c r="D6525" s="58"/>
      <c r="E6525" s="28"/>
      <c r="F6525" s="17"/>
      <c r="G6525" s="50"/>
      <c r="H6525" s="63"/>
    </row>
    <row r="6526" spans="3:8" ht="15.6" x14ac:dyDescent="0.3">
      <c r="C6526" s="57"/>
      <c r="D6526" s="58"/>
      <c r="E6526" s="28"/>
      <c r="F6526" s="17"/>
      <c r="G6526" s="50"/>
      <c r="H6526" s="63"/>
    </row>
    <row r="6527" spans="3:8" ht="15.6" x14ac:dyDescent="0.3">
      <c r="C6527" s="57"/>
      <c r="D6527" s="58"/>
      <c r="E6527" s="28"/>
      <c r="F6527" s="17"/>
      <c r="G6527" s="50"/>
      <c r="H6527" s="63"/>
    </row>
    <row r="6528" spans="3:8" ht="15.6" x14ac:dyDescent="0.3">
      <c r="C6528" s="57"/>
      <c r="D6528" s="58"/>
      <c r="E6528" s="28"/>
      <c r="F6528" s="17"/>
      <c r="G6528" s="50"/>
      <c r="H6528" s="63"/>
    </row>
    <row r="6529" spans="3:8" ht="15.6" x14ac:dyDescent="0.3">
      <c r="C6529" s="57"/>
      <c r="D6529" s="58"/>
      <c r="E6529" s="28"/>
      <c r="F6529" s="17"/>
      <c r="G6529" s="50"/>
      <c r="H6529" s="63"/>
    </row>
    <row r="6530" spans="3:8" ht="15.6" x14ac:dyDescent="0.3">
      <c r="C6530" s="57"/>
      <c r="D6530" s="58"/>
      <c r="E6530" s="28"/>
      <c r="F6530" s="17"/>
      <c r="G6530" s="50"/>
      <c r="H6530" s="63"/>
    </row>
    <row r="6531" spans="3:8" ht="15.6" x14ac:dyDescent="0.3">
      <c r="C6531" s="57"/>
      <c r="D6531" s="58"/>
      <c r="E6531" s="28"/>
      <c r="F6531" s="17"/>
      <c r="G6531" s="50"/>
      <c r="H6531" s="63"/>
    </row>
    <row r="6532" spans="3:8" ht="15.6" x14ac:dyDescent="0.3">
      <c r="C6532" s="57"/>
      <c r="D6532" s="58"/>
      <c r="E6532" s="28"/>
      <c r="F6532" s="17"/>
      <c r="G6532" s="50"/>
      <c r="H6532" s="63"/>
    </row>
    <row r="6533" spans="3:8" ht="15.6" x14ac:dyDescent="0.3">
      <c r="C6533" s="57"/>
      <c r="D6533" s="58"/>
      <c r="E6533" s="28"/>
      <c r="F6533" s="17"/>
      <c r="G6533" s="50"/>
      <c r="H6533" s="63"/>
    </row>
    <row r="6534" spans="3:8" ht="15.6" x14ac:dyDescent="0.3">
      <c r="C6534" s="57"/>
      <c r="D6534" s="58"/>
      <c r="E6534" s="28"/>
      <c r="F6534" s="17"/>
      <c r="G6534" s="50"/>
      <c r="H6534" s="63"/>
    </row>
    <row r="6535" spans="3:8" ht="15.6" x14ac:dyDescent="0.3">
      <c r="C6535" s="57"/>
      <c r="D6535" s="58"/>
      <c r="E6535" s="28"/>
      <c r="F6535" s="17"/>
      <c r="G6535" s="50"/>
      <c r="H6535" s="63"/>
    </row>
    <row r="6536" spans="3:8" ht="15.6" x14ac:dyDescent="0.3">
      <c r="C6536" s="57"/>
      <c r="D6536" s="58"/>
      <c r="E6536" s="28"/>
      <c r="F6536" s="17"/>
      <c r="G6536" s="50"/>
      <c r="H6536" s="63"/>
    </row>
    <row r="6537" spans="3:8" ht="15.6" x14ac:dyDescent="0.3">
      <c r="C6537" s="57"/>
      <c r="D6537" s="58"/>
      <c r="E6537" s="28"/>
      <c r="F6537" s="17"/>
      <c r="G6537" s="50"/>
      <c r="H6537" s="63"/>
    </row>
    <row r="6538" spans="3:8" ht="15.6" x14ac:dyDescent="0.3">
      <c r="C6538" s="57"/>
      <c r="D6538" s="58"/>
      <c r="E6538" s="28"/>
      <c r="F6538" s="17"/>
      <c r="G6538" s="50"/>
      <c r="H6538" s="63"/>
    </row>
    <row r="6539" spans="3:8" ht="15.6" x14ac:dyDescent="0.3">
      <c r="C6539" s="57"/>
      <c r="D6539" s="58"/>
      <c r="E6539" s="28"/>
      <c r="F6539" s="17"/>
      <c r="G6539" s="50"/>
      <c r="H6539" s="63"/>
    </row>
    <row r="6540" spans="3:8" ht="15.6" x14ac:dyDescent="0.3">
      <c r="C6540" s="57"/>
      <c r="D6540" s="58"/>
      <c r="E6540" s="28"/>
      <c r="F6540" s="17"/>
      <c r="G6540" s="50"/>
      <c r="H6540" s="63"/>
    </row>
    <row r="6541" spans="3:8" ht="15.6" x14ac:dyDescent="0.3">
      <c r="C6541" s="57"/>
      <c r="D6541" s="58"/>
      <c r="E6541" s="28"/>
      <c r="F6541" s="17"/>
      <c r="G6541" s="50"/>
      <c r="H6541" s="63"/>
    </row>
    <row r="6542" spans="3:8" ht="15.6" x14ac:dyDescent="0.3">
      <c r="C6542" s="57"/>
      <c r="D6542" s="58"/>
      <c r="E6542" s="28"/>
      <c r="F6542" s="17"/>
      <c r="G6542" s="50"/>
      <c r="H6542" s="63"/>
    </row>
    <row r="6543" spans="3:8" ht="15.6" x14ac:dyDescent="0.3">
      <c r="C6543" s="57"/>
      <c r="D6543" s="58"/>
      <c r="E6543" s="28"/>
      <c r="F6543" s="17"/>
      <c r="G6543" s="50"/>
      <c r="H6543" s="63"/>
    </row>
    <row r="6544" spans="3:8" ht="15.6" x14ac:dyDescent="0.3">
      <c r="C6544" s="57"/>
      <c r="D6544" s="58"/>
      <c r="E6544" s="28"/>
      <c r="F6544" s="17"/>
      <c r="G6544" s="50"/>
      <c r="H6544" s="63"/>
    </row>
    <row r="6545" spans="3:8" ht="15.6" x14ac:dyDescent="0.3">
      <c r="C6545" s="57"/>
      <c r="D6545" s="58"/>
      <c r="E6545" s="28"/>
      <c r="F6545" s="17"/>
      <c r="G6545" s="50"/>
      <c r="H6545" s="63"/>
    </row>
    <row r="6546" spans="3:8" ht="15.6" x14ac:dyDescent="0.3">
      <c r="C6546" s="57"/>
      <c r="D6546" s="58"/>
      <c r="E6546" s="28"/>
      <c r="F6546" s="17"/>
      <c r="G6546" s="50"/>
      <c r="H6546" s="63"/>
    </row>
    <row r="6547" spans="3:8" ht="15.6" x14ac:dyDescent="0.3">
      <c r="C6547" s="57"/>
      <c r="D6547" s="58"/>
      <c r="E6547" s="28"/>
      <c r="F6547" s="17"/>
      <c r="G6547" s="50"/>
      <c r="H6547" s="63"/>
    </row>
    <row r="6548" spans="3:8" ht="15.6" x14ac:dyDescent="0.3">
      <c r="C6548" s="57"/>
      <c r="D6548" s="58"/>
      <c r="E6548" s="28"/>
      <c r="F6548" s="17"/>
      <c r="G6548" s="50"/>
      <c r="H6548" s="63"/>
    </row>
    <row r="6549" spans="3:8" ht="15.6" x14ac:dyDescent="0.3">
      <c r="C6549" s="57"/>
      <c r="D6549" s="58"/>
      <c r="E6549" s="28"/>
      <c r="F6549" s="17"/>
      <c r="G6549" s="50"/>
      <c r="H6549" s="63"/>
    </row>
    <row r="6550" spans="3:8" ht="15.6" x14ac:dyDescent="0.3">
      <c r="C6550" s="57"/>
      <c r="D6550" s="58"/>
      <c r="E6550" s="28"/>
      <c r="F6550" s="17"/>
      <c r="G6550" s="50"/>
      <c r="H6550" s="63"/>
    </row>
    <row r="6551" spans="3:8" ht="15.6" x14ac:dyDescent="0.3">
      <c r="C6551" s="57"/>
      <c r="D6551" s="58"/>
      <c r="E6551" s="28"/>
      <c r="F6551" s="17"/>
      <c r="G6551" s="50"/>
      <c r="H6551" s="63"/>
    </row>
    <row r="6552" spans="3:8" ht="15.6" x14ac:dyDescent="0.3">
      <c r="C6552" s="57"/>
      <c r="D6552" s="58"/>
      <c r="E6552" s="28"/>
      <c r="F6552" s="17"/>
      <c r="G6552" s="50"/>
      <c r="H6552" s="63"/>
    </row>
    <row r="6553" spans="3:8" ht="15.6" x14ac:dyDescent="0.3">
      <c r="C6553" s="57"/>
      <c r="D6553" s="58"/>
      <c r="E6553" s="28"/>
      <c r="F6553" s="17"/>
      <c r="G6553" s="50"/>
      <c r="H6553" s="63"/>
    </row>
    <row r="6554" spans="3:8" ht="15.6" x14ac:dyDescent="0.3">
      <c r="C6554" s="57"/>
      <c r="D6554" s="58"/>
      <c r="E6554" s="28"/>
      <c r="F6554" s="17"/>
      <c r="G6554" s="50"/>
      <c r="H6554" s="63"/>
    </row>
    <row r="6555" spans="3:8" ht="15.6" x14ac:dyDescent="0.3">
      <c r="C6555" s="57"/>
      <c r="D6555" s="58"/>
      <c r="E6555" s="28"/>
      <c r="F6555" s="17"/>
      <c r="G6555" s="50"/>
      <c r="H6555" s="63"/>
    </row>
    <row r="6556" spans="3:8" ht="15.6" x14ac:dyDescent="0.3">
      <c r="C6556" s="57"/>
      <c r="D6556" s="58"/>
      <c r="E6556" s="28"/>
      <c r="F6556" s="17"/>
      <c r="G6556" s="50"/>
      <c r="H6556" s="63"/>
    </row>
    <row r="6557" spans="3:8" ht="15.6" x14ac:dyDescent="0.3">
      <c r="C6557" s="57"/>
      <c r="D6557" s="58"/>
      <c r="E6557" s="28"/>
      <c r="F6557" s="17"/>
      <c r="G6557" s="50"/>
      <c r="H6557" s="63"/>
    </row>
    <row r="6558" spans="3:8" ht="15.6" x14ac:dyDescent="0.3">
      <c r="C6558" s="57"/>
      <c r="D6558" s="58"/>
      <c r="E6558" s="28"/>
      <c r="F6558" s="17"/>
      <c r="G6558" s="50"/>
      <c r="H6558" s="63"/>
    </row>
    <row r="6559" spans="3:8" ht="15.6" x14ac:dyDescent="0.3">
      <c r="C6559" s="57"/>
      <c r="D6559" s="58"/>
      <c r="E6559" s="28"/>
      <c r="F6559" s="17"/>
      <c r="G6559" s="50"/>
      <c r="H6559" s="63"/>
    </row>
    <row r="6560" spans="3:8" ht="15.6" x14ac:dyDescent="0.3">
      <c r="C6560" s="57"/>
      <c r="D6560" s="58"/>
      <c r="E6560" s="28"/>
      <c r="F6560" s="17"/>
      <c r="G6560" s="50"/>
      <c r="H6560" s="63"/>
    </row>
    <row r="6561" spans="3:8" ht="15.6" x14ac:dyDescent="0.3">
      <c r="C6561" s="57"/>
      <c r="D6561" s="58"/>
      <c r="E6561" s="28"/>
      <c r="F6561" s="17"/>
      <c r="G6561" s="50"/>
      <c r="H6561" s="63"/>
    </row>
    <row r="6562" spans="3:8" ht="15.6" x14ac:dyDescent="0.3">
      <c r="C6562" s="57"/>
      <c r="D6562" s="58"/>
      <c r="E6562" s="28"/>
      <c r="F6562" s="17"/>
      <c r="G6562" s="50"/>
      <c r="H6562" s="63"/>
    </row>
    <row r="6563" spans="3:8" ht="15.6" x14ac:dyDescent="0.3">
      <c r="C6563" s="57"/>
      <c r="D6563" s="58"/>
      <c r="E6563" s="28"/>
      <c r="F6563" s="17"/>
      <c r="G6563" s="50"/>
      <c r="H6563" s="63"/>
    </row>
    <row r="6564" spans="3:8" ht="15.6" x14ac:dyDescent="0.3">
      <c r="C6564" s="57"/>
      <c r="D6564" s="58"/>
      <c r="E6564" s="28"/>
      <c r="F6564" s="17"/>
      <c r="G6564" s="50"/>
      <c r="H6564" s="63"/>
    </row>
    <row r="6565" spans="3:8" ht="15.6" x14ac:dyDescent="0.3">
      <c r="C6565" s="57"/>
      <c r="D6565" s="58"/>
      <c r="E6565" s="28"/>
      <c r="F6565" s="17"/>
      <c r="G6565" s="50"/>
      <c r="H6565" s="63"/>
    </row>
    <row r="6566" spans="3:8" ht="15.6" x14ac:dyDescent="0.3">
      <c r="C6566" s="57"/>
      <c r="D6566" s="58"/>
      <c r="E6566" s="28"/>
      <c r="F6566" s="17"/>
      <c r="G6566" s="50"/>
      <c r="H6566" s="63"/>
    </row>
    <row r="6567" spans="3:8" ht="15.6" x14ac:dyDescent="0.3">
      <c r="C6567" s="57"/>
      <c r="D6567" s="58"/>
      <c r="E6567" s="28"/>
      <c r="F6567" s="17"/>
      <c r="G6567" s="50"/>
      <c r="H6567" s="63"/>
    </row>
    <row r="6568" spans="3:8" ht="15.6" x14ac:dyDescent="0.3">
      <c r="C6568" s="57"/>
      <c r="D6568" s="58"/>
      <c r="E6568" s="28"/>
      <c r="F6568" s="17"/>
      <c r="G6568" s="50"/>
      <c r="H6568" s="63"/>
    </row>
    <row r="6569" spans="3:8" ht="15.6" x14ac:dyDescent="0.3">
      <c r="C6569" s="57"/>
      <c r="D6569" s="58"/>
      <c r="E6569" s="28"/>
      <c r="F6569" s="17"/>
      <c r="G6569" s="50"/>
      <c r="H6569" s="63"/>
    </row>
    <row r="6570" spans="3:8" ht="15.6" x14ac:dyDescent="0.3">
      <c r="C6570" s="57"/>
      <c r="D6570" s="58"/>
      <c r="E6570" s="28"/>
      <c r="F6570" s="17"/>
      <c r="G6570" s="50"/>
      <c r="H6570" s="63"/>
    </row>
    <row r="6571" spans="3:8" ht="15.6" x14ac:dyDescent="0.3">
      <c r="C6571" s="57"/>
      <c r="D6571" s="58"/>
      <c r="E6571" s="28"/>
      <c r="F6571" s="17"/>
      <c r="G6571" s="50"/>
      <c r="H6571" s="63"/>
    </row>
    <row r="6572" spans="3:8" ht="15.6" x14ac:dyDescent="0.3">
      <c r="C6572" s="57"/>
      <c r="D6572" s="58"/>
      <c r="E6572" s="28"/>
      <c r="F6572" s="17"/>
      <c r="G6572" s="50"/>
      <c r="H6572" s="63"/>
    </row>
    <row r="6573" spans="3:8" ht="15.6" x14ac:dyDescent="0.3">
      <c r="C6573" s="57"/>
      <c r="D6573" s="58"/>
      <c r="E6573" s="28"/>
      <c r="F6573" s="17"/>
      <c r="G6573" s="50"/>
      <c r="H6573" s="63"/>
    </row>
    <row r="6574" spans="3:8" ht="15.6" x14ac:dyDescent="0.3">
      <c r="C6574" s="57"/>
      <c r="D6574" s="58"/>
      <c r="E6574" s="28"/>
      <c r="F6574" s="17"/>
      <c r="G6574" s="50"/>
      <c r="H6574" s="63"/>
    </row>
    <row r="6575" spans="3:8" ht="15.6" x14ac:dyDescent="0.3">
      <c r="C6575" s="57"/>
      <c r="D6575" s="58"/>
      <c r="E6575" s="28"/>
      <c r="F6575" s="17"/>
      <c r="G6575" s="50"/>
      <c r="H6575" s="63"/>
    </row>
    <row r="6576" spans="3:8" ht="15.6" x14ac:dyDescent="0.3">
      <c r="C6576" s="57"/>
      <c r="D6576" s="58"/>
      <c r="E6576" s="28"/>
      <c r="F6576" s="17"/>
      <c r="G6576" s="50"/>
      <c r="H6576" s="63"/>
    </row>
    <row r="6577" spans="3:8" ht="15.6" x14ac:dyDescent="0.3">
      <c r="C6577" s="57"/>
      <c r="D6577" s="58"/>
      <c r="E6577" s="28"/>
      <c r="F6577" s="17"/>
      <c r="G6577" s="50"/>
      <c r="H6577" s="63"/>
    </row>
    <row r="6578" spans="3:8" ht="15.6" x14ac:dyDescent="0.3">
      <c r="C6578" s="57"/>
      <c r="D6578" s="58"/>
      <c r="E6578" s="28"/>
      <c r="F6578" s="17"/>
      <c r="G6578" s="50"/>
      <c r="H6578" s="63"/>
    </row>
    <row r="6579" spans="3:8" ht="15.6" x14ac:dyDescent="0.3">
      <c r="C6579" s="57"/>
      <c r="D6579" s="58"/>
      <c r="E6579" s="28"/>
      <c r="F6579" s="17"/>
      <c r="G6579" s="50"/>
      <c r="H6579" s="63"/>
    </row>
    <row r="6580" spans="3:8" ht="15.6" x14ac:dyDescent="0.3">
      <c r="C6580" s="57"/>
      <c r="D6580" s="58"/>
      <c r="E6580" s="28"/>
      <c r="F6580" s="17"/>
      <c r="G6580" s="50"/>
      <c r="H6580" s="63"/>
    </row>
    <row r="6581" spans="3:8" ht="15.6" x14ac:dyDescent="0.3">
      <c r="C6581" s="57"/>
      <c r="D6581" s="58"/>
      <c r="E6581" s="28"/>
      <c r="F6581" s="17"/>
      <c r="G6581" s="50"/>
      <c r="H6581" s="63"/>
    </row>
    <row r="6582" spans="3:8" ht="15.6" x14ac:dyDescent="0.3">
      <c r="C6582" s="57"/>
      <c r="D6582" s="58"/>
      <c r="E6582" s="28"/>
      <c r="F6582" s="17"/>
      <c r="G6582" s="50"/>
      <c r="H6582" s="63"/>
    </row>
    <row r="6583" spans="3:8" ht="15.6" x14ac:dyDescent="0.3">
      <c r="C6583" s="57"/>
      <c r="D6583" s="58"/>
      <c r="E6583" s="28"/>
      <c r="F6583" s="17"/>
      <c r="G6583" s="50"/>
      <c r="H6583" s="63"/>
    </row>
    <row r="6584" spans="3:8" ht="15.6" x14ac:dyDescent="0.3">
      <c r="C6584" s="57"/>
      <c r="D6584" s="58"/>
      <c r="E6584" s="28"/>
      <c r="F6584" s="17"/>
      <c r="G6584" s="50"/>
      <c r="H6584" s="63"/>
    </row>
    <row r="6585" spans="3:8" ht="15.6" x14ac:dyDescent="0.3">
      <c r="C6585" s="57"/>
      <c r="D6585" s="58"/>
      <c r="E6585" s="28"/>
      <c r="F6585" s="17"/>
      <c r="G6585" s="50"/>
      <c r="H6585" s="63"/>
    </row>
    <row r="6586" spans="3:8" ht="15.6" x14ac:dyDescent="0.3">
      <c r="C6586" s="57"/>
      <c r="D6586" s="58"/>
      <c r="E6586" s="28"/>
      <c r="F6586" s="17"/>
      <c r="G6586" s="50"/>
      <c r="H6586" s="63"/>
    </row>
    <row r="6587" spans="3:8" ht="15.6" x14ac:dyDescent="0.3">
      <c r="C6587" s="57"/>
      <c r="D6587" s="58"/>
      <c r="E6587" s="28"/>
      <c r="F6587" s="17"/>
      <c r="G6587" s="50"/>
      <c r="H6587" s="63"/>
    </row>
    <row r="6588" spans="3:8" ht="15.6" x14ac:dyDescent="0.3">
      <c r="C6588" s="57"/>
      <c r="D6588" s="58"/>
      <c r="E6588" s="28"/>
      <c r="F6588" s="17"/>
      <c r="G6588" s="50"/>
      <c r="H6588" s="63"/>
    </row>
    <row r="6589" spans="3:8" ht="15.6" x14ac:dyDescent="0.3">
      <c r="C6589" s="57"/>
      <c r="D6589" s="58"/>
      <c r="E6589" s="28"/>
      <c r="F6589" s="17"/>
      <c r="G6589" s="50"/>
      <c r="H6589" s="63"/>
    </row>
    <row r="6590" spans="3:8" ht="15.6" x14ac:dyDescent="0.3">
      <c r="C6590" s="57"/>
      <c r="D6590" s="58"/>
      <c r="E6590" s="28"/>
      <c r="F6590" s="17"/>
      <c r="G6590" s="50"/>
      <c r="H6590" s="63"/>
    </row>
    <row r="6591" spans="3:8" ht="15.6" x14ac:dyDescent="0.3">
      <c r="C6591" s="57"/>
      <c r="D6591" s="58"/>
      <c r="E6591" s="28"/>
      <c r="F6591" s="17"/>
      <c r="G6591" s="50"/>
      <c r="H6591" s="63"/>
    </row>
    <row r="6592" spans="3:8" ht="15.6" x14ac:dyDescent="0.3">
      <c r="C6592" s="57"/>
      <c r="D6592" s="58"/>
      <c r="E6592" s="28"/>
      <c r="F6592" s="17"/>
      <c r="G6592" s="50"/>
      <c r="H6592" s="63"/>
    </row>
    <row r="6593" spans="3:8" ht="15.6" x14ac:dyDescent="0.3">
      <c r="C6593" s="57"/>
      <c r="D6593" s="58"/>
      <c r="E6593" s="28"/>
      <c r="F6593" s="17"/>
      <c r="G6593" s="50"/>
      <c r="H6593" s="63"/>
    </row>
    <row r="6594" spans="3:8" ht="15.6" x14ac:dyDescent="0.3">
      <c r="C6594" s="57"/>
      <c r="D6594" s="58"/>
      <c r="E6594" s="28"/>
      <c r="F6594" s="17"/>
      <c r="G6594" s="50"/>
      <c r="H6594" s="63"/>
    </row>
    <row r="6595" spans="3:8" ht="15.6" x14ac:dyDescent="0.3">
      <c r="C6595" s="57"/>
      <c r="D6595" s="58"/>
      <c r="E6595" s="28"/>
      <c r="F6595" s="17"/>
      <c r="G6595" s="50"/>
      <c r="H6595" s="63"/>
    </row>
    <row r="6596" spans="3:8" ht="15.6" x14ac:dyDescent="0.3">
      <c r="C6596" s="57"/>
      <c r="D6596" s="58"/>
      <c r="E6596" s="28"/>
      <c r="F6596" s="17"/>
      <c r="G6596" s="50"/>
      <c r="H6596" s="63"/>
    </row>
    <row r="6597" spans="3:8" ht="15.6" x14ac:dyDescent="0.3">
      <c r="C6597" s="57"/>
      <c r="D6597" s="58"/>
      <c r="E6597" s="28"/>
      <c r="F6597" s="17"/>
      <c r="G6597" s="50"/>
      <c r="H6597" s="63"/>
    </row>
    <row r="6598" spans="3:8" ht="15.6" x14ac:dyDescent="0.3">
      <c r="C6598" s="57"/>
      <c r="D6598" s="58"/>
      <c r="E6598" s="28"/>
      <c r="F6598" s="17"/>
      <c r="G6598" s="50"/>
      <c r="H6598" s="63"/>
    </row>
    <row r="6599" spans="3:8" ht="15.6" x14ac:dyDescent="0.3">
      <c r="C6599" s="57"/>
      <c r="D6599" s="58"/>
      <c r="E6599" s="28"/>
      <c r="F6599" s="17"/>
      <c r="G6599" s="50"/>
      <c r="H6599" s="63"/>
    </row>
    <row r="6600" spans="3:8" ht="15.6" x14ac:dyDescent="0.3">
      <c r="C6600" s="57"/>
      <c r="D6600" s="58"/>
      <c r="E6600" s="28"/>
      <c r="F6600" s="17"/>
      <c r="G6600" s="50"/>
      <c r="H6600" s="63"/>
    </row>
    <row r="6601" spans="3:8" ht="15.6" x14ac:dyDescent="0.3">
      <c r="C6601" s="57"/>
      <c r="D6601" s="58"/>
      <c r="E6601" s="28"/>
      <c r="F6601" s="17"/>
      <c r="G6601" s="50"/>
      <c r="H6601" s="63"/>
    </row>
    <row r="6602" spans="3:8" ht="15.6" x14ac:dyDescent="0.3">
      <c r="C6602" s="57"/>
      <c r="D6602" s="58"/>
      <c r="E6602" s="28"/>
      <c r="F6602" s="17"/>
      <c r="G6602" s="50"/>
      <c r="H6602" s="63"/>
    </row>
    <row r="6603" spans="3:8" ht="15.6" x14ac:dyDescent="0.3">
      <c r="C6603" s="57"/>
      <c r="D6603" s="58"/>
      <c r="E6603" s="28"/>
      <c r="F6603" s="17"/>
      <c r="G6603" s="50"/>
      <c r="H6603" s="63"/>
    </row>
    <row r="6604" spans="3:8" ht="15.6" x14ac:dyDescent="0.3">
      <c r="C6604" s="57"/>
      <c r="D6604" s="58"/>
      <c r="E6604" s="28"/>
      <c r="F6604" s="17"/>
      <c r="G6604" s="50"/>
      <c r="H6604" s="63"/>
    </row>
    <row r="6605" spans="3:8" ht="15.6" x14ac:dyDescent="0.3">
      <c r="C6605" s="57"/>
      <c r="D6605" s="58"/>
      <c r="E6605" s="28"/>
      <c r="F6605" s="17"/>
      <c r="G6605" s="50"/>
      <c r="H6605" s="63"/>
    </row>
    <row r="6606" spans="3:8" ht="15.6" x14ac:dyDescent="0.3">
      <c r="C6606" s="57"/>
      <c r="D6606" s="58"/>
      <c r="E6606" s="28"/>
      <c r="F6606" s="17"/>
      <c r="G6606" s="50"/>
      <c r="H6606" s="63"/>
    </row>
    <row r="6607" spans="3:8" ht="15.6" x14ac:dyDescent="0.3">
      <c r="C6607" s="57"/>
      <c r="D6607" s="58"/>
      <c r="E6607" s="28"/>
      <c r="F6607" s="17"/>
      <c r="G6607" s="50"/>
      <c r="H6607" s="63"/>
    </row>
    <row r="6608" spans="3:8" ht="15.6" x14ac:dyDescent="0.3">
      <c r="C6608" s="57"/>
      <c r="D6608" s="58"/>
      <c r="E6608" s="28"/>
      <c r="F6608" s="17"/>
      <c r="G6608" s="50"/>
      <c r="H6608" s="63"/>
    </row>
    <row r="6609" spans="3:8" ht="15.6" x14ac:dyDescent="0.3">
      <c r="C6609" s="57"/>
      <c r="D6609" s="58"/>
      <c r="E6609" s="28"/>
      <c r="F6609" s="17"/>
      <c r="G6609" s="50"/>
      <c r="H6609" s="63"/>
    </row>
    <row r="6610" spans="3:8" ht="15.6" x14ac:dyDescent="0.3">
      <c r="C6610" s="57"/>
      <c r="D6610" s="58"/>
      <c r="E6610" s="28"/>
      <c r="F6610" s="17"/>
      <c r="G6610" s="50"/>
      <c r="H6610" s="63"/>
    </row>
    <row r="6611" spans="3:8" ht="15.6" x14ac:dyDescent="0.3">
      <c r="C6611" s="57"/>
      <c r="D6611" s="58"/>
      <c r="E6611" s="28"/>
      <c r="F6611" s="17"/>
      <c r="G6611" s="50"/>
      <c r="H6611" s="63"/>
    </row>
    <row r="6612" spans="3:8" ht="15.6" x14ac:dyDescent="0.3">
      <c r="C6612" s="57"/>
      <c r="D6612" s="58"/>
      <c r="E6612" s="28"/>
      <c r="F6612" s="17"/>
      <c r="G6612" s="50"/>
      <c r="H6612" s="63"/>
    </row>
    <row r="6613" spans="3:8" ht="15.6" x14ac:dyDescent="0.3">
      <c r="C6613" s="57"/>
      <c r="D6613" s="58"/>
      <c r="E6613" s="28"/>
      <c r="F6613" s="17"/>
      <c r="G6613" s="50"/>
      <c r="H6613" s="63"/>
    </row>
    <row r="6614" spans="3:8" ht="15.6" x14ac:dyDescent="0.3">
      <c r="C6614" s="57"/>
      <c r="D6614" s="58"/>
      <c r="E6614" s="28"/>
      <c r="F6614" s="17"/>
      <c r="G6614" s="50"/>
      <c r="H6614" s="63"/>
    </row>
    <row r="6615" spans="3:8" ht="15.6" x14ac:dyDescent="0.3">
      <c r="C6615" s="57"/>
      <c r="D6615" s="58"/>
      <c r="E6615" s="28"/>
      <c r="F6615" s="17"/>
      <c r="G6615" s="50"/>
      <c r="H6615" s="63"/>
    </row>
    <row r="6616" spans="3:8" ht="15.6" x14ac:dyDescent="0.3">
      <c r="C6616" s="57"/>
      <c r="D6616" s="58"/>
      <c r="E6616" s="28"/>
      <c r="F6616" s="17"/>
      <c r="G6616" s="50"/>
      <c r="H6616" s="63"/>
    </row>
    <row r="6617" spans="3:8" ht="15.6" x14ac:dyDescent="0.3">
      <c r="C6617" s="57"/>
      <c r="D6617" s="58"/>
      <c r="E6617" s="28"/>
      <c r="F6617" s="17"/>
      <c r="G6617" s="50"/>
      <c r="H6617" s="63"/>
    </row>
    <row r="6618" spans="3:8" ht="15.6" x14ac:dyDescent="0.3">
      <c r="C6618" s="57"/>
      <c r="D6618" s="58"/>
      <c r="E6618" s="28"/>
      <c r="F6618" s="17"/>
      <c r="G6618" s="50"/>
      <c r="H6618" s="63"/>
    </row>
    <row r="6619" spans="3:8" ht="15.6" x14ac:dyDescent="0.3">
      <c r="C6619" s="57"/>
      <c r="D6619" s="58"/>
      <c r="E6619" s="28"/>
      <c r="F6619" s="17"/>
      <c r="G6619" s="50"/>
      <c r="H6619" s="63"/>
    </row>
    <row r="6620" spans="3:8" ht="15.6" x14ac:dyDescent="0.3">
      <c r="C6620" s="57"/>
      <c r="D6620" s="58"/>
      <c r="E6620" s="28"/>
      <c r="F6620" s="17"/>
      <c r="G6620" s="50"/>
      <c r="H6620" s="63"/>
    </row>
    <row r="6621" spans="3:8" ht="15.6" x14ac:dyDescent="0.3">
      <c r="C6621" s="57"/>
      <c r="D6621" s="58"/>
      <c r="E6621" s="28"/>
      <c r="F6621" s="17"/>
      <c r="G6621" s="50"/>
      <c r="H6621" s="63"/>
    </row>
    <row r="6622" spans="3:8" ht="15.6" x14ac:dyDescent="0.3">
      <c r="C6622" s="57"/>
      <c r="D6622" s="58"/>
      <c r="E6622" s="28"/>
      <c r="F6622" s="17"/>
      <c r="G6622" s="50"/>
      <c r="H6622" s="63"/>
    </row>
    <row r="6623" spans="3:8" ht="15.6" x14ac:dyDescent="0.3">
      <c r="C6623" s="57"/>
      <c r="D6623" s="58"/>
      <c r="E6623" s="28"/>
      <c r="F6623" s="17"/>
      <c r="G6623" s="50"/>
      <c r="H6623" s="63"/>
    </row>
    <row r="6624" spans="3:8" ht="15.6" x14ac:dyDescent="0.3">
      <c r="C6624" s="57"/>
      <c r="D6624" s="58"/>
      <c r="E6624" s="28"/>
      <c r="F6624" s="17"/>
      <c r="G6624" s="50"/>
      <c r="H6624" s="63"/>
    </row>
    <row r="6625" spans="3:8" ht="15.6" x14ac:dyDescent="0.3">
      <c r="C6625" s="57"/>
      <c r="D6625" s="58"/>
      <c r="E6625" s="28"/>
      <c r="F6625" s="17"/>
      <c r="G6625" s="50"/>
      <c r="H6625" s="63"/>
    </row>
    <row r="6626" spans="3:8" ht="15.6" x14ac:dyDescent="0.3">
      <c r="C6626" s="57"/>
      <c r="D6626" s="58"/>
      <c r="E6626" s="28"/>
      <c r="F6626" s="17"/>
      <c r="G6626" s="50"/>
      <c r="H6626" s="63"/>
    </row>
    <row r="6627" spans="3:8" ht="15.6" x14ac:dyDescent="0.3">
      <c r="C6627" s="57"/>
      <c r="D6627" s="58"/>
      <c r="E6627" s="28"/>
      <c r="F6627" s="17"/>
      <c r="G6627" s="50"/>
      <c r="H6627" s="63"/>
    </row>
    <row r="6628" spans="3:8" ht="15.6" x14ac:dyDescent="0.3">
      <c r="C6628" s="57"/>
      <c r="D6628" s="58"/>
      <c r="E6628" s="28"/>
      <c r="F6628" s="17"/>
      <c r="G6628" s="50"/>
      <c r="H6628" s="63"/>
    </row>
    <row r="6629" spans="3:8" ht="15.6" x14ac:dyDescent="0.3">
      <c r="C6629" s="57"/>
      <c r="D6629" s="58"/>
      <c r="E6629" s="28"/>
      <c r="F6629" s="17"/>
      <c r="G6629" s="50"/>
      <c r="H6629" s="63"/>
    </row>
    <row r="6630" spans="3:8" ht="15.6" x14ac:dyDescent="0.3">
      <c r="C6630" s="57"/>
      <c r="D6630" s="58"/>
      <c r="E6630" s="28"/>
      <c r="F6630" s="17"/>
      <c r="G6630" s="50"/>
      <c r="H6630" s="63"/>
    </row>
    <row r="6631" spans="3:8" ht="15.6" x14ac:dyDescent="0.3">
      <c r="C6631" s="57"/>
      <c r="D6631" s="58"/>
      <c r="E6631" s="28"/>
      <c r="F6631" s="17"/>
      <c r="G6631" s="50"/>
      <c r="H6631" s="63"/>
    </row>
    <row r="6632" spans="3:8" ht="15.6" x14ac:dyDescent="0.3">
      <c r="C6632" s="57"/>
      <c r="D6632" s="58"/>
      <c r="E6632" s="28"/>
      <c r="F6632" s="17"/>
      <c r="G6632" s="50"/>
      <c r="H6632" s="63"/>
    </row>
    <row r="6633" spans="3:8" ht="15.6" x14ac:dyDescent="0.3">
      <c r="C6633" s="57"/>
      <c r="D6633" s="58"/>
      <c r="E6633" s="28"/>
      <c r="F6633" s="17"/>
      <c r="G6633" s="50"/>
      <c r="H6633" s="63"/>
    </row>
    <row r="6634" spans="3:8" ht="15.6" x14ac:dyDescent="0.3">
      <c r="C6634" s="57"/>
      <c r="D6634" s="58"/>
      <c r="E6634" s="28"/>
      <c r="F6634" s="17"/>
      <c r="G6634" s="50"/>
      <c r="H6634" s="63"/>
    </row>
    <row r="6635" spans="3:8" ht="15.6" x14ac:dyDescent="0.3">
      <c r="C6635" s="57"/>
      <c r="D6635" s="58"/>
      <c r="E6635" s="28"/>
      <c r="F6635" s="17"/>
      <c r="G6635" s="50"/>
      <c r="H6635" s="63"/>
    </row>
    <row r="6636" spans="3:8" ht="15.6" x14ac:dyDescent="0.3">
      <c r="C6636" s="57"/>
      <c r="D6636" s="58"/>
      <c r="E6636" s="28"/>
      <c r="F6636" s="17"/>
      <c r="G6636" s="50"/>
      <c r="H6636" s="63"/>
    </row>
    <row r="6637" spans="3:8" ht="15.6" x14ac:dyDescent="0.3">
      <c r="C6637" s="57"/>
      <c r="D6637" s="58"/>
      <c r="E6637" s="28"/>
      <c r="F6637" s="17"/>
      <c r="G6637" s="50"/>
      <c r="H6637" s="63"/>
    </row>
    <row r="6638" spans="3:8" ht="15.6" x14ac:dyDescent="0.3">
      <c r="C6638" s="57"/>
      <c r="D6638" s="58"/>
      <c r="E6638" s="28"/>
      <c r="F6638" s="17"/>
      <c r="G6638" s="50"/>
      <c r="H6638" s="63"/>
    </row>
    <row r="6639" spans="3:8" ht="15.6" x14ac:dyDescent="0.3">
      <c r="C6639" s="57"/>
      <c r="D6639" s="58"/>
      <c r="E6639" s="28"/>
      <c r="F6639" s="17"/>
      <c r="G6639" s="50"/>
      <c r="H6639" s="63"/>
    </row>
    <row r="6640" spans="3:8" ht="15.6" x14ac:dyDescent="0.3">
      <c r="C6640" s="57"/>
      <c r="D6640" s="58"/>
      <c r="E6640" s="28"/>
      <c r="F6640" s="17"/>
      <c r="G6640" s="50"/>
      <c r="H6640" s="63"/>
    </row>
    <row r="6641" spans="3:8" ht="15.6" x14ac:dyDescent="0.3">
      <c r="C6641" s="57"/>
      <c r="D6641" s="58"/>
      <c r="E6641" s="28"/>
      <c r="F6641" s="17"/>
      <c r="G6641" s="50"/>
      <c r="H6641" s="63"/>
    </row>
    <row r="6642" spans="3:8" ht="15.6" x14ac:dyDescent="0.3">
      <c r="C6642" s="57"/>
      <c r="D6642" s="58"/>
      <c r="E6642" s="28"/>
      <c r="F6642" s="17"/>
      <c r="G6642" s="50"/>
      <c r="H6642" s="63"/>
    </row>
    <row r="6643" spans="3:8" ht="15.6" x14ac:dyDescent="0.3">
      <c r="C6643" s="57"/>
      <c r="D6643" s="58"/>
      <c r="E6643" s="28"/>
      <c r="F6643" s="17"/>
      <c r="G6643" s="50"/>
      <c r="H6643" s="63"/>
    </row>
    <row r="6644" spans="3:8" ht="15.6" x14ac:dyDescent="0.3">
      <c r="C6644" s="57"/>
      <c r="D6644" s="58"/>
      <c r="E6644" s="28"/>
      <c r="F6644" s="17"/>
      <c r="G6644" s="50"/>
      <c r="H6644" s="63"/>
    </row>
    <row r="6645" spans="3:8" ht="15.6" x14ac:dyDescent="0.3">
      <c r="C6645" s="57"/>
      <c r="D6645" s="58"/>
      <c r="E6645" s="28"/>
      <c r="F6645" s="17"/>
      <c r="G6645" s="50"/>
      <c r="H6645" s="63"/>
    </row>
    <row r="6646" spans="3:8" ht="15.6" x14ac:dyDescent="0.3">
      <c r="C6646" s="57"/>
      <c r="D6646" s="58"/>
      <c r="E6646" s="28"/>
      <c r="F6646" s="17"/>
      <c r="G6646" s="50"/>
      <c r="H6646" s="63"/>
    </row>
    <row r="6647" spans="3:8" ht="15.6" x14ac:dyDescent="0.3">
      <c r="C6647" s="57"/>
      <c r="D6647" s="58"/>
      <c r="E6647" s="28"/>
      <c r="F6647" s="17"/>
      <c r="G6647" s="50"/>
      <c r="H6647" s="63"/>
    </row>
    <row r="6648" spans="3:8" ht="15.6" x14ac:dyDescent="0.3">
      <c r="C6648" s="57"/>
      <c r="D6648" s="58"/>
      <c r="E6648" s="28"/>
      <c r="F6648" s="17"/>
      <c r="G6648" s="50"/>
      <c r="H6648" s="63"/>
    </row>
    <row r="6649" spans="3:8" ht="15.6" x14ac:dyDescent="0.3">
      <c r="C6649" s="57"/>
      <c r="D6649" s="58"/>
      <c r="E6649" s="28"/>
      <c r="F6649" s="17"/>
      <c r="G6649" s="50"/>
      <c r="H6649" s="63"/>
    </row>
    <row r="6650" spans="3:8" ht="15.6" x14ac:dyDescent="0.3">
      <c r="C6650" s="57"/>
      <c r="D6650" s="58"/>
      <c r="E6650" s="28"/>
      <c r="F6650" s="17"/>
      <c r="G6650" s="50"/>
      <c r="H6650" s="63"/>
    </row>
    <row r="6651" spans="3:8" ht="15.6" x14ac:dyDescent="0.3">
      <c r="C6651" s="57"/>
      <c r="D6651" s="58"/>
      <c r="E6651" s="28"/>
      <c r="F6651" s="17"/>
      <c r="G6651" s="50"/>
      <c r="H6651" s="63"/>
    </row>
    <row r="6652" spans="3:8" ht="15.6" x14ac:dyDescent="0.3">
      <c r="C6652" s="57"/>
      <c r="D6652" s="58"/>
      <c r="E6652" s="28"/>
      <c r="F6652" s="17"/>
      <c r="G6652" s="50"/>
      <c r="H6652" s="63"/>
    </row>
    <row r="6653" spans="3:8" ht="15.6" x14ac:dyDescent="0.3">
      <c r="C6653" s="57"/>
      <c r="D6653" s="58"/>
      <c r="E6653" s="28"/>
      <c r="F6653" s="17"/>
      <c r="G6653" s="50"/>
      <c r="H6653" s="63"/>
    </row>
    <row r="6654" spans="3:8" ht="15.6" x14ac:dyDescent="0.3">
      <c r="C6654" s="57"/>
      <c r="D6654" s="58"/>
      <c r="E6654" s="28"/>
      <c r="F6654" s="17"/>
      <c r="G6654" s="50"/>
      <c r="H6654" s="63"/>
    </row>
    <row r="6655" spans="3:8" ht="15.6" x14ac:dyDescent="0.3">
      <c r="C6655" s="57"/>
      <c r="D6655" s="58"/>
      <c r="E6655" s="28"/>
      <c r="F6655" s="17"/>
      <c r="G6655" s="50"/>
      <c r="H6655" s="63"/>
    </row>
    <row r="6656" spans="3:8" ht="15.6" x14ac:dyDescent="0.3">
      <c r="C6656" s="57"/>
      <c r="D6656" s="58"/>
      <c r="E6656" s="28"/>
      <c r="F6656" s="17"/>
      <c r="G6656" s="50"/>
      <c r="H6656" s="63"/>
    </row>
    <row r="6657" spans="3:8" ht="15.6" x14ac:dyDescent="0.3">
      <c r="C6657" s="57"/>
      <c r="D6657" s="58"/>
      <c r="E6657" s="28"/>
      <c r="F6657" s="17"/>
      <c r="G6657" s="50"/>
      <c r="H6657" s="63"/>
    </row>
    <row r="6658" spans="3:8" ht="15.6" x14ac:dyDescent="0.3">
      <c r="C6658" s="57"/>
      <c r="D6658" s="58"/>
      <c r="E6658" s="28"/>
      <c r="F6658" s="17"/>
      <c r="G6658" s="50"/>
      <c r="H6658" s="63"/>
    </row>
    <row r="6659" spans="3:8" ht="15.6" x14ac:dyDescent="0.3">
      <c r="C6659" s="57"/>
      <c r="D6659" s="58"/>
      <c r="E6659" s="28"/>
      <c r="F6659" s="17"/>
      <c r="G6659" s="50"/>
      <c r="H6659" s="63"/>
    </row>
    <row r="6660" spans="3:8" ht="15.6" x14ac:dyDescent="0.3">
      <c r="C6660" s="57"/>
      <c r="D6660" s="58"/>
      <c r="E6660" s="28"/>
      <c r="F6660" s="17"/>
      <c r="G6660" s="50"/>
      <c r="H6660" s="63"/>
    </row>
    <row r="6661" spans="3:8" ht="15.6" x14ac:dyDescent="0.3">
      <c r="C6661" s="57"/>
      <c r="D6661" s="58"/>
      <c r="E6661" s="28"/>
      <c r="F6661" s="17"/>
      <c r="G6661" s="50"/>
      <c r="H6661" s="63"/>
    </row>
    <row r="6662" spans="3:8" ht="15.6" x14ac:dyDescent="0.3">
      <c r="C6662" s="57"/>
      <c r="D6662" s="58"/>
      <c r="E6662" s="28"/>
      <c r="F6662" s="17"/>
      <c r="G6662" s="50"/>
      <c r="H6662" s="63"/>
    </row>
    <row r="6663" spans="3:8" ht="15.6" x14ac:dyDescent="0.3">
      <c r="C6663" s="57"/>
      <c r="D6663" s="58"/>
      <c r="E6663" s="28"/>
      <c r="F6663" s="17"/>
      <c r="G6663" s="50"/>
      <c r="H6663" s="63"/>
    </row>
    <row r="6664" spans="3:8" ht="15.6" x14ac:dyDescent="0.3">
      <c r="C6664" s="57"/>
      <c r="D6664" s="58"/>
      <c r="E6664" s="28"/>
      <c r="F6664" s="17"/>
      <c r="G6664" s="50"/>
      <c r="H6664" s="63"/>
    </row>
    <row r="6665" spans="3:8" ht="15.6" x14ac:dyDescent="0.3">
      <c r="C6665" s="57"/>
      <c r="D6665" s="58"/>
      <c r="E6665" s="28"/>
      <c r="F6665" s="17"/>
      <c r="G6665" s="50"/>
      <c r="H6665" s="63"/>
    </row>
    <row r="6666" spans="3:8" ht="15.6" x14ac:dyDescent="0.3">
      <c r="C6666" s="57"/>
      <c r="D6666" s="58"/>
      <c r="E6666" s="28"/>
      <c r="F6666" s="17"/>
      <c r="G6666" s="50"/>
      <c r="H6666" s="63"/>
    </row>
    <row r="6667" spans="3:8" ht="15.6" x14ac:dyDescent="0.3">
      <c r="C6667" s="57"/>
      <c r="D6667" s="58"/>
      <c r="E6667" s="28"/>
      <c r="F6667" s="17"/>
      <c r="G6667" s="50"/>
      <c r="H6667" s="63"/>
    </row>
    <row r="6668" spans="3:8" ht="15.6" x14ac:dyDescent="0.3">
      <c r="C6668" s="57"/>
      <c r="D6668" s="58"/>
      <c r="E6668" s="28"/>
      <c r="F6668" s="17"/>
      <c r="G6668" s="50"/>
      <c r="H6668" s="63"/>
    </row>
    <row r="6669" spans="3:8" ht="15.6" x14ac:dyDescent="0.3">
      <c r="C6669" s="57"/>
      <c r="D6669" s="58"/>
      <c r="E6669" s="28"/>
      <c r="F6669" s="17"/>
      <c r="G6669" s="50"/>
      <c r="H6669" s="63"/>
    </row>
    <row r="6670" spans="3:8" ht="15.6" x14ac:dyDescent="0.3">
      <c r="C6670" s="57"/>
      <c r="D6670" s="58"/>
      <c r="E6670" s="28"/>
      <c r="F6670" s="17"/>
      <c r="G6670" s="50"/>
      <c r="H6670" s="63"/>
    </row>
    <row r="6671" spans="3:8" ht="15.6" x14ac:dyDescent="0.3">
      <c r="C6671" s="57"/>
      <c r="D6671" s="58"/>
      <c r="E6671" s="28"/>
      <c r="F6671" s="17"/>
      <c r="G6671" s="50"/>
      <c r="H6671" s="63"/>
    </row>
    <row r="6672" spans="3:8" ht="15.6" x14ac:dyDescent="0.3">
      <c r="C6672" s="57"/>
      <c r="D6672" s="58"/>
      <c r="E6672" s="28"/>
      <c r="F6672" s="17"/>
      <c r="G6672" s="50"/>
      <c r="H6672" s="63"/>
    </row>
    <row r="6673" spans="3:8" ht="15.6" x14ac:dyDescent="0.3">
      <c r="C6673" s="57"/>
      <c r="D6673" s="58"/>
      <c r="E6673" s="28"/>
      <c r="F6673" s="17"/>
      <c r="G6673" s="50"/>
      <c r="H6673" s="63"/>
    </row>
    <row r="6674" spans="3:8" ht="15.6" x14ac:dyDescent="0.3">
      <c r="C6674" s="57"/>
      <c r="D6674" s="58"/>
      <c r="E6674" s="28"/>
      <c r="F6674" s="17"/>
      <c r="G6674" s="50"/>
      <c r="H6674" s="63"/>
    </row>
    <row r="6675" spans="3:8" ht="15.6" x14ac:dyDescent="0.3">
      <c r="C6675" s="57"/>
      <c r="D6675" s="58"/>
      <c r="E6675" s="28"/>
      <c r="F6675" s="17"/>
      <c r="G6675" s="50"/>
      <c r="H6675" s="63"/>
    </row>
    <row r="6676" spans="3:8" ht="15.6" x14ac:dyDescent="0.3">
      <c r="C6676" s="57"/>
      <c r="D6676" s="58"/>
      <c r="E6676" s="28"/>
      <c r="F6676" s="17"/>
      <c r="G6676" s="50"/>
      <c r="H6676" s="63"/>
    </row>
    <row r="6677" spans="3:8" ht="15.6" x14ac:dyDescent="0.3">
      <c r="C6677" s="57"/>
      <c r="D6677" s="58"/>
      <c r="E6677" s="28"/>
      <c r="F6677" s="17"/>
      <c r="G6677" s="50"/>
      <c r="H6677" s="63"/>
    </row>
    <row r="6678" spans="3:8" ht="15.6" x14ac:dyDescent="0.3">
      <c r="C6678" s="57"/>
      <c r="D6678" s="58"/>
      <c r="E6678" s="28"/>
      <c r="F6678" s="17"/>
      <c r="G6678" s="50"/>
      <c r="H6678" s="63"/>
    </row>
    <row r="6679" spans="3:8" ht="15.6" x14ac:dyDescent="0.3">
      <c r="C6679" s="57"/>
      <c r="D6679" s="58"/>
      <c r="E6679" s="28"/>
      <c r="F6679" s="17"/>
      <c r="G6679" s="50"/>
      <c r="H6679" s="63"/>
    </row>
    <row r="6680" spans="3:8" ht="15.6" x14ac:dyDescent="0.3">
      <c r="C6680" s="57"/>
      <c r="D6680" s="58"/>
      <c r="E6680" s="28"/>
      <c r="F6680" s="17"/>
      <c r="G6680" s="50"/>
      <c r="H6680" s="63"/>
    </row>
    <row r="6681" spans="3:8" ht="15.6" x14ac:dyDescent="0.3">
      <c r="C6681" s="57"/>
      <c r="D6681" s="58"/>
      <c r="E6681" s="28"/>
      <c r="F6681" s="17"/>
      <c r="G6681" s="50"/>
      <c r="H6681" s="63"/>
    </row>
    <row r="6682" spans="3:8" ht="15.6" x14ac:dyDescent="0.3">
      <c r="C6682" s="57"/>
      <c r="D6682" s="58"/>
      <c r="E6682" s="28"/>
      <c r="F6682" s="17"/>
      <c r="G6682" s="50"/>
      <c r="H6682" s="63"/>
    </row>
    <row r="6683" spans="3:8" ht="15.6" x14ac:dyDescent="0.3">
      <c r="C6683" s="57"/>
      <c r="D6683" s="58"/>
      <c r="E6683" s="28"/>
      <c r="F6683" s="17"/>
      <c r="G6683" s="50"/>
      <c r="H6683" s="63"/>
    </row>
    <row r="6684" spans="3:8" ht="15.6" x14ac:dyDescent="0.3">
      <c r="C6684" s="57"/>
      <c r="D6684" s="58"/>
      <c r="E6684" s="28"/>
      <c r="F6684" s="17"/>
      <c r="G6684" s="50"/>
      <c r="H6684" s="63"/>
    </row>
    <row r="6685" spans="3:8" ht="15.6" x14ac:dyDescent="0.3">
      <c r="C6685" s="57"/>
      <c r="D6685" s="58"/>
      <c r="E6685" s="28"/>
      <c r="F6685" s="17"/>
      <c r="G6685" s="50"/>
      <c r="H6685" s="63"/>
    </row>
    <row r="6686" spans="3:8" ht="15.6" x14ac:dyDescent="0.3">
      <c r="C6686" s="57"/>
      <c r="D6686" s="58"/>
      <c r="E6686" s="28"/>
      <c r="F6686" s="17"/>
      <c r="G6686" s="50"/>
      <c r="H6686" s="63"/>
    </row>
    <row r="6687" spans="3:8" ht="15.6" x14ac:dyDescent="0.3">
      <c r="C6687" s="57"/>
      <c r="D6687" s="58"/>
      <c r="E6687" s="28"/>
      <c r="F6687" s="17"/>
      <c r="G6687" s="50"/>
      <c r="H6687" s="63"/>
    </row>
    <row r="6688" spans="3:8" ht="15.6" x14ac:dyDescent="0.3">
      <c r="C6688" s="57"/>
      <c r="D6688" s="58"/>
      <c r="E6688" s="28"/>
      <c r="F6688" s="17"/>
      <c r="G6688" s="50"/>
      <c r="H6688" s="63"/>
    </row>
    <row r="6689" spans="3:8" ht="15.6" x14ac:dyDescent="0.3">
      <c r="C6689" s="57"/>
      <c r="D6689" s="58"/>
      <c r="E6689" s="28"/>
      <c r="F6689" s="17"/>
      <c r="G6689" s="50"/>
      <c r="H6689" s="63"/>
    </row>
    <row r="6690" spans="3:8" ht="15.6" x14ac:dyDescent="0.3">
      <c r="C6690" s="57"/>
      <c r="D6690" s="58"/>
      <c r="E6690" s="28"/>
      <c r="F6690" s="17"/>
      <c r="G6690" s="50"/>
      <c r="H6690" s="63"/>
    </row>
    <row r="6691" spans="3:8" ht="15.6" x14ac:dyDescent="0.3">
      <c r="C6691" s="57"/>
      <c r="D6691" s="58"/>
      <c r="E6691" s="28"/>
      <c r="F6691" s="17"/>
      <c r="G6691" s="50"/>
      <c r="H6691" s="63"/>
    </row>
    <row r="6692" spans="3:8" ht="15.6" x14ac:dyDescent="0.3">
      <c r="C6692" s="57"/>
      <c r="D6692" s="58"/>
      <c r="E6692" s="28"/>
      <c r="F6692" s="17"/>
      <c r="G6692" s="50"/>
      <c r="H6692" s="63"/>
    </row>
    <row r="6693" spans="3:8" ht="15.6" x14ac:dyDescent="0.3">
      <c r="C6693" s="57"/>
      <c r="D6693" s="58"/>
      <c r="E6693" s="28"/>
      <c r="F6693" s="17"/>
      <c r="G6693" s="50"/>
      <c r="H6693" s="63"/>
    </row>
    <row r="6694" spans="3:8" ht="15.6" x14ac:dyDescent="0.3">
      <c r="C6694" s="57"/>
      <c r="D6694" s="58"/>
      <c r="E6694" s="28"/>
      <c r="F6694" s="17"/>
      <c r="G6694" s="50"/>
      <c r="H6694" s="63"/>
    </row>
    <row r="6695" spans="3:8" ht="15.6" x14ac:dyDescent="0.3">
      <c r="C6695" s="57"/>
      <c r="D6695" s="58"/>
      <c r="E6695" s="28"/>
      <c r="F6695" s="17"/>
      <c r="G6695" s="50"/>
      <c r="H6695" s="63"/>
    </row>
    <row r="6696" spans="3:8" ht="15.6" x14ac:dyDescent="0.3">
      <c r="C6696" s="57"/>
      <c r="D6696" s="58"/>
      <c r="E6696" s="28"/>
      <c r="F6696" s="17"/>
      <c r="G6696" s="50"/>
      <c r="H6696" s="63"/>
    </row>
    <row r="6697" spans="3:8" ht="15.6" x14ac:dyDescent="0.3">
      <c r="C6697" s="57"/>
      <c r="D6697" s="58"/>
      <c r="E6697" s="28"/>
      <c r="F6697" s="17"/>
      <c r="G6697" s="50"/>
      <c r="H6697" s="63"/>
    </row>
    <row r="6698" spans="3:8" ht="15.6" x14ac:dyDescent="0.3">
      <c r="C6698" s="57"/>
      <c r="D6698" s="58"/>
      <c r="E6698" s="28"/>
      <c r="F6698" s="17"/>
      <c r="G6698" s="50"/>
      <c r="H6698" s="63"/>
    </row>
    <row r="6699" spans="3:8" ht="15.6" x14ac:dyDescent="0.3">
      <c r="C6699" s="57"/>
      <c r="D6699" s="58"/>
      <c r="E6699" s="28"/>
      <c r="F6699" s="17"/>
      <c r="G6699" s="50"/>
      <c r="H6699" s="63"/>
    </row>
    <row r="6700" spans="3:8" ht="15.6" x14ac:dyDescent="0.3">
      <c r="C6700" s="57"/>
      <c r="D6700" s="58"/>
      <c r="E6700" s="28"/>
      <c r="F6700" s="17"/>
      <c r="G6700" s="50"/>
      <c r="H6700" s="63"/>
    </row>
    <row r="6701" spans="3:8" ht="15.6" x14ac:dyDescent="0.3">
      <c r="C6701" s="57"/>
      <c r="D6701" s="58"/>
      <c r="E6701" s="28"/>
      <c r="F6701" s="17"/>
      <c r="G6701" s="50"/>
      <c r="H6701" s="63"/>
    </row>
    <row r="6702" spans="3:8" ht="15.6" x14ac:dyDescent="0.3">
      <c r="C6702" s="57"/>
      <c r="D6702" s="58"/>
      <c r="E6702" s="28"/>
      <c r="F6702" s="17"/>
      <c r="G6702" s="50"/>
      <c r="H6702" s="63"/>
    </row>
    <row r="6703" spans="3:8" ht="15.6" x14ac:dyDescent="0.3">
      <c r="C6703" s="57"/>
      <c r="D6703" s="58"/>
      <c r="E6703" s="28"/>
      <c r="F6703" s="17"/>
      <c r="G6703" s="50"/>
      <c r="H6703" s="63"/>
    </row>
    <row r="6704" spans="3:8" ht="15.6" x14ac:dyDescent="0.3">
      <c r="C6704" s="57"/>
      <c r="D6704" s="58"/>
      <c r="E6704" s="28"/>
      <c r="F6704" s="17"/>
      <c r="G6704" s="50"/>
      <c r="H6704" s="63"/>
    </row>
    <row r="6705" spans="3:8" ht="15.6" x14ac:dyDescent="0.3">
      <c r="C6705" s="57"/>
      <c r="D6705" s="58"/>
      <c r="E6705" s="28"/>
      <c r="F6705" s="17"/>
      <c r="G6705" s="50"/>
      <c r="H6705" s="63"/>
    </row>
    <row r="6706" spans="3:8" ht="15.6" x14ac:dyDescent="0.3">
      <c r="C6706" s="57"/>
      <c r="D6706" s="58"/>
      <c r="E6706" s="28"/>
      <c r="F6706" s="17"/>
      <c r="G6706" s="50"/>
      <c r="H6706" s="63"/>
    </row>
    <row r="6707" spans="3:8" ht="15.6" x14ac:dyDescent="0.3">
      <c r="C6707" s="57"/>
      <c r="D6707" s="58"/>
      <c r="E6707" s="28"/>
      <c r="F6707" s="17"/>
      <c r="G6707" s="50"/>
      <c r="H6707" s="63"/>
    </row>
    <row r="6708" spans="3:8" ht="15.6" x14ac:dyDescent="0.3">
      <c r="C6708" s="57"/>
      <c r="D6708" s="58"/>
      <c r="E6708" s="28"/>
      <c r="F6708" s="17"/>
      <c r="G6708" s="50"/>
      <c r="H6708" s="63"/>
    </row>
    <row r="6709" spans="3:8" ht="15.6" x14ac:dyDescent="0.3">
      <c r="C6709" s="57"/>
      <c r="D6709" s="58"/>
      <c r="E6709" s="28"/>
      <c r="F6709" s="17"/>
      <c r="G6709" s="50"/>
      <c r="H6709" s="63"/>
    </row>
    <row r="6710" spans="3:8" ht="15.6" x14ac:dyDescent="0.3">
      <c r="C6710" s="57"/>
      <c r="D6710" s="58"/>
      <c r="E6710" s="28"/>
      <c r="F6710" s="17"/>
      <c r="G6710" s="50"/>
      <c r="H6710" s="63"/>
    </row>
    <row r="6711" spans="3:8" ht="15.6" x14ac:dyDescent="0.3">
      <c r="C6711" s="57"/>
      <c r="D6711" s="58"/>
      <c r="E6711" s="28"/>
      <c r="F6711" s="17"/>
      <c r="G6711" s="50"/>
      <c r="H6711" s="63"/>
    </row>
    <row r="6712" spans="3:8" ht="15.6" x14ac:dyDescent="0.3">
      <c r="C6712" s="57"/>
      <c r="D6712" s="58"/>
      <c r="E6712" s="28"/>
      <c r="F6712" s="17"/>
      <c r="G6712" s="50"/>
      <c r="H6712" s="63"/>
    </row>
    <row r="6713" spans="3:8" ht="15.6" x14ac:dyDescent="0.3">
      <c r="C6713" s="57"/>
      <c r="D6713" s="58"/>
      <c r="E6713" s="28"/>
      <c r="F6713" s="17"/>
      <c r="G6713" s="50"/>
      <c r="H6713" s="63"/>
    </row>
    <row r="6714" spans="3:8" ht="15.6" x14ac:dyDescent="0.3">
      <c r="C6714" s="57"/>
      <c r="D6714" s="58"/>
      <c r="E6714" s="28"/>
      <c r="F6714" s="17"/>
      <c r="G6714" s="50"/>
      <c r="H6714" s="63"/>
    </row>
    <row r="6715" spans="3:8" ht="15.6" x14ac:dyDescent="0.3">
      <c r="C6715" s="57"/>
      <c r="D6715" s="58"/>
      <c r="E6715" s="28"/>
      <c r="F6715" s="17"/>
      <c r="G6715" s="50"/>
      <c r="H6715" s="63"/>
    </row>
    <row r="6716" spans="3:8" ht="15.6" x14ac:dyDescent="0.3">
      <c r="C6716" s="57"/>
      <c r="D6716" s="58"/>
      <c r="E6716" s="28"/>
      <c r="F6716" s="17"/>
      <c r="G6716" s="50"/>
      <c r="H6716" s="63"/>
    </row>
    <row r="6717" spans="3:8" ht="15.6" x14ac:dyDescent="0.3">
      <c r="C6717" s="57"/>
      <c r="D6717" s="58"/>
      <c r="E6717" s="28"/>
      <c r="F6717" s="17"/>
      <c r="G6717" s="50"/>
      <c r="H6717" s="63"/>
    </row>
    <row r="6718" spans="3:8" ht="15.6" x14ac:dyDescent="0.3">
      <c r="C6718" s="57"/>
      <c r="D6718" s="58"/>
      <c r="E6718" s="28"/>
      <c r="F6718" s="17"/>
      <c r="G6718" s="50"/>
      <c r="H6718" s="63"/>
    </row>
    <row r="6719" spans="3:8" ht="15.6" x14ac:dyDescent="0.3">
      <c r="C6719" s="57"/>
      <c r="D6719" s="58"/>
      <c r="E6719" s="28"/>
      <c r="F6719" s="17"/>
      <c r="G6719" s="50"/>
      <c r="H6719" s="63"/>
    </row>
    <row r="6720" spans="3:8" ht="15.6" x14ac:dyDescent="0.3">
      <c r="C6720" s="57"/>
      <c r="D6720" s="58"/>
      <c r="E6720" s="28"/>
      <c r="F6720" s="17"/>
      <c r="G6720" s="50"/>
      <c r="H6720" s="63"/>
    </row>
    <row r="6721" spans="3:8" ht="15.6" x14ac:dyDescent="0.3">
      <c r="C6721" s="57"/>
      <c r="D6721" s="58"/>
      <c r="E6721" s="28"/>
      <c r="F6721" s="17"/>
      <c r="G6721" s="50"/>
      <c r="H6721" s="63"/>
    </row>
    <row r="6722" spans="3:8" ht="15.6" x14ac:dyDescent="0.3">
      <c r="C6722" s="57"/>
      <c r="D6722" s="58"/>
      <c r="E6722" s="28"/>
      <c r="F6722" s="17"/>
      <c r="G6722" s="50"/>
      <c r="H6722" s="63"/>
    </row>
    <row r="6723" spans="3:8" ht="15.6" x14ac:dyDescent="0.3">
      <c r="C6723" s="57"/>
      <c r="D6723" s="58"/>
      <c r="E6723" s="28"/>
      <c r="F6723" s="17"/>
      <c r="G6723" s="50"/>
      <c r="H6723" s="63"/>
    </row>
    <row r="6724" spans="3:8" ht="15.6" x14ac:dyDescent="0.3">
      <c r="C6724" s="57"/>
      <c r="D6724" s="58"/>
      <c r="E6724" s="28"/>
      <c r="F6724" s="17"/>
      <c r="G6724" s="50"/>
      <c r="H6724" s="63"/>
    </row>
    <row r="6725" spans="3:8" ht="15.6" x14ac:dyDescent="0.3">
      <c r="C6725" s="57"/>
      <c r="D6725" s="58"/>
      <c r="E6725" s="28"/>
      <c r="F6725" s="17"/>
      <c r="G6725" s="50"/>
      <c r="H6725" s="63"/>
    </row>
    <row r="6726" spans="3:8" ht="15.6" x14ac:dyDescent="0.3">
      <c r="C6726" s="57"/>
      <c r="D6726" s="58"/>
      <c r="E6726" s="28"/>
      <c r="F6726" s="17"/>
      <c r="G6726" s="50"/>
      <c r="H6726" s="63"/>
    </row>
    <row r="6727" spans="3:8" ht="15.6" x14ac:dyDescent="0.3">
      <c r="C6727" s="57"/>
      <c r="D6727" s="58"/>
      <c r="E6727" s="28"/>
      <c r="F6727" s="17"/>
      <c r="G6727" s="50"/>
      <c r="H6727" s="63"/>
    </row>
    <row r="6728" spans="3:8" ht="15.6" x14ac:dyDescent="0.3">
      <c r="C6728" s="57"/>
      <c r="D6728" s="58"/>
      <c r="E6728" s="28"/>
      <c r="F6728" s="17"/>
      <c r="G6728" s="50"/>
      <c r="H6728" s="63"/>
    </row>
    <row r="6729" spans="3:8" ht="15.6" x14ac:dyDescent="0.3">
      <c r="C6729" s="57"/>
      <c r="D6729" s="58"/>
      <c r="E6729" s="28"/>
      <c r="F6729" s="17"/>
      <c r="G6729" s="50"/>
      <c r="H6729" s="63"/>
    </row>
    <row r="6730" spans="3:8" ht="15.6" x14ac:dyDescent="0.3">
      <c r="C6730" s="57"/>
      <c r="D6730" s="58"/>
      <c r="E6730" s="28"/>
      <c r="F6730" s="17"/>
      <c r="G6730" s="50"/>
      <c r="H6730" s="63"/>
    </row>
    <row r="6731" spans="3:8" ht="15.6" x14ac:dyDescent="0.3">
      <c r="C6731" s="57"/>
      <c r="D6731" s="58"/>
      <c r="E6731" s="28"/>
      <c r="F6731" s="17"/>
      <c r="G6731" s="50"/>
      <c r="H6731" s="63"/>
    </row>
    <row r="6732" spans="3:8" ht="15.6" x14ac:dyDescent="0.3">
      <c r="C6732" s="57"/>
      <c r="D6732" s="58"/>
      <c r="E6732" s="28"/>
      <c r="F6732" s="17"/>
      <c r="G6732" s="50"/>
      <c r="H6732" s="63"/>
    </row>
    <row r="6733" spans="3:8" ht="15.6" x14ac:dyDescent="0.3">
      <c r="C6733" s="57"/>
      <c r="D6733" s="58"/>
      <c r="E6733" s="28"/>
      <c r="F6733" s="17"/>
      <c r="G6733" s="50"/>
      <c r="H6733" s="63"/>
    </row>
    <row r="6734" spans="3:8" ht="15.6" x14ac:dyDescent="0.3">
      <c r="C6734" s="57"/>
      <c r="D6734" s="58"/>
      <c r="E6734" s="28"/>
      <c r="F6734" s="17"/>
      <c r="G6734" s="50"/>
      <c r="H6734" s="63"/>
    </row>
    <row r="6735" spans="3:8" ht="15.6" x14ac:dyDescent="0.3">
      <c r="C6735" s="57"/>
      <c r="D6735" s="58"/>
      <c r="E6735" s="28"/>
      <c r="F6735" s="17"/>
      <c r="G6735" s="50"/>
      <c r="H6735" s="63"/>
    </row>
    <row r="6736" spans="3:8" ht="15.6" x14ac:dyDescent="0.3">
      <c r="C6736" s="57"/>
      <c r="D6736" s="58"/>
      <c r="E6736" s="28"/>
      <c r="F6736" s="17"/>
      <c r="G6736" s="50"/>
      <c r="H6736" s="63"/>
    </row>
    <row r="6737" spans="3:8" ht="15.6" x14ac:dyDescent="0.3">
      <c r="C6737" s="57"/>
      <c r="D6737" s="58"/>
      <c r="E6737" s="28"/>
      <c r="F6737" s="17"/>
      <c r="G6737" s="50"/>
      <c r="H6737" s="63"/>
    </row>
    <row r="6738" spans="3:8" ht="15.6" x14ac:dyDescent="0.3">
      <c r="C6738" s="57"/>
      <c r="D6738" s="58"/>
      <c r="E6738" s="28"/>
      <c r="F6738" s="17"/>
      <c r="G6738" s="50"/>
      <c r="H6738" s="63"/>
    </row>
    <row r="6739" spans="3:8" ht="15.6" x14ac:dyDescent="0.3">
      <c r="C6739" s="57"/>
      <c r="D6739" s="58"/>
      <c r="E6739" s="28"/>
      <c r="F6739" s="17"/>
      <c r="G6739" s="50"/>
      <c r="H6739" s="63"/>
    </row>
    <row r="6740" spans="3:8" ht="15.6" x14ac:dyDescent="0.3">
      <c r="C6740" s="57"/>
      <c r="D6740" s="58"/>
      <c r="E6740" s="28"/>
      <c r="F6740" s="17"/>
      <c r="G6740" s="50"/>
      <c r="H6740" s="63"/>
    </row>
    <row r="6741" spans="3:8" ht="15.6" x14ac:dyDescent="0.3">
      <c r="C6741" s="57"/>
      <c r="D6741" s="58"/>
      <c r="E6741" s="28"/>
      <c r="F6741" s="17"/>
      <c r="G6741" s="50"/>
      <c r="H6741" s="63"/>
    </row>
    <row r="6742" spans="3:8" ht="15.6" x14ac:dyDescent="0.3">
      <c r="C6742" s="57"/>
      <c r="D6742" s="58"/>
      <c r="E6742" s="28"/>
      <c r="F6742" s="17"/>
      <c r="G6742" s="50"/>
      <c r="H6742" s="63"/>
    </row>
    <row r="6743" spans="3:8" ht="15.6" x14ac:dyDescent="0.3">
      <c r="C6743" s="57"/>
      <c r="D6743" s="58"/>
      <c r="E6743" s="28"/>
      <c r="F6743" s="17"/>
      <c r="G6743" s="50"/>
      <c r="H6743" s="63"/>
    </row>
    <row r="6744" spans="3:8" ht="15.6" x14ac:dyDescent="0.3">
      <c r="C6744" s="57"/>
      <c r="D6744" s="58"/>
      <c r="E6744" s="28"/>
      <c r="F6744" s="17"/>
      <c r="G6744" s="50"/>
      <c r="H6744" s="63"/>
    </row>
    <row r="6745" spans="3:8" ht="15.6" x14ac:dyDescent="0.3">
      <c r="C6745" s="57"/>
      <c r="D6745" s="58"/>
      <c r="E6745" s="28"/>
      <c r="F6745" s="17"/>
      <c r="G6745" s="50"/>
      <c r="H6745" s="63"/>
    </row>
    <row r="6746" spans="3:8" ht="15.6" x14ac:dyDescent="0.3">
      <c r="C6746" s="57"/>
      <c r="D6746" s="58"/>
      <c r="E6746" s="28"/>
      <c r="F6746" s="17"/>
      <c r="G6746" s="50"/>
      <c r="H6746" s="63"/>
    </row>
    <row r="6747" spans="3:8" ht="15.6" x14ac:dyDescent="0.3">
      <c r="C6747" s="57"/>
      <c r="D6747" s="58"/>
      <c r="E6747" s="28"/>
      <c r="F6747" s="17"/>
      <c r="G6747" s="50"/>
      <c r="H6747" s="63"/>
    </row>
    <row r="6748" spans="3:8" ht="15.6" x14ac:dyDescent="0.3">
      <c r="C6748" s="57"/>
      <c r="D6748" s="58"/>
      <c r="E6748" s="28"/>
      <c r="F6748" s="17"/>
      <c r="G6748" s="50"/>
      <c r="H6748" s="63"/>
    </row>
    <row r="6749" spans="3:8" ht="15.6" x14ac:dyDescent="0.3">
      <c r="C6749" s="57"/>
      <c r="D6749" s="58"/>
      <c r="E6749" s="28"/>
      <c r="F6749" s="17"/>
      <c r="G6749" s="50"/>
      <c r="H6749" s="63"/>
    </row>
    <row r="6750" spans="3:8" ht="15.6" x14ac:dyDescent="0.3">
      <c r="C6750" s="57"/>
      <c r="D6750" s="58"/>
      <c r="E6750" s="28"/>
      <c r="F6750" s="17"/>
      <c r="G6750" s="50"/>
      <c r="H6750" s="63"/>
    </row>
    <row r="6751" spans="3:8" ht="15.6" x14ac:dyDescent="0.3">
      <c r="C6751" s="57"/>
      <c r="D6751" s="58"/>
      <c r="E6751" s="28"/>
      <c r="F6751" s="17"/>
      <c r="G6751" s="50"/>
      <c r="H6751" s="63"/>
    </row>
    <row r="6752" spans="3:8" ht="15.6" x14ac:dyDescent="0.3">
      <c r="C6752" s="57"/>
      <c r="D6752" s="58"/>
      <c r="E6752" s="28"/>
      <c r="F6752" s="17"/>
      <c r="G6752" s="50"/>
      <c r="H6752" s="63"/>
    </row>
    <row r="6753" spans="3:8" ht="15.6" x14ac:dyDescent="0.3">
      <c r="C6753" s="57"/>
      <c r="D6753" s="58"/>
      <c r="E6753" s="28"/>
      <c r="F6753" s="17"/>
      <c r="G6753" s="50"/>
      <c r="H6753" s="63"/>
    </row>
    <row r="6754" spans="3:8" ht="15.6" x14ac:dyDescent="0.3">
      <c r="C6754" s="57"/>
      <c r="D6754" s="58"/>
      <c r="E6754" s="28"/>
      <c r="F6754" s="17"/>
      <c r="G6754" s="50"/>
      <c r="H6754" s="63"/>
    </row>
    <row r="6755" spans="3:8" ht="15.6" x14ac:dyDescent="0.3">
      <c r="C6755" s="57"/>
      <c r="D6755" s="58"/>
      <c r="E6755" s="28"/>
      <c r="F6755" s="17"/>
      <c r="G6755" s="50"/>
      <c r="H6755" s="63"/>
    </row>
    <row r="6756" spans="3:8" ht="15.6" x14ac:dyDescent="0.3">
      <c r="C6756" s="57"/>
      <c r="D6756" s="58"/>
      <c r="E6756" s="28"/>
      <c r="F6756" s="17"/>
      <c r="G6756" s="50"/>
      <c r="H6756" s="63"/>
    </row>
    <row r="6757" spans="3:8" ht="15.6" x14ac:dyDescent="0.3">
      <c r="C6757" s="57"/>
      <c r="D6757" s="58"/>
      <c r="E6757" s="28"/>
      <c r="F6757" s="17"/>
      <c r="G6757" s="50"/>
      <c r="H6757" s="63"/>
    </row>
    <row r="6758" spans="3:8" ht="15.6" x14ac:dyDescent="0.3">
      <c r="C6758" s="57"/>
      <c r="D6758" s="58"/>
      <c r="E6758" s="28"/>
      <c r="F6758" s="17"/>
      <c r="G6758" s="50"/>
      <c r="H6758" s="63"/>
    </row>
    <row r="6759" spans="3:8" ht="15.6" x14ac:dyDescent="0.3">
      <c r="C6759" s="57"/>
      <c r="D6759" s="58"/>
      <c r="E6759" s="28"/>
      <c r="F6759" s="17"/>
      <c r="G6759" s="50"/>
      <c r="H6759" s="63"/>
    </row>
    <row r="6760" spans="3:8" ht="15.6" x14ac:dyDescent="0.3">
      <c r="C6760" s="57"/>
      <c r="D6760" s="58"/>
      <c r="E6760" s="28"/>
      <c r="F6760" s="17"/>
      <c r="G6760" s="50"/>
      <c r="H6760" s="63"/>
    </row>
    <row r="6761" spans="3:8" ht="15.6" x14ac:dyDescent="0.3">
      <c r="C6761" s="57"/>
      <c r="D6761" s="58"/>
      <c r="E6761" s="28"/>
      <c r="F6761" s="17"/>
      <c r="G6761" s="50"/>
      <c r="H6761" s="63"/>
    </row>
    <row r="6762" spans="3:8" ht="15.6" x14ac:dyDescent="0.3">
      <c r="C6762" s="57"/>
      <c r="D6762" s="58"/>
      <c r="E6762" s="28"/>
      <c r="F6762" s="17"/>
      <c r="G6762" s="50"/>
      <c r="H6762" s="63"/>
    </row>
    <row r="6763" spans="3:8" ht="15.6" x14ac:dyDescent="0.3">
      <c r="C6763" s="57"/>
      <c r="D6763" s="58"/>
      <c r="E6763" s="28"/>
      <c r="F6763" s="17"/>
      <c r="G6763" s="50"/>
      <c r="H6763" s="63"/>
    </row>
    <row r="6764" spans="3:8" ht="15.6" x14ac:dyDescent="0.3">
      <c r="C6764" s="57"/>
      <c r="D6764" s="58"/>
      <c r="E6764" s="28"/>
      <c r="F6764" s="17"/>
      <c r="G6764" s="50"/>
      <c r="H6764" s="63"/>
    </row>
    <row r="6765" spans="3:8" ht="15.6" x14ac:dyDescent="0.3">
      <c r="C6765" s="57"/>
      <c r="D6765" s="58"/>
      <c r="E6765" s="28"/>
      <c r="F6765" s="17"/>
      <c r="G6765" s="50"/>
      <c r="H6765" s="63"/>
    </row>
    <row r="6766" spans="3:8" ht="15.6" x14ac:dyDescent="0.3">
      <c r="C6766" s="57"/>
      <c r="D6766" s="58"/>
      <c r="E6766" s="28"/>
      <c r="F6766" s="17"/>
      <c r="G6766" s="50"/>
      <c r="H6766" s="63"/>
    </row>
    <row r="6767" spans="3:8" ht="15.6" x14ac:dyDescent="0.3">
      <c r="C6767" s="57"/>
      <c r="D6767" s="58"/>
      <c r="E6767" s="28"/>
      <c r="F6767" s="17"/>
      <c r="G6767" s="50"/>
      <c r="H6767" s="63"/>
    </row>
    <row r="6768" spans="3:8" ht="15.6" x14ac:dyDescent="0.3">
      <c r="C6768" s="57"/>
      <c r="D6768" s="58"/>
      <c r="E6768" s="28"/>
      <c r="F6768" s="17"/>
      <c r="G6768" s="50"/>
      <c r="H6768" s="63"/>
    </row>
    <row r="6769" spans="3:8" ht="15.6" x14ac:dyDescent="0.3">
      <c r="C6769" s="57"/>
      <c r="D6769" s="58"/>
      <c r="E6769" s="28"/>
      <c r="F6769" s="17"/>
      <c r="G6769" s="50"/>
      <c r="H6769" s="63"/>
    </row>
    <row r="6770" spans="3:8" ht="15.6" x14ac:dyDescent="0.3">
      <c r="C6770" s="57"/>
      <c r="D6770" s="58"/>
      <c r="E6770" s="28"/>
      <c r="F6770" s="17"/>
      <c r="G6770" s="50"/>
      <c r="H6770" s="63"/>
    </row>
    <row r="6771" spans="3:8" ht="15.6" x14ac:dyDescent="0.3">
      <c r="C6771" s="57"/>
      <c r="D6771" s="58"/>
      <c r="E6771" s="28"/>
      <c r="F6771" s="17"/>
      <c r="G6771" s="50"/>
      <c r="H6771" s="63"/>
    </row>
    <row r="6772" spans="3:8" ht="15.6" x14ac:dyDescent="0.3">
      <c r="C6772" s="57"/>
      <c r="D6772" s="58"/>
      <c r="E6772" s="28"/>
      <c r="F6772" s="17"/>
      <c r="G6772" s="50"/>
      <c r="H6772" s="63"/>
    </row>
    <row r="6773" spans="3:8" ht="15.6" x14ac:dyDescent="0.3">
      <c r="C6773" s="57"/>
      <c r="D6773" s="58"/>
      <c r="E6773" s="28"/>
      <c r="F6773" s="17"/>
      <c r="G6773" s="50"/>
      <c r="H6773" s="63"/>
    </row>
    <row r="6774" spans="3:8" ht="15.6" x14ac:dyDescent="0.3">
      <c r="C6774" s="57"/>
      <c r="D6774" s="58"/>
      <c r="E6774" s="28"/>
      <c r="F6774" s="17"/>
      <c r="G6774" s="50"/>
      <c r="H6774" s="63"/>
    </row>
    <row r="6775" spans="3:8" ht="15.6" x14ac:dyDescent="0.3">
      <c r="C6775" s="57"/>
      <c r="D6775" s="58"/>
      <c r="E6775" s="28"/>
      <c r="F6775" s="17"/>
      <c r="G6775" s="50"/>
      <c r="H6775" s="63"/>
    </row>
    <row r="6776" spans="3:8" ht="15.6" x14ac:dyDescent="0.3">
      <c r="C6776" s="57"/>
      <c r="D6776" s="58"/>
      <c r="E6776" s="28"/>
      <c r="F6776" s="17"/>
      <c r="G6776" s="50"/>
      <c r="H6776" s="63"/>
    </row>
    <row r="6777" spans="3:8" ht="15.6" x14ac:dyDescent="0.3">
      <c r="C6777" s="57"/>
      <c r="D6777" s="58"/>
      <c r="E6777" s="28"/>
      <c r="F6777" s="17"/>
      <c r="G6777" s="50"/>
      <c r="H6777" s="63"/>
    </row>
    <row r="6778" spans="3:8" ht="15.6" x14ac:dyDescent="0.3">
      <c r="C6778" s="57"/>
      <c r="D6778" s="58"/>
      <c r="E6778" s="28"/>
      <c r="F6778" s="17"/>
      <c r="G6778" s="50"/>
      <c r="H6778" s="63"/>
    </row>
    <row r="6779" spans="3:8" ht="15.6" x14ac:dyDescent="0.3">
      <c r="C6779" s="57"/>
      <c r="D6779" s="58"/>
      <c r="E6779" s="28"/>
      <c r="F6779" s="17"/>
      <c r="G6779" s="50"/>
      <c r="H6779" s="63"/>
    </row>
    <row r="6780" spans="3:8" ht="15.6" x14ac:dyDescent="0.3">
      <c r="C6780" s="57"/>
      <c r="D6780" s="58"/>
      <c r="E6780" s="28"/>
      <c r="F6780" s="17"/>
      <c r="G6780" s="50"/>
      <c r="H6780" s="63"/>
    </row>
    <row r="6781" spans="3:8" ht="15.6" x14ac:dyDescent="0.3">
      <c r="C6781" s="57"/>
      <c r="D6781" s="58"/>
      <c r="E6781" s="28"/>
      <c r="F6781" s="17"/>
      <c r="G6781" s="50"/>
      <c r="H6781" s="63"/>
    </row>
    <row r="6782" spans="3:8" ht="15.6" x14ac:dyDescent="0.3">
      <c r="C6782" s="57"/>
      <c r="D6782" s="58"/>
      <c r="E6782" s="28"/>
      <c r="F6782" s="17"/>
      <c r="G6782" s="50"/>
      <c r="H6782" s="63"/>
    </row>
    <row r="6783" spans="3:8" ht="15.6" x14ac:dyDescent="0.3">
      <c r="C6783" s="57"/>
      <c r="D6783" s="58"/>
      <c r="E6783" s="28"/>
      <c r="F6783" s="17"/>
      <c r="G6783" s="50"/>
      <c r="H6783" s="63"/>
    </row>
    <row r="6784" spans="3:8" ht="15.6" x14ac:dyDescent="0.3">
      <c r="C6784" s="57"/>
      <c r="D6784" s="58"/>
      <c r="E6784" s="28"/>
      <c r="F6784" s="17"/>
      <c r="G6784" s="50"/>
      <c r="H6784" s="63"/>
    </row>
    <row r="6785" spans="3:8" ht="15.6" x14ac:dyDescent="0.3">
      <c r="C6785" s="57"/>
      <c r="D6785" s="58"/>
      <c r="E6785" s="28"/>
      <c r="F6785" s="17"/>
      <c r="G6785" s="50"/>
      <c r="H6785" s="63"/>
    </row>
    <row r="6786" spans="3:8" ht="15.6" x14ac:dyDescent="0.3">
      <c r="C6786" s="57"/>
      <c r="D6786" s="58"/>
      <c r="E6786" s="28"/>
      <c r="F6786" s="17"/>
      <c r="G6786" s="50"/>
      <c r="H6786" s="63"/>
    </row>
    <row r="6787" spans="3:8" ht="15.6" x14ac:dyDescent="0.3">
      <c r="C6787" s="57"/>
      <c r="D6787" s="58"/>
      <c r="E6787" s="28"/>
      <c r="F6787" s="17"/>
      <c r="G6787" s="50"/>
      <c r="H6787" s="63"/>
    </row>
    <row r="6788" spans="3:8" ht="15.6" x14ac:dyDescent="0.3">
      <c r="C6788" s="57"/>
      <c r="D6788" s="58"/>
      <c r="E6788" s="28"/>
      <c r="F6788" s="17"/>
      <c r="G6788" s="50"/>
      <c r="H6788" s="63"/>
    </row>
    <row r="6789" spans="3:8" ht="15.6" x14ac:dyDescent="0.3">
      <c r="C6789" s="57"/>
      <c r="D6789" s="58"/>
      <c r="E6789" s="28"/>
      <c r="F6789" s="17"/>
      <c r="G6789" s="50"/>
      <c r="H6789" s="63"/>
    </row>
    <row r="6790" spans="3:8" ht="15.6" x14ac:dyDescent="0.3">
      <c r="C6790" s="57"/>
      <c r="D6790" s="58"/>
      <c r="E6790" s="28"/>
      <c r="F6790" s="17"/>
      <c r="G6790" s="50"/>
      <c r="H6790" s="63"/>
    </row>
    <row r="6791" spans="3:8" ht="15.6" x14ac:dyDescent="0.3">
      <c r="C6791" s="57"/>
      <c r="D6791" s="58"/>
      <c r="E6791" s="28"/>
      <c r="F6791" s="17"/>
      <c r="G6791" s="50"/>
      <c r="H6791" s="63"/>
    </row>
    <row r="6792" spans="3:8" ht="15.6" x14ac:dyDescent="0.3">
      <c r="C6792" s="57"/>
      <c r="D6792" s="58"/>
      <c r="E6792" s="28"/>
      <c r="F6792" s="17"/>
      <c r="G6792" s="50"/>
      <c r="H6792" s="63"/>
    </row>
    <row r="6793" spans="3:8" ht="15.6" x14ac:dyDescent="0.3">
      <c r="C6793" s="57"/>
      <c r="D6793" s="58"/>
      <c r="E6793" s="28"/>
      <c r="F6793" s="17"/>
      <c r="G6793" s="50"/>
      <c r="H6793" s="63"/>
    </row>
    <row r="6794" spans="3:8" ht="15.6" x14ac:dyDescent="0.3">
      <c r="C6794" s="57"/>
      <c r="D6794" s="58"/>
      <c r="E6794" s="28"/>
      <c r="F6794" s="17"/>
      <c r="G6794" s="50"/>
      <c r="H6794" s="63"/>
    </row>
    <row r="6795" spans="3:8" ht="15.6" x14ac:dyDescent="0.3">
      <c r="C6795" s="57"/>
      <c r="D6795" s="58"/>
      <c r="E6795" s="28"/>
      <c r="F6795" s="17"/>
      <c r="G6795" s="50"/>
      <c r="H6795" s="63"/>
    </row>
    <row r="6796" spans="3:8" ht="15.6" x14ac:dyDescent="0.3">
      <c r="C6796" s="57"/>
      <c r="D6796" s="58"/>
      <c r="E6796" s="28"/>
      <c r="F6796" s="17"/>
      <c r="G6796" s="50"/>
      <c r="H6796" s="63"/>
    </row>
    <row r="6797" spans="3:8" ht="15.6" x14ac:dyDescent="0.3">
      <c r="C6797" s="57"/>
      <c r="D6797" s="58"/>
      <c r="E6797" s="28"/>
      <c r="F6797" s="17"/>
      <c r="G6797" s="50"/>
      <c r="H6797" s="63"/>
    </row>
    <row r="6798" spans="3:8" ht="15.6" x14ac:dyDescent="0.3">
      <c r="C6798" s="57"/>
      <c r="D6798" s="58"/>
      <c r="E6798" s="28"/>
      <c r="F6798" s="17"/>
      <c r="G6798" s="50"/>
      <c r="H6798" s="63"/>
    </row>
    <row r="6799" spans="3:8" ht="15.6" x14ac:dyDescent="0.3">
      <c r="C6799" s="57"/>
      <c r="D6799" s="58"/>
      <c r="E6799" s="28"/>
      <c r="F6799" s="17"/>
      <c r="G6799" s="50"/>
      <c r="H6799" s="63"/>
    </row>
    <row r="6800" spans="3:8" ht="15.6" x14ac:dyDescent="0.3">
      <c r="C6800" s="57"/>
      <c r="D6800" s="58"/>
      <c r="E6800" s="28"/>
      <c r="F6800" s="17"/>
      <c r="G6800" s="50"/>
      <c r="H6800" s="63"/>
    </row>
    <row r="6801" spans="3:8" ht="15.6" x14ac:dyDescent="0.3">
      <c r="C6801" s="57"/>
      <c r="D6801" s="58"/>
      <c r="E6801" s="28"/>
      <c r="F6801" s="17"/>
      <c r="G6801" s="50"/>
      <c r="H6801" s="63"/>
    </row>
    <row r="6802" spans="3:8" ht="15.6" x14ac:dyDescent="0.3">
      <c r="C6802" s="57"/>
      <c r="D6802" s="58"/>
      <c r="E6802" s="28"/>
      <c r="F6802" s="17"/>
      <c r="G6802" s="50"/>
      <c r="H6802" s="63"/>
    </row>
    <row r="6803" spans="3:8" ht="15.6" x14ac:dyDescent="0.3">
      <c r="C6803" s="57"/>
      <c r="D6803" s="58"/>
      <c r="E6803" s="28"/>
      <c r="F6803" s="17"/>
      <c r="G6803" s="50"/>
      <c r="H6803" s="63"/>
    </row>
    <row r="6804" spans="3:8" ht="15.6" x14ac:dyDescent="0.3">
      <c r="C6804" s="57"/>
      <c r="D6804" s="58"/>
      <c r="E6804" s="28"/>
      <c r="F6804" s="17"/>
      <c r="G6804" s="50"/>
      <c r="H6804" s="63"/>
    </row>
    <row r="6805" spans="3:8" ht="15.6" x14ac:dyDescent="0.3">
      <c r="C6805" s="57"/>
      <c r="D6805" s="58"/>
      <c r="E6805" s="28"/>
      <c r="F6805" s="17"/>
      <c r="G6805" s="50"/>
      <c r="H6805" s="63"/>
    </row>
    <row r="6806" spans="3:8" ht="15.6" x14ac:dyDescent="0.3">
      <c r="C6806" s="57"/>
      <c r="D6806" s="58"/>
      <c r="E6806" s="28"/>
      <c r="F6806" s="17"/>
      <c r="G6806" s="50"/>
      <c r="H6806" s="63"/>
    </row>
    <row r="6807" spans="3:8" ht="15.6" x14ac:dyDescent="0.3">
      <c r="C6807" s="57"/>
      <c r="D6807" s="58"/>
      <c r="E6807" s="28"/>
      <c r="F6807" s="17"/>
      <c r="G6807" s="50"/>
      <c r="H6807" s="63"/>
    </row>
    <row r="6808" spans="3:8" ht="15.6" x14ac:dyDescent="0.3">
      <c r="C6808" s="57"/>
      <c r="D6808" s="58"/>
      <c r="E6808" s="28"/>
      <c r="F6808" s="17"/>
      <c r="G6808" s="50"/>
      <c r="H6808" s="63"/>
    </row>
    <row r="6809" spans="3:8" ht="15.6" x14ac:dyDescent="0.3">
      <c r="C6809" s="57"/>
      <c r="D6809" s="58"/>
      <c r="E6809" s="28"/>
      <c r="F6809" s="17"/>
      <c r="G6809" s="50"/>
      <c r="H6809" s="63"/>
    </row>
    <row r="6810" spans="3:8" ht="15.6" x14ac:dyDescent="0.3">
      <c r="C6810" s="57"/>
      <c r="D6810" s="58"/>
      <c r="E6810" s="28"/>
      <c r="F6810" s="17"/>
      <c r="G6810" s="50"/>
      <c r="H6810" s="63"/>
    </row>
    <row r="6811" spans="3:8" ht="15.6" x14ac:dyDescent="0.3">
      <c r="C6811" s="57"/>
      <c r="D6811" s="58"/>
      <c r="E6811" s="28"/>
      <c r="F6811" s="17"/>
      <c r="G6811" s="50"/>
      <c r="H6811" s="63"/>
    </row>
    <row r="6812" spans="3:8" ht="15.6" x14ac:dyDescent="0.3">
      <c r="C6812" s="57"/>
      <c r="D6812" s="58"/>
      <c r="E6812" s="28"/>
      <c r="F6812" s="17"/>
      <c r="G6812" s="50"/>
      <c r="H6812" s="63"/>
    </row>
    <row r="6813" spans="3:8" ht="15.6" x14ac:dyDescent="0.3">
      <c r="C6813" s="57"/>
      <c r="D6813" s="58"/>
      <c r="E6813" s="28"/>
      <c r="F6813" s="17"/>
      <c r="G6813" s="50"/>
      <c r="H6813" s="63"/>
    </row>
    <row r="6814" spans="3:8" ht="15.6" x14ac:dyDescent="0.3">
      <c r="C6814" s="57"/>
      <c r="D6814" s="58"/>
      <c r="E6814" s="28"/>
      <c r="F6814" s="17"/>
      <c r="G6814" s="50"/>
      <c r="H6814" s="63"/>
    </row>
    <row r="6815" spans="3:8" ht="15.6" x14ac:dyDescent="0.3">
      <c r="C6815" s="57"/>
      <c r="D6815" s="58"/>
      <c r="E6815" s="28"/>
      <c r="F6815" s="17"/>
      <c r="G6815" s="50"/>
      <c r="H6815" s="63"/>
    </row>
    <row r="6816" spans="3:8" ht="15.6" x14ac:dyDescent="0.3">
      <c r="C6816" s="57"/>
      <c r="D6816" s="58"/>
      <c r="E6816" s="28"/>
      <c r="F6816" s="17"/>
      <c r="G6816" s="50"/>
      <c r="H6816" s="63"/>
    </row>
    <row r="6817" spans="3:8" ht="15.6" x14ac:dyDescent="0.3">
      <c r="C6817" s="57"/>
      <c r="D6817" s="58"/>
      <c r="E6817" s="28"/>
      <c r="F6817" s="17"/>
      <c r="G6817" s="50"/>
      <c r="H6817" s="63"/>
    </row>
    <row r="6818" spans="3:8" ht="15.6" x14ac:dyDescent="0.3">
      <c r="C6818" s="57"/>
      <c r="D6818" s="58"/>
      <c r="E6818" s="28"/>
      <c r="F6818" s="17"/>
      <c r="G6818" s="50"/>
      <c r="H6818" s="63"/>
    </row>
    <row r="6819" spans="3:8" ht="15.6" x14ac:dyDescent="0.3">
      <c r="C6819" s="57"/>
      <c r="D6819" s="58"/>
      <c r="E6819" s="28"/>
      <c r="F6819" s="17"/>
      <c r="G6819" s="50"/>
      <c r="H6819" s="63"/>
    </row>
    <row r="6820" spans="3:8" ht="15.6" x14ac:dyDescent="0.3">
      <c r="C6820" s="57"/>
      <c r="D6820" s="58"/>
      <c r="E6820" s="28"/>
      <c r="F6820" s="17"/>
      <c r="G6820" s="50"/>
      <c r="H6820" s="63"/>
    </row>
    <row r="6821" spans="3:8" ht="15.6" x14ac:dyDescent="0.3">
      <c r="C6821" s="57"/>
      <c r="D6821" s="58"/>
      <c r="E6821" s="28"/>
      <c r="F6821" s="17"/>
      <c r="G6821" s="50"/>
      <c r="H6821" s="63"/>
    </row>
    <row r="6822" spans="3:8" ht="15.6" x14ac:dyDescent="0.3">
      <c r="C6822" s="57"/>
      <c r="D6822" s="58"/>
      <c r="E6822" s="28"/>
      <c r="F6822" s="17"/>
      <c r="G6822" s="50"/>
      <c r="H6822" s="63"/>
    </row>
    <row r="6823" spans="3:8" ht="15.6" x14ac:dyDescent="0.3">
      <c r="C6823" s="57"/>
      <c r="D6823" s="58"/>
      <c r="E6823" s="28"/>
      <c r="F6823" s="17"/>
      <c r="G6823" s="50"/>
      <c r="H6823" s="63"/>
    </row>
    <row r="6824" spans="3:8" ht="15.6" x14ac:dyDescent="0.3">
      <c r="C6824" s="57"/>
      <c r="D6824" s="58"/>
      <c r="E6824" s="28"/>
      <c r="F6824" s="17"/>
      <c r="G6824" s="50"/>
      <c r="H6824" s="63"/>
    </row>
    <row r="6825" spans="3:8" ht="15.6" x14ac:dyDescent="0.3">
      <c r="C6825" s="57"/>
      <c r="D6825" s="58"/>
      <c r="E6825" s="28"/>
      <c r="F6825" s="17"/>
      <c r="G6825" s="50"/>
      <c r="H6825" s="63"/>
    </row>
    <row r="6826" spans="3:8" ht="15.6" x14ac:dyDescent="0.3">
      <c r="C6826" s="57"/>
      <c r="D6826" s="58"/>
      <c r="E6826" s="28"/>
      <c r="F6826" s="17"/>
      <c r="G6826" s="50"/>
      <c r="H6826" s="63"/>
    </row>
    <row r="6827" spans="3:8" ht="15.6" x14ac:dyDescent="0.3">
      <c r="C6827" s="57"/>
      <c r="D6827" s="58"/>
      <c r="E6827" s="28"/>
      <c r="F6827" s="17"/>
      <c r="G6827" s="50"/>
      <c r="H6827" s="63"/>
    </row>
    <row r="6828" spans="3:8" ht="15.6" x14ac:dyDescent="0.3">
      <c r="C6828" s="57"/>
      <c r="D6828" s="58"/>
      <c r="E6828" s="28"/>
      <c r="F6828" s="17"/>
      <c r="G6828" s="50"/>
      <c r="H6828" s="63"/>
    </row>
    <row r="6829" spans="3:8" ht="15.6" x14ac:dyDescent="0.3">
      <c r="C6829" s="57"/>
      <c r="D6829" s="58"/>
      <c r="E6829" s="28"/>
      <c r="F6829" s="17"/>
      <c r="G6829" s="50"/>
      <c r="H6829" s="63"/>
    </row>
    <row r="6830" spans="3:8" ht="15.6" x14ac:dyDescent="0.3">
      <c r="C6830" s="57"/>
      <c r="D6830" s="58"/>
      <c r="E6830" s="28"/>
      <c r="F6830" s="17"/>
      <c r="G6830" s="50"/>
      <c r="H6830" s="63"/>
    </row>
    <row r="6831" spans="3:8" ht="15.6" x14ac:dyDescent="0.3">
      <c r="C6831" s="57"/>
      <c r="D6831" s="58"/>
      <c r="E6831" s="28"/>
      <c r="F6831" s="17"/>
      <c r="G6831" s="50"/>
      <c r="H6831" s="63"/>
    </row>
    <row r="6832" spans="3:8" ht="15.6" x14ac:dyDescent="0.3">
      <c r="C6832" s="57"/>
      <c r="D6832" s="58"/>
      <c r="E6832" s="28"/>
      <c r="F6832" s="17"/>
      <c r="G6832" s="50"/>
      <c r="H6832" s="63"/>
    </row>
    <row r="6833" spans="3:8" ht="15.6" x14ac:dyDescent="0.3">
      <c r="C6833" s="57"/>
      <c r="D6833" s="58"/>
      <c r="E6833" s="28"/>
      <c r="F6833" s="17"/>
      <c r="G6833" s="50"/>
      <c r="H6833" s="63"/>
    </row>
    <row r="6834" spans="3:8" ht="15.6" x14ac:dyDescent="0.3">
      <c r="C6834" s="57"/>
      <c r="D6834" s="58"/>
      <c r="E6834" s="28"/>
      <c r="F6834" s="17"/>
      <c r="G6834" s="50"/>
      <c r="H6834" s="63"/>
    </row>
    <row r="6835" spans="3:8" ht="15.6" x14ac:dyDescent="0.3">
      <c r="C6835" s="57"/>
      <c r="D6835" s="58"/>
      <c r="E6835" s="28"/>
      <c r="F6835" s="17"/>
      <c r="G6835" s="50"/>
      <c r="H6835" s="63"/>
    </row>
    <row r="6836" spans="3:8" ht="15.6" x14ac:dyDescent="0.3">
      <c r="C6836" s="57"/>
      <c r="D6836" s="58"/>
      <c r="E6836" s="28"/>
      <c r="F6836" s="17"/>
      <c r="G6836" s="50"/>
      <c r="H6836" s="63"/>
    </row>
    <row r="6837" spans="3:8" ht="15.6" x14ac:dyDescent="0.3">
      <c r="C6837" s="57"/>
      <c r="D6837" s="58"/>
      <c r="E6837" s="28"/>
      <c r="F6837" s="17"/>
      <c r="G6837" s="50"/>
      <c r="H6837" s="63"/>
    </row>
    <row r="6838" spans="3:8" ht="15.6" x14ac:dyDescent="0.3">
      <c r="C6838" s="57"/>
      <c r="D6838" s="58"/>
      <c r="E6838" s="28"/>
      <c r="F6838" s="17"/>
      <c r="G6838" s="50"/>
      <c r="H6838" s="63"/>
    </row>
    <row r="6839" spans="3:8" ht="15.6" x14ac:dyDescent="0.3">
      <c r="C6839" s="57"/>
      <c r="D6839" s="58"/>
      <c r="E6839" s="28"/>
      <c r="F6839" s="17"/>
      <c r="G6839" s="50"/>
      <c r="H6839" s="63"/>
    </row>
    <row r="6840" spans="3:8" ht="15.6" x14ac:dyDescent="0.3">
      <c r="C6840" s="57"/>
      <c r="D6840" s="58"/>
      <c r="E6840" s="28"/>
      <c r="F6840" s="17"/>
      <c r="G6840" s="50"/>
      <c r="H6840" s="63"/>
    </row>
    <row r="6841" spans="3:8" ht="15.6" x14ac:dyDescent="0.3">
      <c r="C6841" s="57"/>
      <c r="D6841" s="58"/>
      <c r="E6841" s="28"/>
      <c r="F6841" s="17"/>
      <c r="G6841" s="50"/>
      <c r="H6841" s="63"/>
    </row>
    <row r="6842" spans="3:8" ht="15.6" x14ac:dyDescent="0.3">
      <c r="C6842" s="57"/>
      <c r="D6842" s="58"/>
      <c r="E6842" s="28"/>
      <c r="F6842" s="17"/>
      <c r="G6842" s="50"/>
      <c r="H6842" s="63"/>
    </row>
    <row r="6843" spans="3:8" ht="15.6" x14ac:dyDescent="0.3">
      <c r="C6843" s="57"/>
      <c r="D6843" s="58"/>
      <c r="E6843" s="28"/>
      <c r="F6843" s="17"/>
      <c r="G6843" s="50"/>
      <c r="H6843" s="63"/>
    </row>
    <row r="6844" spans="3:8" ht="15.6" x14ac:dyDescent="0.3">
      <c r="C6844" s="57"/>
      <c r="D6844" s="58"/>
      <c r="E6844" s="28"/>
      <c r="F6844" s="17"/>
      <c r="G6844" s="50"/>
      <c r="H6844" s="63"/>
    </row>
    <row r="6845" spans="3:8" ht="15.6" x14ac:dyDescent="0.3">
      <c r="C6845" s="57"/>
      <c r="D6845" s="58"/>
      <c r="E6845" s="28"/>
      <c r="F6845" s="17"/>
      <c r="G6845" s="50"/>
      <c r="H6845" s="63"/>
    </row>
    <row r="6846" spans="3:8" ht="15.6" x14ac:dyDescent="0.3">
      <c r="C6846" s="57"/>
      <c r="D6846" s="58"/>
      <c r="E6846" s="28"/>
      <c r="F6846" s="17"/>
      <c r="G6846" s="50"/>
      <c r="H6846" s="63"/>
    </row>
    <row r="6847" spans="3:8" ht="15.6" x14ac:dyDescent="0.3">
      <c r="C6847" s="57"/>
      <c r="D6847" s="58"/>
      <c r="E6847" s="28"/>
      <c r="F6847" s="17"/>
      <c r="G6847" s="50"/>
      <c r="H6847" s="63"/>
    </row>
    <row r="6848" spans="3:8" ht="15.6" x14ac:dyDescent="0.3">
      <c r="C6848" s="57"/>
      <c r="D6848" s="58"/>
      <c r="E6848" s="28"/>
      <c r="F6848" s="17"/>
      <c r="G6848" s="50"/>
      <c r="H6848" s="63"/>
    </row>
    <row r="6849" spans="3:8" ht="15.6" x14ac:dyDescent="0.3">
      <c r="C6849" s="57"/>
      <c r="D6849" s="58"/>
      <c r="E6849" s="28"/>
      <c r="F6849" s="17"/>
      <c r="G6849" s="50"/>
      <c r="H6849" s="63"/>
    </row>
    <row r="6850" spans="3:8" ht="15.6" x14ac:dyDescent="0.3">
      <c r="C6850" s="57"/>
      <c r="D6850" s="58"/>
      <c r="E6850" s="28"/>
      <c r="F6850" s="17"/>
      <c r="G6850" s="50"/>
      <c r="H6850" s="63"/>
    </row>
    <row r="6851" spans="3:8" ht="15.6" x14ac:dyDescent="0.3">
      <c r="C6851" s="57"/>
      <c r="D6851" s="58"/>
      <c r="E6851" s="28"/>
      <c r="F6851" s="17"/>
      <c r="G6851" s="50"/>
      <c r="H6851" s="63"/>
    </row>
    <row r="6852" spans="3:8" ht="15.6" x14ac:dyDescent="0.3">
      <c r="C6852" s="57"/>
      <c r="D6852" s="58"/>
      <c r="E6852" s="28"/>
      <c r="F6852" s="17"/>
      <c r="G6852" s="50"/>
      <c r="H6852" s="63"/>
    </row>
    <row r="6853" spans="3:8" ht="15.6" x14ac:dyDescent="0.3">
      <c r="C6853" s="57"/>
      <c r="D6853" s="58"/>
      <c r="E6853" s="28"/>
      <c r="F6853" s="17"/>
      <c r="G6853" s="50"/>
      <c r="H6853" s="63"/>
    </row>
    <row r="6854" spans="3:8" ht="15.6" x14ac:dyDescent="0.3">
      <c r="C6854" s="57"/>
      <c r="D6854" s="58"/>
      <c r="E6854" s="28"/>
      <c r="F6854" s="17"/>
      <c r="G6854" s="50"/>
      <c r="H6854" s="63"/>
    </row>
    <row r="6855" spans="3:8" ht="15.6" x14ac:dyDescent="0.3">
      <c r="C6855" s="57"/>
      <c r="D6855" s="58"/>
      <c r="E6855" s="28"/>
      <c r="F6855" s="17"/>
      <c r="G6855" s="50"/>
      <c r="H6855" s="63"/>
    </row>
    <row r="6856" spans="3:8" ht="15.6" x14ac:dyDescent="0.3">
      <c r="C6856" s="57"/>
      <c r="D6856" s="58"/>
      <c r="E6856" s="28"/>
      <c r="F6856" s="17"/>
      <c r="G6856" s="50"/>
      <c r="H6856" s="63"/>
    </row>
    <row r="6857" spans="3:8" ht="15.6" x14ac:dyDescent="0.3">
      <c r="C6857" s="57"/>
      <c r="D6857" s="58"/>
      <c r="E6857" s="28"/>
      <c r="F6857" s="17"/>
      <c r="G6857" s="50"/>
      <c r="H6857" s="63"/>
    </row>
    <row r="6858" spans="3:8" ht="15.6" x14ac:dyDescent="0.3">
      <c r="C6858" s="57"/>
      <c r="D6858" s="58"/>
      <c r="E6858" s="28"/>
      <c r="F6858" s="17"/>
      <c r="G6858" s="50"/>
      <c r="H6858" s="63"/>
    </row>
    <row r="6859" spans="3:8" ht="15.6" x14ac:dyDescent="0.3">
      <c r="C6859" s="57"/>
      <c r="D6859" s="58"/>
      <c r="E6859" s="28"/>
      <c r="F6859" s="17"/>
      <c r="G6859" s="50"/>
      <c r="H6859" s="63"/>
    </row>
    <row r="6860" spans="3:8" ht="15.6" x14ac:dyDescent="0.3">
      <c r="C6860" s="57"/>
      <c r="D6860" s="58"/>
      <c r="E6860" s="28"/>
      <c r="F6860" s="17"/>
      <c r="G6860" s="50"/>
      <c r="H6860" s="63"/>
    </row>
    <row r="6861" spans="3:8" ht="15.6" x14ac:dyDescent="0.3">
      <c r="C6861" s="57"/>
      <c r="D6861" s="58"/>
      <c r="E6861" s="28"/>
      <c r="F6861" s="17"/>
      <c r="G6861" s="50"/>
      <c r="H6861" s="63"/>
    </row>
    <row r="6862" spans="3:8" ht="15.6" x14ac:dyDescent="0.3">
      <c r="C6862" s="57"/>
      <c r="D6862" s="58"/>
      <c r="E6862" s="28"/>
      <c r="F6862" s="17"/>
      <c r="G6862" s="50"/>
      <c r="H6862" s="63"/>
    </row>
    <row r="6863" spans="3:8" ht="15.6" x14ac:dyDescent="0.3">
      <c r="C6863" s="57"/>
      <c r="D6863" s="58"/>
      <c r="E6863" s="28"/>
      <c r="F6863" s="17"/>
      <c r="G6863" s="50"/>
      <c r="H6863" s="63"/>
    </row>
    <row r="6864" spans="3:8" ht="15.6" x14ac:dyDescent="0.3">
      <c r="C6864" s="57"/>
      <c r="D6864" s="58"/>
      <c r="E6864" s="28"/>
      <c r="F6864" s="17"/>
      <c r="G6864" s="50"/>
      <c r="H6864" s="63"/>
    </row>
    <row r="6865" spans="3:8" ht="15.6" x14ac:dyDescent="0.3">
      <c r="C6865" s="57"/>
      <c r="D6865" s="58"/>
      <c r="E6865" s="28"/>
      <c r="F6865" s="17"/>
      <c r="G6865" s="50"/>
      <c r="H6865" s="63"/>
    </row>
    <row r="6866" spans="3:8" ht="15.6" x14ac:dyDescent="0.3">
      <c r="C6866" s="57"/>
      <c r="D6866" s="58"/>
      <c r="E6866" s="28"/>
      <c r="F6866" s="17"/>
      <c r="G6866" s="50"/>
      <c r="H6866" s="63"/>
    </row>
    <row r="6867" spans="3:8" ht="15.6" x14ac:dyDescent="0.3">
      <c r="C6867" s="57"/>
      <c r="D6867" s="58"/>
      <c r="E6867" s="28"/>
      <c r="F6867" s="17"/>
      <c r="G6867" s="50"/>
      <c r="H6867" s="63"/>
    </row>
    <row r="6868" spans="3:8" ht="15.6" x14ac:dyDescent="0.3">
      <c r="C6868" s="57"/>
      <c r="D6868" s="58"/>
      <c r="E6868" s="28"/>
      <c r="F6868" s="17"/>
      <c r="G6868" s="50"/>
      <c r="H6868" s="63"/>
    </row>
    <row r="6869" spans="3:8" ht="15.6" x14ac:dyDescent="0.3">
      <c r="C6869" s="57"/>
      <c r="D6869" s="58"/>
      <c r="E6869" s="28"/>
      <c r="F6869" s="17"/>
      <c r="G6869" s="50"/>
      <c r="H6869" s="63"/>
    </row>
    <row r="6870" spans="3:8" ht="15.6" x14ac:dyDescent="0.3">
      <c r="C6870" s="57"/>
      <c r="D6870" s="58"/>
      <c r="E6870" s="28"/>
      <c r="F6870" s="17"/>
      <c r="G6870" s="50"/>
      <c r="H6870" s="63"/>
    </row>
    <row r="6871" spans="3:8" ht="15.6" x14ac:dyDescent="0.3">
      <c r="C6871" s="57"/>
      <c r="D6871" s="58"/>
      <c r="E6871" s="28"/>
      <c r="F6871" s="17"/>
      <c r="G6871" s="50"/>
      <c r="H6871" s="63"/>
    </row>
    <row r="6872" spans="3:8" ht="15.6" x14ac:dyDescent="0.3">
      <c r="C6872" s="57"/>
      <c r="D6872" s="58"/>
      <c r="E6872" s="28"/>
      <c r="F6872" s="17"/>
      <c r="G6872" s="50"/>
      <c r="H6872" s="63"/>
    </row>
    <row r="6873" spans="3:8" ht="15.6" x14ac:dyDescent="0.3">
      <c r="C6873" s="57"/>
      <c r="D6873" s="58"/>
      <c r="E6873" s="28"/>
      <c r="F6873" s="17"/>
      <c r="G6873" s="50"/>
      <c r="H6873" s="63"/>
    </row>
    <row r="6874" spans="3:8" ht="15.6" x14ac:dyDescent="0.3">
      <c r="C6874" s="57"/>
      <c r="D6874" s="58"/>
      <c r="E6874" s="28"/>
      <c r="F6874" s="17"/>
      <c r="G6874" s="50"/>
      <c r="H6874" s="63"/>
    </row>
    <row r="6875" spans="3:8" ht="15.6" x14ac:dyDescent="0.3">
      <c r="C6875" s="57"/>
      <c r="D6875" s="58"/>
      <c r="E6875" s="28"/>
      <c r="F6875" s="17"/>
      <c r="G6875" s="50"/>
      <c r="H6875" s="63"/>
    </row>
    <row r="6876" spans="3:8" ht="15.6" x14ac:dyDescent="0.3">
      <c r="C6876" s="57"/>
      <c r="D6876" s="58"/>
      <c r="E6876" s="28"/>
      <c r="F6876" s="17"/>
      <c r="G6876" s="50"/>
      <c r="H6876" s="63"/>
    </row>
    <row r="6877" spans="3:8" ht="15.6" x14ac:dyDescent="0.3">
      <c r="C6877" s="57"/>
      <c r="D6877" s="58"/>
      <c r="E6877" s="28"/>
      <c r="F6877" s="17"/>
      <c r="G6877" s="50"/>
      <c r="H6877" s="63"/>
    </row>
    <row r="6878" spans="3:8" ht="15.6" x14ac:dyDescent="0.3">
      <c r="C6878" s="57"/>
      <c r="D6878" s="58"/>
      <c r="E6878" s="28"/>
      <c r="F6878" s="17"/>
      <c r="G6878" s="50"/>
      <c r="H6878" s="63"/>
    </row>
    <row r="6879" spans="3:8" ht="15.6" x14ac:dyDescent="0.3">
      <c r="C6879" s="57"/>
      <c r="D6879" s="58"/>
      <c r="E6879" s="28"/>
      <c r="F6879" s="17"/>
      <c r="G6879" s="50"/>
      <c r="H6879" s="63"/>
    </row>
    <row r="6880" spans="3:8" ht="15.6" x14ac:dyDescent="0.3">
      <c r="C6880" s="57"/>
      <c r="D6880" s="58"/>
      <c r="E6880" s="28"/>
      <c r="F6880" s="17"/>
      <c r="G6880" s="50"/>
      <c r="H6880" s="63"/>
    </row>
    <row r="6881" spans="3:8" ht="15.6" x14ac:dyDescent="0.3">
      <c r="C6881" s="57"/>
      <c r="D6881" s="58"/>
      <c r="E6881" s="28"/>
      <c r="F6881" s="17"/>
      <c r="G6881" s="50"/>
      <c r="H6881" s="63"/>
    </row>
    <row r="6882" spans="3:8" ht="15.6" x14ac:dyDescent="0.3">
      <c r="C6882" s="57"/>
      <c r="D6882" s="58"/>
      <c r="E6882" s="28"/>
      <c r="F6882" s="17"/>
      <c r="G6882" s="50"/>
      <c r="H6882" s="63"/>
    </row>
    <row r="6883" spans="3:8" ht="15.6" x14ac:dyDescent="0.3">
      <c r="C6883" s="57"/>
      <c r="D6883" s="58"/>
      <c r="E6883" s="28"/>
      <c r="F6883" s="17"/>
      <c r="G6883" s="50"/>
      <c r="H6883" s="63"/>
    </row>
    <row r="6884" spans="3:8" ht="15.6" x14ac:dyDescent="0.3">
      <c r="C6884" s="57"/>
      <c r="D6884" s="58"/>
      <c r="E6884" s="28"/>
      <c r="F6884" s="17"/>
      <c r="G6884" s="50"/>
      <c r="H6884" s="63"/>
    </row>
    <row r="6885" spans="3:8" ht="15.6" x14ac:dyDescent="0.3">
      <c r="C6885" s="57"/>
      <c r="D6885" s="58"/>
      <c r="E6885" s="28"/>
      <c r="F6885" s="17"/>
      <c r="G6885" s="50"/>
      <c r="H6885" s="63"/>
    </row>
    <row r="6886" spans="3:8" ht="15.6" x14ac:dyDescent="0.3">
      <c r="C6886" s="57"/>
      <c r="D6886" s="58"/>
      <c r="E6886" s="28"/>
      <c r="F6886" s="17"/>
      <c r="G6886" s="50"/>
      <c r="H6886" s="63"/>
    </row>
    <row r="6887" spans="3:8" ht="15.6" x14ac:dyDescent="0.3">
      <c r="C6887" s="57"/>
      <c r="D6887" s="58"/>
      <c r="E6887" s="28"/>
      <c r="F6887" s="17"/>
      <c r="G6887" s="50"/>
      <c r="H6887" s="63"/>
    </row>
    <row r="6888" spans="3:8" ht="15.6" x14ac:dyDescent="0.3">
      <c r="C6888" s="57"/>
      <c r="D6888" s="58"/>
      <c r="E6888" s="28"/>
      <c r="F6888" s="17"/>
      <c r="G6888" s="50"/>
      <c r="H6888" s="63"/>
    </row>
    <row r="6889" spans="3:8" ht="15.6" x14ac:dyDescent="0.3">
      <c r="C6889" s="57"/>
      <c r="D6889" s="58"/>
      <c r="E6889" s="28"/>
      <c r="F6889" s="17"/>
      <c r="G6889" s="50"/>
      <c r="H6889" s="63"/>
    </row>
    <row r="6890" spans="3:8" ht="15.6" x14ac:dyDescent="0.3">
      <c r="C6890" s="57"/>
      <c r="D6890" s="58"/>
      <c r="E6890" s="28"/>
      <c r="F6890" s="17"/>
      <c r="G6890" s="50"/>
      <c r="H6890" s="63"/>
    </row>
    <row r="6891" spans="3:8" ht="15.6" x14ac:dyDescent="0.3">
      <c r="C6891" s="57"/>
      <c r="D6891" s="58"/>
      <c r="E6891" s="28"/>
      <c r="F6891" s="17"/>
      <c r="G6891" s="50"/>
      <c r="H6891" s="63"/>
    </row>
    <row r="6892" spans="3:8" ht="15.6" x14ac:dyDescent="0.3">
      <c r="C6892" s="57"/>
      <c r="D6892" s="58"/>
      <c r="E6892" s="28"/>
      <c r="F6892" s="17"/>
      <c r="G6892" s="50"/>
      <c r="H6892" s="63"/>
    </row>
    <row r="6893" spans="3:8" ht="15.6" x14ac:dyDescent="0.3">
      <c r="C6893" s="57"/>
      <c r="D6893" s="58"/>
      <c r="E6893" s="28"/>
      <c r="F6893" s="17"/>
      <c r="G6893" s="50"/>
      <c r="H6893" s="63"/>
    </row>
    <row r="6894" spans="3:8" ht="15.6" x14ac:dyDescent="0.3">
      <c r="C6894" s="57"/>
      <c r="D6894" s="58"/>
      <c r="E6894" s="28"/>
      <c r="F6894" s="17"/>
      <c r="G6894" s="50"/>
      <c r="H6894" s="63"/>
    </row>
    <row r="6895" spans="3:8" ht="15.6" x14ac:dyDescent="0.3">
      <c r="C6895" s="57"/>
      <c r="D6895" s="58"/>
      <c r="E6895" s="28"/>
      <c r="F6895" s="17"/>
      <c r="G6895" s="50"/>
      <c r="H6895" s="63"/>
    </row>
    <row r="6896" spans="3:8" ht="15.6" x14ac:dyDescent="0.3">
      <c r="C6896" s="57"/>
      <c r="D6896" s="58"/>
      <c r="E6896" s="28"/>
      <c r="F6896" s="17"/>
      <c r="G6896" s="50"/>
      <c r="H6896" s="63"/>
    </row>
    <row r="6897" spans="3:8" ht="15.6" x14ac:dyDescent="0.3">
      <c r="C6897" s="57"/>
      <c r="D6897" s="58"/>
      <c r="E6897" s="28"/>
      <c r="F6897" s="17"/>
      <c r="G6897" s="50"/>
      <c r="H6897" s="63"/>
    </row>
    <row r="6898" spans="3:8" ht="15.6" x14ac:dyDescent="0.3">
      <c r="C6898" s="57"/>
      <c r="D6898" s="58"/>
      <c r="E6898" s="28"/>
      <c r="F6898" s="17"/>
      <c r="G6898" s="50"/>
      <c r="H6898" s="63"/>
    </row>
    <row r="6899" spans="3:8" ht="15.6" x14ac:dyDescent="0.3">
      <c r="C6899" s="57"/>
      <c r="D6899" s="58"/>
      <c r="E6899" s="28"/>
      <c r="F6899" s="17"/>
      <c r="G6899" s="50"/>
      <c r="H6899" s="63"/>
    </row>
    <row r="6900" spans="3:8" ht="15.6" x14ac:dyDescent="0.3">
      <c r="C6900" s="57"/>
      <c r="D6900" s="58"/>
      <c r="E6900" s="28"/>
      <c r="F6900" s="17"/>
      <c r="G6900" s="50"/>
      <c r="H6900" s="63"/>
    </row>
    <row r="6901" spans="3:8" ht="15.6" x14ac:dyDescent="0.3">
      <c r="C6901" s="57"/>
      <c r="D6901" s="58"/>
      <c r="E6901" s="28"/>
      <c r="F6901" s="17"/>
      <c r="G6901" s="50"/>
      <c r="H6901" s="63"/>
    </row>
    <row r="6902" spans="3:8" ht="15.6" x14ac:dyDescent="0.3">
      <c r="C6902" s="57"/>
      <c r="D6902" s="58"/>
      <c r="E6902" s="28"/>
      <c r="F6902" s="17"/>
      <c r="G6902" s="50"/>
      <c r="H6902" s="63"/>
    </row>
    <row r="6903" spans="3:8" ht="15.6" x14ac:dyDescent="0.3">
      <c r="C6903" s="57"/>
      <c r="D6903" s="58"/>
      <c r="E6903" s="28"/>
      <c r="F6903" s="17"/>
      <c r="G6903" s="50"/>
      <c r="H6903" s="63"/>
    </row>
    <row r="6904" spans="3:8" ht="15.6" x14ac:dyDescent="0.3">
      <c r="C6904" s="57"/>
      <c r="D6904" s="58"/>
      <c r="E6904" s="28"/>
      <c r="F6904" s="17"/>
      <c r="G6904" s="50"/>
      <c r="H6904" s="63"/>
    </row>
    <row r="6905" spans="3:8" ht="15.6" x14ac:dyDescent="0.3">
      <c r="C6905" s="57"/>
      <c r="D6905" s="58"/>
      <c r="E6905" s="28"/>
      <c r="F6905" s="17"/>
      <c r="G6905" s="50"/>
      <c r="H6905" s="63"/>
    </row>
    <row r="6906" spans="3:8" ht="15.6" x14ac:dyDescent="0.3">
      <c r="C6906" s="57"/>
      <c r="D6906" s="58"/>
      <c r="E6906" s="28"/>
      <c r="F6906" s="17"/>
      <c r="G6906" s="50"/>
      <c r="H6906" s="63"/>
    </row>
    <row r="6907" spans="3:8" ht="15.6" x14ac:dyDescent="0.3">
      <c r="C6907" s="57"/>
      <c r="D6907" s="58"/>
      <c r="E6907" s="28"/>
      <c r="F6907" s="17"/>
      <c r="G6907" s="50"/>
      <c r="H6907" s="63"/>
    </row>
    <row r="6908" spans="3:8" ht="15.6" x14ac:dyDescent="0.3">
      <c r="C6908" s="57"/>
      <c r="D6908" s="58"/>
      <c r="E6908" s="28"/>
      <c r="F6908" s="17"/>
      <c r="G6908" s="50"/>
      <c r="H6908" s="63"/>
    </row>
    <row r="6909" spans="3:8" ht="15.6" x14ac:dyDescent="0.3">
      <c r="C6909" s="57"/>
      <c r="D6909" s="58"/>
      <c r="E6909" s="28"/>
      <c r="F6909" s="17"/>
      <c r="G6909" s="50"/>
      <c r="H6909" s="63"/>
    </row>
    <row r="6910" spans="3:8" ht="15.6" x14ac:dyDescent="0.3">
      <c r="C6910" s="57"/>
      <c r="D6910" s="58"/>
      <c r="E6910" s="28"/>
      <c r="F6910" s="17"/>
      <c r="G6910" s="50"/>
      <c r="H6910" s="63"/>
    </row>
    <row r="6911" spans="3:8" ht="15.6" x14ac:dyDescent="0.3">
      <c r="C6911" s="57"/>
      <c r="D6911" s="58"/>
      <c r="E6911" s="28"/>
      <c r="F6911" s="17"/>
      <c r="G6911" s="50"/>
      <c r="H6911" s="63"/>
    </row>
    <row r="6912" spans="3:8" ht="15.6" x14ac:dyDescent="0.3">
      <c r="C6912" s="57"/>
      <c r="D6912" s="58"/>
      <c r="E6912" s="28"/>
      <c r="F6912" s="17"/>
      <c r="G6912" s="50"/>
      <c r="H6912" s="63"/>
    </row>
    <row r="6913" spans="3:8" ht="15.6" x14ac:dyDescent="0.3">
      <c r="C6913" s="57"/>
      <c r="D6913" s="58"/>
      <c r="E6913" s="28"/>
      <c r="F6913" s="17"/>
      <c r="G6913" s="50"/>
      <c r="H6913" s="63"/>
    </row>
    <row r="6914" spans="3:8" ht="15.6" x14ac:dyDescent="0.3">
      <c r="C6914" s="57"/>
      <c r="D6914" s="58"/>
      <c r="E6914" s="28"/>
      <c r="F6914" s="17"/>
      <c r="G6914" s="50"/>
      <c r="H6914" s="63"/>
    </row>
    <row r="6915" spans="3:8" ht="15.6" x14ac:dyDescent="0.3">
      <c r="C6915" s="57"/>
      <c r="D6915" s="58"/>
      <c r="E6915" s="28"/>
      <c r="F6915" s="17"/>
      <c r="G6915" s="50"/>
      <c r="H6915" s="63"/>
    </row>
    <row r="6916" spans="3:8" ht="15.6" x14ac:dyDescent="0.3">
      <c r="C6916" s="57"/>
      <c r="D6916" s="58"/>
      <c r="E6916" s="28"/>
      <c r="F6916" s="17"/>
      <c r="G6916" s="50"/>
      <c r="H6916" s="63"/>
    </row>
    <row r="6917" spans="3:8" ht="15.6" x14ac:dyDescent="0.3">
      <c r="C6917" s="57"/>
      <c r="D6917" s="58"/>
      <c r="E6917" s="28"/>
      <c r="F6917" s="17"/>
      <c r="G6917" s="50"/>
      <c r="H6917" s="63"/>
    </row>
    <row r="6918" spans="3:8" ht="15.6" x14ac:dyDescent="0.3">
      <c r="C6918" s="57"/>
      <c r="D6918" s="58"/>
      <c r="E6918" s="28"/>
      <c r="F6918" s="17"/>
      <c r="G6918" s="50"/>
      <c r="H6918" s="63"/>
    </row>
    <row r="6919" spans="3:8" ht="15.6" x14ac:dyDescent="0.3">
      <c r="C6919" s="57"/>
      <c r="D6919" s="58"/>
      <c r="E6919" s="28"/>
      <c r="F6919" s="17"/>
      <c r="G6919" s="50"/>
      <c r="H6919" s="63"/>
    </row>
    <row r="6920" spans="3:8" ht="15.6" x14ac:dyDescent="0.3">
      <c r="C6920" s="57"/>
      <c r="D6920" s="58"/>
      <c r="E6920" s="28"/>
      <c r="F6920" s="17"/>
      <c r="G6920" s="50"/>
      <c r="H6920" s="63"/>
    </row>
    <row r="6921" spans="3:8" ht="15.6" x14ac:dyDescent="0.3">
      <c r="C6921" s="57"/>
      <c r="D6921" s="58"/>
      <c r="E6921" s="28"/>
      <c r="F6921" s="17"/>
      <c r="G6921" s="50"/>
      <c r="H6921" s="63"/>
    </row>
    <row r="6922" spans="3:8" ht="15.6" x14ac:dyDescent="0.3">
      <c r="C6922" s="57"/>
      <c r="D6922" s="58"/>
      <c r="E6922" s="28"/>
      <c r="F6922" s="17"/>
      <c r="G6922" s="50"/>
      <c r="H6922" s="63"/>
    </row>
    <row r="6923" spans="3:8" ht="15.6" x14ac:dyDescent="0.3">
      <c r="C6923" s="57"/>
      <c r="D6923" s="58"/>
      <c r="E6923" s="28"/>
      <c r="F6923" s="17"/>
      <c r="G6923" s="50"/>
      <c r="H6923" s="63"/>
    </row>
    <row r="6924" spans="3:8" ht="15.6" x14ac:dyDescent="0.3">
      <c r="C6924" s="57"/>
      <c r="D6924" s="58"/>
      <c r="E6924" s="28"/>
      <c r="F6924" s="17"/>
      <c r="G6924" s="50"/>
      <c r="H6924" s="63"/>
    </row>
    <row r="6925" spans="3:8" ht="15.6" x14ac:dyDescent="0.3">
      <c r="C6925" s="57"/>
      <c r="D6925" s="58"/>
      <c r="E6925" s="28"/>
      <c r="F6925" s="17"/>
      <c r="G6925" s="50"/>
      <c r="H6925" s="63"/>
    </row>
    <row r="6926" spans="3:8" ht="15.6" x14ac:dyDescent="0.3">
      <c r="C6926" s="57"/>
      <c r="D6926" s="58"/>
      <c r="E6926" s="28"/>
      <c r="F6926" s="17"/>
      <c r="G6926" s="50"/>
      <c r="H6926" s="63"/>
    </row>
    <row r="6927" spans="3:8" ht="15.6" x14ac:dyDescent="0.3">
      <c r="C6927" s="57"/>
      <c r="D6927" s="58"/>
      <c r="E6927" s="28"/>
      <c r="F6927" s="17"/>
      <c r="G6927" s="50"/>
      <c r="H6927" s="63"/>
    </row>
    <row r="6928" spans="3:8" ht="15.6" x14ac:dyDescent="0.3">
      <c r="C6928" s="57"/>
      <c r="D6928" s="58"/>
      <c r="E6928" s="28"/>
      <c r="F6928" s="17"/>
      <c r="G6928" s="50"/>
      <c r="H6928" s="63"/>
    </row>
    <row r="6929" spans="3:8" ht="15.6" x14ac:dyDescent="0.3">
      <c r="C6929" s="57"/>
      <c r="D6929" s="58"/>
      <c r="E6929" s="28"/>
      <c r="F6929" s="17"/>
      <c r="G6929" s="50"/>
      <c r="H6929" s="63"/>
    </row>
    <row r="6930" spans="3:8" ht="15.6" x14ac:dyDescent="0.3">
      <c r="C6930" s="57"/>
      <c r="D6930" s="58"/>
      <c r="E6930" s="28"/>
      <c r="F6930" s="17"/>
      <c r="G6930" s="50"/>
      <c r="H6930" s="63"/>
    </row>
    <row r="6931" spans="3:8" ht="15.6" x14ac:dyDescent="0.3">
      <c r="C6931" s="57"/>
      <c r="D6931" s="58"/>
      <c r="E6931" s="28"/>
      <c r="F6931" s="17"/>
      <c r="G6931" s="50"/>
      <c r="H6931" s="63"/>
    </row>
    <row r="6932" spans="3:8" ht="15.6" x14ac:dyDescent="0.3">
      <c r="C6932" s="57"/>
      <c r="D6932" s="58"/>
      <c r="E6932" s="28"/>
      <c r="F6932" s="17"/>
      <c r="G6932" s="50"/>
      <c r="H6932" s="63"/>
    </row>
    <row r="6933" spans="3:8" ht="15.6" x14ac:dyDescent="0.3">
      <c r="C6933" s="57"/>
      <c r="D6933" s="58"/>
      <c r="E6933" s="28"/>
      <c r="F6933" s="17"/>
      <c r="G6933" s="50"/>
      <c r="H6933" s="63"/>
    </row>
    <row r="6934" spans="3:8" ht="15.6" x14ac:dyDescent="0.3">
      <c r="C6934" s="57"/>
      <c r="D6934" s="58"/>
      <c r="E6934" s="28"/>
      <c r="F6934" s="17"/>
      <c r="G6934" s="50"/>
      <c r="H6934" s="63"/>
    </row>
    <row r="6935" spans="3:8" ht="15.6" x14ac:dyDescent="0.3">
      <c r="C6935" s="57"/>
      <c r="D6935" s="58"/>
      <c r="E6935" s="28"/>
      <c r="F6935" s="17"/>
      <c r="G6935" s="50"/>
      <c r="H6935" s="63"/>
    </row>
    <row r="6936" spans="3:8" ht="15.6" x14ac:dyDescent="0.3">
      <c r="C6936" s="57"/>
      <c r="D6936" s="58"/>
      <c r="E6936" s="28"/>
      <c r="F6936" s="17"/>
      <c r="G6936" s="50"/>
      <c r="H6936" s="63"/>
    </row>
    <row r="6937" spans="3:8" ht="15.6" x14ac:dyDescent="0.3">
      <c r="C6937" s="57"/>
      <c r="D6937" s="58"/>
      <c r="E6937" s="28"/>
      <c r="F6937" s="17"/>
      <c r="G6937" s="50"/>
      <c r="H6937" s="63"/>
    </row>
    <row r="6938" spans="3:8" ht="15.6" x14ac:dyDescent="0.3">
      <c r="C6938" s="57"/>
      <c r="D6938" s="58"/>
      <c r="E6938" s="28"/>
      <c r="F6938" s="17"/>
      <c r="G6938" s="50"/>
      <c r="H6938" s="63"/>
    </row>
    <row r="6939" spans="3:8" ht="15.6" x14ac:dyDescent="0.3">
      <c r="C6939" s="57"/>
      <c r="D6939" s="58"/>
      <c r="E6939" s="28"/>
      <c r="F6939" s="17"/>
      <c r="G6939" s="50"/>
      <c r="H6939" s="63"/>
    </row>
    <row r="6940" spans="3:8" ht="15.6" x14ac:dyDescent="0.3">
      <c r="C6940" s="57"/>
      <c r="D6940" s="58"/>
      <c r="E6940" s="28"/>
      <c r="F6940" s="17"/>
      <c r="G6940" s="50"/>
      <c r="H6940" s="63"/>
    </row>
    <row r="6941" spans="3:8" ht="15.6" x14ac:dyDescent="0.3">
      <c r="C6941" s="57"/>
      <c r="D6941" s="58"/>
      <c r="E6941" s="28"/>
      <c r="F6941" s="17"/>
      <c r="G6941" s="50"/>
      <c r="H6941" s="63"/>
    </row>
    <row r="6942" spans="3:8" ht="15.6" x14ac:dyDescent="0.3">
      <c r="C6942" s="57"/>
      <c r="D6942" s="58"/>
      <c r="E6942" s="28"/>
      <c r="F6942" s="17"/>
      <c r="G6942" s="50"/>
      <c r="H6942" s="63"/>
    </row>
    <row r="6943" spans="3:8" ht="15.6" x14ac:dyDescent="0.3">
      <c r="C6943" s="57"/>
      <c r="D6943" s="58"/>
      <c r="E6943" s="28"/>
      <c r="F6943" s="17"/>
      <c r="G6943" s="50"/>
      <c r="H6943" s="63"/>
    </row>
    <row r="6944" spans="3:8" ht="15.6" x14ac:dyDescent="0.3">
      <c r="C6944" s="57"/>
      <c r="D6944" s="58"/>
      <c r="E6944" s="28"/>
      <c r="F6944" s="17"/>
      <c r="G6944" s="50"/>
      <c r="H6944" s="63"/>
    </row>
    <row r="6945" spans="3:8" ht="15.6" x14ac:dyDescent="0.3">
      <c r="C6945" s="57"/>
      <c r="D6945" s="58"/>
      <c r="E6945" s="28"/>
      <c r="F6945" s="17"/>
      <c r="G6945" s="50"/>
      <c r="H6945" s="63"/>
    </row>
    <row r="6946" spans="3:8" ht="15.6" x14ac:dyDescent="0.3">
      <c r="C6946" s="57"/>
      <c r="D6946" s="58"/>
      <c r="E6946" s="28"/>
      <c r="F6946" s="17"/>
      <c r="G6946" s="50"/>
      <c r="H6946" s="63"/>
    </row>
    <row r="6947" spans="3:8" ht="15.6" x14ac:dyDescent="0.3">
      <c r="C6947" s="57"/>
      <c r="D6947" s="58"/>
      <c r="E6947" s="28"/>
      <c r="F6947" s="17"/>
      <c r="G6947" s="50"/>
      <c r="H6947" s="63"/>
    </row>
    <row r="6948" spans="3:8" ht="15.6" x14ac:dyDescent="0.3">
      <c r="C6948" s="57"/>
      <c r="D6948" s="58"/>
      <c r="E6948" s="28"/>
      <c r="F6948" s="17"/>
      <c r="G6948" s="50"/>
      <c r="H6948" s="63"/>
    </row>
    <row r="6949" spans="3:8" ht="15.6" x14ac:dyDescent="0.3">
      <c r="C6949" s="57"/>
      <c r="D6949" s="58"/>
      <c r="E6949" s="28"/>
      <c r="F6949" s="17"/>
      <c r="G6949" s="50"/>
      <c r="H6949" s="63"/>
    </row>
    <row r="6950" spans="3:8" ht="15.6" x14ac:dyDescent="0.3">
      <c r="C6950" s="57"/>
      <c r="D6950" s="58"/>
      <c r="E6950" s="28"/>
      <c r="F6950" s="17"/>
      <c r="G6950" s="50"/>
      <c r="H6950" s="63"/>
    </row>
    <row r="6951" spans="3:8" ht="15.6" x14ac:dyDescent="0.3">
      <c r="C6951" s="57"/>
      <c r="D6951" s="58"/>
      <c r="E6951" s="28"/>
      <c r="F6951" s="17"/>
      <c r="G6951" s="50"/>
      <c r="H6951" s="63"/>
    </row>
    <row r="6952" spans="3:8" ht="15.6" x14ac:dyDescent="0.3">
      <c r="C6952" s="57"/>
      <c r="D6952" s="58"/>
      <c r="E6952" s="28"/>
      <c r="F6952" s="17"/>
      <c r="G6952" s="50"/>
      <c r="H6952" s="63"/>
    </row>
    <row r="6953" spans="3:8" ht="15.6" x14ac:dyDescent="0.3">
      <c r="C6953" s="57"/>
      <c r="D6953" s="58"/>
      <c r="E6953" s="28"/>
      <c r="F6953" s="17"/>
      <c r="G6953" s="50"/>
      <c r="H6953" s="63"/>
    </row>
    <row r="6954" spans="3:8" ht="15.6" x14ac:dyDescent="0.3">
      <c r="C6954" s="57"/>
      <c r="D6954" s="58"/>
      <c r="E6954" s="28"/>
      <c r="F6954" s="17"/>
      <c r="G6954" s="50"/>
      <c r="H6954" s="63"/>
    </row>
    <row r="6955" spans="3:8" ht="15.6" x14ac:dyDescent="0.3">
      <c r="C6955" s="57"/>
      <c r="D6955" s="58"/>
      <c r="E6955" s="28"/>
      <c r="F6955" s="17"/>
      <c r="G6955" s="50"/>
      <c r="H6955" s="63"/>
    </row>
    <row r="6956" spans="3:8" ht="15.6" x14ac:dyDescent="0.3">
      <c r="C6956" s="57"/>
      <c r="D6956" s="58"/>
      <c r="E6956" s="28"/>
      <c r="F6956" s="17"/>
      <c r="G6956" s="50"/>
      <c r="H6956" s="63"/>
    </row>
    <row r="6957" spans="3:8" ht="15.6" x14ac:dyDescent="0.3">
      <c r="C6957" s="57"/>
      <c r="D6957" s="58"/>
      <c r="E6957" s="28"/>
      <c r="F6957" s="17"/>
      <c r="G6957" s="50"/>
      <c r="H6957" s="63"/>
    </row>
    <row r="6958" spans="3:8" ht="15.6" x14ac:dyDescent="0.3">
      <c r="C6958" s="57"/>
      <c r="D6958" s="58"/>
      <c r="E6958" s="28"/>
      <c r="F6958" s="17"/>
      <c r="G6958" s="50"/>
      <c r="H6958" s="63"/>
    </row>
    <row r="6959" spans="3:8" ht="15.6" x14ac:dyDescent="0.3">
      <c r="C6959" s="57"/>
      <c r="D6959" s="58"/>
      <c r="E6959" s="28"/>
      <c r="F6959" s="17"/>
      <c r="G6959" s="50"/>
      <c r="H6959" s="63"/>
    </row>
    <row r="6960" spans="3:8" ht="15.6" x14ac:dyDescent="0.3">
      <c r="C6960" s="57"/>
      <c r="D6960" s="58"/>
      <c r="E6960" s="28"/>
      <c r="F6960" s="17"/>
      <c r="G6960" s="50"/>
      <c r="H6960" s="63"/>
    </row>
    <row r="6961" spans="3:8" ht="15.6" x14ac:dyDescent="0.3">
      <c r="C6961" s="57"/>
      <c r="D6961" s="58"/>
      <c r="E6961" s="28"/>
      <c r="F6961" s="17"/>
      <c r="G6961" s="50"/>
      <c r="H6961" s="63"/>
    </row>
    <row r="6962" spans="3:8" ht="15.6" x14ac:dyDescent="0.3">
      <c r="C6962" s="57"/>
      <c r="D6962" s="58"/>
      <c r="E6962" s="28"/>
      <c r="F6962" s="17"/>
      <c r="G6962" s="50"/>
      <c r="H6962" s="63"/>
    </row>
    <row r="6963" spans="3:8" ht="15.6" x14ac:dyDescent="0.3">
      <c r="C6963" s="57"/>
      <c r="D6963" s="58"/>
      <c r="E6963" s="28"/>
      <c r="F6963" s="17"/>
      <c r="G6963" s="50"/>
      <c r="H6963" s="63"/>
    </row>
    <row r="6964" spans="3:8" ht="15.6" x14ac:dyDescent="0.3">
      <c r="C6964" s="57"/>
      <c r="D6964" s="58"/>
      <c r="E6964" s="28"/>
      <c r="F6964" s="17"/>
      <c r="G6964" s="50"/>
      <c r="H6964" s="63"/>
    </row>
    <row r="6965" spans="3:8" ht="15.6" x14ac:dyDescent="0.3">
      <c r="C6965" s="57"/>
      <c r="D6965" s="58"/>
      <c r="E6965" s="28"/>
      <c r="F6965" s="17"/>
      <c r="G6965" s="50"/>
      <c r="H6965" s="63"/>
    </row>
    <row r="6966" spans="3:8" ht="15.6" x14ac:dyDescent="0.3">
      <c r="C6966" s="57"/>
      <c r="D6966" s="58"/>
      <c r="E6966" s="28"/>
      <c r="F6966" s="17"/>
      <c r="G6966" s="50"/>
      <c r="H6966" s="63"/>
    </row>
    <row r="6967" spans="3:8" ht="15.6" x14ac:dyDescent="0.3">
      <c r="C6967" s="57"/>
      <c r="D6967" s="58"/>
      <c r="E6967" s="28"/>
      <c r="F6967" s="17"/>
      <c r="G6967" s="50"/>
      <c r="H6967" s="63"/>
    </row>
    <row r="6968" spans="3:8" ht="15.6" x14ac:dyDescent="0.3">
      <c r="C6968" s="57"/>
      <c r="D6968" s="58"/>
      <c r="E6968" s="28"/>
      <c r="F6968" s="17"/>
      <c r="G6968" s="50"/>
      <c r="H6968" s="63"/>
    </row>
    <row r="6969" spans="3:8" ht="15.6" x14ac:dyDescent="0.3">
      <c r="C6969" s="57"/>
      <c r="D6969" s="58"/>
      <c r="E6969" s="28"/>
      <c r="F6969" s="17"/>
      <c r="G6969" s="50"/>
      <c r="H6969" s="63"/>
    </row>
    <row r="6970" spans="3:8" ht="15.6" x14ac:dyDescent="0.3">
      <c r="C6970" s="57"/>
      <c r="D6970" s="58"/>
      <c r="E6970" s="28"/>
      <c r="F6970" s="17"/>
      <c r="G6970" s="50"/>
      <c r="H6970" s="63"/>
    </row>
    <row r="6971" spans="3:8" ht="15.6" x14ac:dyDescent="0.3">
      <c r="C6971" s="57"/>
      <c r="D6971" s="58"/>
      <c r="E6971" s="28"/>
      <c r="F6971" s="17"/>
      <c r="G6971" s="50"/>
      <c r="H6971" s="63"/>
    </row>
    <row r="6972" spans="3:8" ht="15.6" x14ac:dyDescent="0.3">
      <c r="C6972" s="57"/>
      <c r="D6972" s="58"/>
      <c r="E6972" s="28"/>
      <c r="F6972" s="17"/>
      <c r="G6972" s="50"/>
      <c r="H6972" s="63"/>
    </row>
    <row r="6973" spans="3:8" ht="15.6" x14ac:dyDescent="0.3">
      <c r="C6973" s="57"/>
      <c r="D6973" s="58"/>
      <c r="E6973" s="28"/>
      <c r="F6973" s="17"/>
      <c r="G6973" s="50"/>
      <c r="H6973" s="63"/>
    </row>
    <row r="6974" spans="3:8" ht="15.6" x14ac:dyDescent="0.3">
      <c r="C6974" s="57"/>
      <c r="D6974" s="58"/>
      <c r="E6974" s="28"/>
      <c r="F6974" s="17"/>
      <c r="G6974" s="50"/>
      <c r="H6974" s="63"/>
    </row>
    <row r="6975" spans="3:8" ht="15.6" x14ac:dyDescent="0.3">
      <c r="C6975" s="57"/>
      <c r="D6975" s="58"/>
      <c r="E6975" s="28"/>
      <c r="F6975" s="17"/>
      <c r="G6975" s="50"/>
      <c r="H6975" s="63"/>
    </row>
    <row r="6976" spans="3:8" ht="15.6" x14ac:dyDescent="0.3">
      <c r="C6976" s="57"/>
      <c r="D6976" s="58"/>
      <c r="E6976" s="28"/>
      <c r="F6976" s="17"/>
      <c r="G6976" s="50"/>
      <c r="H6976" s="63"/>
    </row>
    <row r="6977" spans="3:8" ht="15.6" x14ac:dyDescent="0.3">
      <c r="C6977" s="57"/>
      <c r="D6977" s="58"/>
      <c r="E6977" s="28"/>
      <c r="F6977" s="17"/>
      <c r="G6977" s="50"/>
      <c r="H6977" s="63"/>
    </row>
    <row r="6978" spans="3:8" ht="15.6" x14ac:dyDescent="0.3">
      <c r="C6978" s="57"/>
      <c r="D6978" s="58"/>
      <c r="E6978" s="28"/>
      <c r="F6978" s="17"/>
      <c r="G6978" s="50"/>
      <c r="H6978" s="63"/>
    </row>
    <row r="6979" spans="3:8" ht="15.6" x14ac:dyDescent="0.3">
      <c r="C6979" s="57"/>
      <c r="D6979" s="58"/>
      <c r="E6979" s="28"/>
      <c r="F6979" s="17"/>
      <c r="G6979" s="50"/>
      <c r="H6979" s="63"/>
    </row>
    <row r="6980" spans="3:8" ht="15.6" x14ac:dyDescent="0.3">
      <c r="C6980" s="57"/>
      <c r="D6980" s="58"/>
      <c r="E6980" s="28"/>
      <c r="F6980" s="17"/>
      <c r="G6980" s="50"/>
      <c r="H6980" s="63"/>
    </row>
    <row r="6981" spans="3:8" ht="15.6" x14ac:dyDescent="0.3">
      <c r="C6981" s="57"/>
      <c r="D6981" s="58"/>
      <c r="E6981" s="28"/>
      <c r="F6981" s="17"/>
      <c r="G6981" s="50"/>
      <c r="H6981" s="63"/>
    </row>
    <row r="6982" spans="3:8" ht="15.6" x14ac:dyDescent="0.3">
      <c r="C6982" s="57"/>
      <c r="D6982" s="58"/>
      <c r="E6982" s="28"/>
      <c r="F6982" s="17"/>
      <c r="G6982" s="50"/>
      <c r="H6982" s="63"/>
    </row>
    <row r="6983" spans="3:8" ht="15.6" x14ac:dyDescent="0.3">
      <c r="C6983" s="57"/>
      <c r="D6983" s="58"/>
      <c r="E6983" s="28"/>
      <c r="F6983" s="17"/>
      <c r="G6983" s="50"/>
      <c r="H6983" s="63"/>
    </row>
    <row r="6984" spans="3:8" ht="15.6" x14ac:dyDescent="0.3">
      <c r="C6984" s="57"/>
      <c r="D6984" s="58"/>
      <c r="E6984" s="28"/>
      <c r="F6984" s="17"/>
      <c r="G6984" s="50"/>
      <c r="H6984" s="63"/>
    </row>
    <row r="6985" spans="3:8" ht="15.6" x14ac:dyDescent="0.3">
      <c r="C6985" s="57"/>
      <c r="D6985" s="58"/>
      <c r="E6985" s="28"/>
      <c r="F6985" s="17"/>
      <c r="G6985" s="50"/>
      <c r="H6985" s="63"/>
    </row>
    <row r="6986" spans="3:8" ht="15.6" x14ac:dyDescent="0.3">
      <c r="C6986" s="57"/>
      <c r="D6986" s="58"/>
      <c r="E6986" s="28"/>
      <c r="F6986" s="17"/>
      <c r="G6986" s="50"/>
      <c r="H6986" s="63"/>
    </row>
    <row r="6987" spans="3:8" ht="15.6" x14ac:dyDescent="0.3">
      <c r="C6987" s="57"/>
      <c r="D6987" s="58"/>
      <c r="E6987" s="28"/>
      <c r="F6987" s="17"/>
      <c r="G6987" s="50"/>
      <c r="H6987" s="63"/>
    </row>
    <row r="6988" spans="3:8" ht="15.6" x14ac:dyDescent="0.3">
      <c r="C6988" s="57"/>
      <c r="D6988" s="58"/>
      <c r="E6988" s="28"/>
      <c r="F6988" s="17"/>
      <c r="G6988" s="50"/>
      <c r="H6988" s="63"/>
    </row>
    <row r="6989" spans="3:8" ht="15.6" x14ac:dyDescent="0.3">
      <c r="C6989" s="57"/>
      <c r="D6989" s="58"/>
      <c r="E6989" s="28"/>
      <c r="F6989" s="17"/>
      <c r="G6989" s="50"/>
      <c r="H6989" s="63"/>
    </row>
    <row r="6990" spans="3:8" ht="15.6" x14ac:dyDescent="0.3">
      <c r="C6990" s="57"/>
      <c r="D6990" s="58"/>
      <c r="E6990" s="28"/>
      <c r="F6990" s="17"/>
      <c r="G6990" s="50"/>
      <c r="H6990" s="63"/>
    </row>
    <row r="6991" spans="3:8" ht="15.6" x14ac:dyDescent="0.3">
      <c r="C6991" s="57"/>
      <c r="D6991" s="58"/>
      <c r="E6991" s="28"/>
      <c r="F6991" s="17"/>
      <c r="G6991" s="50"/>
      <c r="H6991" s="63"/>
    </row>
    <row r="6992" spans="3:8" ht="15.6" x14ac:dyDescent="0.3">
      <c r="C6992" s="57"/>
      <c r="D6992" s="58"/>
      <c r="E6992" s="28"/>
      <c r="F6992" s="17"/>
      <c r="G6992" s="50"/>
      <c r="H6992" s="63"/>
    </row>
    <row r="6993" spans="3:8" ht="15.6" x14ac:dyDescent="0.3">
      <c r="C6993" s="57"/>
      <c r="D6993" s="58"/>
      <c r="E6993" s="28"/>
      <c r="F6993" s="17"/>
      <c r="G6993" s="50"/>
      <c r="H6993" s="63"/>
    </row>
    <row r="6994" spans="3:8" ht="15.6" x14ac:dyDescent="0.3">
      <c r="C6994" s="57"/>
      <c r="D6994" s="58"/>
      <c r="E6994" s="28"/>
      <c r="F6994" s="17"/>
      <c r="G6994" s="50"/>
      <c r="H6994" s="63"/>
    </row>
    <row r="6995" spans="3:8" ht="15.6" x14ac:dyDescent="0.3">
      <c r="C6995" s="57"/>
      <c r="D6995" s="58"/>
      <c r="E6995" s="28"/>
      <c r="F6995" s="17"/>
      <c r="G6995" s="50"/>
      <c r="H6995" s="63"/>
    </row>
    <row r="6996" spans="3:8" ht="15.6" x14ac:dyDescent="0.3">
      <c r="C6996" s="57"/>
      <c r="D6996" s="58"/>
      <c r="E6996" s="28"/>
      <c r="F6996" s="17"/>
      <c r="G6996" s="50"/>
      <c r="H6996" s="63"/>
    </row>
    <row r="6997" spans="3:8" ht="15.6" x14ac:dyDescent="0.3">
      <c r="C6997" s="57"/>
      <c r="D6997" s="58"/>
      <c r="E6997" s="28"/>
      <c r="F6997" s="17"/>
      <c r="G6997" s="50"/>
      <c r="H6997" s="63"/>
    </row>
    <row r="6998" spans="3:8" ht="15.6" x14ac:dyDescent="0.3">
      <c r="C6998" s="57"/>
      <c r="D6998" s="58"/>
      <c r="E6998" s="28"/>
      <c r="F6998" s="17"/>
      <c r="G6998" s="50"/>
      <c r="H6998" s="63"/>
    </row>
    <row r="6999" spans="3:8" ht="15.6" x14ac:dyDescent="0.3">
      <c r="C6999" s="57"/>
      <c r="D6999" s="58"/>
      <c r="E6999" s="28"/>
      <c r="F6999" s="17"/>
      <c r="G6999" s="50"/>
      <c r="H6999" s="63"/>
    </row>
    <row r="7000" spans="3:8" ht="15.6" x14ac:dyDescent="0.3">
      <c r="C7000" s="57"/>
      <c r="D7000" s="58"/>
      <c r="E7000" s="28"/>
      <c r="F7000" s="17"/>
      <c r="G7000" s="50"/>
      <c r="H7000" s="63"/>
    </row>
    <row r="7001" spans="3:8" ht="15.6" x14ac:dyDescent="0.3">
      <c r="C7001" s="57"/>
      <c r="D7001" s="58"/>
      <c r="E7001" s="28"/>
      <c r="F7001" s="17"/>
      <c r="G7001" s="50"/>
      <c r="H7001" s="63"/>
    </row>
    <row r="7002" spans="3:8" ht="15.6" x14ac:dyDescent="0.3">
      <c r="C7002" s="57"/>
      <c r="D7002" s="58"/>
      <c r="E7002" s="28"/>
      <c r="F7002" s="17"/>
      <c r="G7002" s="50"/>
      <c r="H7002" s="63"/>
    </row>
    <row r="7003" spans="3:8" ht="15.6" x14ac:dyDescent="0.3">
      <c r="C7003" s="57"/>
      <c r="D7003" s="58"/>
      <c r="E7003" s="28"/>
      <c r="F7003" s="17"/>
      <c r="G7003" s="50"/>
      <c r="H7003" s="63"/>
    </row>
    <row r="7004" spans="3:8" ht="15.6" x14ac:dyDescent="0.3">
      <c r="C7004" s="57"/>
      <c r="D7004" s="58"/>
      <c r="E7004" s="28"/>
      <c r="F7004" s="17"/>
      <c r="G7004" s="50"/>
      <c r="H7004" s="63"/>
    </row>
    <row r="7005" spans="3:8" ht="15.6" x14ac:dyDescent="0.3">
      <c r="C7005" s="57"/>
      <c r="D7005" s="58"/>
      <c r="E7005" s="28"/>
      <c r="F7005" s="17"/>
      <c r="G7005" s="50"/>
      <c r="H7005" s="63"/>
    </row>
    <row r="7006" spans="3:8" ht="15.6" x14ac:dyDescent="0.3">
      <c r="C7006" s="57"/>
      <c r="D7006" s="58"/>
      <c r="E7006" s="28"/>
      <c r="F7006" s="17"/>
      <c r="G7006" s="50"/>
      <c r="H7006" s="63"/>
    </row>
    <row r="7007" spans="3:8" ht="15.6" x14ac:dyDescent="0.3">
      <c r="C7007" s="57"/>
      <c r="D7007" s="58"/>
      <c r="E7007" s="28"/>
      <c r="F7007" s="17"/>
      <c r="G7007" s="50"/>
      <c r="H7007" s="63"/>
    </row>
    <row r="7008" spans="3:8" ht="15.6" x14ac:dyDescent="0.3">
      <c r="C7008" s="57"/>
      <c r="D7008" s="58"/>
      <c r="E7008" s="28"/>
      <c r="F7008" s="17"/>
      <c r="G7008" s="50"/>
      <c r="H7008" s="63"/>
    </row>
    <row r="7009" spans="3:8" ht="15.6" x14ac:dyDescent="0.3">
      <c r="C7009" s="57"/>
      <c r="D7009" s="58"/>
      <c r="E7009" s="28"/>
      <c r="F7009" s="17"/>
      <c r="G7009" s="50"/>
      <c r="H7009" s="63"/>
    </row>
    <row r="7010" spans="3:8" ht="15.6" x14ac:dyDescent="0.3">
      <c r="C7010" s="57"/>
      <c r="D7010" s="58"/>
      <c r="E7010" s="28"/>
      <c r="F7010" s="17"/>
      <c r="G7010" s="50"/>
      <c r="H7010" s="63"/>
    </row>
    <row r="7011" spans="3:8" ht="15.6" x14ac:dyDescent="0.3">
      <c r="C7011" s="57"/>
      <c r="D7011" s="58"/>
      <c r="E7011" s="28"/>
      <c r="F7011" s="17"/>
      <c r="G7011" s="50"/>
      <c r="H7011" s="63"/>
    </row>
    <row r="7012" spans="3:8" ht="15.6" x14ac:dyDescent="0.3">
      <c r="C7012" s="57"/>
      <c r="D7012" s="58"/>
      <c r="E7012" s="28"/>
      <c r="F7012" s="17"/>
      <c r="G7012" s="50"/>
      <c r="H7012" s="63"/>
    </row>
    <row r="7013" spans="3:8" ht="15.6" x14ac:dyDescent="0.3">
      <c r="C7013" s="57"/>
      <c r="D7013" s="58"/>
      <c r="E7013" s="28"/>
      <c r="F7013" s="17"/>
      <c r="G7013" s="50"/>
      <c r="H7013" s="63"/>
    </row>
    <row r="7014" spans="3:8" ht="15.6" x14ac:dyDescent="0.3">
      <c r="C7014" s="57"/>
      <c r="D7014" s="58"/>
      <c r="E7014" s="28"/>
      <c r="F7014" s="17"/>
      <c r="G7014" s="50"/>
      <c r="H7014" s="63"/>
    </row>
    <row r="7015" spans="3:8" ht="15.6" x14ac:dyDescent="0.3">
      <c r="C7015" s="57"/>
      <c r="D7015" s="58"/>
      <c r="E7015" s="28"/>
      <c r="F7015" s="17"/>
      <c r="G7015" s="50"/>
      <c r="H7015" s="63"/>
    </row>
    <row r="7016" spans="3:8" ht="15.6" x14ac:dyDescent="0.3">
      <c r="C7016" s="57"/>
      <c r="D7016" s="58"/>
      <c r="E7016" s="28"/>
      <c r="F7016" s="17"/>
      <c r="G7016" s="50"/>
      <c r="H7016" s="63"/>
    </row>
    <row r="7017" spans="3:8" ht="15.6" x14ac:dyDescent="0.3">
      <c r="C7017" s="57"/>
      <c r="D7017" s="58"/>
      <c r="E7017" s="28"/>
      <c r="F7017" s="17"/>
      <c r="G7017" s="50"/>
      <c r="H7017" s="63"/>
    </row>
    <row r="7018" spans="3:8" ht="15.6" x14ac:dyDescent="0.3">
      <c r="C7018" s="57"/>
      <c r="D7018" s="58"/>
      <c r="E7018" s="28"/>
      <c r="F7018" s="17"/>
      <c r="G7018" s="50"/>
      <c r="H7018" s="63"/>
    </row>
    <row r="7019" spans="3:8" ht="15.6" x14ac:dyDescent="0.3">
      <c r="C7019" s="57"/>
      <c r="D7019" s="58"/>
      <c r="E7019" s="28"/>
      <c r="F7019" s="17"/>
      <c r="G7019" s="50"/>
      <c r="H7019" s="63"/>
    </row>
    <row r="7020" spans="3:8" ht="15.6" x14ac:dyDescent="0.3">
      <c r="C7020" s="57"/>
      <c r="D7020" s="58"/>
      <c r="E7020" s="28"/>
      <c r="F7020" s="17"/>
      <c r="G7020" s="50"/>
      <c r="H7020" s="63"/>
    </row>
    <row r="7021" spans="3:8" ht="15.6" x14ac:dyDescent="0.3">
      <c r="C7021" s="57"/>
      <c r="D7021" s="58"/>
      <c r="E7021" s="28"/>
      <c r="F7021" s="17"/>
      <c r="G7021" s="50"/>
      <c r="H7021" s="63"/>
    </row>
    <row r="7022" spans="3:8" ht="15.6" x14ac:dyDescent="0.3">
      <c r="C7022" s="57"/>
      <c r="D7022" s="58"/>
      <c r="E7022" s="28"/>
      <c r="F7022" s="17"/>
      <c r="G7022" s="50"/>
      <c r="H7022" s="63"/>
    </row>
    <row r="7023" spans="3:8" ht="15.6" x14ac:dyDescent="0.3">
      <c r="C7023" s="57"/>
      <c r="D7023" s="58"/>
      <c r="E7023" s="28"/>
      <c r="F7023" s="17"/>
      <c r="G7023" s="50"/>
      <c r="H7023" s="63"/>
    </row>
    <row r="7024" spans="3:8" ht="15.6" x14ac:dyDescent="0.3">
      <c r="C7024" s="57"/>
      <c r="D7024" s="58"/>
      <c r="E7024" s="28"/>
      <c r="F7024" s="17"/>
      <c r="G7024" s="50"/>
      <c r="H7024" s="63"/>
    </row>
    <row r="7025" spans="3:8" ht="15.6" x14ac:dyDescent="0.3">
      <c r="C7025" s="57"/>
      <c r="D7025" s="58"/>
      <c r="E7025" s="28"/>
      <c r="F7025" s="17"/>
      <c r="G7025" s="50"/>
      <c r="H7025" s="63"/>
    </row>
    <row r="7026" spans="3:8" ht="15.6" x14ac:dyDescent="0.3">
      <c r="C7026" s="57"/>
      <c r="D7026" s="58"/>
      <c r="E7026" s="28"/>
      <c r="F7026" s="17"/>
      <c r="G7026" s="50"/>
      <c r="H7026" s="63"/>
    </row>
    <row r="7027" spans="3:8" ht="15.6" x14ac:dyDescent="0.3">
      <c r="C7027" s="57"/>
      <c r="D7027" s="58"/>
      <c r="E7027" s="28"/>
      <c r="F7027" s="17"/>
      <c r="G7027" s="50"/>
      <c r="H7027" s="63"/>
    </row>
    <row r="7028" spans="3:8" ht="15.6" x14ac:dyDescent="0.3">
      <c r="C7028" s="57"/>
      <c r="D7028" s="58"/>
      <c r="E7028" s="28"/>
      <c r="F7028" s="17"/>
      <c r="G7028" s="50"/>
      <c r="H7028" s="63"/>
    </row>
    <row r="7029" spans="3:8" ht="15.6" x14ac:dyDescent="0.3">
      <c r="C7029" s="57"/>
      <c r="D7029" s="58"/>
      <c r="E7029" s="28"/>
      <c r="F7029" s="17"/>
      <c r="G7029" s="50"/>
      <c r="H7029" s="63"/>
    </row>
    <row r="7030" spans="3:8" ht="15.6" x14ac:dyDescent="0.3">
      <c r="C7030" s="57"/>
      <c r="D7030" s="58"/>
      <c r="E7030" s="28"/>
      <c r="F7030" s="17"/>
      <c r="G7030" s="50"/>
      <c r="H7030" s="63"/>
    </row>
    <row r="7031" spans="3:8" ht="15.6" x14ac:dyDescent="0.3">
      <c r="C7031" s="57"/>
      <c r="D7031" s="58"/>
      <c r="E7031" s="28"/>
      <c r="F7031" s="17"/>
      <c r="G7031" s="50"/>
      <c r="H7031" s="63"/>
    </row>
    <row r="7032" spans="3:8" ht="15.6" x14ac:dyDescent="0.3">
      <c r="C7032" s="57"/>
      <c r="D7032" s="58"/>
      <c r="E7032" s="28"/>
      <c r="F7032" s="17"/>
      <c r="G7032" s="50"/>
      <c r="H7032" s="63"/>
    </row>
    <row r="7033" spans="3:8" ht="15.6" x14ac:dyDescent="0.3">
      <c r="C7033" s="57"/>
      <c r="D7033" s="58"/>
      <c r="E7033" s="28"/>
      <c r="F7033" s="17"/>
      <c r="G7033" s="50"/>
      <c r="H7033" s="63"/>
    </row>
    <row r="7034" spans="3:8" ht="15.6" x14ac:dyDescent="0.3">
      <c r="C7034" s="57"/>
      <c r="D7034" s="58"/>
      <c r="E7034" s="28"/>
      <c r="F7034" s="17"/>
      <c r="G7034" s="50"/>
      <c r="H7034" s="63"/>
    </row>
    <row r="7035" spans="3:8" ht="15.6" x14ac:dyDescent="0.3">
      <c r="C7035" s="57"/>
      <c r="D7035" s="58"/>
      <c r="E7035" s="28"/>
      <c r="F7035" s="17"/>
      <c r="G7035" s="50"/>
      <c r="H7035" s="63"/>
    </row>
    <row r="7036" spans="3:8" ht="15.6" x14ac:dyDescent="0.3">
      <c r="C7036" s="57"/>
      <c r="D7036" s="58"/>
      <c r="E7036" s="28"/>
      <c r="F7036" s="17"/>
      <c r="G7036" s="50"/>
      <c r="H7036" s="63"/>
    </row>
    <row r="7037" spans="3:8" ht="15.6" x14ac:dyDescent="0.3">
      <c r="C7037" s="57"/>
      <c r="D7037" s="58"/>
      <c r="E7037" s="28"/>
      <c r="F7037" s="17"/>
      <c r="G7037" s="50"/>
      <c r="H7037" s="63"/>
    </row>
    <row r="7038" spans="3:8" ht="15.6" x14ac:dyDescent="0.3">
      <c r="C7038" s="57"/>
      <c r="D7038" s="58"/>
      <c r="E7038" s="28"/>
      <c r="F7038" s="17"/>
      <c r="G7038" s="50"/>
      <c r="H7038" s="63"/>
    </row>
    <row r="7039" spans="3:8" ht="15.6" x14ac:dyDescent="0.3">
      <c r="C7039" s="57"/>
      <c r="D7039" s="58"/>
      <c r="E7039" s="28"/>
      <c r="F7039" s="17"/>
      <c r="G7039" s="50"/>
      <c r="H7039" s="63"/>
    </row>
    <row r="7040" spans="3:8" ht="15.6" x14ac:dyDescent="0.3">
      <c r="C7040" s="57"/>
      <c r="D7040" s="58"/>
      <c r="E7040" s="28"/>
      <c r="F7040" s="17"/>
      <c r="G7040" s="50"/>
      <c r="H7040" s="63"/>
    </row>
    <row r="7041" spans="3:8" ht="15.6" x14ac:dyDescent="0.3">
      <c r="C7041" s="57"/>
      <c r="D7041" s="58"/>
      <c r="E7041" s="28"/>
      <c r="F7041" s="17"/>
      <c r="G7041" s="50"/>
      <c r="H7041" s="63"/>
    </row>
    <row r="7042" spans="3:8" ht="15.6" x14ac:dyDescent="0.3">
      <c r="C7042" s="57"/>
      <c r="D7042" s="58"/>
      <c r="E7042" s="28"/>
      <c r="F7042" s="17"/>
      <c r="G7042" s="50"/>
      <c r="H7042" s="63"/>
    </row>
    <row r="7043" spans="3:8" ht="15.6" x14ac:dyDescent="0.3">
      <c r="C7043" s="57"/>
      <c r="D7043" s="58"/>
      <c r="E7043" s="28"/>
      <c r="F7043" s="17"/>
      <c r="G7043" s="50"/>
      <c r="H7043" s="63"/>
    </row>
    <row r="7044" spans="3:8" ht="15.6" x14ac:dyDescent="0.3">
      <c r="C7044" s="57"/>
      <c r="D7044" s="58"/>
      <c r="E7044" s="28"/>
      <c r="F7044" s="17"/>
      <c r="G7044" s="50"/>
      <c r="H7044" s="63"/>
    </row>
    <row r="7045" spans="3:8" ht="15.6" x14ac:dyDescent="0.3">
      <c r="C7045" s="57"/>
      <c r="D7045" s="58"/>
      <c r="E7045" s="28"/>
      <c r="F7045" s="17"/>
      <c r="G7045" s="50"/>
      <c r="H7045" s="63"/>
    </row>
    <row r="7046" spans="3:8" ht="15.6" x14ac:dyDescent="0.3">
      <c r="C7046" s="57"/>
      <c r="D7046" s="58"/>
      <c r="E7046" s="28"/>
      <c r="F7046" s="17"/>
      <c r="G7046" s="50"/>
      <c r="H7046" s="63"/>
    </row>
    <row r="7047" spans="3:8" ht="15.6" x14ac:dyDescent="0.3">
      <c r="C7047" s="57"/>
      <c r="D7047" s="58"/>
      <c r="E7047" s="28"/>
      <c r="F7047" s="17"/>
      <c r="G7047" s="50"/>
      <c r="H7047" s="63"/>
    </row>
    <row r="7048" spans="3:8" ht="15.6" x14ac:dyDescent="0.3">
      <c r="C7048" s="57"/>
      <c r="D7048" s="58"/>
      <c r="E7048" s="28"/>
      <c r="F7048" s="17"/>
      <c r="G7048" s="50"/>
      <c r="H7048" s="63"/>
    </row>
    <row r="7049" spans="3:8" ht="15.6" x14ac:dyDescent="0.3">
      <c r="C7049" s="57"/>
      <c r="D7049" s="58"/>
      <c r="E7049" s="28"/>
      <c r="F7049" s="17"/>
      <c r="G7049" s="50"/>
      <c r="H7049" s="63"/>
    </row>
    <row r="7050" spans="3:8" ht="15.6" x14ac:dyDescent="0.3">
      <c r="C7050" s="57"/>
      <c r="D7050" s="58"/>
      <c r="E7050" s="28"/>
      <c r="F7050" s="17"/>
      <c r="G7050" s="50"/>
      <c r="H7050" s="63"/>
    </row>
    <row r="7051" spans="3:8" ht="15.6" x14ac:dyDescent="0.3">
      <c r="C7051" s="57"/>
      <c r="D7051" s="58"/>
      <c r="E7051" s="28"/>
      <c r="F7051" s="17"/>
      <c r="G7051" s="50"/>
      <c r="H7051" s="63"/>
    </row>
    <row r="7052" spans="3:8" ht="15.6" x14ac:dyDescent="0.3">
      <c r="C7052" s="57"/>
      <c r="D7052" s="58"/>
      <c r="E7052" s="28"/>
      <c r="F7052" s="17"/>
      <c r="G7052" s="50"/>
      <c r="H7052" s="63"/>
    </row>
    <row r="7053" spans="3:8" ht="15.6" x14ac:dyDescent="0.3">
      <c r="C7053" s="57"/>
      <c r="D7053" s="58"/>
      <c r="E7053" s="28"/>
      <c r="F7053" s="17"/>
      <c r="G7053" s="50"/>
      <c r="H7053" s="63"/>
    </row>
    <row r="7054" spans="3:8" ht="15.6" x14ac:dyDescent="0.3">
      <c r="C7054" s="57"/>
      <c r="D7054" s="58"/>
      <c r="E7054" s="28"/>
      <c r="F7054" s="17"/>
      <c r="G7054" s="50"/>
      <c r="H7054" s="63"/>
    </row>
    <row r="7055" spans="3:8" ht="15.6" x14ac:dyDescent="0.3">
      <c r="C7055" s="57"/>
      <c r="D7055" s="58"/>
      <c r="E7055" s="28"/>
      <c r="F7055" s="17"/>
      <c r="G7055" s="50"/>
      <c r="H7055" s="63"/>
    </row>
    <row r="7056" spans="3:8" ht="15.6" x14ac:dyDescent="0.3">
      <c r="C7056" s="57"/>
      <c r="D7056" s="58"/>
      <c r="E7056" s="28"/>
      <c r="F7056" s="17"/>
      <c r="G7056" s="50"/>
      <c r="H7056" s="63"/>
    </row>
    <row r="7057" spans="3:8" ht="15.6" x14ac:dyDescent="0.3">
      <c r="C7057" s="57"/>
      <c r="D7057" s="58"/>
      <c r="E7057" s="28"/>
      <c r="F7057" s="17"/>
      <c r="G7057" s="50"/>
      <c r="H7057" s="63"/>
    </row>
    <row r="7058" spans="3:8" ht="15.6" x14ac:dyDescent="0.3">
      <c r="C7058" s="57"/>
      <c r="D7058" s="58"/>
      <c r="E7058" s="28"/>
      <c r="F7058" s="17"/>
      <c r="G7058" s="50"/>
      <c r="H7058" s="63"/>
    </row>
    <row r="7059" spans="3:8" ht="15.6" x14ac:dyDescent="0.3">
      <c r="C7059" s="57"/>
      <c r="D7059" s="58"/>
      <c r="E7059" s="28"/>
      <c r="F7059" s="17"/>
      <c r="G7059" s="50"/>
      <c r="H7059" s="63"/>
    </row>
    <row r="7060" spans="3:8" ht="15.6" x14ac:dyDescent="0.3">
      <c r="C7060" s="57"/>
      <c r="D7060" s="58"/>
      <c r="E7060" s="28"/>
      <c r="F7060" s="17"/>
      <c r="G7060" s="50"/>
      <c r="H7060" s="63"/>
    </row>
    <row r="7061" spans="3:8" ht="15.6" x14ac:dyDescent="0.3">
      <c r="C7061" s="57"/>
      <c r="D7061" s="58"/>
      <c r="E7061" s="28"/>
      <c r="F7061" s="17"/>
      <c r="G7061" s="50"/>
      <c r="H7061" s="63"/>
    </row>
    <row r="7062" spans="3:8" ht="15.6" x14ac:dyDescent="0.3">
      <c r="C7062" s="57"/>
      <c r="D7062" s="58"/>
      <c r="E7062" s="28"/>
      <c r="F7062" s="17"/>
      <c r="G7062" s="50"/>
      <c r="H7062" s="63"/>
    </row>
    <row r="7063" spans="3:8" ht="15.6" x14ac:dyDescent="0.3">
      <c r="C7063" s="57"/>
      <c r="D7063" s="58"/>
      <c r="E7063" s="28"/>
      <c r="F7063" s="17"/>
      <c r="G7063" s="50"/>
      <c r="H7063" s="63"/>
    </row>
    <row r="7064" spans="3:8" ht="15.6" x14ac:dyDescent="0.3">
      <c r="C7064" s="57"/>
      <c r="D7064" s="58"/>
      <c r="E7064" s="28"/>
      <c r="F7064" s="17"/>
      <c r="G7064" s="50"/>
      <c r="H7064" s="63"/>
    </row>
    <row r="7065" spans="3:8" ht="15.6" x14ac:dyDescent="0.3">
      <c r="C7065" s="57"/>
      <c r="D7065" s="58"/>
      <c r="E7065" s="28"/>
      <c r="F7065" s="17"/>
      <c r="G7065" s="50"/>
      <c r="H7065" s="63"/>
    </row>
    <row r="7066" spans="3:8" ht="15.6" x14ac:dyDescent="0.3">
      <c r="C7066" s="57"/>
      <c r="D7066" s="58"/>
      <c r="E7066" s="28"/>
      <c r="F7066" s="17"/>
      <c r="G7066" s="50"/>
      <c r="H7066" s="63"/>
    </row>
    <row r="7067" spans="3:8" ht="15.6" x14ac:dyDescent="0.3">
      <c r="C7067" s="57"/>
      <c r="D7067" s="58"/>
      <c r="E7067" s="28"/>
      <c r="F7067" s="17"/>
      <c r="G7067" s="50"/>
      <c r="H7067" s="63"/>
    </row>
    <row r="7068" spans="3:8" ht="15.6" x14ac:dyDescent="0.3">
      <c r="C7068" s="57"/>
      <c r="D7068" s="58"/>
      <c r="E7068" s="28"/>
      <c r="F7068" s="17"/>
      <c r="G7068" s="50"/>
      <c r="H7068" s="63"/>
    </row>
    <row r="7069" spans="3:8" ht="15.6" x14ac:dyDescent="0.3">
      <c r="C7069" s="57"/>
      <c r="D7069" s="58"/>
      <c r="E7069" s="28"/>
      <c r="F7069" s="17"/>
      <c r="G7069" s="50"/>
      <c r="H7069" s="63"/>
    </row>
    <row r="7070" spans="3:8" ht="15.6" x14ac:dyDescent="0.3">
      <c r="C7070" s="57"/>
      <c r="D7070" s="58"/>
      <c r="E7070" s="28"/>
      <c r="F7070" s="17"/>
      <c r="G7070" s="50"/>
      <c r="H7070" s="63"/>
    </row>
    <row r="7071" spans="3:8" ht="15.6" x14ac:dyDescent="0.3">
      <c r="C7071" s="57"/>
      <c r="D7071" s="58"/>
      <c r="E7071" s="28"/>
      <c r="F7071" s="17"/>
      <c r="G7071" s="50"/>
      <c r="H7071" s="63"/>
    </row>
    <row r="7072" spans="3:8" ht="15.6" x14ac:dyDescent="0.3">
      <c r="C7072" s="57"/>
      <c r="D7072" s="58"/>
      <c r="E7072" s="28"/>
      <c r="F7072" s="17"/>
      <c r="G7072" s="50"/>
      <c r="H7072" s="63"/>
    </row>
    <row r="7073" spans="3:8" ht="15.6" x14ac:dyDescent="0.3">
      <c r="C7073" s="57"/>
      <c r="D7073" s="58"/>
      <c r="E7073" s="28"/>
      <c r="F7073" s="17"/>
      <c r="G7073" s="50"/>
      <c r="H7073" s="63"/>
    </row>
    <row r="7074" spans="3:8" ht="15.6" x14ac:dyDescent="0.3">
      <c r="C7074" s="57"/>
      <c r="D7074" s="58"/>
      <c r="E7074" s="28"/>
      <c r="F7074" s="17"/>
      <c r="G7074" s="50"/>
      <c r="H7074" s="63"/>
    </row>
    <row r="7075" spans="3:8" ht="15.6" x14ac:dyDescent="0.3">
      <c r="C7075" s="57"/>
      <c r="D7075" s="58"/>
      <c r="E7075" s="28"/>
      <c r="F7075" s="17"/>
      <c r="G7075" s="50"/>
      <c r="H7075" s="63"/>
    </row>
    <row r="7076" spans="3:8" ht="15.6" x14ac:dyDescent="0.3">
      <c r="C7076" s="57"/>
      <c r="D7076" s="58"/>
      <c r="E7076" s="28"/>
      <c r="F7076" s="17"/>
      <c r="G7076" s="50"/>
      <c r="H7076" s="63"/>
    </row>
    <row r="7077" spans="3:8" ht="15.6" x14ac:dyDescent="0.3">
      <c r="C7077" s="57"/>
      <c r="D7077" s="58"/>
      <c r="E7077" s="28"/>
      <c r="F7077" s="17"/>
      <c r="G7077" s="50"/>
      <c r="H7077" s="63"/>
    </row>
    <row r="7078" spans="3:8" ht="15.6" x14ac:dyDescent="0.3">
      <c r="C7078" s="57"/>
      <c r="D7078" s="58"/>
      <c r="E7078" s="28"/>
      <c r="F7078" s="17"/>
      <c r="G7078" s="50"/>
      <c r="H7078" s="63"/>
    </row>
    <row r="7079" spans="3:8" ht="15.6" x14ac:dyDescent="0.3">
      <c r="C7079" s="57"/>
      <c r="D7079" s="58"/>
      <c r="E7079" s="28"/>
      <c r="F7079" s="17"/>
      <c r="G7079" s="50"/>
      <c r="H7079" s="63"/>
    </row>
    <row r="7080" spans="3:8" ht="15.6" x14ac:dyDescent="0.3">
      <c r="C7080" s="57"/>
      <c r="D7080" s="58"/>
      <c r="E7080" s="28"/>
      <c r="F7080" s="17"/>
      <c r="G7080" s="50"/>
      <c r="H7080" s="63"/>
    </row>
    <row r="7081" spans="3:8" ht="15.6" x14ac:dyDescent="0.3">
      <c r="C7081" s="57"/>
      <c r="D7081" s="58"/>
      <c r="E7081" s="28"/>
      <c r="F7081" s="17"/>
      <c r="G7081" s="50"/>
      <c r="H7081" s="63"/>
    </row>
    <row r="7082" spans="3:8" ht="15.6" x14ac:dyDescent="0.3">
      <c r="C7082" s="57"/>
      <c r="D7082" s="58"/>
      <c r="E7082" s="28"/>
      <c r="F7082" s="17"/>
      <c r="G7082" s="50"/>
      <c r="H7082" s="63"/>
    </row>
    <row r="7083" spans="3:8" ht="15.6" x14ac:dyDescent="0.3">
      <c r="C7083" s="57"/>
      <c r="D7083" s="58"/>
      <c r="E7083" s="28"/>
      <c r="F7083" s="17"/>
      <c r="G7083" s="50"/>
      <c r="H7083" s="63"/>
    </row>
    <row r="7084" spans="3:8" ht="15.6" x14ac:dyDescent="0.3">
      <c r="C7084" s="57"/>
      <c r="D7084" s="58"/>
      <c r="E7084" s="28"/>
      <c r="F7084" s="17"/>
      <c r="G7084" s="50"/>
      <c r="H7084" s="63"/>
    </row>
    <row r="7085" spans="3:8" ht="15.6" x14ac:dyDescent="0.3">
      <c r="C7085" s="57"/>
      <c r="D7085" s="58"/>
      <c r="E7085" s="28"/>
      <c r="F7085" s="17"/>
      <c r="G7085" s="50"/>
      <c r="H7085" s="63"/>
    </row>
    <row r="7086" spans="3:8" ht="15.6" x14ac:dyDescent="0.3">
      <c r="C7086" s="57"/>
      <c r="D7086" s="58"/>
      <c r="E7086" s="28"/>
      <c r="F7086" s="17"/>
      <c r="G7086" s="50"/>
      <c r="H7086" s="63"/>
    </row>
    <row r="7087" spans="3:8" ht="15.6" x14ac:dyDescent="0.3">
      <c r="C7087" s="57"/>
      <c r="D7087" s="58"/>
      <c r="E7087" s="28"/>
      <c r="F7087" s="17"/>
      <c r="G7087" s="50"/>
      <c r="H7087" s="63"/>
    </row>
    <row r="7088" spans="3:8" ht="15.6" x14ac:dyDescent="0.3">
      <c r="C7088" s="57"/>
      <c r="D7088" s="58"/>
      <c r="E7088" s="28"/>
      <c r="F7088" s="17"/>
      <c r="G7088" s="50"/>
      <c r="H7088" s="63"/>
    </row>
    <row r="7089" spans="3:8" ht="15.6" x14ac:dyDescent="0.3">
      <c r="C7089" s="57"/>
      <c r="D7089" s="58"/>
      <c r="E7089" s="28"/>
      <c r="F7089" s="17"/>
      <c r="G7089" s="50"/>
      <c r="H7089" s="63"/>
    </row>
    <row r="7090" spans="3:8" ht="15.6" x14ac:dyDescent="0.3">
      <c r="C7090" s="57"/>
      <c r="D7090" s="58"/>
      <c r="E7090" s="28"/>
      <c r="F7090" s="17"/>
      <c r="G7090" s="50"/>
      <c r="H7090" s="63"/>
    </row>
    <row r="7091" spans="3:8" ht="15.6" x14ac:dyDescent="0.3">
      <c r="C7091" s="57"/>
      <c r="D7091" s="58"/>
      <c r="E7091" s="28"/>
      <c r="F7091" s="17"/>
      <c r="G7091" s="50"/>
      <c r="H7091" s="63"/>
    </row>
    <row r="7092" spans="3:8" ht="15.6" x14ac:dyDescent="0.3">
      <c r="C7092" s="57"/>
      <c r="D7092" s="58"/>
      <c r="E7092" s="28"/>
      <c r="F7092" s="17"/>
      <c r="G7092" s="50"/>
      <c r="H7092" s="63"/>
    </row>
    <row r="7093" spans="3:8" ht="15.6" x14ac:dyDescent="0.3">
      <c r="C7093" s="57"/>
      <c r="D7093" s="58"/>
      <c r="E7093" s="28"/>
      <c r="F7093" s="17"/>
      <c r="G7093" s="50"/>
      <c r="H7093" s="63"/>
    </row>
    <row r="7094" spans="3:8" ht="15.6" x14ac:dyDescent="0.3">
      <c r="C7094" s="57"/>
      <c r="D7094" s="58"/>
      <c r="E7094" s="28"/>
      <c r="F7094" s="17"/>
      <c r="G7094" s="50"/>
      <c r="H7094" s="63"/>
    </row>
    <row r="7095" spans="3:8" ht="15.6" x14ac:dyDescent="0.3">
      <c r="C7095" s="57"/>
      <c r="D7095" s="58"/>
      <c r="E7095" s="28"/>
      <c r="F7095" s="17"/>
      <c r="G7095" s="50"/>
      <c r="H7095" s="63"/>
    </row>
    <row r="7096" spans="3:8" ht="15.6" x14ac:dyDescent="0.3">
      <c r="C7096" s="57"/>
      <c r="D7096" s="58"/>
      <c r="E7096" s="28"/>
      <c r="F7096" s="17"/>
      <c r="G7096" s="50"/>
      <c r="H7096" s="63"/>
    </row>
    <row r="7097" spans="3:8" ht="15.6" x14ac:dyDescent="0.3">
      <c r="C7097" s="57"/>
      <c r="D7097" s="58"/>
      <c r="E7097" s="28"/>
      <c r="F7097" s="17"/>
      <c r="G7097" s="50"/>
      <c r="H7097" s="63"/>
    </row>
    <row r="7098" spans="3:8" ht="15.6" x14ac:dyDescent="0.3">
      <c r="C7098" s="57"/>
      <c r="D7098" s="58"/>
      <c r="E7098" s="28"/>
      <c r="F7098" s="17"/>
      <c r="G7098" s="50"/>
      <c r="H7098" s="63"/>
    </row>
    <row r="7099" spans="3:8" ht="15.6" x14ac:dyDescent="0.3">
      <c r="C7099" s="57"/>
      <c r="D7099" s="58"/>
      <c r="E7099" s="28"/>
      <c r="F7099" s="17"/>
      <c r="G7099" s="50"/>
      <c r="H7099" s="63"/>
    </row>
    <row r="7100" spans="3:8" ht="15.6" x14ac:dyDescent="0.3">
      <c r="C7100" s="57"/>
      <c r="D7100" s="58"/>
      <c r="E7100" s="28"/>
      <c r="F7100" s="17"/>
      <c r="G7100" s="50"/>
      <c r="H7100" s="63"/>
    </row>
    <row r="7101" spans="3:8" ht="15.6" x14ac:dyDescent="0.3">
      <c r="C7101" s="57"/>
      <c r="D7101" s="58"/>
      <c r="E7101" s="28"/>
      <c r="F7101" s="17"/>
      <c r="G7101" s="50"/>
      <c r="H7101" s="63"/>
    </row>
    <row r="7102" spans="3:8" ht="15.6" x14ac:dyDescent="0.3">
      <c r="C7102" s="57"/>
      <c r="D7102" s="58"/>
      <c r="E7102" s="28"/>
      <c r="F7102" s="17"/>
      <c r="G7102" s="50"/>
      <c r="H7102" s="63"/>
    </row>
    <row r="7103" spans="3:8" ht="15.6" x14ac:dyDescent="0.3">
      <c r="C7103" s="57"/>
      <c r="D7103" s="58"/>
      <c r="E7103" s="28"/>
      <c r="F7103" s="17"/>
      <c r="G7103" s="50"/>
      <c r="H7103" s="63"/>
    </row>
    <row r="7104" spans="3:8" ht="15.6" x14ac:dyDescent="0.3">
      <c r="C7104" s="57"/>
      <c r="D7104" s="58"/>
      <c r="E7104" s="28"/>
      <c r="F7104" s="17"/>
      <c r="G7104" s="50"/>
      <c r="H7104" s="63"/>
    </row>
    <row r="7105" spans="3:8" ht="15.6" x14ac:dyDescent="0.3">
      <c r="C7105" s="57"/>
      <c r="D7105" s="58"/>
      <c r="E7105" s="28"/>
      <c r="F7105" s="17"/>
      <c r="G7105" s="50"/>
      <c r="H7105" s="63"/>
    </row>
    <row r="7106" spans="3:8" ht="15.6" x14ac:dyDescent="0.3">
      <c r="C7106" s="57"/>
      <c r="D7106" s="58"/>
      <c r="E7106" s="28"/>
      <c r="F7106" s="17"/>
      <c r="G7106" s="50"/>
      <c r="H7106" s="63"/>
    </row>
    <row r="7107" spans="3:8" ht="15.6" x14ac:dyDescent="0.3">
      <c r="C7107" s="57"/>
      <c r="D7107" s="58"/>
      <c r="E7107" s="28"/>
      <c r="F7107" s="17"/>
      <c r="G7107" s="50"/>
      <c r="H7107" s="63"/>
    </row>
    <row r="7108" spans="3:8" ht="15.6" x14ac:dyDescent="0.3">
      <c r="C7108" s="57"/>
      <c r="D7108" s="58"/>
      <c r="E7108" s="28"/>
      <c r="F7108" s="17"/>
      <c r="G7108" s="50"/>
      <c r="H7108" s="63"/>
    </row>
    <row r="7109" spans="3:8" ht="15.6" x14ac:dyDescent="0.3">
      <c r="C7109" s="57"/>
      <c r="D7109" s="58"/>
      <c r="E7109" s="28"/>
      <c r="F7109" s="17"/>
      <c r="G7109" s="50"/>
      <c r="H7109" s="63"/>
    </row>
    <row r="7110" spans="3:8" ht="15.6" x14ac:dyDescent="0.3">
      <c r="C7110" s="57"/>
      <c r="D7110" s="58"/>
      <c r="E7110" s="28"/>
      <c r="F7110" s="17"/>
      <c r="G7110" s="50"/>
      <c r="H7110" s="63"/>
    </row>
    <row r="7111" spans="3:8" ht="15.6" x14ac:dyDescent="0.3">
      <c r="C7111" s="57"/>
      <c r="D7111" s="58"/>
      <c r="E7111" s="28"/>
      <c r="F7111" s="17"/>
      <c r="G7111" s="50"/>
      <c r="H7111" s="63"/>
    </row>
    <row r="7112" spans="3:8" ht="15.6" x14ac:dyDescent="0.3">
      <c r="C7112" s="57"/>
      <c r="D7112" s="58"/>
      <c r="E7112" s="28"/>
      <c r="F7112" s="17"/>
      <c r="G7112" s="50"/>
      <c r="H7112" s="63"/>
    </row>
    <row r="7113" spans="3:8" ht="15.6" x14ac:dyDescent="0.3">
      <c r="C7113" s="57"/>
      <c r="D7113" s="58"/>
      <c r="E7113" s="28"/>
      <c r="F7113" s="17"/>
      <c r="G7113" s="50"/>
      <c r="H7113" s="63"/>
    </row>
    <row r="7114" spans="3:8" ht="15.6" x14ac:dyDescent="0.3">
      <c r="C7114" s="57"/>
      <c r="D7114" s="58"/>
      <c r="E7114" s="28"/>
      <c r="F7114" s="17"/>
      <c r="G7114" s="50"/>
      <c r="H7114" s="63"/>
    </row>
    <row r="7115" spans="3:8" ht="15.6" x14ac:dyDescent="0.3">
      <c r="C7115" s="57"/>
      <c r="D7115" s="58"/>
      <c r="E7115" s="28"/>
      <c r="F7115" s="17"/>
      <c r="G7115" s="50"/>
      <c r="H7115" s="63"/>
    </row>
    <row r="7116" spans="3:8" ht="15.6" x14ac:dyDescent="0.3">
      <c r="C7116" s="57"/>
      <c r="D7116" s="58"/>
      <c r="E7116" s="28"/>
      <c r="F7116" s="17"/>
      <c r="G7116" s="50"/>
      <c r="H7116" s="63"/>
    </row>
    <row r="7117" spans="3:8" ht="15.6" x14ac:dyDescent="0.3">
      <c r="C7117" s="57"/>
      <c r="D7117" s="58"/>
      <c r="E7117" s="28"/>
      <c r="F7117" s="17"/>
      <c r="G7117" s="50"/>
      <c r="H7117" s="63"/>
    </row>
    <row r="7118" spans="3:8" ht="15.6" x14ac:dyDescent="0.3">
      <c r="C7118" s="57"/>
      <c r="D7118" s="58"/>
      <c r="E7118" s="28"/>
      <c r="F7118" s="17"/>
      <c r="G7118" s="50"/>
      <c r="H7118" s="63"/>
    </row>
    <row r="7119" spans="3:8" ht="15.6" x14ac:dyDescent="0.3">
      <c r="C7119" s="57"/>
      <c r="D7119" s="58"/>
      <c r="E7119" s="28"/>
      <c r="F7119" s="17"/>
      <c r="G7119" s="50"/>
      <c r="H7119" s="63"/>
    </row>
    <row r="7120" spans="3:8" ht="15.6" x14ac:dyDescent="0.3">
      <c r="C7120" s="57"/>
      <c r="D7120" s="58"/>
      <c r="E7120" s="28"/>
      <c r="F7120" s="17"/>
      <c r="G7120" s="50"/>
      <c r="H7120" s="63"/>
    </row>
    <row r="7121" spans="3:8" ht="15.6" x14ac:dyDescent="0.3">
      <c r="C7121" s="57"/>
      <c r="D7121" s="58"/>
      <c r="E7121" s="28"/>
      <c r="F7121" s="17"/>
      <c r="G7121" s="50"/>
      <c r="H7121" s="63"/>
    </row>
    <row r="7122" spans="3:8" ht="15.6" x14ac:dyDescent="0.3">
      <c r="C7122" s="57"/>
      <c r="D7122" s="58"/>
      <c r="E7122" s="28"/>
      <c r="F7122" s="17"/>
      <c r="G7122" s="50"/>
      <c r="H7122" s="63"/>
    </row>
    <row r="7123" spans="3:8" ht="15.6" x14ac:dyDescent="0.3">
      <c r="C7123" s="57"/>
      <c r="D7123" s="58"/>
      <c r="E7123" s="28"/>
      <c r="F7123" s="17"/>
      <c r="G7123" s="50"/>
      <c r="H7123" s="63"/>
    </row>
    <row r="7124" spans="3:8" ht="15.6" x14ac:dyDescent="0.3">
      <c r="C7124" s="57"/>
      <c r="D7124" s="58"/>
      <c r="E7124" s="28"/>
      <c r="F7124" s="17"/>
      <c r="G7124" s="50"/>
      <c r="H7124" s="63"/>
    </row>
    <row r="7125" spans="3:8" ht="15.6" x14ac:dyDescent="0.3">
      <c r="C7125" s="57"/>
      <c r="D7125" s="58"/>
      <c r="E7125" s="28"/>
      <c r="F7125" s="17"/>
      <c r="G7125" s="50"/>
      <c r="H7125" s="63"/>
    </row>
    <row r="7126" spans="3:8" ht="15.6" x14ac:dyDescent="0.3">
      <c r="C7126" s="57"/>
      <c r="D7126" s="58"/>
      <c r="E7126" s="28"/>
      <c r="F7126" s="17"/>
      <c r="G7126" s="50"/>
      <c r="H7126" s="63"/>
    </row>
    <row r="7127" spans="3:8" ht="15.6" x14ac:dyDescent="0.3">
      <c r="C7127" s="57"/>
      <c r="D7127" s="58"/>
      <c r="E7127" s="28"/>
      <c r="F7127" s="17"/>
      <c r="G7127" s="50"/>
      <c r="H7127" s="63"/>
    </row>
    <row r="7128" spans="3:8" ht="15.6" x14ac:dyDescent="0.3">
      <c r="C7128" s="57"/>
      <c r="D7128" s="58"/>
      <c r="E7128" s="28"/>
      <c r="F7128" s="17"/>
      <c r="G7128" s="50"/>
      <c r="H7128" s="63"/>
    </row>
    <row r="7129" spans="3:8" ht="15.6" x14ac:dyDescent="0.3">
      <c r="C7129" s="57"/>
      <c r="D7129" s="58"/>
      <c r="E7129" s="28"/>
      <c r="F7129" s="17"/>
      <c r="G7129" s="50"/>
      <c r="H7129" s="63"/>
    </row>
    <row r="7130" spans="3:8" ht="15.6" x14ac:dyDescent="0.3">
      <c r="C7130" s="57"/>
      <c r="D7130" s="58"/>
      <c r="E7130" s="28"/>
      <c r="F7130" s="17"/>
      <c r="G7130" s="50"/>
      <c r="H7130" s="63"/>
    </row>
    <row r="7131" spans="3:8" ht="15.6" x14ac:dyDescent="0.3">
      <c r="C7131" s="57"/>
      <c r="D7131" s="58"/>
      <c r="E7131" s="28"/>
      <c r="F7131" s="17"/>
      <c r="G7131" s="50"/>
      <c r="H7131" s="63"/>
    </row>
    <row r="7132" spans="3:8" ht="15.6" x14ac:dyDescent="0.3">
      <c r="C7132" s="57"/>
      <c r="D7132" s="58"/>
      <c r="E7132" s="28"/>
      <c r="F7132" s="17"/>
      <c r="G7132" s="50"/>
      <c r="H7132" s="63"/>
    </row>
    <row r="7133" spans="3:8" ht="15.6" x14ac:dyDescent="0.3">
      <c r="C7133" s="57"/>
      <c r="D7133" s="58"/>
      <c r="E7133" s="28"/>
      <c r="F7133" s="17"/>
      <c r="G7133" s="50"/>
      <c r="H7133" s="63"/>
    </row>
    <row r="7134" spans="3:8" ht="15.6" x14ac:dyDescent="0.3">
      <c r="C7134" s="57"/>
      <c r="D7134" s="58"/>
      <c r="E7134" s="28"/>
      <c r="F7134" s="17"/>
      <c r="G7134" s="50"/>
      <c r="H7134" s="63"/>
    </row>
    <row r="7135" spans="3:8" ht="15.6" x14ac:dyDescent="0.3">
      <c r="C7135" s="57"/>
      <c r="D7135" s="58"/>
      <c r="E7135" s="28"/>
      <c r="F7135" s="17"/>
      <c r="G7135" s="50"/>
      <c r="H7135" s="63"/>
    </row>
    <row r="7136" spans="3:8" ht="15.6" x14ac:dyDescent="0.3">
      <c r="C7136" s="57"/>
      <c r="D7136" s="58"/>
      <c r="E7136" s="28"/>
      <c r="F7136" s="17"/>
      <c r="G7136" s="50"/>
      <c r="H7136" s="63"/>
    </row>
    <row r="7137" spans="3:8" ht="15.6" x14ac:dyDescent="0.3">
      <c r="C7137" s="57"/>
      <c r="D7137" s="58"/>
      <c r="E7137" s="28"/>
      <c r="F7137" s="17"/>
      <c r="G7137" s="50"/>
      <c r="H7137" s="63"/>
    </row>
    <row r="7138" spans="3:8" ht="15.6" x14ac:dyDescent="0.3">
      <c r="C7138" s="57"/>
      <c r="D7138" s="58"/>
      <c r="E7138" s="28"/>
      <c r="F7138" s="17"/>
      <c r="G7138" s="50"/>
      <c r="H7138" s="63"/>
    </row>
    <row r="7139" spans="3:8" ht="15.6" x14ac:dyDescent="0.3">
      <c r="C7139" s="57"/>
      <c r="D7139" s="58"/>
      <c r="E7139" s="28"/>
      <c r="F7139" s="17"/>
      <c r="G7139" s="50"/>
      <c r="H7139" s="63"/>
    </row>
    <row r="7140" spans="3:8" ht="15.6" x14ac:dyDescent="0.3">
      <c r="C7140" s="57"/>
      <c r="D7140" s="58"/>
      <c r="E7140" s="28"/>
      <c r="F7140" s="17"/>
      <c r="G7140" s="50"/>
      <c r="H7140" s="63"/>
    </row>
    <row r="7141" spans="3:8" ht="15.6" x14ac:dyDescent="0.3">
      <c r="C7141" s="57"/>
      <c r="D7141" s="58"/>
      <c r="E7141" s="28"/>
      <c r="F7141" s="17"/>
      <c r="G7141" s="50"/>
      <c r="H7141" s="63"/>
    </row>
    <row r="7142" spans="3:8" ht="15.6" x14ac:dyDescent="0.3">
      <c r="C7142" s="57"/>
      <c r="D7142" s="58"/>
      <c r="E7142" s="28"/>
      <c r="F7142" s="17"/>
      <c r="G7142" s="50"/>
      <c r="H7142" s="63"/>
    </row>
    <row r="7143" spans="3:8" ht="15.6" x14ac:dyDescent="0.3">
      <c r="C7143" s="57"/>
      <c r="D7143" s="58"/>
      <c r="E7143" s="28"/>
      <c r="F7143" s="17"/>
      <c r="G7143" s="50"/>
      <c r="H7143" s="63"/>
    </row>
    <row r="7144" spans="3:8" ht="15.6" x14ac:dyDescent="0.3">
      <c r="C7144" s="57"/>
      <c r="D7144" s="58"/>
      <c r="E7144" s="28"/>
      <c r="F7144" s="17"/>
      <c r="G7144" s="50"/>
      <c r="H7144" s="63"/>
    </row>
    <row r="7145" spans="3:8" ht="15.6" x14ac:dyDescent="0.3">
      <c r="C7145" s="57"/>
      <c r="D7145" s="58"/>
      <c r="E7145" s="28"/>
      <c r="F7145" s="17"/>
      <c r="G7145" s="50"/>
      <c r="H7145" s="63"/>
    </row>
    <row r="7146" spans="3:8" ht="15.6" x14ac:dyDescent="0.3">
      <c r="C7146" s="57"/>
      <c r="D7146" s="58"/>
      <c r="E7146" s="28"/>
      <c r="F7146" s="17"/>
      <c r="G7146" s="50"/>
      <c r="H7146" s="63"/>
    </row>
    <row r="7147" spans="3:8" ht="15.6" x14ac:dyDescent="0.3">
      <c r="C7147" s="57"/>
      <c r="D7147" s="58"/>
      <c r="E7147" s="28"/>
      <c r="F7147" s="17"/>
      <c r="G7147" s="50"/>
      <c r="H7147" s="63"/>
    </row>
    <row r="7148" spans="3:8" ht="15.6" x14ac:dyDescent="0.3">
      <c r="C7148" s="57"/>
      <c r="D7148" s="58"/>
      <c r="E7148" s="28"/>
      <c r="F7148" s="17"/>
      <c r="G7148" s="50"/>
      <c r="H7148" s="63"/>
    </row>
    <row r="7149" spans="3:8" ht="15.6" x14ac:dyDescent="0.3">
      <c r="C7149" s="57"/>
      <c r="D7149" s="58"/>
      <c r="E7149" s="28"/>
      <c r="F7149" s="17"/>
      <c r="G7149" s="50"/>
      <c r="H7149" s="63"/>
    </row>
    <row r="7150" spans="3:8" ht="15.6" x14ac:dyDescent="0.3">
      <c r="C7150" s="57"/>
      <c r="D7150" s="58"/>
      <c r="E7150" s="28"/>
      <c r="F7150" s="17"/>
      <c r="G7150" s="50"/>
      <c r="H7150" s="63"/>
    </row>
    <row r="7151" spans="3:8" ht="15.6" x14ac:dyDescent="0.3">
      <c r="C7151" s="57"/>
      <c r="D7151" s="58"/>
      <c r="E7151" s="28"/>
      <c r="F7151" s="17"/>
      <c r="G7151" s="50"/>
      <c r="H7151" s="63"/>
    </row>
    <row r="7152" spans="3:8" ht="15.6" x14ac:dyDescent="0.3">
      <c r="C7152" s="57"/>
      <c r="D7152" s="58"/>
      <c r="E7152" s="28"/>
      <c r="F7152" s="17"/>
      <c r="G7152" s="50"/>
      <c r="H7152" s="63"/>
    </row>
    <row r="7153" spans="3:8" ht="15.6" x14ac:dyDescent="0.3">
      <c r="C7153" s="57"/>
      <c r="D7153" s="58"/>
      <c r="E7153" s="28"/>
      <c r="F7153" s="17"/>
      <c r="G7153" s="50"/>
      <c r="H7153" s="63"/>
    </row>
    <row r="7154" spans="3:8" ht="15.6" x14ac:dyDescent="0.3">
      <c r="C7154" s="57"/>
      <c r="D7154" s="58"/>
      <c r="E7154" s="28"/>
      <c r="F7154" s="17"/>
      <c r="G7154" s="50"/>
      <c r="H7154" s="63"/>
    </row>
    <row r="7155" spans="3:8" ht="15.6" x14ac:dyDescent="0.3">
      <c r="C7155" s="57"/>
      <c r="D7155" s="58"/>
      <c r="E7155" s="28"/>
      <c r="F7155" s="17"/>
      <c r="G7155" s="50"/>
      <c r="H7155" s="63"/>
    </row>
    <row r="7156" spans="3:8" ht="15.6" x14ac:dyDescent="0.3">
      <c r="C7156" s="57"/>
      <c r="D7156" s="58"/>
      <c r="E7156" s="28"/>
      <c r="F7156" s="17"/>
      <c r="G7156" s="50"/>
      <c r="H7156" s="63"/>
    </row>
    <row r="7157" spans="3:8" ht="15.6" x14ac:dyDescent="0.3">
      <c r="C7157" s="57"/>
      <c r="D7157" s="58"/>
      <c r="E7157" s="28"/>
      <c r="F7157" s="17"/>
      <c r="G7157" s="50"/>
      <c r="H7157" s="63"/>
    </row>
    <row r="7158" spans="3:8" ht="15.6" x14ac:dyDescent="0.3">
      <c r="C7158" s="57"/>
      <c r="D7158" s="58"/>
      <c r="E7158" s="28"/>
      <c r="F7158" s="17"/>
      <c r="G7158" s="50"/>
      <c r="H7158" s="63"/>
    </row>
    <row r="7159" spans="3:8" ht="15.6" x14ac:dyDescent="0.3">
      <c r="C7159" s="57"/>
      <c r="D7159" s="58"/>
      <c r="E7159" s="28"/>
      <c r="F7159" s="17"/>
      <c r="G7159" s="50"/>
      <c r="H7159" s="63"/>
    </row>
    <row r="7160" spans="3:8" ht="15.6" x14ac:dyDescent="0.3">
      <c r="C7160" s="57"/>
      <c r="D7160" s="58"/>
      <c r="E7160" s="28"/>
      <c r="F7160" s="17"/>
      <c r="G7160" s="50"/>
      <c r="H7160" s="63"/>
    </row>
    <row r="7161" spans="3:8" ht="15.6" x14ac:dyDescent="0.3">
      <c r="C7161" s="57"/>
      <c r="D7161" s="58"/>
      <c r="E7161" s="28"/>
      <c r="F7161" s="17"/>
      <c r="G7161" s="50"/>
      <c r="H7161" s="63"/>
    </row>
    <row r="7162" spans="3:8" ht="15.6" x14ac:dyDescent="0.3">
      <c r="C7162" s="57"/>
      <c r="D7162" s="58"/>
      <c r="E7162" s="28"/>
      <c r="F7162" s="17"/>
      <c r="G7162" s="50"/>
      <c r="H7162" s="63"/>
    </row>
    <row r="7163" spans="3:8" ht="15.6" x14ac:dyDescent="0.3">
      <c r="C7163" s="57"/>
      <c r="D7163" s="58"/>
      <c r="E7163" s="28"/>
      <c r="F7163" s="17"/>
      <c r="G7163" s="50"/>
      <c r="H7163" s="63"/>
    </row>
    <row r="7164" spans="3:8" ht="15.6" x14ac:dyDescent="0.3">
      <c r="C7164" s="57"/>
      <c r="D7164" s="58"/>
      <c r="E7164" s="28"/>
      <c r="F7164" s="17"/>
      <c r="G7164" s="50"/>
      <c r="H7164" s="63"/>
    </row>
    <row r="7165" spans="3:8" ht="15.6" x14ac:dyDescent="0.3">
      <c r="C7165" s="57"/>
      <c r="D7165" s="58"/>
      <c r="E7165" s="28"/>
      <c r="F7165" s="17"/>
      <c r="G7165" s="50"/>
      <c r="H7165" s="63"/>
    </row>
    <row r="7166" spans="3:8" ht="15.6" x14ac:dyDescent="0.3">
      <c r="C7166" s="57"/>
      <c r="D7166" s="58"/>
      <c r="E7166" s="28"/>
      <c r="F7166" s="17"/>
      <c r="G7166" s="50"/>
      <c r="H7166" s="63"/>
    </row>
    <row r="7167" spans="3:8" ht="15.6" x14ac:dyDescent="0.3">
      <c r="C7167" s="57"/>
      <c r="D7167" s="58"/>
      <c r="E7167" s="28"/>
      <c r="F7167" s="17"/>
      <c r="G7167" s="50"/>
      <c r="H7167" s="63"/>
    </row>
    <row r="7168" spans="3:8" ht="15.6" x14ac:dyDescent="0.3">
      <c r="C7168" s="57"/>
      <c r="D7168" s="58"/>
      <c r="E7168" s="28"/>
      <c r="F7168" s="17"/>
      <c r="G7168" s="50"/>
      <c r="H7168" s="63"/>
    </row>
    <row r="7169" spans="3:8" ht="15.6" x14ac:dyDescent="0.3">
      <c r="C7169" s="57"/>
      <c r="D7169" s="58"/>
      <c r="E7169" s="28"/>
      <c r="F7169" s="17"/>
      <c r="G7169" s="50"/>
      <c r="H7169" s="63"/>
    </row>
    <row r="7170" spans="3:8" ht="15.6" x14ac:dyDescent="0.3">
      <c r="C7170" s="57"/>
      <c r="D7170" s="58"/>
      <c r="E7170" s="28"/>
      <c r="F7170" s="17"/>
      <c r="G7170" s="50"/>
      <c r="H7170" s="63"/>
    </row>
    <row r="7171" spans="3:8" ht="15.6" x14ac:dyDescent="0.3">
      <c r="C7171" s="57"/>
      <c r="D7171" s="58"/>
      <c r="E7171" s="28"/>
      <c r="F7171" s="17"/>
      <c r="G7171" s="50"/>
      <c r="H7171" s="63"/>
    </row>
    <row r="7172" spans="3:8" ht="15.6" x14ac:dyDescent="0.3">
      <c r="C7172" s="57"/>
      <c r="D7172" s="58"/>
      <c r="E7172" s="28"/>
      <c r="F7172" s="17"/>
      <c r="G7172" s="50"/>
      <c r="H7172" s="63"/>
    </row>
    <row r="7173" spans="3:8" ht="15.6" x14ac:dyDescent="0.3">
      <c r="C7173" s="57"/>
      <c r="D7173" s="58"/>
      <c r="E7173" s="28"/>
      <c r="F7173" s="17"/>
      <c r="G7173" s="50"/>
      <c r="H7173" s="63"/>
    </row>
    <row r="7174" spans="3:8" ht="15.6" x14ac:dyDescent="0.3">
      <c r="C7174" s="57"/>
      <c r="D7174" s="58"/>
      <c r="E7174" s="28"/>
      <c r="F7174" s="17"/>
      <c r="G7174" s="50"/>
      <c r="H7174" s="63"/>
    </row>
    <row r="7175" spans="3:8" ht="15.6" x14ac:dyDescent="0.3">
      <c r="C7175" s="57"/>
      <c r="D7175" s="58"/>
      <c r="E7175" s="28"/>
      <c r="F7175" s="17"/>
      <c r="G7175" s="50"/>
      <c r="H7175" s="63"/>
    </row>
    <row r="7176" spans="3:8" ht="15.6" x14ac:dyDescent="0.3">
      <c r="C7176" s="57"/>
      <c r="D7176" s="58"/>
      <c r="E7176" s="28"/>
      <c r="F7176" s="17"/>
      <c r="G7176" s="50"/>
      <c r="H7176" s="63"/>
    </row>
    <row r="7177" spans="3:8" ht="15.6" x14ac:dyDescent="0.3">
      <c r="C7177" s="57"/>
      <c r="D7177" s="58"/>
      <c r="E7177" s="28"/>
      <c r="F7177" s="17"/>
      <c r="G7177" s="50"/>
      <c r="H7177" s="63"/>
    </row>
    <row r="7178" spans="3:8" ht="15.6" x14ac:dyDescent="0.3">
      <c r="C7178" s="57"/>
      <c r="D7178" s="58"/>
      <c r="E7178" s="28"/>
      <c r="F7178" s="17"/>
      <c r="G7178" s="50"/>
      <c r="H7178" s="63"/>
    </row>
    <row r="7179" spans="3:8" ht="15.6" x14ac:dyDescent="0.3">
      <c r="C7179" s="57"/>
      <c r="D7179" s="58"/>
      <c r="E7179" s="28"/>
      <c r="F7179" s="17"/>
      <c r="G7179" s="50"/>
      <c r="H7179" s="63"/>
    </row>
    <row r="7180" spans="3:8" ht="15.6" x14ac:dyDescent="0.3">
      <c r="C7180" s="57"/>
      <c r="D7180" s="58"/>
      <c r="E7180" s="28"/>
      <c r="F7180" s="17"/>
      <c r="G7180" s="50"/>
      <c r="H7180" s="63"/>
    </row>
    <row r="7181" spans="3:8" ht="15.6" x14ac:dyDescent="0.3">
      <c r="C7181" s="57"/>
      <c r="D7181" s="58"/>
      <c r="E7181" s="28"/>
      <c r="F7181" s="17"/>
      <c r="G7181" s="50"/>
      <c r="H7181" s="63"/>
    </row>
    <row r="7182" spans="3:8" ht="15.6" x14ac:dyDescent="0.3">
      <c r="C7182" s="57"/>
      <c r="D7182" s="58"/>
      <c r="E7182" s="28"/>
      <c r="F7182" s="17"/>
      <c r="G7182" s="50"/>
      <c r="H7182" s="63"/>
    </row>
    <row r="7183" spans="3:8" ht="15.6" x14ac:dyDescent="0.3">
      <c r="C7183" s="57"/>
      <c r="D7183" s="58"/>
      <c r="E7183" s="28"/>
      <c r="F7183" s="17"/>
      <c r="G7183" s="50"/>
      <c r="H7183" s="63"/>
    </row>
    <row r="7184" spans="3:8" ht="15.6" x14ac:dyDescent="0.3">
      <c r="C7184" s="57"/>
      <c r="D7184" s="58"/>
      <c r="E7184" s="28"/>
      <c r="F7184" s="17"/>
      <c r="G7184" s="50"/>
      <c r="H7184" s="63"/>
    </row>
    <row r="7185" spans="3:8" ht="15.6" x14ac:dyDescent="0.3">
      <c r="C7185" s="57"/>
      <c r="D7185" s="58"/>
      <c r="E7185" s="28"/>
      <c r="F7185" s="17"/>
      <c r="G7185" s="50"/>
      <c r="H7185" s="63"/>
    </row>
    <row r="7186" spans="3:8" ht="15.6" x14ac:dyDescent="0.3">
      <c r="C7186" s="57"/>
      <c r="D7186" s="58"/>
      <c r="E7186" s="28"/>
      <c r="F7186" s="17"/>
      <c r="G7186" s="50"/>
      <c r="H7186" s="63"/>
    </row>
    <row r="7187" spans="3:8" ht="15.6" x14ac:dyDescent="0.3">
      <c r="C7187" s="57"/>
      <c r="D7187" s="58"/>
      <c r="E7187" s="28"/>
      <c r="F7187" s="17"/>
      <c r="G7187" s="50"/>
      <c r="H7187" s="63"/>
    </row>
    <row r="7188" spans="3:8" ht="15.6" x14ac:dyDescent="0.3">
      <c r="C7188" s="57"/>
      <c r="D7188" s="58"/>
      <c r="E7188" s="28"/>
      <c r="F7188" s="17"/>
      <c r="G7188" s="50"/>
      <c r="H7188" s="63"/>
    </row>
    <row r="7189" spans="3:8" ht="15.6" x14ac:dyDescent="0.3">
      <c r="C7189" s="57"/>
      <c r="D7189" s="58"/>
      <c r="E7189" s="28"/>
      <c r="F7189" s="17"/>
      <c r="G7189" s="50"/>
      <c r="H7189" s="63"/>
    </row>
    <row r="7190" spans="3:8" ht="15.6" x14ac:dyDescent="0.3">
      <c r="C7190" s="57"/>
      <c r="D7190" s="58"/>
      <c r="E7190" s="28"/>
      <c r="F7190" s="17"/>
      <c r="G7190" s="50"/>
      <c r="H7190" s="63"/>
    </row>
    <row r="7191" spans="3:8" ht="15.6" x14ac:dyDescent="0.3">
      <c r="C7191" s="57"/>
      <c r="D7191" s="58"/>
      <c r="E7191" s="28"/>
      <c r="F7191" s="17"/>
      <c r="G7191" s="50"/>
      <c r="H7191" s="63"/>
    </row>
    <row r="7192" spans="3:8" ht="15.6" x14ac:dyDescent="0.3">
      <c r="C7192" s="57"/>
      <c r="D7192" s="58"/>
      <c r="E7192" s="28"/>
      <c r="F7192" s="17"/>
      <c r="G7192" s="50"/>
      <c r="H7192" s="63"/>
    </row>
    <row r="7193" spans="3:8" ht="15.6" x14ac:dyDescent="0.3">
      <c r="C7193" s="57"/>
      <c r="D7193" s="58"/>
      <c r="E7193" s="28"/>
      <c r="F7193" s="17"/>
      <c r="G7193" s="50"/>
      <c r="H7193" s="63"/>
    </row>
    <row r="7194" spans="3:8" ht="15.6" x14ac:dyDescent="0.3">
      <c r="C7194" s="57"/>
      <c r="D7194" s="58"/>
      <c r="E7194" s="28"/>
      <c r="F7194" s="17"/>
      <c r="G7194" s="50"/>
      <c r="H7194" s="63"/>
    </row>
    <row r="7195" spans="3:8" ht="15.6" x14ac:dyDescent="0.3">
      <c r="C7195" s="57"/>
      <c r="D7195" s="58"/>
      <c r="E7195" s="28"/>
      <c r="F7195" s="17"/>
      <c r="G7195" s="50"/>
      <c r="H7195" s="63"/>
    </row>
    <row r="7196" spans="3:8" ht="15.6" x14ac:dyDescent="0.3">
      <c r="C7196" s="57"/>
      <c r="D7196" s="58"/>
      <c r="E7196" s="28"/>
      <c r="F7196" s="17"/>
      <c r="G7196" s="50"/>
      <c r="H7196" s="63"/>
    </row>
    <row r="7197" spans="3:8" ht="15.6" x14ac:dyDescent="0.3">
      <c r="C7197" s="57"/>
      <c r="D7197" s="58"/>
      <c r="E7197" s="28"/>
      <c r="F7197" s="17"/>
      <c r="G7197" s="50"/>
      <c r="H7197" s="63"/>
    </row>
    <row r="7198" spans="3:8" ht="15.6" x14ac:dyDescent="0.3">
      <c r="C7198" s="57"/>
      <c r="D7198" s="58"/>
      <c r="E7198" s="28"/>
      <c r="F7198" s="17"/>
      <c r="G7198" s="50"/>
      <c r="H7198" s="63"/>
    </row>
    <row r="7199" spans="3:8" ht="15.6" x14ac:dyDescent="0.3">
      <c r="C7199" s="57"/>
      <c r="D7199" s="58"/>
      <c r="E7199" s="28"/>
      <c r="F7199" s="17"/>
      <c r="G7199" s="50"/>
      <c r="H7199" s="63"/>
    </row>
    <row r="7200" spans="3:8" ht="15.6" x14ac:dyDescent="0.3">
      <c r="C7200" s="57"/>
      <c r="D7200" s="58"/>
      <c r="E7200" s="28"/>
      <c r="F7200" s="17"/>
      <c r="G7200" s="50"/>
      <c r="H7200" s="63"/>
    </row>
    <row r="7201" spans="3:8" ht="15.6" x14ac:dyDescent="0.3">
      <c r="C7201" s="57"/>
      <c r="D7201" s="58"/>
      <c r="E7201" s="28"/>
      <c r="F7201" s="17"/>
      <c r="G7201" s="50"/>
      <c r="H7201" s="63"/>
    </row>
    <row r="7202" spans="3:8" ht="15.6" x14ac:dyDescent="0.3">
      <c r="C7202" s="57"/>
      <c r="D7202" s="58"/>
      <c r="E7202" s="28"/>
      <c r="F7202" s="17"/>
      <c r="G7202" s="50"/>
      <c r="H7202" s="63"/>
    </row>
    <row r="7203" spans="3:8" ht="15.6" x14ac:dyDescent="0.3">
      <c r="C7203" s="57"/>
      <c r="D7203" s="58"/>
      <c r="E7203" s="28"/>
      <c r="F7203" s="17"/>
      <c r="G7203" s="50"/>
      <c r="H7203" s="63"/>
    </row>
    <row r="7204" spans="3:8" ht="15.6" x14ac:dyDescent="0.3">
      <c r="C7204" s="57"/>
      <c r="D7204" s="58"/>
      <c r="E7204" s="28"/>
      <c r="F7204" s="17"/>
      <c r="G7204" s="50"/>
      <c r="H7204" s="63"/>
    </row>
    <row r="7205" spans="3:8" ht="15.6" x14ac:dyDescent="0.3">
      <c r="C7205" s="57"/>
      <c r="D7205" s="58"/>
      <c r="E7205" s="28"/>
      <c r="F7205" s="17"/>
      <c r="G7205" s="50"/>
      <c r="H7205" s="63"/>
    </row>
    <row r="7206" spans="3:8" ht="15.6" x14ac:dyDescent="0.3">
      <c r="C7206" s="57"/>
      <c r="D7206" s="58"/>
      <c r="E7206" s="28"/>
      <c r="F7206" s="17"/>
      <c r="G7206" s="50"/>
      <c r="H7206" s="63"/>
    </row>
    <row r="7207" spans="3:8" ht="15.6" x14ac:dyDescent="0.3">
      <c r="C7207" s="57"/>
      <c r="D7207" s="58"/>
      <c r="E7207" s="28"/>
      <c r="F7207" s="17"/>
      <c r="G7207" s="50"/>
      <c r="H7207" s="63"/>
    </row>
    <row r="7208" spans="3:8" ht="15.6" x14ac:dyDescent="0.3">
      <c r="C7208" s="57"/>
      <c r="D7208" s="58"/>
      <c r="E7208" s="28"/>
      <c r="F7208" s="17"/>
      <c r="G7208" s="50"/>
      <c r="H7208" s="63"/>
    </row>
    <row r="7209" spans="3:8" ht="15.6" x14ac:dyDescent="0.3">
      <c r="C7209" s="57"/>
      <c r="D7209" s="58"/>
      <c r="E7209" s="28"/>
      <c r="F7209" s="17"/>
      <c r="G7209" s="50"/>
      <c r="H7209" s="63"/>
    </row>
    <row r="7210" spans="3:8" ht="15.6" x14ac:dyDescent="0.3">
      <c r="C7210" s="57"/>
      <c r="D7210" s="58"/>
      <c r="E7210" s="28"/>
      <c r="F7210" s="17"/>
      <c r="G7210" s="50"/>
      <c r="H7210" s="63"/>
    </row>
    <row r="7211" spans="3:8" ht="15.6" x14ac:dyDescent="0.3">
      <c r="C7211" s="57"/>
      <c r="D7211" s="58"/>
      <c r="E7211" s="28"/>
      <c r="F7211" s="17"/>
      <c r="G7211" s="50"/>
      <c r="H7211" s="63"/>
    </row>
    <row r="7212" spans="3:8" ht="15.6" x14ac:dyDescent="0.3">
      <c r="C7212" s="57"/>
      <c r="D7212" s="58"/>
      <c r="E7212" s="28"/>
      <c r="F7212" s="17"/>
      <c r="G7212" s="50"/>
      <c r="H7212" s="63"/>
    </row>
    <row r="7213" spans="3:8" ht="15.6" x14ac:dyDescent="0.3">
      <c r="C7213" s="57"/>
      <c r="D7213" s="58"/>
      <c r="E7213" s="28"/>
      <c r="F7213" s="17"/>
      <c r="G7213" s="50"/>
      <c r="H7213" s="63"/>
    </row>
    <row r="7214" spans="3:8" ht="15.6" x14ac:dyDescent="0.3">
      <c r="C7214" s="57"/>
      <c r="D7214" s="58"/>
      <c r="E7214" s="28"/>
      <c r="F7214" s="17"/>
      <c r="G7214" s="50"/>
      <c r="H7214" s="63"/>
    </row>
    <row r="7215" spans="3:8" ht="15.6" x14ac:dyDescent="0.3">
      <c r="C7215" s="57"/>
      <c r="D7215" s="58"/>
      <c r="E7215" s="28"/>
      <c r="F7215" s="17"/>
      <c r="G7215" s="50"/>
      <c r="H7215" s="63"/>
    </row>
    <row r="7216" spans="3:8" ht="15.6" x14ac:dyDescent="0.3">
      <c r="C7216" s="57"/>
      <c r="D7216" s="58"/>
      <c r="E7216" s="28"/>
      <c r="F7216" s="17"/>
      <c r="G7216" s="50"/>
      <c r="H7216" s="63"/>
    </row>
    <row r="7217" spans="3:8" ht="15.6" x14ac:dyDescent="0.3">
      <c r="C7217" s="57"/>
      <c r="D7217" s="58"/>
      <c r="E7217" s="28"/>
      <c r="F7217" s="17"/>
      <c r="G7217" s="50"/>
      <c r="H7217" s="63"/>
    </row>
    <row r="7218" spans="3:8" ht="15.6" x14ac:dyDescent="0.3">
      <c r="C7218" s="57"/>
      <c r="D7218" s="58"/>
      <c r="E7218" s="28"/>
      <c r="F7218" s="17"/>
      <c r="G7218" s="50"/>
      <c r="H7218" s="63"/>
    </row>
    <row r="7219" spans="3:8" ht="15.6" x14ac:dyDescent="0.3">
      <c r="C7219" s="57"/>
      <c r="D7219" s="58"/>
      <c r="E7219" s="28"/>
      <c r="F7219" s="17"/>
      <c r="G7219" s="50"/>
      <c r="H7219" s="63"/>
    </row>
    <row r="7220" spans="3:8" ht="15.6" x14ac:dyDescent="0.3">
      <c r="C7220" s="57"/>
      <c r="D7220" s="58"/>
      <c r="E7220" s="28"/>
      <c r="F7220" s="17"/>
      <c r="G7220" s="50"/>
      <c r="H7220" s="63"/>
    </row>
    <row r="7221" spans="3:8" ht="15.6" x14ac:dyDescent="0.3">
      <c r="C7221" s="57"/>
      <c r="D7221" s="58"/>
      <c r="E7221" s="28"/>
      <c r="F7221" s="17"/>
      <c r="G7221" s="50"/>
      <c r="H7221" s="63"/>
    </row>
    <row r="7222" spans="3:8" ht="15.6" x14ac:dyDescent="0.3">
      <c r="C7222" s="57"/>
      <c r="D7222" s="58"/>
      <c r="E7222" s="28"/>
      <c r="F7222" s="17"/>
      <c r="G7222" s="50"/>
      <c r="H7222" s="63"/>
    </row>
    <row r="7223" spans="3:8" ht="15.6" x14ac:dyDescent="0.3">
      <c r="C7223" s="57"/>
      <c r="D7223" s="58"/>
      <c r="E7223" s="28"/>
      <c r="F7223" s="17"/>
      <c r="G7223" s="50"/>
      <c r="H7223" s="63"/>
    </row>
    <row r="7224" spans="3:8" ht="15.6" x14ac:dyDescent="0.3">
      <c r="C7224" s="57"/>
      <c r="D7224" s="58"/>
      <c r="E7224" s="28"/>
      <c r="F7224" s="17"/>
      <c r="G7224" s="50"/>
      <c r="H7224" s="63"/>
    </row>
    <row r="7225" spans="3:8" ht="15.6" x14ac:dyDescent="0.3">
      <c r="C7225" s="57"/>
      <c r="D7225" s="58"/>
      <c r="E7225" s="28"/>
      <c r="F7225" s="17"/>
      <c r="G7225" s="50"/>
      <c r="H7225" s="63"/>
    </row>
    <row r="7226" spans="3:8" ht="15.6" x14ac:dyDescent="0.3">
      <c r="C7226" s="57"/>
      <c r="D7226" s="58"/>
      <c r="E7226" s="28"/>
      <c r="F7226" s="17"/>
      <c r="G7226" s="50"/>
      <c r="H7226" s="63"/>
    </row>
    <row r="7227" spans="3:8" ht="15.6" x14ac:dyDescent="0.3">
      <c r="C7227" s="57"/>
      <c r="D7227" s="58"/>
      <c r="E7227" s="28"/>
      <c r="F7227" s="17"/>
      <c r="G7227" s="50"/>
      <c r="H7227" s="63"/>
    </row>
    <row r="7228" spans="3:8" ht="15.6" x14ac:dyDescent="0.3">
      <c r="C7228" s="57"/>
      <c r="D7228" s="58"/>
      <c r="E7228" s="28"/>
      <c r="F7228" s="17"/>
      <c r="G7228" s="50"/>
      <c r="H7228" s="63"/>
    </row>
    <row r="7229" spans="3:8" ht="15.6" x14ac:dyDescent="0.3">
      <c r="C7229" s="57"/>
      <c r="D7229" s="58"/>
      <c r="E7229" s="28"/>
      <c r="F7229" s="17"/>
      <c r="G7229" s="50"/>
      <c r="H7229" s="63"/>
    </row>
    <row r="7230" spans="3:8" ht="15.6" x14ac:dyDescent="0.3">
      <c r="C7230" s="57"/>
      <c r="D7230" s="58"/>
      <c r="E7230" s="28"/>
      <c r="F7230" s="17"/>
      <c r="G7230" s="50"/>
      <c r="H7230" s="63"/>
    </row>
    <row r="7231" spans="3:8" ht="15.6" x14ac:dyDescent="0.3">
      <c r="C7231" s="57"/>
      <c r="D7231" s="58"/>
      <c r="E7231" s="28"/>
      <c r="F7231" s="17"/>
      <c r="G7231" s="50"/>
      <c r="H7231" s="63"/>
    </row>
    <row r="7232" spans="3:8" ht="15.6" x14ac:dyDescent="0.3">
      <c r="C7232" s="57"/>
      <c r="D7232" s="58"/>
      <c r="E7232" s="28"/>
      <c r="F7232" s="17"/>
      <c r="G7232" s="50"/>
      <c r="H7232" s="63"/>
    </row>
    <row r="7233" spans="3:8" ht="15.6" x14ac:dyDescent="0.3">
      <c r="C7233" s="57"/>
      <c r="D7233" s="58"/>
      <c r="E7233" s="28"/>
      <c r="F7233" s="17"/>
      <c r="G7233" s="50"/>
      <c r="H7233" s="63"/>
    </row>
    <row r="7234" spans="3:8" ht="15.6" x14ac:dyDescent="0.3">
      <c r="C7234" s="57"/>
      <c r="D7234" s="58"/>
      <c r="E7234" s="28"/>
      <c r="F7234" s="17"/>
      <c r="G7234" s="50"/>
      <c r="H7234" s="63"/>
    </row>
    <row r="7235" spans="3:8" ht="15.6" x14ac:dyDescent="0.3">
      <c r="C7235" s="57"/>
      <c r="D7235" s="58"/>
      <c r="E7235" s="28"/>
      <c r="F7235" s="17"/>
      <c r="G7235" s="50"/>
      <c r="H7235" s="63"/>
    </row>
    <row r="7236" spans="3:8" ht="15.6" x14ac:dyDescent="0.3">
      <c r="C7236" s="57"/>
      <c r="D7236" s="58"/>
      <c r="E7236" s="28"/>
      <c r="F7236" s="17"/>
      <c r="G7236" s="50"/>
      <c r="H7236" s="63"/>
    </row>
    <row r="7237" spans="3:8" ht="15.6" x14ac:dyDescent="0.3">
      <c r="C7237" s="57"/>
      <c r="D7237" s="58"/>
      <c r="E7237" s="28"/>
      <c r="F7237" s="17"/>
      <c r="G7237" s="50"/>
      <c r="H7237" s="63"/>
    </row>
    <row r="7238" spans="3:8" ht="15.6" x14ac:dyDescent="0.3">
      <c r="C7238" s="57"/>
      <c r="D7238" s="58"/>
      <c r="E7238" s="28"/>
      <c r="F7238" s="17"/>
      <c r="G7238" s="50"/>
      <c r="H7238" s="63"/>
    </row>
    <row r="7239" spans="3:8" ht="15.6" x14ac:dyDescent="0.3">
      <c r="C7239" s="57"/>
      <c r="D7239" s="58"/>
      <c r="E7239" s="28"/>
      <c r="F7239" s="17"/>
      <c r="G7239" s="50"/>
      <c r="H7239" s="63"/>
    </row>
    <row r="7240" spans="3:8" ht="15.6" x14ac:dyDescent="0.3">
      <c r="C7240" s="57"/>
      <c r="D7240" s="58"/>
      <c r="E7240" s="28"/>
      <c r="F7240" s="17"/>
      <c r="G7240" s="50"/>
      <c r="H7240" s="63"/>
    </row>
    <row r="7241" spans="3:8" ht="15.6" x14ac:dyDescent="0.3">
      <c r="C7241" s="57"/>
      <c r="D7241" s="58"/>
      <c r="E7241" s="28"/>
      <c r="F7241" s="17"/>
      <c r="G7241" s="50"/>
      <c r="H7241" s="63"/>
    </row>
    <row r="7242" spans="3:8" ht="15.6" x14ac:dyDescent="0.3">
      <c r="C7242" s="57"/>
      <c r="D7242" s="58"/>
      <c r="E7242" s="28"/>
      <c r="F7242" s="17"/>
      <c r="G7242" s="50"/>
      <c r="H7242" s="63"/>
    </row>
    <row r="7243" spans="3:8" ht="15.6" x14ac:dyDescent="0.3">
      <c r="C7243" s="57"/>
      <c r="D7243" s="58"/>
      <c r="E7243" s="28"/>
      <c r="F7243" s="17"/>
      <c r="G7243" s="50"/>
      <c r="H7243" s="63"/>
    </row>
    <row r="7244" spans="3:8" ht="15.6" x14ac:dyDescent="0.3">
      <c r="C7244" s="57"/>
      <c r="D7244" s="58"/>
      <c r="E7244" s="28"/>
      <c r="F7244" s="17"/>
      <c r="G7244" s="50"/>
      <c r="H7244" s="63"/>
    </row>
    <row r="7245" spans="3:8" ht="15.6" x14ac:dyDescent="0.3">
      <c r="C7245" s="57"/>
      <c r="D7245" s="58"/>
      <c r="E7245" s="28"/>
      <c r="F7245" s="17"/>
      <c r="G7245" s="50"/>
      <c r="H7245" s="63"/>
    </row>
    <row r="7246" spans="3:8" ht="15.6" x14ac:dyDescent="0.3">
      <c r="C7246" s="57"/>
      <c r="D7246" s="58"/>
      <c r="E7246" s="28"/>
      <c r="F7246" s="17"/>
      <c r="G7246" s="50"/>
      <c r="H7246" s="63"/>
    </row>
    <row r="7247" spans="3:8" ht="15.6" x14ac:dyDescent="0.3">
      <c r="C7247" s="57"/>
      <c r="D7247" s="58"/>
      <c r="E7247" s="28"/>
      <c r="F7247" s="17"/>
      <c r="G7247" s="50"/>
      <c r="H7247" s="63"/>
    </row>
    <row r="7248" spans="3:8" ht="15.6" x14ac:dyDescent="0.3">
      <c r="C7248" s="57"/>
      <c r="D7248" s="58"/>
      <c r="E7248" s="28"/>
      <c r="F7248" s="17"/>
      <c r="G7248" s="50"/>
      <c r="H7248" s="63"/>
    </row>
    <row r="7249" spans="3:8" ht="15.6" x14ac:dyDescent="0.3">
      <c r="C7249" s="57"/>
      <c r="D7249" s="58"/>
      <c r="E7249" s="28"/>
      <c r="F7249" s="17"/>
      <c r="G7249" s="50"/>
      <c r="H7249" s="63"/>
    </row>
    <row r="7250" spans="3:8" ht="15.6" x14ac:dyDescent="0.3">
      <c r="C7250" s="57"/>
      <c r="D7250" s="58"/>
      <c r="E7250" s="28"/>
      <c r="F7250" s="17"/>
      <c r="G7250" s="50"/>
      <c r="H7250" s="63"/>
    </row>
    <row r="7251" spans="3:8" ht="15.6" x14ac:dyDescent="0.3">
      <c r="C7251" s="57"/>
      <c r="D7251" s="58"/>
      <c r="E7251" s="28"/>
      <c r="F7251" s="17"/>
      <c r="G7251" s="50"/>
      <c r="H7251" s="63"/>
    </row>
    <row r="7252" spans="3:8" ht="15.6" x14ac:dyDescent="0.3">
      <c r="C7252" s="57"/>
      <c r="D7252" s="58"/>
      <c r="E7252" s="28"/>
      <c r="F7252" s="17"/>
      <c r="G7252" s="50"/>
      <c r="H7252" s="63"/>
    </row>
    <row r="7253" spans="3:8" ht="15.6" x14ac:dyDescent="0.3">
      <c r="C7253" s="57"/>
      <c r="D7253" s="58"/>
      <c r="E7253" s="28"/>
      <c r="F7253" s="17"/>
      <c r="G7253" s="50"/>
      <c r="H7253" s="63"/>
    </row>
    <row r="7254" spans="3:8" ht="15.6" x14ac:dyDescent="0.3">
      <c r="C7254" s="57"/>
      <c r="D7254" s="58"/>
      <c r="E7254" s="28"/>
      <c r="F7254" s="17"/>
      <c r="G7254" s="50"/>
      <c r="H7254" s="63"/>
    </row>
    <row r="7255" spans="3:8" ht="15.6" x14ac:dyDescent="0.3">
      <c r="C7255" s="57"/>
      <c r="D7255" s="58"/>
      <c r="E7255" s="28"/>
      <c r="F7255" s="17"/>
      <c r="G7255" s="50"/>
      <c r="H7255" s="63"/>
    </row>
    <row r="7256" spans="3:8" ht="15.6" x14ac:dyDescent="0.3">
      <c r="C7256" s="57"/>
      <c r="D7256" s="58"/>
      <c r="E7256" s="28"/>
      <c r="F7256" s="17"/>
      <c r="G7256" s="50"/>
      <c r="H7256" s="63"/>
    </row>
    <row r="7257" spans="3:8" ht="15.6" x14ac:dyDescent="0.3">
      <c r="C7257" s="57"/>
      <c r="D7257" s="58"/>
      <c r="E7257" s="28"/>
      <c r="F7257" s="17"/>
      <c r="G7257" s="50"/>
      <c r="H7257" s="63"/>
    </row>
    <row r="7258" spans="3:8" ht="15.6" x14ac:dyDescent="0.3">
      <c r="C7258" s="57"/>
      <c r="D7258" s="58"/>
      <c r="E7258" s="28"/>
      <c r="F7258" s="17"/>
      <c r="G7258" s="50"/>
      <c r="H7258" s="63"/>
    </row>
    <row r="7259" spans="3:8" ht="15.6" x14ac:dyDescent="0.3">
      <c r="C7259" s="57"/>
      <c r="D7259" s="58"/>
      <c r="E7259" s="28"/>
      <c r="F7259" s="17"/>
      <c r="G7259" s="50"/>
      <c r="H7259" s="63"/>
    </row>
    <row r="7260" spans="3:8" ht="15.6" x14ac:dyDescent="0.3">
      <c r="C7260" s="57"/>
      <c r="D7260" s="58"/>
      <c r="E7260" s="28"/>
      <c r="F7260" s="17"/>
      <c r="G7260" s="50"/>
      <c r="H7260" s="63"/>
    </row>
    <row r="7261" spans="3:8" ht="15.6" x14ac:dyDescent="0.3">
      <c r="C7261" s="57"/>
      <c r="D7261" s="58"/>
      <c r="E7261" s="28"/>
      <c r="F7261" s="17"/>
      <c r="G7261" s="50"/>
      <c r="H7261" s="63"/>
    </row>
    <row r="7262" spans="3:8" ht="15.6" x14ac:dyDescent="0.3">
      <c r="C7262" s="57"/>
      <c r="D7262" s="58"/>
      <c r="E7262" s="28"/>
      <c r="F7262" s="17"/>
      <c r="G7262" s="50"/>
      <c r="H7262" s="63"/>
    </row>
    <row r="7263" spans="3:8" ht="15.6" x14ac:dyDescent="0.3">
      <c r="C7263" s="57"/>
      <c r="D7263" s="58"/>
      <c r="E7263" s="28"/>
      <c r="F7263" s="17"/>
      <c r="G7263" s="50"/>
      <c r="H7263" s="63"/>
    </row>
    <row r="7264" spans="3:8" ht="15.6" x14ac:dyDescent="0.3">
      <c r="C7264" s="57"/>
      <c r="D7264" s="58"/>
      <c r="E7264" s="28"/>
      <c r="F7264" s="17"/>
      <c r="G7264" s="50"/>
      <c r="H7264" s="63"/>
    </row>
    <row r="7265" spans="3:8" ht="15.6" x14ac:dyDescent="0.3">
      <c r="C7265" s="57"/>
      <c r="D7265" s="58"/>
      <c r="E7265" s="28"/>
      <c r="F7265" s="17"/>
      <c r="G7265" s="50"/>
      <c r="H7265" s="63"/>
    </row>
    <row r="7266" spans="3:8" ht="15.6" x14ac:dyDescent="0.3">
      <c r="C7266" s="57"/>
      <c r="D7266" s="58"/>
      <c r="E7266" s="28"/>
      <c r="F7266" s="17"/>
      <c r="G7266" s="50"/>
      <c r="H7266" s="63"/>
    </row>
    <row r="7267" spans="3:8" ht="15.6" x14ac:dyDescent="0.3">
      <c r="C7267" s="57"/>
      <c r="D7267" s="58"/>
      <c r="E7267" s="28"/>
      <c r="F7267" s="17"/>
      <c r="G7267" s="50"/>
      <c r="H7267" s="63"/>
    </row>
    <row r="7268" spans="3:8" ht="15.6" x14ac:dyDescent="0.3">
      <c r="C7268" s="57"/>
      <c r="D7268" s="58"/>
      <c r="E7268" s="28"/>
      <c r="F7268" s="17"/>
      <c r="G7268" s="50"/>
      <c r="H7268" s="63"/>
    </row>
    <row r="7269" spans="3:8" ht="15.6" x14ac:dyDescent="0.3">
      <c r="C7269" s="57"/>
      <c r="D7269" s="58"/>
      <c r="E7269" s="28"/>
      <c r="F7269" s="17"/>
      <c r="G7269" s="50"/>
      <c r="H7269" s="63"/>
    </row>
    <row r="7270" spans="3:8" ht="15.6" x14ac:dyDescent="0.3">
      <c r="C7270" s="57"/>
      <c r="D7270" s="58"/>
      <c r="E7270" s="28"/>
      <c r="F7270" s="17"/>
      <c r="G7270" s="50"/>
      <c r="H7270" s="63"/>
    </row>
    <row r="7271" spans="3:8" ht="15.6" x14ac:dyDescent="0.3">
      <c r="C7271" s="57"/>
      <c r="D7271" s="58"/>
      <c r="E7271" s="28"/>
      <c r="F7271" s="17"/>
      <c r="G7271" s="50"/>
      <c r="H7271" s="63"/>
    </row>
    <row r="7272" spans="3:8" ht="15.6" x14ac:dyDescent="0.3">
      <c r="C7272" s="57"/>
      <c r="D7272" s="58"/>
      <c r="E7272" s="28"/>
      <c r="F7272" s="17"/>
      <c r="G7272" s="50"/>
      <c r="H7272" s="63"/>
    </row>
    <row r="7273" spans="3:8" ht="15.6" x14ac:dyDescent="0.3">
      <c r="C7273" s="57"/>
      <c r="D7273" s="58"/>
      <c r="E7273" s="28"/>
      <c r="F7273" s="17"/>
      <c r="G7273" s="50"/>
      <c r="H7273" s="63"/>
    </row>
    <row r="7274" spans="3:8" ht="15.6" x14ac:dyDescent="0.3">
      <c r="C7274" s="57"/>
      <c r="D7274" s="58"/>
      <c r="E7274" s="28"/>
      <c r="F7274" s="17"/>
      <c r="G7274" s="50"/>
      <c r="H7274" s="63"/>
    </row>
    <row r="7275" spans="3:8" ht="15.6" x14ac:dyDescent="0.3">
      <c r="C7275" s="57"/>
      <c r="D7275" s="58"/>
      <c r="E7275" s="28"/>
      <c r="F7275" s="17"/>
      <c r="G7275" s="50"/>
      <c r="H7275" s="63"/>
    </row>
    <row r="7276" spans="3:8" ht="15.6" x14ac:dyDescent="0.3">
      <c r="C7276" s="57"/>
      <c r="D7276" s="58"/>
      <c r="E7276" s="28"/>
      <c r="F7276" s="17"/>
      <c r="G7276" s="50"/>
      <c r="H7276" s="63"/>
    </row>
    <row r="7277" spans="3:8" ht="15.6" x14ac:dyDescent="0.3">
      <c r="C7277" s="57"/>
      <c r="D7277" s="58"/>
      <c r="E7277" s="28"/>
      <c r="F7277" s="17"/>
      <c r="G7277" s="50"/>
      <c r="H7277" s="63"/>
    </row>
    <row r="7278" spans="3:8" ht="15.6" x14ac:dyDescent="0.3">
      <c r="C7278" s="57"/>
      <c r="D7278" s="58"/>
      <c r="E7278" s="28"/>
      <c r="F7278" s="17"/>
      <c r="G7278" s="50"/>
      <c r="H7278" s="63"/>
    </row>
    <row r="7279" spans="3:8" ht="15.6" x14ac:dyDescent="0.3">
      <c r="C7279" s="57"/>
      <c r="D7279" s="58"/>
      <c r="E7279" s="28"/>
      <c r="F7279" s="17"/>
      <c r="G7279" s="50"/>
      <c r="H7279" s="63"/>
    </row>
    <row r="7280" spans="3:8" ht="15.6" x14ac:dyDescent="0.3">
      <c r="C7280" s="57"/>
      <c r="D7280" s="58"/>
      <c r="E7280" s="28"/>
      <c r="F7280" s="17"/>
      <c r="G7280" s="50"/>
      <c r="H7280" s="63"/>
    </row>
    <row r="7281" spans="3:8" ht="15.6" x14ac:dyDescent="0.3">
      <c r="C7281" s="57"/>
      <c r="D7281" s="58"/>
      <c r="E7281" s="28"/>
      <c r="F7281" s="17"/>
      <c r="G7281" s="50"/>
      <c r="H7281" s="63"/>
    </row>
    <row r="7282" spans="3:8" ht="15.6" x14ac:dyDescent="0.3">
      <c r="C7282" s="57"/>
      <c r="D7282" s="58"/>
      <c r="E7282" s="28"/>
      <c r="F7282" s="17"/>
      <c r="G7282" s="50"/>
      <c r="H7282" s="63"/>
    </row>
    <row r="7283" spans="3:8" ht="15.6" x14ac:dyDescent="0.3">
      <c r="C7283" s="57"/>
      <c r="D7283" s="58"/>
      <c r="E7283" s="28"/>
      <c r="F7283" s="17"/>
      <c r="G7283" s="50"/>
      <c r="H7283" s="63"/>
    </row>
    <row r="7284" spans="3:8" ht="15.6" x14ac:dyDescent="0.3">
      <c r="C7284" s="57"/>
      <c r="D7284" s="58"/>
      <c r="E7284" s="28"/>
      <c r="F7284" s="17"/>
      <c r="G7284" s="50"/>
      <c r="H7284" s="63"/>
    </row>
    <row r="7285" spans="3:8" ht="15.6" x14ac:dyDescent="0.3">
      <c r="C7285" s="57"/>
      <c r="D7285" s="58"/>
      <c r="E7285" s="28"/>
      <c r="F7285" s="17"/>
      <c r="G7285" s="50"/>
      <c r="H7285" s="63"/>
    </row>
    <row r="7286" spans="3:8" ht="15.6" x14ac:dyDescent="0.3">
      <c r="C7286" s="57"/>
      <c r="D7286" s="58"/>
      <c r="E7286" s="28"/>
      <c r="F7286" s="17"/>
      <c r="G7286" s="50"/>
      <c r="H7286" s="63"/>
    </row>
    <row r="7287" spans="3:8" ht="15.6" x14ac:dyDescent="0.3">
      <c r="C7287" s="57"/>
      <c r="D7287" s="58"/>
      <c r="E7287" s="28"/>
      <c r="F7287" s="17"/>
      <c r="G7287" s="50"/>
      <c r="H7287" s="63"/>
    </row>
    <row r="7288" spans="3:8" ht="15.6" x14ac:dyDescent="0.3">
      <c r="C7288" s="57"/>
      <c r="D7288" s="58"/>
      <c r="E7288" s="28"/>
      <c r="F7288" s="17"/>
      <c r="G7288" s="50"/>
      <c r="H7288" s="63"/>
    </row>
    <row r="7289" spans="3:8" ht="15.6" x14ac:dyDescent="0.3">
      <c r="C7289" s="57"/>
      <c r="D7289" s="58"/>
      <c r="E7289" s="28"/>
      <c r="F7289" s="17"/>
      <c r="G7289" s="50"/>
      <c r="H7289" s="63"/>
    </row>
    <row r="7290" spans="3:8" ht="15.6" x14ac:dyDescent="0.3">
      <c r="C7290" s="57"/>
      <c r="D7290" s="58"/>
      <c r="E7290" s="28"/>
      <c r="F7290" s="17"/>
      <c r="G7290" s="50"/>
      <c r="H7290" s="63"/>
    </row>
    <row r="7291" spans="3:8" ht="15.6" x14ac:dyDescent="0.3">
      <c r="C7291" s="57"/>
      <c r="D7291" s="58"/>
      <c r="E7291" s="28"/>
      <c r="F7291" s="17"/>
      <c r="G7291" s="50"/>
      <c r="H7291" s="63"/>
    </row>
    <row r="7292" spans="3:8" ht="15.6" x14ac:dyDescent="0.3">
      <c r="C7292" s="57"/>
      <c r="D7292" s="58"/>
      <c r="E7292" s="28"/>
      <c r="F7292" s="17"/>
      <c r="G7292" s="50"/>
      <c r="H7292" s="63"/>
    </row>
    <row r="7293" spans="3:8" ht="15.6" x14ac:dyDescent="0.3">
      <c r="C7293" s="57"/>
      <c r="D7293" s="58"/>
      <c r="E7293" s="28"/>
      <c r="F7293" s="17"/>
      <c r="G7293" s="50"/>
      <c r="H7293" s="63"/>
    </row>
    <row r="7294" spans="3:8" ht="15.6" x14ac:dyDescent="0.3">
      <c r="C7294" s="57"/>
      <c r="D7294" s="58"/>
      <c r="E7294" s="28"/>
      <c r="F7294" s="17"/>
      <c r="G7294" s="50"/>
      <c r="H7294" s="63"/>
    </row>
    <row r="7295" spans="3:8" ht="15.6" x14ac:dyDescent="0.3">
      <c r="C7295" s="57"/>
      <c r="D7295" s="58"/>
      <c r="E7295" s="28"/>
      <c r="F7295" s="17"/>
      <c r="G7295" s="50"/>
      <c r="H7295" s="63"/>
    </row>
    <row r="7296" spans="3:8" ht="15.6" x14ac:dyDescent="0.3">
      <c r="C7296" s="57"/>
      <c r="D7296" s="58"/>
      <c r="E7296" s="28"/>
      <c r="F7296" s="17"/>
      <c r="G7296" s="50"/>
      <c r="H7296" s="63"/>
    </row>
    <row r="7297" spans="3:8" ht="15.6" x14ac:dyDescent="0.3">
      <c r="C7297" s="57"/>
      <c r="D7297" s="58"/>
      <c r="E7297" s="28"/>
      <c r="F7297" s="17"/>
      <c r="G7297" s="50"/>
      <c r="H7297" s="63"/>
    </row>
    <row r="7298" spans="3:8" ht="15.6" x14ac:dyDescent="0.3">
      <c r="C7298" s="57"/>
      <c r="D7298" s="58"/>
      <c r="E7298" s="28"/>
      <c r="F7298" s="17"/>
      <c r="G7298" s="50"/>
      <c r="H7298" s="63"/>
    </row>
    <row r="7299" spans="3:8" ht="15.6" x14ac:dyDescent="0.3">
      <c r="C7299" s="57"/>
      <c r="D7299" s="58"/>
      <c r="E7299" s="28"/>
      <c r="F7299" s="17"/>
      <c r="G7299" s="50"/>
      <c r="H7299" s="63"/>
    </row>
    <row r="7300" spans="3:8" ht="15.6" x14ac:dyDescent="0.3">
      <c r="C7300" s="57"/>
      <c r="D7300" s="58"/>
      <c r="E7300" s="28"/>
      <c r="F7300" s="17"/>
      <c r="G7300" s="50"/>
      <c r="H7300" s="63"/>
    </row>
    <row r="7301" spans="3:8" ht="15.6" x14ac:dyDescent="0.3">
      <c r="C7301" s="57"/>
      <c r="D7301" s="58"/>
      <c r="E7301" s="28"/>
      <c r="F7301" s="17"/>
      <c r="G7301" s="50"/>
      <c r="H7301" s="63"/>
    </row>
    <row r="7302" spans="3:8" ht="15.6" x14ac:dyDescent="0.3">
      <c r="C7302" s="57"/>
      <c r="D7302" s="58"/>
      <c r="E7302" s="28"/>
      <c r="F7302" s="17"/>
      <c r="G7302" s="50"/>
      <c r="H7302" s="63"/>
    </row>
    <row r="7303" spans="3:8" ht="15.6" x14ac:dyDescent="0.3">
      <c r="C7303" s="57"/>
      <c r="D7303" s="58"/>
      <c r="E7303" s="28"/>
      <c r="F7303" s="17"/>
      <c r="G7303" s="50"/>
      <c r="H7303" s="63"/>
    </row>
    <row r="7304" spans="3:8" ht="15.6" x14ac:dyDescent="0.3">
      <c r="C7304" s="57"/>
      <c r="D7304" s="58"/>
      <c r="E7304" s="28"/>
      <c r="F7304" s="17"/>
      <c r="G7304" s="50"/>
      <c r="H7304" s="63"/>
    </row>
    <row r="7305" spans="3:8" ht="15.6" x14ac:dyDescent="0.3">
      <c r="C7305" s="57"/>
      <c r="D7305" s="58"/>
      <c r="E7305" s="28"/>
      <c r="F7305" s="17"/>
      <c r="G7305" s="50"/>
      <c r="H7305" s="63"/>
    </row>
    <row r="7306" spans="3:8" ht="15.6" x14ac:dyDescent="0.3">
      <c r="C7306" s="57"/>
      <c r="D7306" s="58"/>
      <c r="E7306" s="28"/>
      <c r="F7306" s="17"/>
      <c r="G7306" s="50"/>
      <c r="H7306" s="63"/>
    </row>
    <row r="7307" spans="3:8" ht="15.6" x14ac:dyDescent="0.3">
      <c r="C7307" s="57"/>
      <c r="D7307" s="58"/>
      <c r="E7307" s="28"/>
      <c r="F7307" s="17"/>
      <c r="G7307" s="50"/>
      <c r="H7307" s="63"/>
    </row>
    <row r="7308" spans="3:8" ht="15.6" x14ac:dyDescent="0.3">
      <c r="C7308" s="57"/>
      <c r="D7308" s="58"/>
      <c r="E7308" s="28"/>
      <c r="F7308" s="17"/>
      <c r="G7308" s="50"/>
      <c r="H7308" s="63"/>
    </row>
    <row r="7309" spans="3:8" ht="15.6" x14ac:dyDescent="0.3">
      <c r="C7309" s="57"/>
      <c r="D7309" s="58"/>
      <c r="E7309" s="28"/>
      <c r="F7309" s="17"/>
      <c r="G7309" s="50"/>
      <c r="H7309" s="63"/>
    </row>
    <row r="7310" spans="3:8" ht="15.6" x14ac:dyDescent="0.3">
      <c r="C7310" s="57"/>
      <c r="D7310" s="58"/>
      <c r="E7310" s="28"/>
      <c r="F7310" s="17"/>
      <c r="G7310" s="50"/>
      <c r="H7310" s="63"/>
    </row>
    <row r="7311" spans="3:8" ht="15.6" x14ac:dyDescent="0.3">
      <c r="C7311" s="57"/>
      <c r="D7311" s="58"/>
      <c r="E7311" s="28"/>
      <c r="F7311" s="17"/>
      <c r="G7311" s="50"/>
      <c r="H7311" s="63"/>
    </row>
    <row r="7312" spans="3:8" ht="15.6" x14ac:dyDescent="0.3">
      <c r="C7312" s="57"/>
      <c r="D7312" s="58"/>
      <c r="E7312" s="28"/>
      <c r="F7312" s="17"/>
      <c r="G7312" s="50"/>
      <c r="H7312" s="63"/>
    </row>
    <row r="7313" spans="3:8" ht="15.6" x14ac:dyDescent="0.3">
      <c r="C7313" s="57"/>
      <c r="D7313" s="58"/>
      <c r="E7313" s="28"/>
      <c r="F7313" s="17"/>
      <c r="G7313" s="50"/>
      <c r="H7313" s="63"/>
    </row>
    <row r="7314" spans="3:8" ht="15.6" x14ac:dyDescent="0.3">
      <c r="C7314" s="57"/>
      <c r="D7314" s="58"/>
      <c r="E7314" s="28"/>
      <c r="F7314" s="17"/>
      <c r="G7314" s="50"/>
      <c r="H7314" s="63"/>
    </row>
    <row r="7315" spans="3:8" ht="15.6" x14ac:dyDescent="0.3">
      <c r="C7315" s="57"/>
      <c r="D7315" s="58"/>
      <c r="E7315" s="28"/>
      <c r="F7315" s="17"/>
      <c r="G7315" s="50"/>
      <c r="H7315" s="63"/>
    </row>
    <row r="7316" spans="3:8" ht="15.6" x14ac:dyDescent="0.3">
      <c r="C7316" s="57"/>
      <c r="D7316" s="58"/>
      <c r="E7316" s="28"/>
      <c r="F7316" s="17"/>
      <c r="G7316" s="50"/>
      <c r="H7316" s="63"/>
    </row>
    <row r="7317" spans="3:8" ht="15.6" x14ac:dyDescent="0.3">
      <c r="C7317" s="57"/>
      <c r="D7317" s="58"/>
      <c r="E7317" s="28"/>
      <c r="F7317" s="17"/>
      <c r="G7317" s="50"/>
      <c r="H7317" s="63"/>
    </row>
    <row r="7318" spans="3:8" ht="15.6" x14ac:dyDescent="0.3">
      <c r="C7318" s="57"/>
      <c r="D7318" s="58"/>
      <c r="E7318" s="28"/>
      <c r="F7318" s="17"/>
      <c r="G7318" s="50"/>
      <c r="H7318" s="63"/>
    </row>
    <row r="7319" spans="3:8" ht="15.6" x14ac:dyDescent="0.3">
      <c r="C7319" s="57"/>
      <c r="D7319" s="58"/>
      <c r="E7319" s="28"/>
      <c r="F7319" s="17"/>
      <c r="G7319" s="50"/>
      <c r="H7319" s="63"/>
    </row>
    <row r="7320" spans="3:8" ht="15.6" x14ac:dyDescent="0.3">
      <c r="C7320" s="57"/>
      <c r="D7320" s="58"/>
      <c r="E7320" s="28"/>
      <c r="F7320" s="17"/>
      <c r="G7320" s="50"/>
      <c r="H7320" s="63"/>
    </row>
    <row r="7321" spans="3:8" ht="15.6" x14ac:dyDescent="0.3">
      <c r="C7321" s="57"/>
      <c r="D7321" s="58"/>
      <c r="E7321" s="28"/>
      <c r="F7321" s="17"/>
      <c r="G7321" s="50"/>
      <c r="H7321" s="63"/>
    </row>
    <row r="7322" spans="3:8" ht="15.6" x14ac:dyDescent="0.3">
      <c r="C7322" s="57"/>
      <c r="D7322" s="58"/>
      <c r="E7322" s="28"/>
      <c r="F7322" s="17"/>
      <c r="G7322" s="50"/>
      <c r="H7322" s="63"/>
    </row>
    <row r="7323" spans="3:8" ht="15.6" x14ac:dyDescent="0.3">
      <c r="C7323" s="57"/>
      <c r="D7323" s="58"/>
      <c r="E7323" s="28"/>
      <c r="F7323" s="17"/>
      <c r="G7323" s="50"/>
      <c r="H7323" s="63"/>
    </row>
    <row r="7324" spans="3:8" ht="15.6" x14ac:dyDescent="0.3">
      <c r="C7324" s="57"/>
      <c r="D7324" s="58"/>
      <c r="E7324" s="28"/>
      <c r="F7324" s="17"/>
      <c r="G7324" s="50"/>
      <c r="H7324" s="63"/>
    </row>
    <row r="7325" spans="3:8" ht="15.6" x14ac:dyDescent="0.3">
      <c r="C7325" s="57"/>
      <c r="D7325" s="58"/>
      <c r="E7325" s="28"/>
      <c r="F7325" s="17"/>
      <c r="G7325" s="50"/>
      <c r="H7325" s="63"/>
    </row>
    <row r="7326" spans="3:8" ht="15.6" x14ac:dyDescent="0.3">
      <c r="C7326" s="57"/>
      <c r="D7326" s="58"/>
      <c r="E7326" s="28"/>
      <c r="F7326" s="17"/>
      <c r="G7326" s="50"/>
      <c r="H7326" s="63"/>
    </row>
    <row r="7327" spans="3:8" ht="15.6" x14ac:dyDescent="0.3">
      <c r="C7327" s="57"/>
      <c r="D7327" s="58"/>
      <c r="E7327" s="28"/>
      <c r="F7327" s="17"/>
      <c r="G7327" s="50"/>
      <c r="H7327" s="63"/>
    </row>
    <row r="7328" spans="3:8" ht="15.6" x14ac:dyDescent="0.3">
      <c r="C7328" s="57"/>
      <c r="D7328" s="58"/>
      <c r="E7328" s="28"/>
      <c r="F7328" s="17"/>
      <c r="G7328" s="50"/>
      <c r="H7328" s="63"/>
    </row>
    <row r="7329" spans="3:8" ht="15.6" x14ac:dyDescent="0.3">
      <c r="C7329" s="57"/>
      <c r="D7329" s="58"/>
      <c r="E7329" s="28"/>
      <c r="F7329" s="17"/>
      <c r="G7329" s="50"/>
      <c r="H7329" s="63"/>
    </row>
    <row r="7330" spans="3:8" ht="15.6" x14ac:dyDescent="0.3">
      <c r="C7330" s="57"/>
      <c r="D7330" s="58"/>
      <c r="E7330" s="28"/>
      <c r="F7330" s="17"/>
      <c r="G7330" s="50"/>
      <c r="H7330" s="63"/>
    </row>
    <row r="7331" spans="3:8" ht="15.6" x14ac:dyDescent="0.3">
      <c r="C7331" s="57"/>
      <c r="D7331" s="58"/>
      <c r="E7331" s="28"/>
      <c r="F7331" s="17"/>
      <c r="G7331" s="50"/>
      <c r="H7331" s="63"/>
    </row>
    <row r="7332" spans="3:8" ht="15.6" x14ac:dyDescent="0.3">
      <c r="C7332" s="57"/>
      <c r="D7332" s="58"/>
      <c r="E7332" s="28"/>
      <c r="F7332" s="17"/>
      <c r="G7332" s="50"/>
      <c r="H7332" s="63"/>
    </row>
    <row r="7333" spans="3:8" ht="15.6" x14ac:dyDescent="0.3">
      <c r="C7333" s="57"/>
      <c r="D7333" s="58"/>
      <c r="E7333" s="28"/>
      <c r="F7333" s="17"/>
      <c r="G7333" s="50"/>
      <c r="H7333" s="63"/>
    </row>
    <row r="7334" spans="3:8" ht="15.6" x14ac:dyDescent="0.3">
      <c r="C7334" s="57"/>
      <c r="D7334" s="58"/>
      <c r="E7334" s="28"/>
      <c r="F7334" s="17"/>
      <c r="G7334" s="50"/>
      <c r="H7334" s="63"/>
    </row>
    <row r="7335" spans="3:8" ht="15.6" x14ac:dyDescent="0.3">
      <c r="C7335" s="57"/>
      <c r="D7335" s="58"/>
      <c r="E7335" s="28"/>
      <c r="F7335" s="17"/>
      <c r="G7335" s="50"/>
      <c r="H7335" s="63"/>
    </row>
    <row r="7336" spans="3:8" ht="15.6" x14ac:dyDescent="0.3">
      <c r="C7336" s="57"/>
      <c r="D7336" s="58"/>
      <c r="E7336" s="28"/>
      <c r="F7336" s="17"/>
      <c r="G7336" s="50"/>
      <c r="H7336" s="63"/>
    </row>
    <row r="7337" spans="3:8" ht="15.6" x14ac:dyDescent="0.3">
      <c r="C7337" s="57"/>
      <c r="D7337" s="58"/>
      <c r="E7337" s="28"/>
      <c r="F7337" s="17"/>
      <c r="G7337" s="50"/>
      <c r="H7337" s="63"/>
    </row>
    <row r="7338" spans="3:8" ht="15.6" x14ac:dyDescent="0.3">
      <c r="C7338" s="57"/>
      <c r="D7338" s="58"/>
      <c r="E7338" s="28"/>
      <c r="F7338" s="17"/>
      <c r="G7338" s="50"/>
      <c r="H7338" s="63"/>
    </row>
    <row r="7339" spans="3:8" ht="15.6" x14ac:dyDescent="0.3">
      <c r="C7339" s="57"/>
      <c r="D7339" s="58"/>
      <c r="E7339" s="28"/>
      <c r="F7339" s="17"/>
      <c r="G7339" s="50"/>
      <c r="H7339" s="63"/>
    </row>
    <row r="7340" spans="3:8" ht="15.6" x14ac:dyDescent="0.3">
      <c r="C7340" s="57"/>
      <c r="D7340" s="58"/>
      <c r="E7340" s="28"/>
      <c r="F7340" s="17"/>
      <c r="G7340" s="50"/>
      <c r="H7340" s="63"/>
    </row>
    <row r="7341" spans="3:8" ht="15.6" x14ac:dyDescent="0.3">
      <c r="C7341" s="57"/>
      <c r="D7341" s="58"/>
      <c r="E7341" s="28"/>
      <c r="F7341" s="17"/>
      <c r="G7341" s="50"/>
      <c r="H7341" s="63"/>
    </row>
    <row r="7342" spans="3:8" ht="15.6" x14ac:dyDescent="0.3">
      <c r="C7342" s="57"/>
      <c r="D7342" s="58"/>
      <c r="E7342" s="28"/>
      <c r="F7342" s="17"/>
      <c r="G7342" s="50"/>
      <c r="H7342" s="63"/>
    </row>
    <row r="7343" spans="3:8" ht="15.6" x14ac:dyDescent="0.3">
      <c r="C7343" s="57"/>
      <c r="D7343" s="58"/>
      <c r="E7343" s="28"/>
      <c r="F7343" s="17"/>
      <c r="G7343" s="50"/>
      <c r="H7343" s="63"/>
    </row>
    <row r="7344" spans="3:8" ht="15.6" x14ac:dyDescent="0.3">
      <c r="C7344" s="57"/>
      <c r="D7344" s="58"/>
      <c r="E7344" s="28"/>
      <c r="F7344" s="17"/>
      <c r="G7344" s="50"/>
      <c r="H7344" s="63"/>
    </row>
    <row r="7345" spans="3:8" ht="15.6" x14ac:dyDescent="0.3">
      <c r="C7345" s="57"/>
      <c r="D7345" s="58"/>
      <c r="E7345" s="28"/>
      <c r="F7345" s="17"/>
      <c r="G7345" s="50"/>
      <c r="H7345" s="63"/>
    </row>
    <row r="7346" spans="3:8" ht="15.6" x14ac:dyDescent="0.3">
      <c r="C7346" s="57"/>
      <c r="D7346" s="58"/>
      <c r="E7346" s="28"/>
      <c r="F7346" s="17"/>
      <c r="G7346" s="50"/>
      <c r="H7346" s="63"/>
    </row>
    <row r="7347" spans="3:8" ht="15.6" x14ac:dyDescent="0.3">
      <c r="C7347" s="57"/>
      <c r="D7347" s="58"/>
      <c r="E7347" s="28"/>
      <c r="F7347" s="17"/>
      <c r="G7347" s="50"/>
      <c r="H7347" s="63"/>
    </row>
    <row r="7348" spans="3:8" ht="15.6" x14ac:dyDescent="0.3">
      <c r="C7348" s="57"/>
      <c r="D7348" s="58"/>
      <c r="E7348" s="28"/>
      <c r="F7348" s="17"/>
      <c r="G7348" s="50"/>
      <c r="H7348" s="63"/>
    </row>
    <row r="7349" spans="3:8" ht="15.6" x14ac:dyDescent="0.3">
      <c r="C7349" s="57"/>
      <c r="D7349" s="58"/>
      <c r="E7349" s="28"/>
      <c r="F7349" s="17"/>
      <c r="G7349" s="50"/>
      <c r="H7349" s="63"/>
    </row>
    <row r="7350" spans="3:8" ht="15.6" x14ac:dyDescent="0.3">
      <c r="C7350" s="57"/>
      <c r="D7350" s="58"/>
      <c r="E7350" s="28"/>
      <c r="F7350" s="17"/>
      <c r="G7350" s="50"/>
      <c r="H7350" s="63"/>
    </row>
    <row r="7351" spans="3:8" ht="15.6" x14ac:dyDescent="0.3">
      <c r="C7351" s="57"/>
      <c r="D7351" s="58"/>
      <c r="E7351" s="28"/>
      <c r="F7351" s="17"/>
      <c r="G7351" s="50"/>
      <c r="H7351" s="63"/>
    </row>
    <row r="7352" spans="3:8" ht="15.6" x14ac:dyDescent="0.3">
      <c r="C7352" s="57"/>
      <c r="D7352" s="58"/>
      <c r="E7352" s="28"/>
      <c r="F7352" s="17"/>
      <c r="G7352" s="50"/>
      <c r="H7352" s="63"/>
    </row>
    <row r="7353" spans="3:8" ht="15.6" x14ac:dyDescent="0.3">
      <c r="C7353" s="57"/>
      <c r="D7353" s="58"/>
      <c r="E7353" s="28"/>
      <c r="F7353" s="17"/>
      <c r="G7353" s="50"/>
      <c r="H7353" s="63"/>
    </row>
    <row r="7354" spans="3:8" ht="15.6" x14ac:dyDescent="0.3">
      <c r="C7354" s="57"/>
      <c r="D7354" s="58"/>
      <c r="E7354" s="28"/>
      <c r="F7354" s="17"/>
      <c r="G7354" s="50"/>
      <c r="H7354" s="63"/>
    </row>
    <row r="7355" spans="3:8" ht="15.6" x14ac:dyDescent="0.3">
      <c r="C7355" s="57"/>
      <c r="D7355" s="58"/>
      <c r="E7355" s="28"/>
      <c r="F7355" s="17"/>
      <c r="G7355" s="50"/>
      <c r="H7355" s="63"/>
    </row>
    <row r="7356" spans="3:8" ht="15.6" x14ac:dyDescent="0.3">
      <c r="C7356" s="57"/>
      <c r="D7356" s="58"/>
      <c r="E7356" s="28"/>
      <c r="F7356" s="17"/>
      <c r="G7356" s="50"/>
      <c r="H7356" s="63"/>
    </row>
    <row r="7357" spans="3:8" ht="15.6" x14ac:dyDescent="0.3">
      <c r="C7357" s="57"/>
      <c r="D7357" s="58"/>
      <c r="E7357" s="28"/>
      <c r="F7357" s="17"/>
      <c r="G7357" s="50"/>
      <c r="H7357" s="63"/>
    </row>
    <row r="7358" spans="3:8" ht="15.6" x14ac:dyDescent="0.3">
      <c r="C7358" s="57"/>
      <c r="D7358" s="58"/>
      <c r="E7358" s="28"/>
      <c r="F7358" s="17"/>
      <c r="G7358" s="50"/>
      <c r="H7358" s="63"/>
    </row>
    <row r="7359" spans="3:8" ht="15.6" x14ac:dyDescent="0.3">
      <c r="C7359" s="57"/>
      <c r="D7359" s="58"/>
      <c r="E7359" s="28"/>
      <c r="F7359" s="17"/>
      <c r="G7359" s="50"/>
      <c r="H7359" s="63"/>
    </row>
    <row r="7360" spans="3:8" ht="15.6" x14ac:dyDescent="0.3">
      <c r="C7360" s="57"/>
      <c r="D7360" s="58"/>
      <c r="E7360" s="28"/>
      <c r="F7360" s="17"/>
      <c r="G7360" s="50"/>
      <c r="H7360" s="63"/>
    </row>
    <row r="7361" spans="3:8" ht="15.6" x14ac:dyDescent="0.3">
      <c r="C7361" s="57"/>
      <c r="D7361" s="58"/>
      <c r="E7361" s="28"/>
      <c r="F7361" s="17"/>
      <c r="G7361" s="50"/>
      <c r="H7361" s="63"/>
    </row>
    <row r="7362" spans="3:8" ht="15.6" x14ac:dyDescent="0.3">
      <c r="C7362" s="57"/>
      <c r="D7362" s="58"/>
      <c r="E7362" s="28"/>
      <c r="F7362" s="17"/>
      <c r="G7362" s="50"/>
      <c r="H7362" s="63"/>
    </row>
    <row r="7363" spans="3:8" ht="15.6" x14ac:dyDescent="0.3">
      <c r="C7363" s="57"/>
      <c r="D7363" s="58"/>
      <c r="E7363" s="28"/>
      <c r="F7363" s="17"/>
      <c r="G7363" s="50"/>
      <c r="H7363" s="63"/>
    </row>
    <row r="7364" spans="3:8" ht="15.6" x14ac:dyDescent="0.3">
      <c r="C7364" s="57"/>
      <c r="D7364" s="58"/>
      <c r="E7364" s="28"/>
      <c r="F7364" s="17"/>
      <c r="G7364" s="50"/>
      <c r="H7364" s="63"/>
    </row>
    <row r="7365" spans="3:8" ht="15.6" x14ac:dyDescent="0.3">
      <c r="C7365" s="57"/>
      <c r="D7365" s="58"/>
      <c r="E7365" s="28"/>
      <c r="F7365" s="17"/>
      <c r="G7365" s="50"/>
      <c r="H7365" s="63"/>
    </row>
    <row r="7366" spans="3:8" ht="15.6" x14ac:dyDescent="0.3">
      <c r="C7366" s="57"/>
      <c r="D7366" s="58"/>
      <c r="E7366" s="28"/>
      <c r="F7366" s="17"/>
      <c r="G7366" s="50"/>
      <c r="H7366" s="63"/>
    </row>
    <row r="7367" spans="3:8" ht="15.6" x14ac:dyDescent="0.3">
      <c r="C7367" s="57"/>
      <c r="D7367" s="58"/>
      <c r="E7367" s="28"/>
      <c r="F7367" s="17"/>
      <c r="G7367" s="50"/>
      <c r="H7367" s="63"/>
    </row>
    <row r="7368" spans="3:8" ht="15.6" x14ac:dyDescent="0.3">
      <c r="C7368" s="57"/>
      <c r="D7368" s="58"/>
      <c r="E7368" s="28"/>
      <c r="F7368" s="17"/>
      <c r="G7368" s="50"/>
      <c r="H7368" s="63"/>
    </row>
    <row r="7369" spans="3:8" ht="15.6" x14ac:dyDescent="0.3">
      <c r="C7369" s="57"/>
      <c r="D7369" s="58"/>
      <c r="E7369" s="28"/>
      <c r="F7369" s="17"/>
      <c r="G7369" s="50"/>
      <c r="H7369" s="63"/>
    </row>
    <row r="7370" spans="3:8" ht="15.6" x14ac:dyDescent="0.3">
      <c r="C7370" s="57"/>
      <c r="D7370" s="58"/>
      <c r="E7370" s="28"/>
      <c r="F7370" s="17"/>
      <c r="G7370" s="50"/>
      <c r="H7370" s="63"/>
    </row>
    <row r="7371" spans="3:8" ht="15.6" x14ac:dyDescent="0.3">
      <c r="C7371" s="57"/>
      <c r="D7371" s="58"/>
      <c r="E7371" s="28"/>
      <c r="F7371" s="17"/>
      <c r="G7371" s="50"/>
      <c r="H7371" s="63"/>
    </row>
    <row r="7372" spans="3:8" ht="15.6" x14ac:dyDescent="0.3">
      <c r="C7372" s="57"/>
      <c r="D7372" s="58"/>
      <c r="E7372" s="28"/>
      <c r="F7372" s="17"/>
      <c r="G7372" s="50"/>
      <c r="H7372" s="63"/>
    </row>
    <row r="7373" spans="3:8" ht="15.6" x14ac:dyDescent="0.3">
      <c r="C7373" s="57"/>
      <c r="D7373" s="58"/>
      <c r="E7373" s="28"/>
      <c r="F7373" s="17"/>
      <c r="G7373" s="50"/>
      <c r="H7373" s="63"/>
    </row>
    <row r="7374" spans="3:8" ht="15.6" x14ac:dyDescent="0.3">
      <c r="C7374" s="57"/>
      <c r="D7374" s="58"/>
      <c r="E7374" s="28"/>
      <c r="F7374" s="17"/>
      <c r="G7374" s="50"/>
      <c r="H7374" s="63"/>
    </row>
    <row r="7375" spans="3:8" ht="15.6" x14ac:dyDescent="0.3">
      <c r="C7375" s="57"/>
      <c r="D7375" s="58"/>
      <c r="E7375" s="28"/>
      <c r="F7375" s="17"/>
      <c r="G7375" s="50"/>
      <c r="H7375" s="63"/>
    </row>
    <row r="7376" spans="3:8" ht="15.6" x14ac:dyDescent="0.3">
      <c r="C7376" s="57"/>
      <c r="D7376" s="58"/>
      <c r="E7376" s="28"/>
      <c r="F7376" s="17"/>
      <c r="G7376" s="50"/>
      <c r="H7376" s="63"/>
    </row>
    <row r="7377" spans="3:8" ht="15.6" x14ac:dyDescent="0.3">
      <c r="C7377" s="57"/>
      <c r="D7377" s="58"/>
      <c r="E7377" s="28"/>
      <c r="F7377" s="17"/>
      <c r="G7377" s="50"/>
      <c r="H7377" s="63"/>
    </row>
    <row r="7378" spans="3:8" ht="15.6" x14ac:dyDescent="0.3">
      <c r="C7378" s="57"/>
      <c r="D7378" s="58"/>
      <c r="E7378" s="28"/>
      <c r="F7378" s="17"/>
      <c r="G7378" s="50"/>
      <c r="H7378" s="63"/>
    </row>
    <row r="7379" spans="3:8" ht="15.6" x14ac:dyDescent="0.3">
      <c r="C7379" s="57"/>
      <c r="D7379" s="58"/>
      <c r="E7379" s="28"/>
      <c r="F7379" s="17"/>
      <c r="G7379" s="50"/>
      <c r="H7379" s="63"/>
    </row>
    <row r="7380" spans="3:8" ht="15.6" x14ac:dyDescent="0.3">
      <c r="C7380" s="57"/>
      <c r="D7380" s="58"/>
      <c r="E7380" s="28"/>
      <c r="F7380" s="17"/>
      <c r="G7380" s="50"/>
      <c r="H7380" s="63"/>
    </row>
    <row r="7381" spans="3:8" ht="15.6" x14ac:dyDescent="0.3">
      <c r="C7381" s="57"/>
      <c r="D7381" s="58"/>
      <c r="E7381" s="28"/>
      <c r="F7381" s="17"/>
      <c r="G7381" s="50"/>
      <c r="H7381" s="63"/>
    </row>
    <row r="7382" spans="3:8" ht="15.6" x14ac:dyDescent="0.3">
      <c r="C7382" s="57"/>
      <c r="D7382" s="58"/>
      <c r="E7382" s="28"/>
      <c r="F7382" s="17"/>
      <c r="G7382" s="50"/>
      <c r="H7382" s="63"/>
    </row>
    <row r="7383" spans="3:8" ht="15.6" x14ac:dyDescent="0.3">
      <c r="C7383" s="57"/>
      <c r="D7383" s="58"/>
      <c r="E7383" s="28"/>
      <c r="F7383" s="17"/>
      <c r="G7383" s="50"/>
      <c r="H7383" s="63"/>
    </row>
    <row r="7384" spans="3:8" ht="15.6" x14ac:dyDescent="0.3">
      <c r="C7384" s="57"/>
      <c r="D7384" s="58"/>
      <c r="E7384" s="28"/>
      <c r="F7384" s="17"/>
      <c r="G7384" s="50"/>
      <c r="H7384" s="63"/>
    </row>
    <row r="7385" spans="3:8" ht="15.6" x14ac:dyDescent="0.3">
      <c r="C7385" s="57"/>
      <c r="D7385" s="58"/>
      <c r="E7385" s="28"/>
      <c r="F7385" s="17"/>
      <c r="G7385" s="50"/>
      <c r="H7385" s="63"/>
    </row>
    <row r="7386" spans="3:8" ht="15.6" x14ac:dyDescent="0.3">
      <c r="C7386" s="57"/>
      <c r="D7386" s="58"/>
      <c r="E7386" s="28"/>
      <c r="F7386" s="17"/>
      <c r="G7386" s="50"/>
      <c r="H7386" s="63"/>
    </row>
    <row r="7387" spans="3:8" ht="15.6" x14ac:dyDescent="0.3">
      <c r="C7387" s="57"/>
      <c r="D7387" s="58"/>
      <c r="E7387" s="28"/>
      <c r="F7387" s="17"/>
      <c r="G7387" s="50"/>
      <c r="H7387" s="63"/>
    </row>
    <row r="7388" spans="3:8" ht="15.6" x14ac:dyDescent="0.3">
      <c r="C7388" s="57"/>
      <c r="D7388" s="58"/>
      <c r="E7388" s="28"/>
      <c r="F7388" s="17"/>
      <c r="G7388" s="50"/>
      <c r="H7388" s="63"/>
    </row>
    <row r="7389" spans="3:8" ht="15.6" x14ac:dyDescent="0.3">
      <c r="C7389" s="57"/>
      <c r="D7389" s="58"/>
      <c r="E7389" s="28"/>
      <c r="F7389" s="17"/>
      <c r="G7389" s="50"/>
      <c r="H7389" s="63"/>
    </row>
    <row r="7390" spans="3:8" ht="15.6" x14ac:dyDescent="0.3">
      <c r="C7390" s="57"/>
      <c r="D7390" s="58"/>
      <c r="E7390" s="28"/>
      <c r="F7390" s="17"/>
      <c r="G7390" s="50"/>
      <c r="H7390" s="63"/>
    </row>
    <row r="7391" spans="3:8" ht="15.6" x14ac:dyDescent="0.3">
      <c r="C7391" s="57"/>
      <c r="D7391" s="58"/>
      <c r="E7391" s="28"/>
      <c r="F7391" s="17"/>
      <c r="G7391" s="50"/>
      <c r="H7391" s="63"/>
    </row>
    <row r="7392" spans="3:8" ht="15.6" x14ac:dyDescent="0.3">
      <c r="C7392" s="57"/>
      <c r="D7392" s="58"/>
      <c r="E7392" s="28"/>
      <c r="F7392" s="17"/>
      <c r="G7392" s="50"/>
      <c r="H7392" s="63"/>
    </row>
    <row r="7393" spans="3:8" ht="15.6" x14ac:dyDescent="0.3">
      <c r="C7393" s="57"/>
      <c r="D7393" s="58"/>
      <c r="E7393" s="28"/>
      <c r="F7393" s="17"/>
      <c r="G7393" s="50"/>
      <c r="H7393" s="63"/>
    </row>
    <row r="7394" spans="3:8" ht="15.6" x14ac:dyDescent="0.3">
      <c r="C7394" s="57"/>
      <c r="D7394" s="58"/>
      <c r="E7394" s="28"/>
      <c r="F7394" s="17"/>
      <c r="G7394" s="50"/>
      <c r="H7394" s="63"/>
    </row>
    <row r="7395" spans="3:8" ht="15.6" x14ac:dyDescent="0.3">
      <c r="C7395" s="57"/>
      <c r="D7395" s="58"/>
      <c r="E7395" s="28"/>
      <c r="F7395" s="17"/>
      <c r="G7395" s="50"/>
      <c r="H7395" s="63"/>
    </row>
    <row r="7396" spans="3:8" ht="15.6" x14ac:dyDescent="0.3">
      <c r="C7396" s="57"/>
      <c r="D7396" s="58"/>
      <c r="E7396" s="28"/>
      <c r="F7396" s="17"/>
      <c r="G7396" s="50"/>
      <c r="H7396" s="63"/>
    </row>
    <row r="7397" spans="3:8" ht="15.6" x14ac:dyDescent="0.3">
      <c r="C7397" s="57"/>
      <c r="D7397" s="58"/>
      <c r="E7397" s="28"/>
      <c r="F7397" s="17"/>
      <c r="G7397" s="50"/>
      <c r="H7397" s="63"/>
    </row>
    <row r="7398" spans="3:8" ht="15.6" x14ac:dyDescent="0.3">
      <c r="C7398" s="57"/>
      <c r="D7398" s="58"/>
      <c r="E7398" s="28"/>
      <c r="F7398" s="17"/>
      <c r="G7398" s="50"/>
      <c r="H7398" s="63"/>
    </row>
    <row r="7399" spans="3:8" ht="15.6" x14ac:dyDescent="0.3">
      <c r="C7399" s="57"/>
      <c r="D7399" s="58"/>
      <c r="E7399" s="28"/>
      <c r="F7399" s="17"/>
      <c r="G7399" s="50"/>
      <c r="H7399" s="63"/>
    </row>
    <row r="7400" spans="3:8" ht="15.6" x14ac:dyDescent="0.3">
      <c r="C7400" s="57"/>
      <c r="D7400" s="58"/>
      <c r="E7400" s="28"/>
      <c r="F7400" s="17"/>
      <c r="G7400" s="50"/>
      <c r="H7400" s="63"/>
    </row>
    <row r="7401" spans="3:8" ht="15.6" x14ac:dyDescent="0.3">
      <c r="C7401" s="57"/>
      <c r="D7401" s="58"/>
      <c r="E7401" s="28"/>
      <c r="F7401" s="17"/>
      <c r="G7401" s="50"/>
      <c r="H7401" s="63"/>
    </row>
    <row r="7402" spans="3:8" ht="15.6" x14ac:dyDescent="0.3">
      <c r="C7402" s="57"/>
      <c r="D7402" s="58"/>
      <c r="E7402" s="28"/>
      <c r="F7402" s="17"/>
      <c r="G7402" s="50"/>
      <c r="H7402" s="63"/>
    </row>
    <row r="7403" spans="3:8" ht="15.6" x14ac:dyDescent="0.3">
      <c r="C7403" s="57"/>
      <c r="D7403" s="58"/>
      <c r="E7403" s="28"/>
      <c r="F7403" s="17"/>
      <c r="G7403" s="50"/>
      <c r="H7403" s="63"/>
    </row>
    <row r="7404" spans="3:8" ht="15.6" x14ac:dyDescent="0.3">
      <c r="C7404" s="57"/>
      <c r="D7404" s="58"/>
      <c r="E7404" s="28"/>
      <c r="F7404" s="17"/>
      <c r="G7404" s="50"/>
      <c r="H7404" s="63"/>
    </row>
    <row r="7405" spans="3:8" ht="15.6" x14ac:dyDescent="0.3">
      <c r="C7405" s="57"/>
      <c r="D7405" s="58"/>
      <c r="E7405" s="28"/>
      <c r="F7405" s="17"/>
      <c r="G7405" s="50"/>
      <c r="H7405" s="63"/>
    </row>
    <row r="7406" spans="3:8" ht="15.6" x14ac:dyDescent="0.3">
      <c r="C7406" s="57"/>
      <c r="D7406" s="58"/>
      <c r="E7406" s="28"/>
      <c r="F7406" s="17"/>
      <c r="G7406" s="50"/>
      <c r="H7406" s="63"/>
    </row>
    <row r="7407" spans="3:8" ht="15.6" x14ac:dyDescent="0.3">
      <c r="C7407" s="57"/>
      <c r="D7407" s="58"/>
      <c r="E7407" s="28"/>
      <c r="F7407" s="17"/>
      <c r="G7407" s="50"/>
      <c r="H7407" s="63"/>
    </row>
    <row r="7408" spans="3:8" ht="15.6" x14ac:dyDescent="0.3">
      <c r="C7408" s="57"/>
      <c r="D7408" s="58"/>
      <c r="E7408" s="28"/>
      <c r="F7408" s="17"/>
      <c r="G7408" s="50"/>
      <c r="H7408" s="63"/>
    </row>
    <row r="7409" spans="3:8" ht="15.6" x14ac:dyDescent="0.3">
      <c r="C7409" s="57"/>
      <c r="D7409" s="58"/>
      <c r="E7409" s="28"/>
      <c r="F7409" s="17"/>
      <c r="G7409" s="50"/>
      <c r="H7409" s="63"/>
    </row>
    <row r="7410" spans="3:8" ht="15.6" x14ac:dyDescent="0.3">
      <c r="C7410" s="57"/>
      <c r="D7410" s="58"/>
      <c r="E7410" s="28"/>
      <c r="F7410" s="17"/>
      <c r="G7410" s="50"/>
      <c r="H7410" s="63"/>
    </row>
    <row r="7411" spans="3:8" ht="15.6" x14ac:dyDescent="0.3">
      <c r="C7411" s="57"/>
      <c r="D7411" s="58"/>
      <c r="E7411" s="28"/>
      <c r="F7411" s="17"/>
      <c r="G7411" s="50"/>
      <c r="H7411" s="63"/>
    </row>
    <row r="7412" spans="3:8" ht="15.6" x14ac:dyDescent="0.3">
      <c r="C7412" s="57"/>
      <c r="D7412" s="58"/>
      <c r="E7412" s="28"/>
      <c r="F7412" s="17"/>
      <c r="G7412" s="50"/>
      <c r="H7412" s="63"/>
    </row>
    <row r="7413" spans="3:8" ht="15.6" x14ac:dyDescent="0.3">
      <c r="C7413" s="57"/>
      <c r="D7413" s="58"/>
      <c r="E7413" s="28"/>
      <c r="F7413" s="17"/>
      <c r="G7413" s="50"/>
      <c r="H7413" s="63"/>
    </row>
    <row r="7414" spans="3:8" ht="15.6" x14ac:dyDescent="0.3">
      <c r="C7414" s="57"/>
      <c r="D7414" s="58"/>
      <c r="E7414" s="28"/>
      <c r="F7414" s="17"/>
      <c r="G7414" s="50"/>
      <c r="H7414" s="63"/>
    </row>
    <row r="7415" spans="3:8" ht="15.6" x14ac:dyDescent="0.3">
      <c r="C7415" s="57"/>
      <c r="D7415" s="58"/>
      <c r="E7415" s="28"/>
      <c r="F7415" s="17"/>
      <c r="G7415" s="50"/>
      <c r="H7415" s="63"/>
    </row>
    <row r="7416" spans="3:8" ht="15.6" x14ac:dyDescent="0.3">
      <c r="C7416" s="57"/>
      <c r="D7416" s="58"/>
      <c r="E7416" s="28"/>
      <c r="F7416" s="17"/>
      <c r="G7416" s="50"/>
      <c r="H7416" s="63"/>
    </row>
    <row r="7417" spans="3:8" ht="15.6" x14ac:dyDescent="0.3">
      <c r="C7417" s="57"/>
      <c r="D7417" s="58"/>
      <c r="E7417" s="28"/>
      <c r="F7417" s="17"/>
      <c r="G7417" s="50"/>
      <c r="H7417" s="63"/>
    </row>
    <row r="7418" spans="3:8" ht="15.6" x14ac:dyDescent="0.3">
      <c r="C7418" s="57"/>
      <c r="D7418" s="58"/>
      <c r="E7418" s="28"/>
      <c r="F7418" s="17"/>
      <c r="G7418" s="50"/>
      <c r="H7418" s="63"/>
    </row>
    <row r="7419" spans="3:8" ht="15.6" x14ac:dyDescent="0.3">
      <c r="C7419" s="57"/>
      <c r="D7419" s="58"/>
      <c r="E7419" s="28"/>
      <c r="F7419" s="17"/>
      <c r="G7419" s="50"/>
      <c r="H7419" s="63"/>
    </row>
    <row r="7420" spans="3:8" ht="15.6" x14ac:dyDescent="0.3">
      <c r="C7420" s="57"/>
      <c r="D7420" s="58"/>
      <c r="E7420" s="28"/>
      <c r="F7420" s="17"/>
      <c r="G7420" s="50"/>
      <c r="H7420" s="63"/>
    </row>
    <row r="7421" spans="3:8" ht="15.6" x14ac:dyDescent="0.3">
      <c r="C7421" s="57"/>
      <c r="D7421" s="58"/>
      <c r="E7421" s="28"/>
      <c r="F7421" s="17"/>
      <c r="G7421" s="50"/>
      <c r="H7421" s="63"/>
    </row>
    <row r="7422" spans="3:8" ht="15.6" x14ac:dyDescent="0.3">
      <c r="C7422" s="57"/>
      <c r="D7422" s="58"/>
      <c r="E7422" s="28"/>
      <c r="F7422" s="17"/>
      <c r="G7422" s="50"/>
      <c r="H7422" s="63"/>
    </row>
    <row r="7423" spans="3:8" ht="15.6" x14ac:dyDescent="0.3">
      <c r="C7423" s="57"/>
      <c r="D7423" s="58"/>
      <c r="E7423" s="28"/>
      <c r="F7423" s="17"/>
      <c r="G7423" s="50"/>
      <c r="H7423" s="63"/>
    </row>
    <row r="7424" spans="3:8" ht="15.6" x14ac:dyDescent="0.3">
      <c r="C7424" s="57"/>
      <c r="D7424" s="58"/>
      <c r="E7424" s="28"/>
      <c r="F7424" s="17"/>
      <c r="G7424" s="50"/>
      <c r="H7424" s="63"/>
    </row>
    <row r="7425" spans="3:8" ht="15.6" x14ac:dyDescent="0.3">
      <c r="C7425" s="57"/>
      <c r="D7425" s="58"/>
      <c r="E7425" s="28"/>
      <c r="F7425" s="17"/>
      <c r="G7425" s="50"/>
      <c r="H7425" s="63"/>
    </row>
    <row r="7426" spans="3:8" ht="15.6" x14ac:dyDescent="0.3">
      <c r="C7426" s="57"/>
      <c r="D7426" s="58"/>
      <c r="E7426" s="28"/>
      <c r="F7426" s="17"/>
      <c r="G7426" s="50"/>
      <c r="H7426" s="63"/>
    </row>
    <row r="7427" spans="3:8" ht="15.6" x14ac:dyDescent="0.3">
      <c r="C7427" s="57"/>
      <c r="D7427" s="58"/>
      <c r="E7427" s="28"/>
      <c r="F7427" s="17"/>
      <c r="G7427" s="50"/>
      <c r="H7427" s="63"/>
    </row>
    <row r="7428" spans="3:8" ht="15.6" x14ac:dyDescent="0.3">
      <c r="C7428" s="57"/>
      <c r="D7428" s="58"/>
      <c r="E7428" s="28"/>
      <c r="F7428" s="17"/>
      <c r="G7428" s="50"/>
      <c r="H7428" s="63"/>
    </row>
    <row r="7429" spans="3:8" ht="15.6" x14ac:dyDescent="0.3">
      <c r="C7429" s="57"/>
      <c r="D7429" s="58"/>
      <c r="E7429" s="28"/>
      <c r="F7429" s="17"/>
      <c r="G7429" s="50"/>
      <c r="H7429" s="63"/>
    </row>
    <row r="7430" spans="3:8" ht="15.6" x14ac:dyDescent="0.3">
      <c r="C7430" s="57"/>
      <c r="D7430" s="58"/>
      <c r="E7430" s="28"/>
      <c r="F7430" s="17"/>
      <c r="G7430" s="50"/>
      <c r="H7430" s="63"/>
    </row>
    <row r="7431" spans="3:8" ht="15.6" x14ac:dyDescent="0.3">
      <c r="C7431" s="57"/>
      <c r="D7431" s="58"/>
      <c r="E7431" s="28"/>
      <c r="F7431" s="17"/>
      <c r="G7431" s="50"/>
      <c r="H7431" s="63"/>
    </row>
    <row r="7432" spans="3:8" ht="15.6" x14ac:dyDescent="0.3">
      <c r="C7432" s="57"/>
      <c r="D7432" s="58"/>
      <c r="E7432" s="28"/>
      <c r="F7432" s="17"/>
      <c r="G7432" s="50"/>
      <c r="H7432" s="63"/>
    </row>
    <row r="7433" spans="3:8" ht="15.6" x14ac:dyDescent="0.3">
      <c r="C7433" s="57"/>
      <c r="D7433" s="58"/>
      <c r="E7433" s="28"/>
      <c r="F7433" s="17"/>
      <c r="G7433" s="50"/>
      <c r="H7433" s="63"/>
    </row>
    <row r="7434" spans="3:8" ht="15.6" x14ac:dyDescent="0.3">
      <c r="C7434" s="57"/>
      <c r="D7434" s="58"/>
      <c r="E7434" s="28"/>
      <c r="F7434" s="17"/>
      <c r="G7434" s="50"/>
      <c r="H7434" s="63"/>
    </row>
    <row r="7435" spans="3:8" ht="15.6" x14ac:dyDescent="0.3">
      <c r="C7435" s="57"/>
      <c r="D7435" s="58"/>
      <c r="E7435" s="28"/>
      <c r="F7435" s="17"/>
      <c r="G7435" s="50"/>
      <c r="H7435" s="63"/>
    </row>
    <row r="7436" spans="3:8" ht="15.6" x14ac:dyDescent="0.3">
      <c r="C7436" s="57"/>
      <c r="D7436" s="58"/>
      <c r="E7436" s="28"/>
      <c r="F7436" s="17"/>
      <c r="G7436" s="50"/>
      <c r="H7436" s="63"/>
    </row>
    <row r="7437" spans="3:8" ht="15.6" x14ac:dyDescent="0.3">
      <c r="C7437" s="57"/>
      <c r="D7437" s="58"/>
      <c r="E7437" s="28"/>
      <c r="F7437" s="17"/>
      <c r="G7437" s="50"/>
      <c r="H7437" s="63"/>
    </row>
    <row r="7438" spans="3:8" ht="15.6" x14ac:dyDescent="0.3">
      <c r="C7438" s="57"/>
      <c r="D7438" s="58"/>
      <c r="E7438" s="28"/>
      <c r="F7438" s="17"/>
      <c r="G7438" s="50"/>
      <c r="H7438" s="63"/>
    </row>
    <row r="7439" spans="3:8" ht="15.6" x14ac:dyDescent="0.3">
      <c r="C7439" s="57"/>
      <c r="D7439" s="58"/>
      <c r="E7439" s="28"/>
      <c r="F7439" s="17"/>
      <c r="G7439" s="50"/>
      <c r="H7439" s="63"/>
    </row>
    <row r="7440" spans="3:8" ht="15.6" x14ac:dyDescent="0.3">
      <c r="C7440" s="57"/>
      <c r="D7440" s="58"/>
      <c r="E7440" s="28"/>
      <c r="F7440" s="17"/>
      <c r="G7440" s="50"/>
      <c r="H7440" s="63"/>
    </row>
    <row r="7441" spans="3:8" ht="15.6" x14ac:dyDescent="0.3">
      <c r="C7441" s="57"/>
      <c r="D7441" s="58"/>
      <c r="E7441" s="28"/>
      <c r="F7441" s="17"/>
      <c r="G7441" s="50"/>
      <c r="H7441" s="63"/>
    </row>
    <row r="7442" spans="3:8" ht="15.6" x14ac:dyDescent="0.3">
      <c r="C7442" s="57"/>
      <c r="D7442" s="58"/>
      <c r="E7442" s="28"/>
      <c r="F7442" s="17"/>
      <c r="G7442" s="50"/>
      <c r="H7442" s="63"/>
    </row>
    <row r="7443" spans="3:8" ht="15.6" x14ac:dyDescent="0.3">
      <c r="C7443" s="57"/>
      <c r="D7443" s="58"/>
      <c r="E7443" s="28"/>
      <c r="F7443" s="17"/>
      <c r="G7443" s="50"/>
      <c r="H7443" s="63"/>
    </row>
    <row r="7444" spans="3:8" ht="15.6" x14ac:dyDescent="0.3">
      <c r="C7444" s="57"/>
      <c r="D7444" s="58"/>
      <c r="E7444" s="28"/>
      <c r="F7444" s="17"/>
      <c r="G7444" s="50"/>
      <c r="H7444" s="63"/>
    </row>
    <row r="7445" spans="3:8" ht="15.6" x14ac:dyDescent="0.3">
      <c r="C7445" s="57"/>
      <c r="D7445" s="58"/>
      <c r="E7445" s="28"/>
      <c r="F7445" s="17"/>
      <c r="G7445" s="50"/>
      <c r="H7445" s="63"/>
    </row>
    <row r="7446" spans="3:8" ht="15.6" x14ac:dyDescent="0.3">
      <c r="C7446" s="57"/>
      <c r="D7446" s="58"/>
      <c r="E7446" s="28"/>
      <c r="F7446" s="17"/>
      <c r="G7446" s="50"/>
      <c r="H7446" s="63"/>
    </row>
    <row r="7447" spans="3:8" ht="15.6" x14ac:dyDescent="0.3">
      <c r="C7447" s="57"/>
      <c r="D7447" s="58"/>
      <c r="E7447" s="28"/>
      <c r="F7447" s="17"/>
      <c r="G7447" s="50"/>
      <c r="H7447" s="63"/>
    </row>
    <row r="7448" spans="3:8" ht="15.6" x14ac:dyDescent="0.3">
      <c r="C7448" s="57"/>
      <c r="D7448" s="58"/>
      <c r="E7448" s="28"/>
      <c r="F7448" s="17"/>
      <c r="G7448" s="50"/>
      <c r="H7448" s="63"/>
    </row>
    <row r="7449" spans="3:8" ht="15.6" x14ac:dyDescent="0.3">
      <c r="C7449" s="57"/>
      <c r="D7449" s="58"/>
      <c r="E7449" s="28"/>
      <c r="F7449" s="17"/>
      <c r="G7449" s="50"/>
      <c r="H7449" s="63"/>
    </row>
    <row r="7450" spans="3:8" ht="15.6" x14ac:dyDescent="0.3">
      <c r="C7450" s="57"/>
      <c r="D7450" s="58"/>
      <c r="E7450" s="28"/>
      <c r="F7450" s="17"/>
      <c r="G7450" s="50"/>
      <c r="H7450" s="63"/>
    </row>
    <row r="7451" spans="3:8" ht="15.6" x14ac:dyDescent="0.3">
      <c r="C7451" s="57"/>
      <c r="D7451" s="58"/>
      <c r="E7451" s="28"/>
      <c r="F7451" s="17"/>
      <c r="G7451" s="50"/>
      <c r="H7451" s="63"/>
    </row>
    <row r="7452" spans="3:8" ht="15.6" x14ac:dyDescent="0.3">
      <c r="C7452" s="57"/>
      <c r="D7452" s="58"/>
      <c r="E7452" s="28"/>
      <c r="F7452" s="17"/>
      <c r="G7452" s="50"/>
      <c r="H7452" s="63"/>
    </row>
    <row r="7453" spans="3:8" ht="15.6" x14ac:dyDescent="0.3">
      <c r="C7453" s="57"/>
      <c r="D7453" s="58"/>
      <c r="E7453" s="28"/>
      <c r="F7453" s="17"/>
      <c r="G7453" s="50"/>
      <c r="H7453" s="63"/>
    </row>
    <row r="7454" spans="3:8" ht="15.6" x14ac:dyDescent="0.3">
      <c r="C7454" s="57"/>
      <c r="D7454" s="58"/>
      <c r="E7454" s="28"/>
      <c r="F7454" s="17"/>
      <c r="G7454" s="50"/>
      <c r="H7454" s="63"/>
    </row>
    <row r="7455" spans="3:8" ht="15.6" x14ac:dyDescent="0.3">
      <c r="C7455" s="57"/>
      <c r="D7455" s="58"/>
      <c r="E7455" s="28"/>
      <c r="F7455" s="17"/>
      <c r="G7455" s="50"/>
      <c r="H7455" s="63"/>
    </row>
    <row r="7456" spans="3:8" ht="15.6" x14ac:dyDescent="0.3">
      <c r="C7456" s="57"/>
      <c r="D7456" s="58"/>
      <c r="E7456" s="28"/>
      <c r="F7456" s="17"/>
      <c r="G7456" s="50"/>
      <c r="H7456" s="63"/>
    </row>
    <row r="7457" spans="3:8" ht="15.6" x14ac:dyDescent="0.3">
      <c r="C7457" s="57"/>
      <c r="D7457" s="58"/>
      <c r="E7457" s="28"/>
      <c r="F7457" s="17"/>
      <c r="G7457" s="50"/>
      <c r="H7457" s="63"/>
    </row>
    <row r="7458" spans="3:8" ht="15.6" x14ac:dyDescent="0.3">
      <c r="C7458" s="57"/>
      <c r="D7458" s="58"/>
      <c r="E7458" s="28"/>
      <c r="F7458" s="17"/>
      <c r="G7458" s="50"/>
      <c r="H7458" s="63"/>
    </row>
    <row r="7459" spans="3:8" ht="15.6" x14ac:dyDescent="0.3">
      <c r="C7459" s="57"/>
      <c r="D7459" s="58"/>
      <c r="E7459" s="28"/>
      <c r="F7459" s="17"/>
      <c r="G7459" s="50"/>
      <c r="H7459" s="63"/>
    </row>
    <row r="7460" spans="3:8" ht="15.6" x14ac:dyDescent="0.3">
      <c r="C7460" s="57"/>
      <c r="D7460" s="58"/>
      <c r="E7460" s="28"/>
      <c r="F7460" s="17"/>
      <c r="G7460" s="50"/>
      <c r="H7460" s="63"/>
    </row>
    <row r="7461" spans="3:8" ht="15.6" x14ac:dyDescent="0.3">
      <c r="C7461" s="57"/>
      <c r="D7461" s="58"/>
      <c r="E7461" s="28"/>
      <c r="F7461" s="17"/>
      <c r="G7461" s="50"/>
      <c r="H7461" s="63"/>
    </row>
    <row r="7462" spans="3:8" ht="15.6" x14ac:dyDescent="0.3">
      <c r="C7462" s="57"/>
      <c r="D7462" s="58"/>
      <c r="E7462" s="28"/>
      <c r="F7462" s="17"/>
      <c r="G7462" s="50"/>
      <c r="H7462" s="63"/>
    </row>
    <row r="7463" spans="3:8" ht="15.6" x14ac:dyDescent="0.3">
      <c r="C7463" s="57"/>
      <c r="D7463" s="58"/>
      <c r="E7463" s="28"/>
      <c r="F7463" s="17"/>
      <c r="G7463" s="50"/>
      <c r="H7463" s="63"/>
    </row>
    <row r="7464" spans="3:8" ht="15.6" x14ac:dyDescent="0.3">
      <c r="C7464" s="57"/>
      <c r="D7464" s="58"/>
      <c r="E7464" s="28"/>
      <c r="F7464" s="17"/>
      <c r="G7464" s="50"/>
      <c r="H7464" s="63"/>
    </row>
    <row r="7465" spans="3:8" ht="15.6" x14ac:dyDescent="0.3">
      <c r="C7465" s="57"/>
      <c r="D7465" s="58"/>
      <c r="E7465" s="28"/>
      <c r="F7465" s="17"/>
      <c r="G7465" s="50"/>
      <c r="H7465" s="63"/>
    </row>
    <row r="7466" spans="3:8" ht="15.6" x14ac:dyDescent="0.3">
      <c r="C7466" s="57"/>
      <c r="D7466" s="58"/>
      <c r="E7466" s="28"/>
      <c r="F7466" s="17"/>
      <c r="G7466" s="50"/>
      <c r="H7466" s="63"/>
    </row>
    <row r="7467" spans="3:8" ht="15.6" x14ac:dyDescent="0.3">
      <c r="C7467" s="57"/>
      <c r="D7467" s="58"/>
      <c r="E7467" s="28"/>
      <c r="F7467" s="17"/>
      <c r="G7467" s="50"/>
      <c r="H7467" s="63"/>
    </row>
    <row r="7468" spans="3:8" ht="15.6" x14ac:dyDescent="0.3">
      <c r="C7468" s="57"/>
      <c r="D7468" s="58"/>
      <c r="E7468" s="28"/>
      <c r="F7468" s="17"/>
      <c r="G7468" s="50"/>
      <c r="H7468" s="63"/>
    </row>
    <row r="7469" spans="3:8" ht="15.6" x14ac:dyDescent="0.3">
      <c r="C7469" s="57"/>
      <c r="D7469" s="58"/>
      <c r="E7469" s="28"/>
      <c r="F7469" s="17"/>
      <c r="G7469" s="50"/>
      <c r="H7469" s="63"/>
    </row>
    <row r="7470" spans="3:8" ht="15.6" x14ac:dyDescent="0.3">
      <c r="C7470" s="57"/>
      <c r="D7470" s="58"/>
      <c r="E7470" s="28"/>
      <c r="F7470" s="17"/>
      <c r="G7470" s="50"/>
      <c r="H7470" s="63"/>
    </row>
    <row r="7471" spans="3:8" ht="15.6" x14ac:dyDescent="0.3">
      <c r="C7471" s="57"/>
      <c r="D7471" s="58"/>
      <c r="E7471" s="28"/>
      <c r="F7471" s="17"/>
      <c r="G7471" s="50"/>
      <c r="H7471" s="63"/>
    </row>
    <row r="7472" spans="3:8" ht="15.6" x14ac:dyDescent="0.3">
      <c r="C7472" s="57"/>
      <c r="D7472" s="58"/>
      <c r="E7472" s="28"/>
      <c r="F7472" s="17"/>
      <c r="G7472" s="50"/>
      <c r="H7472" s="63"/>
    </row>
    <row r="7473" spans="3:8" ht="15.6" x14ac:dyDescent="0.3">
      <c r="C7473" s="57"/>
      <c r="D7473" s="58"/>
      <c r="E7473" s="28"/>
      <c r="F7473" s="17"/>
      <c r="G7473" s="50"/>
      <c r="H7473" s="63"/>
    </row>
    <row r="7474" spans="3:8" ht="15.6" x14ac:dyDescent="0.3">
      <c r="C7474" s="57"/>
      <c r="D7474" s="58"/>
      <c r="E7474" s="28"/>
      <c r="F7474" s="17"/>
      <c r="G7474" s="50"/>
      <c r="H7474" s="63"/>
    </row>
    <row r="7475" spans="3:8" ht="15.6" x14ac:dyDescent="0.3">
      <c r="C7475" s="57"/>
      <c r="D7475" s="58"/>
      <c r="E7475" s="28"/>
      <c r="F7475" s="17"/>
      <c r="G7475" s="50"/>
      <c r="H7475" s="63"/>
    </row>
    <row r="7476" spans="3:8" ht="15.6" x14ac:dyDescent="0.3">
      <c r="C7476" s="57"/>
      <c r="D7476" s="58"/>
      <c r="E7476" s="28"/>
      <c r="F7476" s="17"/>
      <c r="G7476" s="50"/>
      <c r="H7476" s="63"/>
    </row>
    <row r="7477" spans="3:8" ht="15.6" x14ac:dyDescent="0.3">
      <c r="C7477" s="57"/>
      <c r="D7477" s="58"/>
      <c r="E7477" s="28"/>
      <c r="F7477" s="17"/>
      <c r="G7477" s="50"/>
      <c r="H7477" s="63"/>
    </row>
    <row r="7478" spans="3:8" ht="15.6" x14ac:dyDescent="0.3">
      <c r="C7478" s="57"/>
      <c r="D7478" s="58"/>
      <c r="E7478" s="28"/>
      <c r="F7478" s="17"/>
      <c r="G7478" s="50"/>
      <c r="H7478" s="63"/>
    </row>
    <row r="7479" spans="3:8" ht="15.6" x14ac:dyDescent="0.3">
      <c r="C7479" s="57"/>
      <c r="D7479" s="58"/>
      <c r="E7479" s="28"/>
      <c r="F7479" s="17"/>
      <c r="G7479" s="50"/>
      <c r="H7479" s="63"/>
    </row>
    <row r="7480" spans="3:8" ht="15.6" x14ac:dyDescent="0.3">
      <c r="C7480" s="57"/>
      <c r="D7480" s="58"/>
      <c r="E7480" s="28"/>
      <c r="F7480" s="17"/>
      <c r="G7480" s="50"/>
      <c r="H7480" s="63"/>
    </row>
    <row r="7481" spans="3:8" ht="15.6" x14ac:dyDescent="0.3">
      <c r="C7481" s="57"/>
      <c r="D7481" s="58"/>
      <c r="E7481" s="28"/>
      <c r="F7481" s="17"/>
      <c r="G7481" s="50"/>
      <c r="H7481" s="63"/>
    </row>
    <row r="7482" spans="3:8" ht="15.6" x14ac:dyDescent="0.3">
      <c r="C7482" s="57"/>
      <c r="D7482" s="58"/>
      <c r="E7482" s="28"/>
      <c r="F7482" s="17"/>
      <c r="G7482" s="50"/>
      <c r="H7482" s="63"/>
    </row>
    <row r="7483" spans="3:8" ht="15.6" x14ac:dyDescent="0.3">
      <c r="C7483" s="57"/>
      <c r="D7483" s="58"/>
      <c r="E7483" s="28"/>
      <c r="F7483" s="17"/>
      <c r="G7483" s="50"/>
      <c r="H7483" s="63"/>
    </row>
    <row r="7484" spans="3:8" ht="15.6" x14ac:dyDescent="0.3">
      <c r="C7484" s="57"/>
      <c r="D7484" s="58"/>
      <c r="E7484" s="28"/>
      <c r="F7484" s="17"/>
      <c r="G7484" s="50"/>
      <c r="H7484" s="63"/>
    </row>
    <row r="7485" spans="3:8" ht="15.6" x14ac:dyDescent="0.3">
      <c r="C7485" s="57"/>
      <c r="D7485" s="58"/>
      <c r="E7485" s="28"/>
      <c r="F7485" s="17"/>
      <c r="G7485" s="50"/>
      <c r="H7485" s="63"/>
    </row>
    <row r="7486" spans="3:8" ht="15.6" x14ac:dyDescent="0.3">
      <c r="C7486" s="57"/>
      <c r="D7486" s="58"/>
      <c r="E7486" s="28"/>
      <c r="F7486" s="17"/>
      <c r="G7486" s="50"/>
      <c r="H7486" s="63"/>
    </row>
    <row r="7487" spans="3:8" ht="15.6" x14ac:dyDescent="0.3">
      <c r="C7487" s="57"/>
      <c r="D7487" s="58"/>
      <c r="E7487" s="28"/>
      <c r="F7487" s="17"/>
      <c r="G7487" s="50"/>
      <c r="H7487" s="63"/>
    </row>
    <row r="7488" spans="3:8" ht="15.6" x14ac:dyDescent="0.3">
      <c r="C7488" s="57"/>
      <c r="D7488" s="58"/>
      <c r="E7488" s="28"/>
      <c r="F7488" s="17"/>
      <c r="G7488" s="50"/>
      <c r="H7488" s="63"/>
    </row>
    <row r="7489" spans="3:8" ht="15.6" x14ac:dyDescent="0.3">
      <c r="C7489" s="57"/>
      <c r="D7489" s="58"/>
      <c r="E7489" s="28"/>
      <c r="F7489" s="17"/>
      <c r="G7489" s="50"/>
      <c r="H7489" s="63"/>
    </row>
    <row r="7490" spans="3:8" ht="15.6" x14ac:dyDescent="0.3">
      <c r="C7490" s="57"/>
      <c r="D7490" s="58"/>
      <c r="E7490" s="28"/>
      <c r="F7490" s="17"/>
      <c r="G7490" s="50"/>
      <c r="H7490" s="63"/>
    </row>
    <row r="7491" spans="3:8" ht="15.6" x14ac:dyDescent="0.3">
      <c r="C7491" s="57"/>
      <c r="D7491" s="58"/>
      <c r="E7491" s="28"/>
      <c r="F7491" s="17"/>
      <c r="G7491" s="50"/>
      <c r="H7491" s="63"/>
    </row>
    <row r="7492" spans="3:8" ht="15.6" x14ac:dyDescent="0.3">
      <c r="C7492" s="57"/>
      <c r="D7492" s="58"/>
      <c r="E7492" s="28"/>
      <c r="F7492" s="17"/>
      <c r="G7492" s="50"/>
      <c r="H7492" s="63"/>
    </row>
    <row r="7493" spans="3:8" ht="15.6" x14ac:dyDescent="0.3">
      <c r="C7493" s="57"/>
      <c r="D7493" s="58"/>
      <c r="E7493" s="28"/>
      <c r="F7493" s="17"/>
      <c r="G7493" s="50"/>
      <c r="H7493" s="63"/>
    </row>
    <row r="7494" spans="3:8" ht="15.6" x14ac:dyDescent="0.3">
      <c r="C7494" s="57"/>
      <c r="D7494" s="58"/>
      <c r="E7494" s="28"/>
      <c r="F7494" s="17"/>
      <c r="G7494" s="50"/>
      <c r="H7494" s="63"/>
    </row>
    <row r="7495" spans="3:8" ht="15.6" x14ac:dyDescent="0.3">
      <c r="C7495" s="57"/>
      <c r="D7495" s="58"/>
      <c r="E7495" s="28"/>
      <c r="F7495" s="17"/>
      <c r="G7495" s="50"/>
      <c r="H7495" s="63"/>
    </row>
    <row r="7496" spans="3:8" ht="15.6" x14ac:dyDescent="0.3">
      <c r="C7496" s="57"/>
      <c r="D7496" s="58"/>
      <c r="E7496" s="28"/>
      <c r="F7496" s="17"/>
      <c r="G7496" s="50"/>
      <c r="H7496" s="63"/>
    </row>
    <row r="7497" spans="3:8" ht="15.6" x14ac:dyDescent="0.3">
      <c r="C7497" s="57"/>
      <c r="D7497" s="58"/>
      <c r="E7497" s="28"/>
      <c r="F7497" s="17"/>
      <c r="G7497" s="50"/>
      <c r="H7497" s="63"/>
    </row>
    <row r="7498" spans="3:8" ht="15.6" x14ac:dyDescent="0.3">
      <c r="C7498" s="57"/>
      <c r="D7498" s="58"/>
      <c r="E7498" s="28"/>
      <c r="F7498" s="17"/>
      <c r="G7498" s="50"/>
      <c r="H7498" s="63"/>
    </row>
    <row r="7499" spans="3:8" ht="15.6" x14ac:dyDescent="0.3">
      <c r="C7499" s="57"/>
      <c r="D7499" s="58"/>
      <c r="E7499" s="28"/>
      <c r="F7499" s="17"/>
      <c r="G7499" s="50"/>
      <c r="H7499" s="63"/>
    </row>
    <row r="7500" spans="3:8" ht="15.6" x14ac:dyDescent="0.3">
      <c r="C7500" s="57"/>
      <c r="D7500" s="58"/>
      <c r="E7500" s="28"/>
      <c r="F7500" s="17"/>
      <c r="G7500" s="50"/>
      <c r="H7500" s="63"/>
    </row>
    <row r="7501" spans="3:8" ht="15.6" x14ac:dyDescent="0.3">
      <c r="C7501" s="57"/>
      <c r="D7501" s="58"/>
      <c r="E7501" s="28"/>
      <c r="F7501" s="17"/>
      <c r="G7501" s="50"/>
      <c r="H7501" s="63"/>
    </row>
    <row r="7502" spans="3:8" ht="15.6" x14ac:dyDescent="0.3">
      <c r="C7502" s="57"/>
      <c r="D7502" s="58"/>
      <c r="E7502" s="28"/>
      <c r="F7502" s="17"/>
      <c r="G7502" s="50"/>
      <c r="H7502" s="63"/>
    </row>
    <row r="7503" spans="3:8" ht="15.6" x14ac:dyDescent="0.3">
      <c r="C7503" s="57"/>
      <c r="D7503" s="58"/>
      <c r="E7503" s="28"/>
      <c r="F7503" s="17"/>
      <c r="G7503" s="50"/>
      <c r="H7503" s="63"/>
    </row>
    <row r="7504" spans="3:8" ht="15.6" x14ac:dyDescent="0.3">
      <c r="C7504" s="57"/>
      <c r="D7504" s="58"/>
      <c r="E7504" s="28"/>
      <c r="F7504" s="17"/>
      <c r="G7504" s="50"/>
      <c r="H7504" s="63"/>
    </row>
    <row r="7505" spans="3:8" ht="15.6" x14ac:dyDescent="0.3">
      <c r="C7505" s="57"/>
      <c r="D7505" s="58"/>
      <c r="E7505" s="28"/>
      <c r="F7505" s="17"/>
      <c r="G7505" s="50"/>
      <c r="H7505" s="63"/>
    </row>
    <row r="7506" spans="3:8" ht="15.6" x14ac:dyDescent="0.3">
      <c r="C7506" s="57"/>
      <c r="D7506" s="58"/>
      <c r="E7506" s="28"/>
      <c r="F7506" s="17"/>
      <c r="G7506" s="50"/>
      <c r="H7506" s="63"/>
    </row>
    <row r="7507" spans="3:8" ht="15.6" x14ac:dyDescent="0.3">
      <c r="C7507" s="57"/>
      <c r="D7507" s="58"/>
      <c r="E7507" s="28"/>
      <c r="F7507" s="17"/>
      <c r="G7507" s="50"/>
      <c r="H7507" s="63"/>
    </row>
    <row r="7508" spans="3:8" ht="15.6" x14ac:dyDescent="0.3">
      <c r="C7508" s="57"/>
      <c r="D7508" s="58"/>
      <c r="E7508" s="28"/>
      <c r="F7508" s="17"/>
      <c r="G7508" s="50"/>
      <c r="H7508" s="63"/>
    </row>
    <row r="7509" spans="3:8" ht="15.6" x14ac:dyDescent="0.3">
      <c r="C7509" s="57"/>
      <c r="D7509" s="58"/>
      <c r="E7509" s="28"/>
      <c r="F7509" s="17"/>
      <c r="G7509" s="50"/>
      <c r="H7509" s="63"/>
    </row>
    <row r="7510" spans="3:8" ht="15.6" x14ac:dyDescent="0.3">
      <c r="C7510" s="57"/>
      <c r="D7510" s="58"/>
      <c r="E7510" s="28"/>
      <c r="F7510" s="17"/>
      <c r="G7510" s="50"/>
      <c r="H7510" s="63"/>
    </row>
    <row r="7511" spans="3:8" ht="15.6" x14ac:dyDescent="0.3">
      <c r="C7511" s="57"/>
      <c r="D7511" s="58"/>
      <c r="E7511" s="28"/>
      <c r="F7511" s="17"/>
      <c r="G7511" s="50"/>
      <c r="H7511" s="63"/>
    </row>
    <row r="7512" spans="3:8" ht="15.6" x14ac:dyDescent="0.3">
      <c r="C7512" s="57"/>
      <c r="D7512" s="58"/>
      <c r="E7512" s="28"/>
      <c r="F7512" s="17"/>
      <c r="G7512" s="50"/>
      <c r="H7512" s="63"/>
    </row>
    <row r="7513" spans="3:8" ht="15.6" x14ac:dyDescent="0.3">
      <c r="C7513" s="57"/>
      <c r="D7513" s="58"/>
      <c r="E7513" s="28"/>
      <c r="F7513" s="17"/>
      <c r="G7513" s="50"/>
      <c r="H7513" s="63"/>
    </row>
    <row r="7514" spans="3:8" ht="15.6" x14ac:dyDescent="0.3">
      <c r="C7514" s="57"/>
      <c r="D7514" s="58"/>
      <c r="E7514" s="28"/>
      <c r="F7514" s="17"/>
      <c r="G7514" s="50"/>
      <c r="H7514" s="63"/>
    </row>
    <row r="7515" spans="3:8" ht="15.6" x14ac:dyDescent="0.3">
      <c r="C7515" s="57"/>
      <c r="D7515" s="58"/>
      <c r="E7515" s="28"/>
      <c r="F7515" s="17"/>
      <c r="G7515" s="50"/>
      <c r="H7515" s="63"/>
    </row>
    <row r="7516" spans="3:8" ht="15.6" x14ac:dyDescent="0.3">
      <c r="C7516" s="57"/>
      <c r="D7516" s="58"/>
      <c r="E7516" s="28"/>
      <c r="F7516" s="17"/>
      <c r="G7516" s="50"/>
      <c r="H7516" s="63"/>
    </row>
    <row r="7517" spans="3:8" ht="15.6" x14ac:dyDescent="0.3">
      <c r="C7517" s="57"/>
      <c r="D7517" s="58"/>
      <c r="E7517" s="28"/>
      <c r="F7517" s="17"/>
      <c r="G7517" s="50"/>
      <c r="H7517" s="63"/>
    </row>
    <row r="7518" spans="3:8" ht="15.6" x14ac:dyDescent="0.3">
      <c r="C7518" s="57"/>
      <c r="D7518" s="58"/>
      <c r="E7518" s="28"/>
      <c r="F7518" s="17"/>
      <c r="G7518" s="50"/>
      <c r="H7518" s="63"/>
    </row>
    <row r="7519" spans="3:8" ht="15.6" x14ac:dyDescent="0.3">
      <c r="C7519" s="57"/>
      <c r="D7519" s="58"/>
      <c r="E7519" s="28"/>
      <c r="F7519" s="17"/>
      <c r="G7519" s="50"/>
      <c r="H7519" s="63"/>
    </row>
    <row r="7520" spans="3:8" ht="15.6" x14ac:dyDescent="0.3">
      <c r="C7520" s="57"/>
      <c r="D7520" s="58"/>
      <c r="E7520" s="28"/>
      <c r="F7520" s="17"/>
      <c r="G7520" s="50"/>
      <c r="H7520" s="63"/>
    </row>
    <row r="7521" spans="3:8" ht="15.6" x14ac:dyDescent="0.3">
      <c r="C7521" s="57"/>
      <c r="D7521" s="58"/>
      <c r="E7521" s="28"/>
      <c r="F7521" s="17"/>
      <c r="G7521" s="50"/>
      <c r="H7521" s="63"/>
    </row>
    <row r="7522" spans="3:8" ht="15.6" x14ac:dyDescent="0.3">
      <c r="C7522" s="57"/>
      <c r="D7522" s="58"/>
      <c r="E7522" s="28"/>
      <c r="F7522" s="17"/>
      <c r="G7522" s="50"/>
      <c r="H7522" s="63"/>
    </row>
    <row r="7523" spans="3:8" ht="15.6" x14ac:dyDescent="0.3">
      <c r="C7523" s="57"/>
      <c r="D7523" s="58"/>
      <c r="E7523" s="28"/>
      <c r="F7523" s="17"/>
      <c r="G7523" s="50"/>
      <c r="H7523" s="63"/>
    </row>
    <row r="7524" spans="3:8" ht="15.6" x14ac:dyDescent="0.3">
      <c r="C7524" s="57"/>
      <c r="D7524" s="58"/>
      <c r="E7524" s="28"/>
      <c r="F7524" s="17"/>
      <c r="G7524" s="50"/>
      <c r="H7524" s="63"/>
    </row>
    <row r="7525" spans="3:8" ht="15.6" x14ac:dyDescent="0.3">
      <c r="C7525" s="57"/>
      <c r="D7525" s="58"/>
      <c r="E7525" s="28"/>
      <c r="F7525" s="17"/>
      <c r="G7525" s="50"/>
      <c r="H7525" s="63"/>
    </row>
    <row r="7526" spans="3:8" ht="15.6" x14ac:dyDescent="0.3">
      <c r="C7526" s="57"/>
      <c r="D7526" s="58"/>
      <c r="E7526" s="28"/>
      <c r="F7526" s="17"/>
      <c r="G7526" s="50"/>
      <c r="H7526" s="63"/>
    </row>
    <row r="7527" spans="3:8" ht="15.6" x14ac:dyDescent="0.3">
      <c r="C7527" s="57"/>
      <c r="D7527" s="58"/>
      <c r="E7527" s="28"/>
      <c r="F7527" s="17"/>
      <c r="G7527" s="50"/>
      <c r="H7527" s="63"/>
    </row>
    <row r="7528" spans="3:8" ht="15.6" x14ac:dyDescent="0.3">
      <c r="C7528" s="57"/>
      <c r="D7528" s="58"/>
      <c r="E7528" s="28"/>
      <c r="F7528" s="17"/>
      <c r="G7528" s="50"/>
      <c r="H7528" s="63"/>
    </row>
    <row r="7529" spans="3:8" ht="15.6" x14ac:dyDescent="0.3">
      <c r="C7529" s="57"/>
      <c r="D7529" s="58"/>
      <c r="E7529" s="28"/>
      <c r="F7529" s="17"/>
      <c r="G7529" s="50"/>
      <c r="H7529" s="63"/>
    </row>
    <row r="7530" spans="3:8" ht="15.6" x14ac:dyDescent="0.3">
      <c r="C7530" s="57"/>
      <c r="D7530" s="58"/>
      <c r="E7530" s="28"/>
      <c r="F7530" s="17"/>
      <c r="G7530" s="50"/>
      <c r="H7530" s="63"/>
    </row>
    <row r="7531" spans="3:8" ht="15.6" x14ac:dyDescent="0.3">
      <c r="C7531" s="57"/>
      <c r="D7531" s="58"/>
      <c r="E7531" s="28"/>
      <c r="F7531" s="17"/>
      <c r="G7531" s="50"/>
      <c r="H7531" s="63"/>
    </row>
    <row r="7532" spans="3:8" ht="15.6" x14ac:dyDescent="0.3">
      <c r="C7532" s="57"/>
      <c r="D7532" s="58"/>
      <c r="E7532" s="28"/>
      <c r="F7532" s="17"/>
      <c r="G7532" s="50"/>
      <c r="H7532" s="63"/>
    </row>
    <row r="7533" spans="3:8" ht="15.6" x14ac:dyDescent="0.3">
      <c r="C7533" s="57"/>
      <c r="D7533" s="58"/>
      <c r="E7533" s="28"/>
      <c r="F7533" s="17"/>
      <c r="G7533" s="50"/>
      <c r="H7533" s="63"/>
    </row>
    <row r="7534" spans="3:8" ht="15.6" x14ac:dyDescent="0.3">
      <c r="C7534" s="57"/>
      <c r="D7534" s="58"/>
      <c r="E7534" s="28"/>
      <c r="F7534" s="17"/>
      <c r="G7534" s="50"/>
      <c r="H7534" s="63"/>
    </row>
    <row r="7535" spans="3:8" ht="15.6" x14ac:dyDescent="0.3">
      <c r="C7535" s="57"/>
      <c r="D7535" s="58"/>
      <c r="E7535" s="28"/>
      <c r="F7535" s="17"/>
      <c r="G7535" s="50"/>
      <c r="H7535" s="63"/>
    </row>
    <row r="7536" spans="3:8" ht="15.6" x14ac:dyDescent="0.3">
      <c r="C7536" s="57"/>
      <c r="D7536" s="58"/>
      <c r="E7536" s="28"/>
      <c r="F7536" s="17"/>
      <c r="G7536" s="50"/>
      <c r="H7536" s="63"/>
    </row>
    <row r="7537" spans="3:8" ht="15.6" x14ac:dyDescent="0.3">
      <c r="C7537" s="57"/>
      <c r="D7537" s="58"/>
      <c r="E7537" s="28"/>
      <c r="F7537" s="17"/>
      <c r="G7537" s="50"/>
      <c r="H7537" s="63"/>
    </row>
    <row r="7538" spans="3:8" ht="15.6" x14ac:dyDescent="0.3">
      <c r="C7538" s="57"/>
      <c r="D7538" s="58"/>
      <c r="E7538" s="28"/>
      <c r="F7538" s="17"/>
      <c r="G7538" s="50"/>
      <c r="H7538" s="63"/>
    </row>
    <row r="7539" spans="3:8" ht="15.6" x14ac:dyDescent="0.3">
      <c r="C7539" s="57"/>
      <c r="D7539" s="58"/>
      <c r="E7539" s="28"/>
      <c r="F7539" s="17"/>
      <c r="G7539" s="50"/>
      <c r="H7539" s="63"/>
    </row>
    <row r="7540" spans="3:8" ht="15.6" x14ac:dyDescent="0.3">
      <c r="C7540" s="57"/>
      <c r="D7540" s="58"/>
      <c r="E7540" s="28"/>
      <c r="F7540" s="17"/>
      <c r="G7540" s="50"/>
      <c r="H7540" s="63"/>
    </row>
    <row r="7541" spans="3:8" ht="15.6" x14ac:dyDescent="0.3">
      <c r="C7541" s="57"/>
      <c r="D7541" s="58"/>
      <c r="E7541" s="28"/>
      <c r="F7541" s="17"/>
      <c r="G7541" s="50"/>
      <c r="H7541" s="63"/>
    </row>
    <row r="7542" spans="3:8" ht="15.6" x14ac:dyDescent="0.3">
      <c r="C7542" s="57"/>
      <c r="D7542" s="58"/>
      <c r="E7542" s="28"/>
      <c r="F7542" s="17"/>
      <c r="G7542" s="50"/>
      <c r="H7542" s="63"/>
    </row>
    <row r="7543" spans="3:8" ht="15.6" x14ac:dyDescent="0.3">
      <c r="C7543" s="57"/>
      <c r="D7543" s="58"/>
      <c r="E7543" s="28"/>
      <c r="F7543" s="17"/>
      <c r="G7543" s="50"/>
      <c r="H7543" s="63"/>
    </row>
    <row r="7544" spans="3:8" ht="15.6" x14ac:dyDescent="0.3">
      <c r="C7544" s="57"/>
      <c r="D7544" s="58"/>
      <c r="E7544" s="28"/>
      <c r="F7544" s="17"/>
      <c r="G7544" s="50"/>
      <c r="H7544" s="63"/>
    </row>
    <row r="7545" spans="3:8" ht="15.6" x14ac:dyDescent="0.3">
      <c r="C7545" s="57"/>
      <c r="D7545" s="58"/>
      <c r="E7545" s="28"/>
      <c r="F7545" s="17"/>
      <c r="G7545" s="50"/>
      <c r="H7545" s="63"/>
    </row>
    <row r="7546" spans="3:8" ht="15.6" x14ac:dyDescent="0.3">
      <c r="C7546" s="57"/>
      <c r="D7546" s="58"/>
      <c r="E7546" s="28"/>
      <c r="F7546" s="17"/>
      <c r="G7546" s="50"/>
      <c r="H7546" s="63"/>
    </row>
    <row r="7547" spans="3:8" ht="15.6" x14ac:dyDescent="0.3">
      <c r="C7547" s="57"/>
      <c r="D7547" s="58"/>
      <c r="E7547" s="28"/>
      <c r="F7547" s="17"/>
      <c r="G7547" s="50"/>
      <c r="H7547" s="63"/>
    </row>
    <row r="7548" spans="3:8" ht="15.6" x14ac:dyDescent="0.3">
      <c r="C7548" s="57"/>
      <c r="D7548" s="58"/>
      <c r="E7548" s="28"/>
      <c r="F7548" s="17"/>
      <c r="G7548" s="50"/>
      <c r="H7548" s="63"/>
    </row>
    <row r="7549" spans="3:8" ht="15.6" x14ac:dyDescent="0.3">
      <c r="C7549" s="57"/>
      <c r="D7549" s="58"/>
      <c r="E7549" s="28"/>
      <c r="F7549" s="17"/>
      <c r="G7549" s="50"/>
      <c r="H7549" s="63"/>
    </row>
    <row r="7550" spans="3:8" ht="15.6" x14ac:dyDescent="0.3">
      <c r="C7550" s="57"/>
      <c r="D7550" s="58"/>
      <c r="E7550" s="28"/>
      <c r="F7550" s="17"/>
      <c r="G7550" s="50"/>
      <c r="H7550" s="63"/>
    </row>
    <row r="7551" spans="3:8" ht="15.6" x14ac:dyDescent="0.3">
      <c r="C7551" s="57"/>
      <c r="D7551" s="58"/>
      <c r="E7551" s="28"/>
      <c r="F7551" s="17"/>
      <c r="G7551" s="50"/>
      <c r="H7551" s="63"/>
    </row>
    <row r="7552" spans="3:8" ht="15.6" x14ac:dyDescent="0.3">
      <c r="C7552" s="57"/>
      <c r="D7552" s="58"/>
      <c r="E7552" s="28"/>
      <c r="F7552" s="17"/>
      <c r="G7552" s="50"/>
      <c r="H7552" s="63"/>
    </row>
    <row r="7553" spans="3:8" ht="15.6" x14ac:dyDescent="0.3">
      <c r="C7553" s="57"/>
      <c r="D7553" s="58"/>
      <c r="E7553" s="28"/>
      <c r="F7553" s="17"/>
      <c r="G7553" s="50"/>
      <c r="H7553" s="63"/>
    </row>
    <row r="7554" spans="3:8" ht="15.6" x14ac:dyDescent="0.3">
      <c r="C7554" s="57"/>
      <c r="D7554" s="58"/>
      <c r="E7554" s="28"/>
      <c r="F7554" s="17"/>
      <c r="G7554" s="50"/>
      <c r="H7554" s="63"/>
    </row>
    <row r="7555" spans="3:8" ht="15.6" x14ac:dyDescent="0.3">
      <c r="C7555" s="57"/>
      <c r="D7555" s="58"/>
      <c r="E7555" s="28"/>
      <c r="F7555" s="17"/>
      <c r="G7555" s="50"/>
      <c r="H7555" s="63"/>
    </row>
    <row r="7556" spans="3:8" ht="15.6" x14ac:dyDescent="0.3">
      <c r="C7556" s="57"/>
      <c r="D7556" s="58"/>
      <c r="E7556" s="28"/>
      <c r="F7556" s="17"/>
      <c r="G7556" s="50"/>
      <c r="H7556" s="63"/>
    </row>
    <row r="7557" spans="3:8" ht="15.6" x14ac:dyDescent="0.3">
      <c r="C7557" s="57"/>
      <c r="D7557" s="58"/>
      <c r="E7557" s="28"/>
      <c r="F7557" s="17"/>
      <c r="G7557" s="50"/>
      <c r="H7557" s="63"/>
    </row>
    <row r="7558" spans="3:8" ht="15.6" x14ac:dyDescent="0.3">
      <c r="C7558" s="57"/>
      <c r="D7558" s="58"/>
      <c r="E7558" s="28"/>
      <c r="F7558" s="17"/>
      <c r="G7558" s="50"/>
      <c r="H7558" s="63"/>
    </row>
    <row r="7559" spans="3:8" ht="15.6" x14ac:dyDescent="0.3">
      <c r="C7559" s="57"/>
      <c r="D7559" s="58"/>
      <c r="E7559" s="28"/>
      <c r="F7559" s="17"/>
      <c r="G7559" s="50"/>
      <c r="H7559" s="63"/>
    </row>
    <row r="7560" spans="3:8" ht="15.6" x14ac:dyDescent="0.3">
      <c r="C7560" s="57"/>
      <c r="D7560" s="58"/>
      <c r="E7560" s="28"/>
      <c r="F7560" s="17"/>
      <c r="G7560" s="50"/>
      <c r="H7560" s="63"/>
    </row>
    <row r="7561" spans="3:8" ht="15.6" x14ac:dyDescent="0.3">
      <c r="C7561" s="57"/>
      <c r="D7561" s="58"/>
      <c r="E7561" s="28"/>
      <c r="F7561" s="17"/>
      <c r="G7561" s="50"/>
      <c r="H7561" s="63"/>
    </row>
    <row r="7562" spans="3:8" ht="15.6" x14ac:dyDescent="0.3">
      <c r="C7562" s="57"/>
      <c r="D7562" s="58"/>
      <c r="E7562" s="28"/>
      <c r="F7562" s="17"/>
      <c r="G7562" s="50"/>
      <c r="H7562" s="63"/>
    </row>
    <row r="7563" spans="3:8" ht="15.6" x14ac:dyDescent="0.3">
      <c r="C7563" s="57"/>
      <c r="D7563" s="58"/>
      <c r="E7563" s="28"/>
      <c r="F7563" s="17"/>
      <c r="G7563" s="50"/>
      <c r="H7563" s="63"/>
    </row>
    <row r="7564" spans="3:8" ht="15.6" x14ac:dyDescent="0.3">
      <c r="C7564" s="57"/>
      <c r="D7564" s="58"/>
      <c r="E7564" s="28"/>
      <c r="F7564" s="17"/>
      <c r="G7564" s="50"/>
      <c r="H7564" s="63"/>
    </row>
    <row r="7565" spans="3:8" ht="15.6" x14ac:dyDescent="0.3">
      <c r="C7565" s="57"/>
      <c r="D7565" s="58"/>
      <c r="E7565" s="28"/>
      <c r="F7565" s="17"/>
      <c r="G7565" s="50"/>
      <c r="H7565" s="63"/>
    </row>
    <row r="7566" spans="3:8" ht="15.6" x14ac:dyDescent="0.3">
      <c r="C7566" s="57"/>
      <c r="D7566" s="58"/>
      <c r="E7566" s="28"/>
      <c r="F7566" s="17"/>
      <c r="G7566" s="50"/>
      <c r="H7566" s="63"/>
    </row>
    <row r="7567" spans="3:8" ht="15.6" x14ac:dyDescent="0.3">
      <c r="C7567" s="57"/>
      <c r="D7567" s="58"/>
      <c r="E7567" s="28"/>
      <c r="F7567" s="17"/>
      <c r="G7567" s="50"/>
      <c r="H7567" s="63"/>
    </row>
    <row r="7568" spans="3:8" ht="15.6" x14ac:dyDescent="0.3">
      <c r="C7568" s="57"/>
      <c r="D7568" s="58"/>
      <c r="E7568" s="28"/>
      <c r="F7568" s="17"/>
      <c r="G7568" s="50"/>
      <c r="H7568" s="63"/>
    </row>
    <row r="7569" spans="3:8" ht="15.6" x14ac:dyDescent="0.3">
      <c r="C7569" s="57"/>
      <c r="D7569" s="58"/>
      <c r="E7569" s="28"/>
      <c r="F7569" s="17"/>
      <c r="G7569" s="50"/>
      <c r="H7569" s="63"/>
    </row>
    <row r="7570" spans="3:8" ht="15.6" x14ac:dyDescent="0.3">
      <c r="C7570" s="57"/>
      <c r="D7570" s="58"/>
      <c r="E7570" s="28"/>
      <c r="F7570" s="17"/>
      <c r="G7570" s="50"/>
      <c r="H7570" s="63"/>
    </row>
    <row r="7571" spans="3:8" ht="15.6" x14ac:dyDescent="0.3">
      <c r="C7571" s="57"/>
      <c r="D7571" s="58"/>
      <c r="E7571" s="28"/>
      <c r="F7571" s="17"/>
      <c r="G7571" s="50"/>
      <c r="H7571" s="63"/>
    </row>
    <row r="7572" spans="3:8" ht="15.6" x14ac:dyDescent="0.3">
      <c r="C7572" s="57"/>
      <c r="D7572" s="58"/>
      <c r="E7572" s="28"/>
      <c r="F7572" s="17"/>
      <c r="G7572" s="50"/>
      <c r="H7572" s="63"/>
    </row>
    <row r="7573" spans="3:8" ht="15.6" x14ac:dyDescent="0.3">
      <c r="C7573" s="57"/>
      <c r="D7573" s="58"/>
      <c r="E7573" s="28"/>
      <c r="F7573" s="17"/>
      <c r="G7573" s="50"/>
      <c r="H7573" s="63"/>
    </row>
    <row r="7574" spans="3:8" ht="15.6" x14ac:dyDescent="0.3">
      <c r="C7574" s="57"/>
      <c r="D7574" s="58"/>
      <c r="E7574" s="28"/>
      <c r="F7574" s="17"/>
      <c r="G7574" s="50"/>
      <c r="H7574" s="63"/>
    </row>
    <row r="7575" spans="3:8" ht="15.6" x14ac:dyDescent="0.3">
      <c r="C7575" s="57"/>
      <c r="D7575" s="58"/>
      <c r="E7575" s="28"/>
      <c r="F7575" s="17"/>
      <c r="G7575" s="50"/>
      <c r="H7575" s="63"/>
    </row>
    <row r="7576" spans="3:8" ht="15.6" x14ac:dyDescent="0.3">
      <c r="C7576" s="57"/>
      <c r="D7576" s="58"/>
      <c r="E7576" s="28"/>
      <c r="F7576" s="17"/>
      <c r="G7576" s="50"/>
      <c r="H7576" s="63"/>
    </row>
    <row r="7577" spans="3:8" ht="15.6" x14ac:dyDescent="0.3">
      <c r="C7577" s="57"/>
      <c r="D7577" s="58"/>
      <c r="E7577" s="28"/>
      <c r="F7577" s="17"/>
      <c r="G7577" s="50"/>
      <c r="H7577" s="63"/>
    </row>
    <row r="7578" spans="3:8" ht="15.6" x14ac:dyDescent="0.3">
      <c r="C7578" s="57"/>
      <c r="D7578" s="58"/>
      <c r="E7578" s="28"/>
      <c r="F7578" s="17"/>
      <c r="G7578" s="50"/>
      <c r="H7578" s="63"/>
    </row>
    <row r="7579" spans="3:8" ht="15.6" x14ac:dyDescent="0.3">
      <c r="C7579" s="57"/>
      <c r="D7579" s="58"/>
      <c r="E7579" s="28"/>
      <c r="F7579" s="17"/>
      <c r="G7579" s="50"/>
      <c r="H7579" s="63"/>
    </row>
    <row r="7580" spans="3:8" ht="15.6" x14ac:dyDescent="0.3">
      <c r="C7580" s="57"/>
      <c r="D7580" s="58"/>
      <c r="E7580" s="28"/>
      <c r="F7580" s="17"/>
      <c r="G7580" s="50"/>
      <c r="H7580" s="63"/>
    </row>
    <row r="7581" spans="3:8" ht="15.6" x14ac:dyDescent="0.3">
      <c r="C7581" s="57"/>
      <c r="D7581" s="58"/>
      <c r="E7581" s="28"/>
      <c r="F7581" s="17"/>
      <c r="G7581" s="50"/>
      <c r="H7581" s="63"/>
    </row>
    <row r="7582" spans="3:8" ht="15.6" x14ac:dyDescent="0.3">
      <c r="C7582" s="57"/>
      <c r="D7582" s="58"/>
      <c r="E7582" s="28"/>
      <c r="F7582" s="17"/>
      <c r="G7582" s="50"/>
      <c r="H7582" s="63"/>
    </row>
    <row r="7583" spans="3:8" ht="15.6" x14ac:dyDescent="0.3">
      <c r="C7583" s="57"/>
      <c r="D7583" s="58"/>
      <c r="E7583" s="28"/>
      <c r="F7583" s="17"/>
      <c r="G7583" s="50"/>
      <c r="H7583" s="63"/>
    </row>
    <row r="7584" spans="3:8" ht="15.6" x14ac:dyDescent="0.3">
      <c r="C7584" s="57"/>
      <c r="D7584" s="58"/>
      <c r="E7584" s="28"/>
      <c r="F7584" s="17"/>
      <c r="G7584" s="50"/>
      <c r="H7584" s="63"/>
    </row>
    <row r="7585" spans="3:8" ht="15.6" x14ac:dyDescent="0.3">
      <c r="C7585" s="57"/>
      <c r="D7585" s="58"/>
      <c r="E7585" s="28"/>
      <c r="F7585" s="17"/>
      <c r="G7585" s="50"/>
      <c r="H7585" s="63"/>
    </row>
    <row r="7586" spans="3:8" ht="15.6" x14ac:dyDescent="0.3">
      <c r="C7586" s="57"/>
      <c r="D7586" s="58"/>
      <c r="E7586" s="28"/>
      <c r="F7586" s="17"/>
      <c r="G7586" s="50"/>
      <c r="H7586" s="63"/>
    </row>
    <row r="7587" spans="3:8" ht="15.6" x14ac:dyDescent="0.3">
      <c r="C7587" s="57"/>
      <c r="D7587" s="58"/>
      <c r="E7587" s="28"/>
      <c r="F7587" s="17"/>
      <c r="G7587" s="50"/>
      <c r="H7587" s="63"/>
    </row>
    <row r="7588" spans="3:8" ht="15.6" x14ac:dyDescent="0.3">
      <c r="C7588" s="57"/>
      <c r="D7588" s="58"/>
      <c r="E7588" s="28"/>
      <c r="F7588" s="17"/>
      <c r="G7588" s="50"/>
      <c r="H7588" s="63"/>
    </row>
    <row r="7589" spans="3:8" ht="15.6" x14ac:dyDescent="0.3">
      <c r="C7589" s="57"/>
      <c r="D7589" s="58"/>
      <c r="E7589" s="28"/>
      <c r="F7589" s="17"/>
      <c r="G7589" s="50"/>
      <c r="H7589" s="63"/>
    </row>
    <row r="7590" spans="3:8" ht="15.6" x14ac:dyDescent="0.3">
      <c r="C7590" s="57"/>
      <c r="D7590" s="58"/>
      <c r="E7590" s="28"/>
      <c r="F7590" s="17"/>
      <c r="G7590" s="50"/>
      <c r="H7590" s="63"/>
    </row>
    <row r="7591" spans="3:8" ht="15.6" x14ac:dyDescent="0.3">
      <c r="C7591" s="57"/>
      <c r="D7591" s="58"/>
      <c r="E7591" s="28"/>
      <c r="F7591" s="17"/>
      <c r="G7591" s="50"/>
      <c r="H7591" s="63"/>
    </row>
    <row r="7592" spans="3:8" ht="15.6" x14ac:dyDescent="0.3">
      <c r="C7592" s="57"/>
      <c r="D7592" s="58"/>
      <c r="E7592" s="28"/>
      <c r="F7592" s="17"/>
      <c r="G7592" s="50"/>
      <c r="H7592" s="63"/>
    </row>
    <row r="7593" spans="3:8" ht="15.6" x14ac:dyDescent="0.3">
      <c r="C7593" s="57"/>
      <c r="D7593" s="58"/>
      <c r="E7593" s="28"/>
      <c r="F7593" s="17"/>
      <c r="G7593" s="50"/>
      <c r="H7593" s="63"/>
    </row>
    <row r="7594" spans="3:8" ht="15.6" x14ac:dyDescent="0.3">
      <c r="C7594" s="57"/>
      <c r="D7594" s="58"/>
      <c r="E7594" s="28"/>
      <c r="F7594" s="17"/>
      <c r="G7594" s="50"/>
      <c r="H7594" s="63"/>
    </row>
    <row r="7595" spans="3:8" ht="15.6" x14ac:dyDescent="0.3">
      <c r="C7595" s="57"/>
      <c r="D7595" s="58"/>
      <c r="E7595" s="28"/>
      <c r="F7595" s="17"/>
      <c r="G7595" s="50"/>
      <c r="H7595" s="63"/>
    </row>
    <row r="7596" spans="3:8" ht="15.6" x14ac:dyDescent="0.3">
      <c r="C7596" s="57"/>
      <c r="D7596" s="58"/>
      <c r="E7596" s="28"/>
      <c r="F7596" s="17"/>
      <c r="G7596" s="50"/>
      <c r="H7596" s="63"/>
    </row>
    <row r="7597" spans="3:8" ht="15.6" x14ac:dyDescent="0.3">
      <c r="C7597" s="57"/>
      <c r="D7597" s="58"/>
      <c r="E7597" s="28"/>
      <c r="F7597" s="17"/>
      <c r="G7597" s="50"/>
      <c r="H7597" s="63"/>
    </row>
    <row r="7598" spans="3:8" ht="15.6" x14ac:dyDescent="0.3">
      <c r="C7598" s="57"/>
      <c r="D7598" s="58"/>
      <c r="E7598" s="28"/>
      <c r="F7598" s="17"/>
      <c r="G7598" s="50"/>
      <c r="H7598" s="63"/>
    </row>
    <row r="7599" spans="3:8" ht="15.6" x14ac:dyDescent="0.3">
      <c r="C7599" s="57"/>
      <c r="D7599" s="58"/>
      <c r="E7599" s="28"/>
      <c r="F7599" s="17"/>
      <c r="G7599" s="50"/>
      <c r="H7599" s="63"/>
    </row>
    <row r="7600" spans="3:8" ht="15.6" x14ac:dyDescent="0.3">
      <c r="C7600" s="57"/>
      <c r="D7600" s="58"/>
      <c r="E7600" s="28"/>
      <c r="F7600" s="17"/>
      <c r="G7600" s="50"/>
      <c r="H7600" s="63"/>
    </row>
    <row r="7601" spans="3:8" ht="15.6" x14ac:dyDescent="0.3">
      <c r="C7601" s="57"/>
      <c r="D7601" s="58"/>
      <c r="E7601" s="28"/>
      <c r="F7601" s="17"/>
      <c r="G7601" s="50"/>
      <c r="H7601" s="63"/>
    </row>
    <row r="7602" spans="3:8" ht="15.6" x14ac:dyDescent="0.3">
      <c r="C7602" s="57"/>
      <c r="D7602" s="58"/>
      <c r="E7602" s="28"/>
      <c r="F7602" s="17"/>
      <c r="G7602" s="50"/>
      <c r="H7602" s="63"/>
    </row>
    <row r="7603" spans="3:8" ht="15.6" x14ac:dyDescent="0.3">
      <c r="C7603" s="57"/>
      <c r="D7603" s="58"/>
      <c r="E7603" s="28"/>
      <c r="F7603" s="17"/>
      <c r="G7603" s="50"/>
      <c r="H7603" s="63"/>
    </row>
    <row r="7604" spans="3:8" ht="15.6" x14ac:dyDescent="0.3">
      <c r="C7604" s="57"/>
      <c r="D7604" s="58"/>
      <c r="E7604" s="28"/>
      <c r="F7604" s="17"/>
      <c r="G7604" s="50"/>
      <c r="H7604" s="63"/>
    </row>
    <row r="7605" spans="3:8" ht="15.6" x14ac:dyDescent="0.3">
      <c r="C7605" s="57"/>
      <c r="D7605" s="58"/>
      <c r="E7605" s="28"/>
      <c r="F7605" s="17"/>
      <c r="G7605" s="50"/>
      <c r="H7605" s="63"/>
    </row>
    <row r="7606" spans="3:8" ht="15.6" x14ac:dyDescent="0.3">
      <c r="C7606" s="57"/>
      <c r="D7606" s="58"/>
      <c r="E7606" s="28"/>
      <c r="F7606" s="17"/>
      <c r="G7606" s="50"/>
      <c r="H7606" s="63"/>
    </row>
    <row r="7607" spans="3:8" ht="15.6" x14ac:dyDescent="0.3">
      <c r="C7607" s="57"/>
      <c r="D7607" s="58"/>
      <c r="E7607" s="28"/>
      <c r="F7607" s="17"/>
      <c r="G7607" s="50"/>
      <c r="H7607" s="63"/>
    </row>
    <row r="7608" spans="3:8" ht="15.6" x14ac:dyDescent="0.3">
      <c r="C7608" s="57"/>
      <c r="D7608" s="58"/>
      <c r="E7608" s="28"/>
      <c r="F7608" s="17"/>
      <c r="G7608" s="50"/>
      <c r="H7608" s="63"/>
    </row>
    <row r="7609" spans="3:8" ht="15.6" x14ac:dyDescent="0.3">
      <c r="C7609" s="57"/>
      <c r="D7609" s="58"/>
      <c r="E7609" s="28"/>
      <c r="F7609" s="17"/>
      <c r="G7609" s="50"/>
      <c r="H7609" s="63"/>
    </row>
    <row r="7610" spans="3:8" ht="15.6" x14ac:dyDescent="0.3">
      <c r="C7610" s="57"/>
      <c r="D7610" s="58"/>
      <c r="E7610" s="28"/>
      <c r="F7610" s="17"/>
      <c r="G7610" s="50"/>
      <c r="H7610" s="63"/>
    </row>
    <row r="7611" spans="3:8" ht="15.6" x14ac:dyDescent="0.3">
      <c r="C7611" s="57"/>
      <c r="D7611" s="58"/>
      <c r="E7611" s="28"/>
      <c r="F7611" s="17"/>
      <c r="G7611" s="50"/>
      <c r="H7611" s="63"/>
    </row>
    <row r="7612" spans="3:8" ht="15.6" x14ac:dyDescent="0.3">
      <c r="C7612" s="57"/>
      <c r="D7612" s="58"/>
      <c r="E7612" s="28"/>
      <c r="F7612" s="17"/>
      <c r="G7612" s="50"/>
      <c r="H7612" s="63"/>
    </row>
    <row r="7613" spans="3:8" ht="15.6" x14ac:dyDescent="0.3">
      <c r="C7613" s="57"/>
      <c r="D7613" s="58"/>
      <c r="E7613" s="28"/>
      <c r="F7613" s="17"/>
      <c r="G7613" s="50"/>
      <c r="H7613" s="63"/>
    </row>
    <row r="7614" spans="3:8" ht="15.6" x14ac:dyDescent="0.3">
      <c r="C7614" s="57"/>
      <c r="D7614" s="58"/>
      <c r="E7614" s="28"/>
      <c r="F7614" s="17"/>
      <c r="G7614" s="50"/>
      <c r="H7614" s="63"/>
    </row>
    <row r="7615" spans="3:8" ht="15.6" x14ac:dyDescent="0.3">
      <c r="C7615" s="57"/>
      <c r="D7615" s="58"/>
      <c r="E7615" s="28"/>
      <c r="F7615" s="17"/>
      <c r="G7615" s="50"/>
      <c r="H7615" s="63"/>
    </row>
    <row r="7616" spans="3:8" ht="15.6" x14ac:dyDescent="0.3">
      <c r="C7616" s="57"/>
      <c r="D7616" s="58"/>
      <c r="E7616" s="28"/>
      <c r="F7616" s="17"/>
      <c r="G7616" s="50"/>
      <c r="H7616" s="63"/>
    </row>
    <row r="7617" spans="3:8" ht="15.6" x14ac:dyDescent="0.3">
      <c r="C7617" s="57"/>
      <c r="D7617" s="58"/>
      <c r="E7617" s="28"/>
      <c r="F7617" s="17"/>
      <c r="G7617" s="50"/>
      <c r="H7617" s="63"/>
    </row>
    <row r="7618" spans="3:8" ht="15.6" x14ac:dyDescent="0.3">
      <c r="C7618" s="57"/>
      <c r="D7618" s="58"/>
      <c r="E7618" s="28"/>
      <c r="F7618" s="17"/>
      <c r="G7618" s="50"/>
      <c r="H7618" s="63"/>
    </row>
    <row r="7619" spans="3:8" ht="15.6" x14ac:dyDescent="0.3">
      <c r="C7619" s="57"/>
      <c r="D7619" s="58"/>
      <c r="E7619" s="28"/>
      <c r="F7619" s="17"/>
      <c r="G7619" s="50"/>
      <c r="H7619" s="63"/>
    </row>
    <row r="7620" spans="3:8" ht="15.6" x14ac:dyDescent="0.3">
      <c r="C7620" s="57"/>
      <c r="D7620" s="58"/>
      <c r="E7620" s="28"/>
      <c r="F7620" s="17"/>
      <c r="G7620" s="50"/>
      <c r="H7620" s="63"/>
    </row>
    <row r="7621" spans="3:8" ht="15.6" x14ac:dyDescent="0.3">
      <c r="C7621" s="57"/>
      <c r="D7621" s="58"/>
      <c r="E7621" s="28"/>
      <c r="F7621" s="17"/>
      <c r="G7621" s="50"/>
      <c r="H7621" s="63"/>
    </row>
    <row r="7622" spans="3:8" ht="15.6" x14ac:dyDescent="0.3">
      <c r="C7622" s="57"/>
      <c r="D7622" s="58"/>
      <c r="E7622" s="28"/>
      <c r="F7622" s="17"/>
      <c r="G7622" s="50"/>
      <c r="H7622" s="63"/>
    </row>
    <row r="7623" spans="3:8" ht="15.6" x14ac:dyDescent="0.3">
      <c r="C7623" s="57"/>
      <c r="D7623" s="58"/>
      <c r="E7623" s="28"/>
      <c r="F7623" s="17"/>
      <c r="G7623" s="50"/>
      <c r="H7623" s="63"/>
    </row>
    <row r="7624" spans="3:8" ht="15.6" x14ac:dyDescent="0.3">
      <c r="C7624" s="57"/>
      <c r="D7624" s="58"/>
      <c r="E7624" s="28"/>
      <c r="F7624" s="17"/>
      <c r="G7624" s="50"/>
      <c r="H7624" s="63"/>
    </row>
    <row r="7625" spans="3:8" ht="15.6" x14ac:dyDescent="0.3">
      <c r="C7625" s="57"/>
      <c r="D7625" s="58"/>
      <c r="E7625" s="28"/>
      <c r="F7625" s="17"/>
      <c r="G7625" s="50"/>
      <c r="H7625" s="63"/>
    </row>
    <row r="7626" spans="3:8" ht="15.6" x14ac:dyDescent="0.3">
      <c r="C7626" s="57"/>
      <c r="D7626" s="58"/>
      <c r="E7626" s="28"/>
      <c r="F7626" s="17"/>
      <c r="G7626" s="50"/>
      <c r="H7626" s="63"/>
    </row>
    <row r="7627" spans="3:8" ht="15.6" x14ac:dyDescent="0.3">
      <c r="C7627" s="57"/>
      <c r="D7627" s="58"/>
      <c r="E7627" s="28"/>
      <c r="F7627" s="17"/>
      <c r="G7627" s="50"/>
      <c r="H7627" s="63"/>
    </row>
    <row r="7628" spans="3:8" ht="15.6" x14ac:dyDescent="0.3">
      <c r="C7628" s="57"/>
      <c r="D7628" s="58"/>
      <c r="E7628" s="28"/>
      <c r="F7628" s="17"/>
      <c r="G7628" s="50"/>
      <c r="H7628" s="63"/>
    </row>
    <row r="7629" spans="3:8" ht="15.6" x14ac:dyDescent="0.3">
      <c r="C7629" s="57"/>
      <c r="D7629" s="58"/>
      <c r="E7629" s="28"/>
      <c r="F7629" s="17"/>
      <c r="G7629" s="50"/>
      <c r="H7629" s="63"/>
    </row>
    <row r="7630" spans="3:8" ht="15.6" x14ac:dyDescent="0.3">
      <c r="C7630" s="57"/>
      <c r="D7630" s="58"/>
      <c r="E7630" s="28"/>
      <c r="F7630" s="17"/>
      <c r="G7630" s="50"/>
      <c r="H7630" s="63"/>
    </row>
    <row r="7631" spans="3:8" ht="15.6" x14ac:dyDescent="0.3">
      <c r="C7631" s="57"/>
      <c r="D7631" s="58"/>
      <c r="E7631" s="28"/>
      <c r="F7631" s="17"/>
      <c r="G7631" s="50"/>
      <c r="H7631" s="63"/>
    </row>
    <row r="7632" spans="3:8" ht="15.6" x14ac:dyDescent="0.3">
      <c r="C7632" s="57"/>
      <c r="D7632" s="58"/>
      <c r="E7632" s="28"/>
      <c r="F7632" s="17"/>
      <c r="G7632" s="50"/>
      <c r="H7632" s="63"/>
    </row>
    <row r="7633" spans="3:8" ht="15.6" x14ac:dyDescent="0.3">
      <c r="C7633" s="57"/>
      <c r="D7633" s="58"/>
      <c r="E7633" s="28"/>
      <c r="F7633" s="17"/>
      <c r="G7633" s="50"/>
      <c r="H7633" s="63"/>
    </row>
    <row r="7634" spans="3:8" ht="15.6" x14ac:dyDescent="0.3">
      <c r="C7634" s="57"/>
      <c r="D7634" s="58"/>
      <c r="E7634" s="28"/>
      <c r="F7634" s="17"/>
      <c r="G7634" s="50"/>
      <c r="H7634" s="63"/>
    </row>
    <row r="7635" spans="3:8" ht="15.6" x14ac:dyDescent="0.3">
      <c r="C7635" s="57"/>
      <c r="D7635" s="58"/>
      <c r="E7635" s="28"/>
      <c r="F7635" s="17"/>
      <c r="G7635" s="50"/>
      <c r="H7635" s="63"/>
    </row>
    <row r="7636" spans="3:8" ht="15.6" x14ac:dyDescent="0.3">
      <c r="C7636" s="57"/>
      <c r="D7636" s="58"/>
      <c r="E7636" s="28"/>
      <c r="F7636" s="17"/>
      <c r="G7636" s="50"/>
      <c r="H7636" s="63"/>
    </row>
    <row r="7637" spans="3:8" ht="15.6" x14ac:dyDescent="0.3">
      <c r="C7637" s="57"/>
      <c r="D7637" s="58"/>
      <c r="E7637" s="28"/>
      <c r="F7637" s="17"/>
      <c r="G7637" s="50"/>
      <c r="H7637" s="63"/>
    </row>
    <row r="7638" spans="3:8" ht="15.6" x14ac:dyDescent="0.3">
      <c r="C7638" s="57"/>
      <c r="D7638" s="58"/>
      <c r="E7638" s="28"/>
      <c r="F7638" s="17"/>
      <c r="G7638" s="50"/>
      <c r="H7638" s="63"/>
    </row>
    <row r="7639" spans="3:8" ht="15.6" x14ac:dyDescent="0.3">
      <c r="C7639" s="57"/>
      <c r="D7639" s="58"/>
      <c r="E7639" s="28"/>
      <c r="F7639" s="17"/>
      <c r="G7639" s="50"/>
      <c r="H7639" s="63"/>
    </row>
    <row r="7640" spans="3:8" ht="15.6" x14ac:dyDescent="0.3">
      <c r="C7640" s="57"/>
      <c r="D7640" s="58"/>
      <c r="E7640" s="28"/>
      <c r="F7640" s="17"/>
      <c r="G7640" s="50"/>
      <c r="H7640" s="63"/>
    </row>
    <row r="7641" spans="3:8" ht="15.6" x14ac:dyDescent="0.3">
      <c r="C7641" s="57"/>
      <c r="D7641" s="58"/>
      <c r="E7641" s="28"/>
      <c r="F7641" s="17"/>
      <c r="G7641" s="50"/>
      <c r="H7641" s="63"/>
    </row>
    <row r="7642" spans="3:8" ht="15.6" x14ac:dyDescent="0.3">
      <c r="C7642" s="57"/>
      <c r="D7642" s="58"/>
      <c r="E7642" s="28"/>
      <c r="F7642" s="17"/>
      <c r="G7642" s="50"/>
      <c r="H7642" s="63"/>
    </row>
    <row r="7643" spans="3:8" ht="15.6" x14ac:dyDescent="0.3">
      <c r="C7643" s="57"/>
      <c r="D7643" s="58"/>
      <c r="E7643" s="28"/>
      <c r="F7643" s="17"/>
      <c r="G7643" s="50"/>
      <c r="H7643" s="63"/>
    </row>
    <row r="7644" spans="3:8" ht="15.6" x14ac:dyDescent="0.3">
      <c r="C7644" s="57"/>
      <c r="D7644" s="58"/>
      <c r="E7644" s="28"/>
      <c r="F7644" s="17"/>
      <c r="G7644" s="50"/>
      <c r="H7644" s="63"/>
    </row>
    <row r="7645" spans="3:8" ht="15.6" x14ac:dyDescent="0.3">
      <c r="C7645" s="57"/>
      <c r="D7645" s="58"/>
      <c r="E7645" s="28"/>
      <c r="F7645" s="17"/>
      <c r="G7645" s="50"/>
      <c r="H7645" s="63"/>
    </row>
    <row r="7646" spans="3:8" ht="15.6" x14ac:dyDescent="0.3">
      <c r="C7646" s="57"/>
      <c r="D7646" s="58"/>
      <c r="E7646" s="28"/>
      <c r="F7646" s="17"/>
      <c r="G7646" s="50"/>
      <c r="H7646" s="63"/>
    </row>
    <row r="7647" spans="3:8" ht="15.6" x14ac:dyDescent="0.3">
      <c r="C7647" s="57"/>
      <c r="D7647" s="58"/>
      <c r="E7647" s="28"/>
      <c r="F7647" s="17"/>
      <c r="G7647" s="50"/>
      <c r="H7647" s="63"/>
    </row>
    <row r="7648" spans="3:8" ht="15.6" x14ac:dyDescent="0.3">
      <c r="C7648" s="57"/>
      <c r="D7648" s="58"/>
      <c r="E7648" s="28"/>
      <c r="F7648" s="17"/>
      <c r="G7648" s="50"/>
      <c r="H7648" s="63"/>
    </row>
    <row r="7649" spans="3:8" ht="15.6" x14ac:dyDescent="0.3">
      <c r="C7649" s="57"/>
      <c r="D7649" s="58"/>
      <c r="E7649" s="28"/>
      <c r="F7649" s="17"/>
      <c r="G7649" s="50"/>
      <c r="H7649" s="63"/>
    </row>
    <row r="7650" spans="3:8" ht="15.6" x14ac:dyDescent="0.3">
      <c r="C7650" s="57"/>
      <c r="D7650" s="58"/>
      <c r="E7650" s="28"/>
      <c r="F7650" s="17"/>
      <c r="G7650" s="50"/>
      <c r="H7650" s="63"/>
    </row>
    <row r="7651" spans="3:8" ht="15.6" x14ac:dyDescent="0.3">
      <c r="C7651" s="57"/>
      <c r="D7651" s="58"/>
      <c r="E7651" s="28"/>
      <c r="F7651" s="17"/>
      <c r="G7651" s="50"/>
      <c r="H7651" s="63"/>
    </row>
    <row r="7652" spans="3:8" ht="15.6" x14ac:dyDescent="0.3">
      <c r="C7652" s="57"/>
      <c r="D7652" s="58"/>
      <c r="E7652" s="28"/>
      <c r="F7652" s="17"/>
      <c r="G7652" s="50"/>
      <c r="H7652" s="63"/>
    </row>
    <row r="7653" spans="3:8" ht="15.6" x14ac:dyDescent="0.3">
      <c r="C7653" s="57"/>
      <c r="D7653" s="58"/>
      <c r="E7653" s="28"/>
      <c r="F7653" s="17"/>
      <c r="G7653" s="50"/>
      <c r="H7653" s="63"/>
    </row>
    <row r="7654" spans="3:8" ht="15.6" x14ac:dyDescent="0.3">
      <c r="C7654" s="57"/>
      <c r="D7654" s="58"/>
      <c r="E7654" s="28"/>
      <c r="F7654" s="17"/>
      <c r="G7654" s="50"/>
      <c r="H7654" s="63"/>
    </row>
    <row r="7655" spans="3:8" ht="15.6" x14ac:dyDescent="0.3">
      <c r="C7655" s="57"/>
      <c r="D7655" s="58"/>
      <c r="E7655" s="28"/>
      <c r="F7655" s="17"/>
      <c r="G7655" s="50"/>
      <c r="H7655" s="63"/>
    </row>
    <row r="7656" spans="3:8" ht="15.6" x14ac:dyDescent="0.3">
      <c r="C7656" s="57"/>
      <c r="D7656" s="58"/>
      <c r="E7656" s="28"/>
      <c r="F7656" s="17"/>
      <c r="G7656" s="50"/>
      <c r="H7656" s="63"/>
    </row>
    <row r="7657" spans="3:8" ht="15.6" x14ac:dyDescent="0.3">
      <c r="C7657" s="57"/>
      <c r="D7657" s="58"/>
      <c r="E7657" s="28"/>
      <c r="F7657" s="17"/>
      <c r="G7657" s="50"/>
      <c r="H7657" s="63"/>
    </row>
    <row r="7658" spans="3:8" ht="15.6" x14ac:dyDescent="0.3">
      <c r="C7658" s="57"/>
      <c r="D7658" s="58"/>
      <c r="E7658" s="28"/>
      <c r="F7658" s="17"/>
      <c r="G7658" s="50"/>
      <c r="H7658" s="63"/>
    </row>
    <row r="7659" spans="3:8" ht="15.6" x14ac:dyDescent="0.3">
      <c r="C7659" s="57"/>
      <c r="D7659" s="58"/>
      <c r="E7659" s="28"/>
      <c r="F7659" s="17"/>
      <c r="G7659" s="50"/>
      <c r="H7659" s="63"/>
    </row>
    <row r="7660" spans="3:8" ht="15.6" x14ac:dyDescent="0.3">
      <c r="C7660" s="57"/>
      <c r="D7660" s="58"/>
      <c r="E7660" s="28"/>
      <c r="F7660" s="17"/>
      <c r="G7660" s="50"/>
      <c r="H7660" s="63"/>
    </row>
    <row r="7661" spans="3:8" ht="15.6" x14ac:dyDescent="0.3">
      <c r="C7661" s="57"/>
      <c r="D7661" s="58"/>
      <c r="E7661" s="28"/>
      <c r="F7661" s="17"/>
      <c r="G7661" s="50"/>
      <c r="H7661" s="63"/>
    </row>
    <row r="7662" spans="3:8" ht="15.6" x14ac:dyDescent="0.3">
      <c r="C7662" s="57"/>
      <c r="D7662" s="58"/>
      <c r="E7662" s="28"/>
      <c r="F7662" s="17"/>
      <c r="G7662" s="50"/>
      <c r="H7662" s="63"/>
    </row>
    <row r="7663" spans="3:8" ht="15.6" x14ac:dyDescent="0.3">
      <c r="C7663" s="57"/>
      <c r="D7663" s="58"/>
      <c r="E7663" s="28"/>
      <c r="F7663" s="17"/>
      <c r="G7663" s="50"/>
      <c r="H7663" s="63"/>
    </row>
    <row r="7664" spans="3:8" ht="15.6" x14ac:dyDescent="0.3">
      <c r="C7664" s="57"/>
      <c r="D7664" s="58"/>
      <c r="E7664" s="28"/>
      <c r="F7664" s="17"/>
      <c r="G7664" s="50"/>
      <c r="H7664" s="63"/>
    </row>
    <row r="7665" spans="3:8" ht="15.6" x14ac:dyDescent="0.3">
      <c r="C7665" s="57"/>
      <c r="D7665" s="58"/>
      <c r="E7665" s="28"/>
      <c r="F7665" s="17"/>
      <c r="G7665" s="50"/>
      <c r="H7665" s="63"/>
    </row>
    <row r="7666" spans="3:8" ht="15.6" x14ac:dyDescent="0.3">
      <c r="C7666" s="57"/>
      <c r="D7666" s="58"/>
      <c r="E7666" s="28"/>
      <c r="F7666" s="17"/>
      <c r="G7666" s="50"/>
      <c r="H7666" s="63"/>
    </row>
    <row r="7667" spans="3:8" ht="15.6" x14ac:dyDescent="0.3">
      <c r="C7667" s="57"/>
      <c r="D7667" s="58"/>
      <c r="E7667" s="28"/>
      <c r="F7667" s="17"/>
      <c r="G7667" s="50"/>
      <c r="H7667" s="63"/>
    </row>
    <row r="7668" spans="3:8" ht="15.6" x14ac:dyDescent="0.3">
      <c r="C7668" s="57"/>
      <c r="D7668" s="58"/>
      <c r="E7668" s="28"/>
      <c r="F7668" s="17"/>
      <c r="G7668" s="50"/>
      <c r="H7668" s="63"/>
    </row>
    <row r="7669" spans="3:8" ht="15.6" x14ac:dyDescent="0.3">
      <c r="C7669" s="57"/>
      <c r="D7669" s="58"/>
      <c r="E7669" s="28"/>
      <c r="F7669" s="17"/>
      <c r="G7669" s="50"/>
      <c r="H7669" s="63"/>
    </row>
    <row r="7670" spans="3:8" ht="15.6" x14ac:dyDescent="0.3">
      <c r="C7670" s="57"/>
      <c r="D7670" s="58"/>
      <c r="E7670" s="28"/>
      <c r="F7670" s="17"/>
      <c r="G7670" s="50"/>
      <c r="H7670" s="63"/>
    </row>
    <row r="7671" spans="3:8" ht="15.6" x14ac:dyDescent="0.3">
      <c r="C7671" s="57"/>
      <c r="D7671" s="58"/>
      <c r="E7671" s="28"/>
      <c r="F7671" s="17"/>
      <c r="G7671" s="50"/>
      <c r="H7671" s="63"/>
    </row>
    <row r="7672" spans="3:8" ht="15.6" x14ac:dyDescent="0.3">
      <c r="C7672" s="57"/>
      <c r="D7672" s="58"/>
      <c r="E7672" s="28"/>
      <c r="F7672" s="17"/>
      <c r="G7672" s="50"/>
      <c r="H7672" s="63"/>
    </row>
    <row r="7673" spans="3:8" ht="15.6" x14ac:dyDescent="0.3">
      <c r="C7673" s="57"/>
      <c r="D7673" s="58"/>
      <c r="E7673" s="28"/>
      <c r="F7673" s="17"/>
      <c r="G7673" s="50"/>
      <c r="H7673" s="63"/>
    </row>
    <row r="7674" spans="3:8" ht="15.6" x14ac:dyDescent="0.3">
      <c r="C7674" s="57"/>
      <c r="D7674" s="58"/>
      <c r="E7674" s="28"/>
      <c r="F7674" s="17"/>
      <c r="G7674" s="50"/>
      <c r="H7674" s="63"/>
    </row>
    <row r="7675" spans="3:8" ht="15.6" x14ac:dyDescent="0.3">
      <c r="C7675" s="57"/>
      <c r="D7675" s="58"/>
      <c r="E7675" s="28"/>
      <c r="F7675" s="17"/>
      <c r="G7675" s="50"/>
      <c r="H7675" s="63"/>
    </row>
    <row r="7676" spans="3:8" ht="15.6" x14ac:dyDescent="0.3">
      <c r="C7676" s="57"/>
      <c r="D7676" s="58"/>
      <c r="E7676" s="28"/>
      <c r="F7676" s="17"/>
      <c r="G7676" s="50"/>
      <c r="H7676" s="63"/>
    </row>
    <row r="7677" spans="3:8" ht="15.6" x14ac:dyDescent="0.3">
      <c r="C7677" s="57"/>
      <c r="D7677" s="58"/>
      <c r="E7677" s="28"/>
      <c r="F7677" s="17"/>
      <c r="G7677" s="50"/>
      <c r="H7677" s="63"/>
    </row>
    <row r="7678" spans="3:8" ht="15.6" x14ac:dyDescent="0.3">
      <c r="C7678" s="57"/>
      <c r="D7678" s="58"/>
      <c r="E7678" s="28"/>
      <c r="F7678" s="17"/>
      <c r="G7678" s="50"/>
      <c r="H7678" s="63"/>
    </row>
    <row r="7679" spans="3:8" ht="15.6" x14ac:dyDescent="0.3">
      <c r="C7679" s="57"/>
      <c r="D7679" s="58"/>
      <c r="E7679" s="28"/>
      <c r="F7679" s="17"/>
      <c r="G7679" s="50"/>
      <c r="H7679" s="63"/>
    </row>
    <row r="7680" spans="3:8" ht="15.6" x14ac:dyDescent="0.3">
      <c r="C7680" s="57"/>
      <c r="D7680" s="58"/>
      <c r="E7680" s="28"/>
      <c r="F7680" s="17"/>
      <c r="G7680" s="50"/>
      <c r="H7680" s="63"/>
    </row>
    <row r="7681" spans="3:8" ht="15.6" x14ac:dyDescent="0.3">
      <c r="C7681" s="57"/>
      <c r="D7681" s="58"/>
      <c r="E7681" s="28"/>
      <c r="F7681" s="17"/>
      <c r="G7681" s="50"/>
      <c r="H7681" s="63"/>
    </row>
    <row r="7682" spans="3:8" ht="15.6" x14ac:dyDescent="0.3">
      <c r="C7682" s="57"/>
      <c r="D7682" s="58"/>
      <c r="E7682" s="28"/>
      <c r="F7682" s="17"/>
      <c r="G7682" s="50"/>
      <c r="H7682" s="63"/>
    </row>
    <row r="7683" spans="3:8" ht="15.6" x14ac:dyDescent="0.3">
      <c r="C7683" s="57"/>
      <c r="D7683" s="58"/>
      <c r="E7683" s="28"/>
      <c r="F7683" s="17"/>
      <c r="G7683" s="50"/>
      <c r="H7683" s="63"/>
    </row>
    <row r="7684" spans="3:8" ht="15.6" x14ac:dyDescent="0.3">
      <c r="C7684" s="57"/>
      <c r="D7684" s="58"/>
      <c r="E7684" s="28"/>
      <c r="F7684" s="17"/>
      <c r="G7684" s="50"/>
      <c r="H7684" s="63"/>
    </row>
    <row r="7685" spans="3:8" ht="15.6" x14ac:dyDescent="0.3">
      <c r="C7685" s="57"/>
      <c r="D7685" s="58"/>
      <c r="E7685" s="28"/>
      <c r="F7685" s="17"/>
      <c r="G7685" s="50"/>
      <c r="H7685" s="63"/>
    </row>
    <row r="7686" spans="3:8" ht="15.6" x14ac:dyDescent="0.3">
      <c r="C7686" s="57"/>
      <c r="D7686" s="58"/>
      <c r="E7686" s="28"/>
      <c r="F7686" s="17"/>
      <c r="G7686" s="50"/>
      <c r="H7686" s="63"/>
    </row>
    <row r="7687" spans="3:8" ht="15.6" x14ac:dyDescent="0.3">
      <c r="C7687" s="57"/>
      <c r="D7687" s="58"/>
      <c r="E7687" s="28"/>
      <c r="F7687" s="17"/>
      <c r="G7687" s="50"/>
      <c r="H7687" s="63"/>
    </row>
    <row r="7688" spans="3:8" ht="15.6" x14ac:dyDescent="0.3">
      <c r="C7688" s="57"/>
      <c r="D7688" s="58"/>
      <c r="E7688" s="28"/>
      <c r="F7688" s="17"/>
      <c r="G7688" s="50"/>
      <c r="H7688" s="63"/>
    </row>
    <row r="7689" spans="3:8" ht="15.6" x14ac:dyDescent="0.3">
      <c r="C7689" s="57"/>
      <c r="D7689" s="58"/>
      <c r="E7689" s="28"/>
      <c r="F7689" s="17"/>
      <c r="G7689" s="50"/>
      <c r="H7689" s="63"/>
    </row>
    <row r="7690" spans="3:8" ht="15.6" x14ac:dyDescent="0.3">
      <c r="C7690" s="57"/>
      <c r="D7690" s="58"/>
      <c r="E7690" s="28"/>
      <c r="F7690" s="17"/>
      <c r="G7690" s="50"/>
      <c r="H7690" s="63"/>
    </row>
    <row r="7691" spans="3:8" ht="15.6" x14ac:dyDescent="0.3">
      <c r="C7691" s="57"/>
      <c r="D7691" s="58"/>
      <c r="E7691" s="28"/>
      <c r="F7691" s="17"/>
      <c r="G7691" s="50"/>
      <c r="H7691" s="63"/>
    </row>
    <row r="7692" spans="3:8" ht="15.6" x14ac:dyDescent="0.3">
      <c r="C7692" s="57"/>
      <c r="D7692" s="58"/>
      <c r="E7692" s="28"/>
      <c r="F7692" s="17"/>
      <c r="G7692" s="50"/>
      <c r="H7692" s="63"/>
    </row>
    <row r="7693" spans="3:8" ht="15.6" x14ac:dyDescent="0.3">
      <c r="C7693" s="57"/>
      <c r="D7693" s="58"/>
      <c r="E7693" s="28"/>
      <c r="F7693" s="17"/>
      <c r="G7693" s="50"/>
      <c r="H7693" s="63"/>
    </row>
    <row r="7694" spans="3:8" ht="15.6" x14ac:dyDescent="0.3">
      <c r="C7694" s="57"/>
      <c r="D7694" s="58"/>
      <c r="E7694" s="28"/>
      <c r="F7694" s="17"/>
      <c r="G7694" s="50"/>
      <c r="H7694" s="63"/>
    </row>
    <row r="7695" spans="3:8" ht="15.6" x14ac:dyDescent="0.3">
      <c r="C7695" s="57"/>
      <c r="D7695" s="58"/>
      <c r="E7695" s="28"/>
      <c r="F7695" s="17"/>
      <c r="G7695" s="50"/>
      <c r="H7695" s="63"/>
    </row>
    <row r="7696" spans="3:8" ht="15.6" x14ac:dyDescent="0.3">
      <c r="C7696" s="57"/>
      <c r="D7696" s="58"/>
      <c r="E7696" s="28"/>
      <c r="F7696" s="17"/>
      <c r="G7696" s="50"/>
      <c r="H7696" s="63"/>
    </row>
    <row r="7697" spans="3:8" ht="15.6" x14ac:dyDescent="0.3">
      <c r="C7697" s="57"/>
      <c r="D7697" s="58"/>
      <c r="E7697" s="28"/>
      <c r="F7697" s="17"/>
      <c r="G7697" s="50"/>
      <c r="H7697" s="63"/>
    </row>
    <row r="7698" spans="3:8" ht="15.6" x14ac:dyDescent="0.3">
      <c r="C7698" s="57"/>
      <c r="D7698" s="58"/>
      <c r="E7698" s="28"/>
      <c r="F7698" s="17"/>
      <c r="G7698" s="50"/>
      <c r="H7698" s="63"/>
    </row>
    <row r="7699" spans="3:8" ht="15.6" x14ac:dyDescent="0.3">
      <c r="C7699" s="57"/>
      <c r="D7699" s="58"/>
      <c r="E7699" s="28"/>
      <c r="F7699" s="17"/>
      <c r="G7699" s="50"/>
      <c r="H7699" s="63"/>
    </row>
    <row r="7700" spans="3:8" ht="15.6" x14ac:dyDescent="0.3">
      <c r="C7700" s="57"/>
      <c r="D7700" s="58"/>
      <c r="E7700" s="28"/>
      <c r="F7700" s="17"/>
      <c r="G7700" s="50"/>
      <c r="H7700" s="63"/>
    </row>
    <row r="7701" spans="3:8" ht="15.6" x14ac:dyDescent="0.3">
      <c r="C7701" s="57"/>
      <c r="D7701" s="58"/>
      <c r="E7701" s="28"/>
      <c r="F7701" s="17"/>
      <c r="G7701" s="50"/>
      <c r="H7701" s="63"/>
    </row>
    <row r="7702" spans="3:8" ht="15.6" x14ac:dyDescent="0.3">
      <c r="C7702" s="57"/>
      <c r="D7702" s="58"/>
      <c r="E7702" s="28"/>
      <c r="F7702" s="17"/>
      <c r="G7702" s="50"/>
      <c r="H7702" s="63"/>
    </row>
    <row r="7703" spans="3:8" ht="15.6" x14ac:dyDescent="0.3">
      <c r="C7703" s="57"/>
      <c r="D7703" s="58"/>
      <c r="E7703" s="28"/>
      <c r="F7703" s="17"/>
      <c r="G7703" s="50"/>
      <c r="H7703" s="63"/>
    </row>
    <row r="7704" spans="3:8" ht="15.6" x14ac:dyDescent="0.3">
      <c r="C7704" s="57"/>
      <c r="D7704" s="58"/>
      <c r="E7704" s="28"/>
      <c r="F7704" s="17"/>
      <c r="G7704" s="50"/>
      <c r="H7704" s="63"/>
    </row>
    <row r="7705" spans="3:8" ht="15.6" x14ac:dyDescent="0.3">
      <c r="C7705" s="57"/>
      <c r="D7705" s="58"/>
      <c r="E7705" s="28"/>
      <c r="F7705" s="17"/>
      <c r="G7705" s="50"/>
      <c r="H7705" s="63"/>
    </row>
    <row r="7706" spans="3:8" ht="15.6" x14ac:dyDescent="0.3">
      <c r="C7706" s="57"/>
      <c r="D7706" s="58"/>
      <c r="E7706" s="28"/>
      <c r="F7706" s="17"/>
      <c r="G7706" s="50"/>
      <c r="H7706" s="63"/>
    </row>
    <row r="7707" spans="3:8" ht="15.6" x14ac:dyDescent="0.3">
      <c r="C7707" s="57"/>
      <c r="D7707" s="58"/>
      <c r="E7707" s="28"/>
      <c r="F7707" s="17"/>
      <c r="G7707" s="50"/>
      <c r="H7707" s="63"/>
    </row>
    <row r="7708" spans="3:8" ht="15.6" x14ac:dyDescent="0.3">
      <c r="C7708" s="57"/>
      <c r="D7708" s="58"/>
      <c r="E7708" s="28"/>
      <c r="F7708" s="17"/>
      <c r="G7708" s="50"/>
      <c r="H7708" s="63"/>
    </row>
    <row r="7709" spans="3:8" ht="15.6" x14ac:dyDescent="0.3">
      <c r="C7709" s="57"/>
      <c r="D7709" s="58"/>
      <c r="E7709" s="28"/>
      <c r="F7709" s="17"/>
      <c r="G7709" s="50"/>
      <c r="H7709" s="63"/>
    </row>
    <row r="7710" spans="3:8" ht="15.6" x14ac:dyDescent="0.3">
      <c r="C7710" s="57"/>
      <c r="D7710" s="58"/>
      <c r="E7710" s="28"/>
      <c r="F7710" s="17"/>
      <c r="G7710" s="50"/>
      <c r="H7710" s="63"/>
    </row>
    <row r="7711" spans="3:8" ht="15.6" x14ac:dyDescent="0.3">
      <c r="C7711" s="57"/>
      <c r="D7711" s="58"/>
      <c r="E7711" s="28"/>
      <c r="F7711" s="17"/>
      <c r="G7711" s="50"/>
      <c r="H7711" s="63"/>
    </row>
    <row r="7712" spans="3:8" ht="15.6" x14ac:dyDescent="0.3">
      <c r="C7712" s="57"/>
      <c r="D7712" s="58"/>
      <c r="E7712" s="28"/>
      <c r="F7712" s="17"/>
      <c r="G7712" s="50"/>
      <c r="H7712" s="63"/>
    </row>
    <row r="7713" spans="3:8" ht="15.6" x14ac:dyDescent="0.3">
      <c r="C7713" s="57"/>
      <c r="D7713" s="58"/>
      <c r="E7713" s="28"/>
      <c r="F7713" s="17"/>
      <c r="G7713" s="50"/>
      <c r="H7713" s="63"/>
    </row>
    <row r="7714" spans="3:8" ht="15.6" x14ac:dyDescent="0.3">
      <c r="C7714" s="57"/>
      <c r="D7714" s="58"/>
      <c r="E7714" s="28"/>
      <c r="F7714" s="17"/>
      <c r="G7714" s="50"/>
      <c r="H7714" s="63"/>
    </row>
    <row r="7715" spans="3:8" ht="15.6" x14ac:dyDescent="0.3">
      <c r="C7715" s="57"/>
      <c r="D7715" s="58"/>
      <c r="E7715" s="28"/>
      <c r="F7715" s="17"/>
      <c r="G7715" s="50"/>
      <c r="H7715" s="63"/>
    </row>
    <row r="7716" spans="3:8" ht="15.6" x14ac:dyDescent="0.3">
      <c r="C7716" s="57"/>
      <c r="D7716" s="58"/>
      <c r="E7716" s="28"/>
      <c r="F7716" s="17"/>
      <c r="G7716" s="50"/>
      <c r="H7716" s="63"/>
    </row>
    <row r="7717" spans="3:8" ht="15.6" x14ac:dyDescent="0.3">
      <c r="C7717" s="57"/>
      <c r="D7717" s="58"/>
      <c r="E7717" s="28"/>
      <c r="F7717" s="17"/>
      <c r="G7717" s="50"/>
      <c r="H7717" s="63"/>
    </row>
    <row r="7718" spans="3:8" ht="15.6" x14ac:dyDescent="0.3">
      <c r="C7718" s="57"/>
      <c r="D7718" s="58"/>
      <c r="E7718" s="28"/>
      <c r="F7718" s="17"/>
      <c r="G7718" s="50"/>
      <c r="H7718" s="63"/>
    </row>
    <row r="7719" spans="3:8" ht="15.6" x14ac:dyDescent="0.3">
      <c r="C7719" s="57"/>
      <c r="D7719" s="58"/>
      <c r="E7719" s="28"/>
      <c r="F7719" s="17"/>
      <c r="G7719" s="50"/>
      <c r="H7719" s="63"/>
    </row>
    <row r="7720" spans="3:8" ht="15.6" x14ac:dyDescent="0.3">
      <c r="C7720" s="57"/>
      <c r="D7720" s="58"/>
      <c r="E7720" s="28"/>
      <c r="F7720" s="17"/>
      <c r="G7720" s="50"/>
      <c r="H7720" s="63"/>
    </row>
    <row r="7721" spans="3:8" ht="15.6" x14ac:dyDescent="0.3">
      <c r="C7721" s="57"/>
      <c r="D7721" s="58"/>
      <c r="E7721" s="28"/>
      <c r="F7721" s="17"/>
      <c r="G7721" s="50"/>
      <c r="H7721" s="63"/>
    </row>
    <row r="7722" spans="3:8" ht="15.6" x14ac:dyDescent="0.3">
      <c r="C7722" s="57"/>
      <c r="D7722" s="58"/>
      <c r="E7722" s="28"/>
      <c r="F7722" s="17"/>
      <c r="G7722" s="50"/>
      <c r="H7722" s="63"/>
    </row>
    <row r="7723" spans="3:8" ht="15.6" x14ac:dyDescent="0.3">
      <c r="C7723" s="57"/>
      <c r="D7723" s="58"/>
      <c r="E7723" s="28"/>
      <c r="F7723" s="17"/>
      <c r="G7723" s="50"/>
      <c r="H7723" s="63"/>
    </row>
    <row r="7724" spans="3:8" ht="15.6" x14ac:dyDescent="0.3">
      <c r="C7724" s="57"/>
      <c r="D7724" s="58"/>
      <c r="E7724" s="28"/>
      <c r="F7724" s="17"/>
      <c r="G7724" s="50"/>
      <c r="H7724" s="63"/>
    </row>
    <row r="7725" spans="3:8" ht="15.6" x14ac:dyDescent="0.3">
      <c r="C7725" s="57"/>
      <c r="D7725" s="58"/>
      <c r="E7725" s="28"/>
      <c r="F7725" s="17"/>
      <c r="G7725" s="50"/>
      <c r="H7725" s="63"/>
    </row>
    <row r="7726" spans="3:8" ht="15.6" x14ac:dyDescent="0.3">
      <c r="C7726" s="57"/>
      <c r="D7726" s="58"/>
      <c r="E7726" s="28"/>
      <c r="F7726" s="17"/>
      <c r="G7726" s="50"/>
      <c r="H7726" s="63"/>
    </row>
    <row r="7727" spans="3:8" ht="15.6" x14ac:dyDescent="0.3">
      <c r="C7727" s="57"/>
      <c r="D7727" s="58"/>
      <c r="E7727" s="28"/>
      <c r="F7727" s="17"/>
      <c r="G7727" s="50"/>
      <c r="H7727" s="63"/>
    </row>
    <row r="7728" spans="3:8" ht="15.6" x14ac:dyDescent="0.3">
      <c r="C7728" s="57"/>
      <c r="D7728" s="58"/>
      <c r="E7728" s="28"/>
      <c r="F7728" s="17"/>
      <c r="G7728" s="50"/>
      <c r="H7728" s="63"/>
    </row>
    <row r="7729" spans="3:8" ht="15.6" x14ac:dyDescent="0.3">
      <c r="C7729" s="57"/>
      <c r="D7729" s="58"/>
      <c r="E7729" s="28"/>
      <c r="F7729" s="17"/>
      <c r="G7729" s="50"/>
      <c r="H7729" s="63"/>
    </row>
    <row r="7730" spans="3:8" ht="15.6" x14ac:dyDescent="0.3">
      <c r="C7730" s="57"/>
      <c r="D7730" s="58"/>
      <c r="E7730" s="28"/>
      <c r="F7730" s="17"/>
      <c r="G7730" s="50"/>
      <c r="H7730" s="63"/>
    </row>
    <row r="7731" spans="3:8" ht="15.6" x14ac:dyDescent="0.3">
      <c r="C7731" s="57"/>
      <c r="D7731" s="58"/>
      <c r="E7731" s="28"/>
      <c r="F7731" s="17"/>
      <c r="G7731" s="50"/>
      <c r="H7731" s="63"/>
    </row>
    <row r="7732" spans="3:8" ht="15.6" x14ac:dyDescent="0.3">
      <c r="C7732" s="57"/>
      <c r="D7732" s="58"/>
      <c r="E7732" s="28"/>
      <c r="F7732" s="17"/>
      <c r="G7732" s="50"/>
      <c r="H7732" s="63"/>
    </row>
    <row r="7733" spans="3:8" ht="15.6" x14ac:dyDescent="0.3">
      <c r="C7733" s="57"/>
      <c r="D7733" s="58"/>
      <c r="E7733" s="28"/>
      <c r="F7733" s="17"/>
      <c r="G7733" s="50"/>
      <c r="H7733" s="63"/>
    </row>
    <row r="7734" spans="3:8" ht="15.6" x14ac:dyDescent="0.3">
      <c r="C7734" s="57"/>
      <c r="D7734" s="58"/>
      <c r="E7734" s="28"/>
      <c r="F7734" s="17"/>
      <c r="G7734" s="50"/>
      <c r="H7734" s="63"/>
    </row>
    <row r="7735" spans="3:8" ht="15.6" x14ac:dyDescent="0.3">
      <c r="C7735" s="57"/>
      <c r="D7735" s="58"/>
      <c r="E7735" s="28"/>
      <c r="F7735" s="17"/>
      <c r="G7735" s="50"/>
      <c r="H7735" s="63"/>
    </row>
    <row r="7736" spans="3:8" ht="15.6" x14ac:dyDescent="0.3">
      <c r="C7736" s="57"/>
      <c r="D7736" s="58"/>
      <c r="E7736" s="28"/>
      <c r="F7736" s="17"/>
      <c r="G7736" s="50"/>
      <c r="H7736" s="63"/>
    </row>
    <row r="7737" spans="3:8" ht="15.6" x14ac:dyDescent="0.3">
      <c r="C7737" s="57"/>
      <c r="D7737" s="58"/>
      <c r="E7737" s="28"/>
      <c r="F7737" s="17"/>
      <c r="G7737" s="50"/>
      <c r="H7737" s="63"/>
    </row>
    <row r="7738" spans="3:8" ht="15.6" x14ac:dyDescent="0.3">
      <c r="C7738" s="57"/>
      <c r="D7738" s="58"/>
      <c r="E7738" s="28"/>
      <c r="F7738" s="17"/>
      <c r="G7738" s="50"/>
      <c r="H7738" s="63"/>
    </row>
    <row r="7739" spans="3:8" ht="15.6" x14ac:dyDescent="0.3">
      <c r="C7739" s="57"/>
      <c r="D7739" s="58"/>
      <c r="E7739" s="28"/>
      <c r="F7739" s="17"/>
      <c r="G7739" s="50"/>
      <c r="H7739" s="63"/>
    </row>
    <row r="7740" spans="3:8" ht="15.6" x14ac:dyDescent="0.3">
      <c r="C7740" s="57"/>
      <c r="D7740" s="58"/>
      <c r="E7740" s="28"/>
      <c r="F7740" s="17"/>
      <c r="G7740" s="50"/>
      <c r="H7740" s="63"/>
    </row>
    <row r="7741" spans="3:8" ht="15.6" x14ac:dyDescent="0.3">
      <c r="C7741" s="57"/>
      <c r="D7741" s="58"/>
      <c r="E7741" s="28"/>
      <c r="F7741" s="17"/>
      <c r="G7741" s="50"/>
      <c r="H7741" s="63"/>
    </row>
    <row r="7742" spans="3:8" ht="15.6" x14ac:dyDescent="0.3">
      <c r="C7742" s="57"/>
      <c r="D7742" s="58"/>
      <c r="E7742" s="28"/>
      <c r="F7742" s="17"/>
      <c r="G7742" s="50"/>
      <c r="H7742" s="63"/>
    </row>
    <row r="7743" spans="3:8" ht="15.6" x14ac:dyDescent="0.3">
      <c r="C7743" s="57"/>
      <c r="D7743" s="58"/>
      <c r="E7743" s="28"/>
      <c r="F7743" s="17"/>
      <c r="G7743" s="50"/>
      <c r="H7743" s="63"/>
    </row>
    <row r="7744" spans="3:8" ht="15.6" x14ac:dyDescent="0.3">
      <c r="C7744" s="57"/>
      <c r="D7744" s="58"/>
      <c r="E7744" s="28"/>
      <c r="F7744" s="17"/>
      <c r="G7744" s="50"/>
      <c r="H7744" s="63"/>
    </row>
    <row r="7745" spans="3:8" ht="15.6" x14ac:dyDescent="0.3">
      <c r="C7745" s="57"/>
      <c r="D7745" s="58"/>
      <c r="E7745" s="28"/>
      <c r="F7745" s="17"/>
      <c r="G7745" s="50"/>
      <c r="H7745" s="63"/>
    </row>
    <row r="7746" spans="3:8" ht="15.6" x14ac:dyDescent="0.3">
      <c r="C7746" s="57"/>
      <c r="D7746" s="58"/>
      <c r="E7746" s="28"/>
      <c r="F7746" s="17"/>
      <c r="G7746" s="50"/>
      <c r="H7746" s="63"/>
    </row>
    <row r="7747" spans="3:8" ht="15.6" x14ac:dyDescent="0.3">
      <c r="C7747" s="57"/>
      <c r="D7747" s="58"/>
      <c r="E7747" s="28"/>
      <c r="F7747" s="17"/>
      <c r="G7747" s="50"/>
      <c r="H7747" s="63"/>
    </row>
    <row r="7748" spans="3:8" ht="15.6" x14ac:dyDescent="0.3">
      <c r="C7748" s="57"/>
      <c r="D7748" s="58"/>
      <c r="E7748" s="28"/>
      <c r="F7748" s="17"/>
      <c r="G7748" s="50"/>
      <c r="H7748" s="63"/>
    </row>
    <row r="7749" spans="3:8" ht="15.6" x14ac:dyDescent="0.3">
      <c r="C7749" s="57"/>
      <c r="D7749" s="58"/>
      <c r="E7749" s="28"/>
      <c r="F7749" s="17"/>
      <c r="G7749" s="50"/>
      <c r="H7749" s="63"/>
    </row>
    <row r="7750" spans="3:8" ht="15.6" x14ac:dyDescent="0.3">
      <c r="C7750" s="57"/>
      <c r="D7750" s="58"/>
      <c r="E7750" s="28"/>
      <c r="F7750" s="17"/>
      <c r="G7750" s="50"/>
      <c r="H7750" s="63"/>
    </row>
    <row r="7751" spans="3:8" ht="15.6" x14ac:dyDescent="0.3">
      <c r="C7751" s="57"/>
      <c r="D7751" s="58"/>
      <c r="E7751" s="28"/>
      <c r="F7751" s="17"/>
      <c r="G7751" s="50"/>
      <c r="H7751" s="63"/>
    </row>
    <row r="7752" spans="3:8" ht="15.6" x14ac:dyDescent="0.3">
      <c r="C7752" s="57"/>
      <c r="D7752" s="58"/>
      <c r="E7752" s="28"/>
      <c r="F7752" s="17"/>
      <c r="G7752" s="50"/>
      <c r="H7752" s="63"/>
    </row>
    <row r="7753" spans="3:8" ht="15.6" x14ac:dyDescent="0.3">
      <c r="C7753" s="57"/>
      <c r="D7753" s="58"/>
      <c r="E7753" s="28"/>
      <c r="F7753" s="17"/>
      <c r="G7753" s="50"/>
      <c r="H7753" s="63"/>
    </row>
    <row r="7754" spans="3:8" ht="15.6" x14ac:dyDescent="0.3">
      <c r="C7754" s="57"/>
      <c r="D7754" s="58"/>
      <c r="E7754" s="28"/>
      <c r="F7754" s="17"/>
      <c r="G7754" s="50"/>
      <c r="H7754" s="63"/>
    </row>
    <row r="7755" spans="3:8" ht="15.6" x14ac:dyDescent="0.3">
      <c r="C7755" s="57"/>
      <c r="D7755" s="58"/>
      <c r="E7755" s="28"/>
      <c r="F7755" s="17"/>
      <c r="G7755" s="50"/>
      <c r="H7755" s="63"/>
    </row>
    <row r="7756" spans="3:8" ht="15.6" x14ac:dyDescent="0.3">
      <c r="C7756" s="57"/>
      <c r="D7756" s="58"/>
      <c r="E7756" s="28"/>
      <c r="F7756" s="17"/>
      <c r="G7756" s="50"/>
      <c r="H7756" s="63"/>
    </row>
    <row r="7757" spans="3:8" ht="15.6" x14ac:dyDescent="0.3">
      <c r="C7757" s="57"/>
      <c r="D7757" s="58"/>
      <c r="E7757" s="28"/>
      <c r="F7757" s="17"/>
      <c r="G7757" s="50"/>
      <c r="H7757" s="63"/>
    </row>
    <row r="7758" spans="3:8" ht="15.6" x14ac:dyDescent="0.3">
      <c r="C7758" s="57"/>
      <c r="D7758" s="58"/>
      <c r="E7758" s="28"/>
      <c r="F7758" s="17"/>
      <c r="G7758" s="50"/>
      <c r="H7758" s="63"/>
    </row>
    <row r="7759" spans="3:8" ht="15.6" x14ac:dyDescent="0.3">
      <c r="C7759" s="57"/>
      <c r="D7759" s="58"/>
      <c r="E7759" s="28"/>
      <c r="F7759" s="17"/>
      <c r="G7759" s="50"/>
      <c r="H7759" s="63"/>
    </row>
    <row r="7760" spans="3:8" ht="15.6" x14ac:dyDescent="0.3">
      <c r="C7760" s="57"/>
      <c r="D7760" s="58"/>
      <c r="E7760" s="28"/>
      <c r="F7760" s="17"/>
      <c r="G7760" s="50"/>
      <c r="H7760" s="63"/>
    </row>
    <row r="7761" spans="3:8" ht="15.6" x14ac:dyDescent="0.3">
      <c r="C7761" s="57"/>
      <c r="D7761" s="58"/>
      <c r="E7761" s="28"/>
      <c r="F7761" s="17"/>
      <c r="G7761" s="50"/>
      <c r="H7761" s="63"/>
    </row>
    <row r="7762" spans="3:8" ht="15.6" x14ac:dyDescent="0.3">
      <c r="C7762" s="57"/>
      <c r="D7762" s="58"/>
      <c r="E7762" s="28"/>
      <c r="F7762" s="17"/>
      <c r="G7762" s="50"/>
      <c r="H7762" s="63"/>
    </row>
    <row r="7763" spans="3:8" ht="15.6" x14ac:dyDescent="0.3">
      <c r="C7763" s="57"/>
      <c r="D7763" s="58"/>
      <c r="E7763" s="28"/>
      <c r="F7763" s="17"/>
      <c r="G7763" s="50"/>
      <c r="H7763" s="63"/>
    </row>
    <row r="7764" spans="3:8" ht="15.6" x14ac:dyDescent="0.3">
      <c r="C7764" s="57"/>
      <c r="D7764" s="58"/>
      <c r="E7764" s="28"/>
      <c r="F7764" s="17"/>
      <c r="G7764" s="50"/>
      <c r="H7764" s="63"/>
    </row>
    <row r="7765" spans="3:8" ht="15.6" x14ac:dyDescent="0.3">
      <c r="C7765" s="57"/>
      <c r="D7765" s="58"/>
      <c r="E7765" s="28"/>
      <c r="F7765" s="17"/>
      <c r="G7765" s="50"/>
      <c r="H7765" s="63"/>
    </row>
    <row r="7766" spans="3:8" ht="15.6" x14ac:dyDescent="0.3">
      <c r="C7766" s="57"/>
      <c r="D7766" s="58"/>
      <c r="E7766" s="28"/>
      <c r="F7766" s="17"/>
      <c r="G7766" s="50"/>
      <c r="H7766" s="63"/>
    </row>
    <row r="7767" spans="3:8" ht="15.6" x14ac:dyDescent="0.3">
      <c r="C7767" s="57"/>
      <c r="D7767" s="58"/>
      <c r="E7767" s="28"/>
      <c r="F7767" s="17"/>
      <c r="G7767" s="50"/>
      <c r="H7767" s="63"/>
    </row>
    <row r="7768" spans="3:8" ht="15.6" x14ac:dyDescent="0.3">
      <c r="C7768" s="57"/>
      <c r="D7768" s="58"/>
      <c r="E7768" s="28"/>
      <c r="F7768" s="17"/>
      <c r="G7768" s="50"/>
      <c r="H7768" s="63"/>
    </row>
    <row r="7769" spans="3:8" ht="15.6" x14ac:dyDescent="0.3">
      <c r="C7769" s="57"/>
      <c r="D7769" s="58"/>
      <c r="E7769" s="28"/>
      <c r="F7769" s="17"/>
      <c r="G7769" s="50"/>
      <c r="H7769" s="63"/>
    </row>
    <row r="7770" spans="3:8" ht="15.6" x14ac:dyDescent="0.3">
      <c r="C7770" s="57"/>
      <c r="D7770" s="58"/>
      <c r="E7770" s="28"/>
      <c r="F7770" s="17"/>
      <c r="G7770" s="50"/>
      <c r="H7770" s="63"/>
    </row>
    <row r="7771" spans="3:8" ht="15.6" x14ac:dyDescent="0.3">
      <c r="C7771" s="57"/>
      <c r="D7771" s="58"/>
      <c r="E7771" s="28"/>
      <c r="F7771" s="17"/>
      <c r="G7771" s="50"/>
      <c r="H7771" s="63"/>
    </row>
    <row r="7772" spans="3:8" ht="15.6" x14ac:dyDescent="0.3">
      <c r="C7772" s="57"/>
      <c r="D7772" s="58"/>
      <c r="E7772" s="28"/>
      <c r="F7772" s="17"/>
      <c r="G7772" s="50"/>
      <c r="H7772" s="63"/>
    </row>
    <row r="7773" spans="3:8" ht="15.6" x14ac:dyDescent="0.3">
      <c r="C7773" s="57"/>
      <c r="D7773" s="58"/>
      <c r="E7773" s="28"/>
      <c r="F7773" s="17"/>
      <c r="G7773" s="50"/>
      <c r="H7773" s="63"/>
    </row>
    <row r="7774" spans="3:8" ht="15.6" x14ac:dyDescent="0.3">
      <c r="C7774" s="57"/>
      <c r="D7774" s="58"/>
      <c r="E7774" s="28"/>
      <c r="F7774" s="17"/>
      <c r="G7774" s="50"/>
      <c r="H7774" s="63"/>
    </row>
    <row r="7775" spans="3:8" ht="15.6" x14ac:dyDescent="0.3">
      <c r="C7775" s="57"/>
      <c r="D7775" s="58"/>
      <c r="E7775" s="28"/>
      <c r="F7775" s="17"/>
      <c r="G7775" s="50"/>
      <c r="H7775" s="63"/>
    </row>
    <row r="7776" spans="3:8" ht="15.6" x14ac:dyDescent="0.3">
      <c r="C7776" s="57"/>
      <c r="D7776" s="58"/>
      <c r="E7776" s="28"/>
      <c r="F7776" s="17"/>
      <c r="G7776" s="50"/>
      <c r="H7776" s="63"/>
    </row>
    <row r="7777" spans="3:8" ht="15.6" x14ac:dyDescent="0.3">
      <c r="C7777" s="57"/>
      <c r="D7777" s="58"/>
      <c r="E7777" s="28"/>
      <c r="F7777" s="17"/>
      <c r="G7777" s="50"/>
      <c r="H7777" s="63"/>
    </row>
    <row r="7778" spans="3:8" ht="15.6" x14ac:dyDescent="0.3">
      <c r="C7778" s="57"/>
      <c r="D7778" s="58"/>
      <c r="E7778" s="28"/>
      <c r="F7778" s="17"/>
      <c r="G7778" s="50"/>
      <c r="H7778" s="63"/>
    </row>
    <row r="7779" spans="3:8" ht="15.6" x14ac:dyDescent="0.3">
      <c r="C7779" s="57"/>
      <c r="D7779" s="58"/>
      <c r="E7779" s="28"/>
      <c r="F7779" s="17"/>
      <c r="G7779" s="50"/>
      <c r="H7779" s="63"/>
    </row>
    <row r="7780" spans="3:8" ht="15.6" x14ac:dyDescent="0.3">
      <c r="C7780" s="57"/>
      <c r="D7780" s="58"/>
      <c r="E7780" s="28"/>
      <c r="F7780" s="17"/>
      <c r="G7780" s="50"/>
      <c r="H7780" s="63"/>
    </row>
    <row r="7781" spans="3:8" ht="15.6" x14ac:dyDescent="0.3">
      <c r="C7781" s="57"/>
      <c r="D7781" s="58"/>
      <c r="E7781" s="28"/>
      <c r="F7781" s="17"/>
      <c r="G7781" s="50"/>
      <c r="H7781" s="63"/>
    </row>
    <row r="7782" spans="3:8" ht="15.6" x14ac:dyDescent="0.3">
      <c r="C7782" s="57"/>
      <c r="D7782" s="58"/>
      <c r="E7782" s="28"/>
      <c r="F7782" s="17"/>
      <c r="G7782" s="50"/>
      <c r="H7782" s="63"/>
    </row>
    <row r="7783" spans="3:8" ht="15.6" x14ac:dyDescent="0.3">
      <c r="C7783" s="57"/>
      <c r="D7783" s="58"/>
      <c r="E7783" s="28"/>
      <c r="F7783" s="17"/>
      <c r="G7783" s="50"/>
      <c r="H7783" s="63"/>
    </row>
    <row r="7784" spans="3:8" ht="15.6" x14ac:dyDescent="0.3">
      <c r="C7784" s="57"/>
      <c r="D7784" s="58"/>
      <c r="E7784" s="28"/>
      <c r="F7784" s="17"/>
      <c r="G7784" s="50"/>
      <c r="H7784" s="63"/>
    </row>
    <row r="7785" spans="3:8" ht="15.6" x14ac:dyDescent="0.3">
      <c r="C7785" s="57"/>
      <c r="D7785" s="58"/>
      <c r="E7785" s="28"/>
      <c r="F7785" s="17"/>
      <c r="G7785" s="50"/>
      <c r="H7785" s="63"/>
    </row>
    <row r="7786" spans="3:8" ht="15.6" x14ac:dyDescent="0.3">
      <c r="C7786" s="57"/>
      <c r="D7786" s="58"/>
      <c r="E7786" s="28"/>
      <c r="F7786" s="17"/>
      <c r="G7786" s="50"/>
      <c r="H7786" s="63"/>
    </row>
    <row r="7787" spans="3:8" ht="15.6" x14ac:dyDescent="0.3">
      <c r="C7787" s="57"/>
      <c r="D7787" s="58"/>
      <c r="E7787" s="28"/>
      <c r="F7787" s="17"/>
      <c r="G7787" s="50"/>
      <c r="H7787" s="63"/>
    </row>
    <row r="7788" spans="3:8" ht="15.6" x14ac:dyDescent="0.3">
      <c r="C7788" s="57"/>
      <c r="D7788" s="58"/>
      <c r="E7788" s="28"/>
      <c r="F7788" s="17"/>
      <c r="G7788" s="50"/>
      <c r="H7788" s="63"/>
    </row>
    <row r="7789" spans="3:8" ht="15.6" x14ac:dyDescent="0.3">
      <c r="C7789" s="57"/>
      <c r="D7789" s="58"/>
      <c r="E7789" s="28"/>
      <c r="F7789" s="17"/>
      <c r="G7789" s="50"/>
      <c r="H7789" s="63"/>
    </row>
    <row r="7790" spans="3:8" ht="15.6" x14ac:dyDescent="0.3">
      <c r="C7790" s="57"/>
      <c r="D7790" s="58"/>
      <c r="E7790" s="28"/>
      <c r="F7790" s="17"/>
      <c r="G7790" s="50"/>
      <c r="H7790" s="63"/>
    </row>
    <row r="7791" spans="3:8" ht="15.6" x14ac:dyDescent="0.3">
      <c r="C7791" s="57"/>
      <c r="D7791" s="58"/>
      <c r="E7791" s="28"/>
      <c r="F7791" s="17"/>
      <c r="G7791" s="50"/>
      <c r="H7791" s="63"/>
    </row>
    <row r="7792" spans="3:8" ht="15.6" x14ac:dyDescent="0.3">
      <c r="C7792" s="57"/>
      <c r="D7792" s="58"/>
      <c r="E7792" s="28"/>
      <c r="F7792" s="17"/>
      <c r="G7792" s="50"/>
      <c r="H7792" s="63"/>
    </row>
    <row r="7793" spans="3:8" ht="15.6" x14ac:dyDescent="0.3">
      <c r="C7793" s="57"/>
      <c r="D7793" s="58"/>
      <c r="E7793" s="28"/>
      <c r="F7793" s="17"/>
      <c r="G7793" s="50"/>
      <c r="H7793" s="63"/>
    </row>
    <row r="7794" spans="3:8" ht="15.6" x14ac:dyDescent="0.3">
      <c r="C7794" s="57"/>
      <c r="D7794" s="58"/>
      <c r="E7794" s="28"/>
      <c r="F7794" s="17"/>
      <c r="G7794" s="50"/>
      <c r="H7794" s="63"/>
    </row>
    <row r="7795" spans="3:8" ht="15.6" x14ac:dyDescent="0.3">
      <c r="C7795" s="57"/>
      <c r="D7795" s="58"/>
      <c r="E7795" s="28"/>
      <c r="F7795" s="17"/>
      <c r="G7795" s="50"/>
      <c r="H7795" s="63"/>
    </row>
    <row r="7796" spans="3:8" ht="15.6" x14ac:dyDescent="0.3">
      <c r="C7796" s="57"/>
      <c r="D7796" s="58"/>
      <c r="E7796" s="28"/>
      <c r="F7796" s="17"/>
      <c r="G7796" s="50"/>
      <c r="H7796" s="63"/>
    </row>
    <row r="7797" spans="3:8" ht="15.6" x14ac:dyDescent="0.3">
      <c r="C7797" s="57"/>
      <c r="D7797" s="58"/>
      <c r="E7797" s="28"/>
      <c r="F7797" s="17"/>
      <c r="G7797" s="50"/>
      <c r="H7797" s="63"/>
    </row>
    <row r="7798" spans="3:8" ht="15.6" x14ac:dyDescent="0.3">
      <c r="C7798" s="57"/>
      <c r="D7798" s="58"/>
      <c r="E7798" s="28"/>
      <c r="F7798" s="17"/>
      <c r="G7798" s="50"/>
      <c r="H7798" s="63"/>
    </row>
    <row r="7799" spans="3:8" ht="15.6" x14ac:dyDescent="0.3">
      <c r="C7799" s="57"/>
      <c r="D7799" s="58"/>
      <c r="E7799" s="28"/>
      <c r="F7799" s="17"/>
      <c r="G7799" s="50"/>
      <c r="H7799" s="63"/>
    </row>
    <row r="7800" spans="3:8" ht="15.6" x14ac:dyDescent="0.3">
      <c r="C7800" s="57"/>
      <c r="D7800" s="58"/>
      <c r="E7800" s="28"/>
      <c r="F7800" s="17"/>
      <c r="G7800" s="50"/>
      <c r="H7800" s="63"/>
    </row>
    <row r="7801" spans="3:8" ht="15.6" x14ac:dyDescent="0.3">
      <c r="C7801" s="57"/>
      <c r="D7801" s="58"/>
      <c r="E7801" s="28"/>
      <c r="F7801" s="17"/>
      <c r="G7801" s="50"/>
      <c r="H7801" s="63"/>
    </row>
    <row r="7802" spans="3:8" ht="15.6" x14ac:dyDescent="0.3">
      <c r="C7802" s="57"/>
      <c r="D7802" s="58"/>
      <c r="E7802" s="28"/>
      <c r="F7802" s="17"/>
      <c r="G7802" s="50"/>
      <c r="H7802" s="63"/>
    </row>
    <row r="7803" spans="3:8" ht="15.6" x14ac:dyDescent="0.3">
      <c r="C7803" s="57"/>
      <c r="D7803" s="58"/>
      <c r="E7803" s="28"/>
      <c r="F7803" s="17"/>
      <c r="G7803" s="50"/>
      <c r="H7803" s="63"/>
    </row>
    <row r="7804" spans="3:8" ht="15.6" x14ac:dyDescent="0.3">
      <c r="C7804" s="57"/>
      <c r="D7804" s="58"/>
      <c r="E7804" s="28"/>
      <c r="F7804" s="17"/>
      <c r="G7804" s="50"/>
      <c r="H7804" s="63"/>
    </row>
    <row r="7805" spans="3:8" ht="15.6" x14ac:dyDescent="0.3">
      <c r="C7805" s="57"/>
      <c r="D7805" s="58"/>
      <c r="E7805" s="28"/>
      <c r="F7805" s="17"/>
      <c r="G7805" s="50"/>
      <c r="H7805" s="63"/>
    </row>
    <row r="7806" spans="3:8" ht="15.6" x14ac:dyDescent="0.3">
      <c r="C7806" s="57"/>
      <c r="D7806" s="58"/>
      <c r="E7806" s="28"/>
      <c r="F7806" s="17"/>
      <c r="G7806" s="50"/>
      <c r="H7806" s="63"/>
    </row>
    <row r="7807" spans="3:8" ht="15.6" x14ac:dyDescent="0.3">
      <c r="C7807" s="57"/>
      <c r="D7807" s="58"/>
      <c r="E7807" s="28"/>
      <c r="F7807" s="17"/>
      <c r="G7807" s="50"/>
      <c r="H7807" s="63"/>
    </row>
    <row r="7808" spans="3:8" ht="15.6" x14ac:dyDescent="0.3">
      <c r="C7808" s="57"/>
      <c r="D7808" s="58"/>
      <c r="E7808" s="28"/>
      <c r="F7808" s="17"/>
      <c r="G7808" s="50"/>
      <c r="H7808" s="63"/>
    </row>
    <row r="7809" spans="3:8" ht="15.6" x14ac:dyDescent="0.3">
      <c r="C7809" s="57"/>
      <c r="D7809" s="58"/>
      <c r="E7809" s="28"/>
      <c r="F7809" s="17"/>
      <c r="G7809" s="50"/>
      <c r="H7809" s="63"/>
    </row>
    <row r="7810" spans="3:8" ht="15.6" x14ac:dyDescent="0.3">
      <c r="C7810" s="57"/>
      <c r="D7810" s="58"/>
      <c r="E7810" s="28"/>
      <c r="F7810" s="17"/>
      <c r="G7810" s="50"/>
      <c r="H7810" s="63"/>
    </row>
    <row r="7811" spans="3:8" ht="15.6" x14ac:dyDescent="0.3">
      <c r="C7811" s="57"/>
      <c r="D7811" s="58"/>
      <c r="E7811" s="28"/>
      <c r="F7811" s="17"/>
      <c r="G7811" s="50"/>
      <c r="H7811" s="63"/>
    </row>
    <row r="7812" spans="3:8" ht="15.6" x14ac:dyDescent="0.3">
      <c r="C7812" s="57"/>
      <c r="D7812" s="58"/>
      <c r="E7812" s="28"/>
      <c r="F7812" s="17"/>
      <c r="G7812" s="50"/>
      <c r="H7812" s="63"/>
    </row>
    <row r="7813" spans="3:8" ht="15.6" x14ac:dyDescent="0.3">
      <c r="C7813" s="57"/>
      <c r="D7813" s="58"/>
      <c r="E7813" s="28"/>
      <c r="F7813" s="17"/>
      <c r="G7813" s="50"/>
      <c r="H7813" s="63"/>
    </row>
    <row r="7814" spans="3:8" ht="15.6" x14ac:dyDescent="0.3">
      <c r="C7814" s="57"/>
      <c r="D7814" s="58"/>
      <c r="E7814" s="28"/>
      <c r="F7814" s="17"/>
      <c r="G7814" s="50"/>
      <c r="H7814" s="63"/>
    </row>
    <row r="7815" spans="3:8" ht="15.6" x14ac:dyDescent="0.3">
      <c r="C7815" s="57"/>
      <c r="D7815" s="58"/>
      <c r="E7815" s="28"/>
      <c r="F7815" s="17"/>
      <c r="G7815" s="50"/>
      <c r="H7815" s="63"/>
    </row>
    <row r="7816" spans="3:8" ht="15.6" x14ac:dyDescent="0.3">
      <c r="C7816" s="57"/>
      <c r="D7816" s="58"/>
      <c r="E7816" s="28"/>
      <c r="F7816" s="17"/>
      <c r="G7816" s="50"/>
      <c r="H7816" s="63"/>
    </row>
    <row r="7817" spans="3:8" ht="15.6" x14ac:dyDescent="0.3">
      <c r="C7817" s="57"/>
      <c r="D7817" s="58"/>
      <c r="E7817" s="28"/>
      <c r="F7817" s="17"/>
      <c r="G7817" s="50"/>
      <c r="H7817" s="63"/>
    </row>
    <row r="7818" spans="3:8" ht="15.6" x14ac:dyDescent="0.3">
      <c r="C7818" s="57"/>
      <c r="D7818" s="58"/>
      <c r="E7818" s="28"/>
      <c r="F7818" s="17"/>
      <c r="G7818" s="50"/>
      <c r="H7818" s="63"/>
    </row>
    <row r="7819" spans="3:8" ht="15.6" x14ac:dyDescent="0.3">
      <c r="C7819" s="57"/>
      <c r="D7819" s="58"/>
      <c r="E7819" s="28"/>
      <c r="F7819" s="17"/>
      <c r="G7819" s="50"/>
      <c r="H7819" s="63"/>
    </row>
    <row r="7820" spans="3:8" ht="15.6" x14ac:dyDescent="0.3">
      <c r="C7820" s="57"/>
      <c r="D7820" s="58"/>
      <c r="E7820" s="28"/>
      <c r="F7820" s="17"/>
      <c r="G7820" s="50"/>
      <c r="H7820" s="63"/>
    </row>
    <row r="7821" spans="3:8" ht="15.6" x14ac:dyDescent="0.3">
      <c r="C7821" s="57"/>
      <c r="D7821" s="58"/>
      <c r="E7821" s="28"/>
      <c r="F7821" s="17"/>
      <c r="G7821" s="50"/>
      <c r="H7821" s="63"/>
    </row>
    <row r="7822" spans="3:8" ht="15.6" x14ac:dyDescent="0.3">
      <c r="C7822" s="57"/>
      <c r="D7822" s="58"/>
      <c r="E7822" s="28"/>
      <c r="F7822" s="17"/>
      <c r="G7822" s="50"/>
      <c r="H7822" s="63"/>
    </row>
    <row r="7823" spans="3:8" ht="15.6" x14ac:dyDescent="0.3">
      <c r="C7823" s="57"/>
      <c r="D7823" s="58"/>
      <c r="E7823" s="28"/>
      <c r="F7823" s="17"/>
      <c r="G7823" s="50"/>
      <c r="H7823" s="63"/>
    </row>
    <row r="7824" spans="3:8" ht="15.6" x14ac:dyDescent="0.3">
      <c r="C7824" s="57"/>
      <c r="D7824" s="58"/>
      <c r="E7824" s="28"/>
      <c r="F7824" s="17"/>
      <c r="G7824" s="50"/>
      <c r="H7824" s="63"/>
    </row>
    <row r="7825" spans="3:8" ht="15.6" x14ac:dyDescent="0.3">
      <c r="C7825" s="57"/>
      <c r="D7825" s="58"/>
      <c r="E7825" s="28"/>
      <c r="F7825" s="17"/>
      <c r="G7825" s="50"/>
      <c r="H7825" s="63"/>
    </row>
    <row r="7826" spans="3:8" ht="15.6" x14ac:dyDescent="0.3">
      <c r="C7826" s="57"/>
      <c r="D7826" s="58"/>
      <c r="E7826" s="28"/>
      <c r="F7826" s="17"/>
      <c r="G7826" s="50"/>
      <c r="H7826" s="63"/>
    </row>
    <row r="7827" spans="3:8" ht="15.6" x14ac:dyDescent="0.3">
      <c r="C7827" s="57"/>
      <c r="D7827" s="58"/>
      <c r="E7827" s="28"/>
      <c r="F7827" s="17"/>
      <c r="G7827" s="50"/>
      <c r="H7827" s="63"/>
    </row>
    <row r="7828" spans="3:8" ht="15.6" x14ac:dyDescent="0.3">
      <c r="C7828" s="57"/>
      <c r="D7828" s="58"/>
      <c r="E7828" s="28"/>
      <c r="F7828" s="17"/>
      <c r="G7828" s="50"/>
      <c r="H7828" s="63"/>
    </row>
    <row r="7829" spans="3:8" ht="15.6" x14ac:dyDescent="0.3">
      <c r="C7829" s="57"/>
      <c r="D7829" s="58"/>
      <c r="E7829" s="28"/>
      <c r="F7829" s="17"/>
      <c r="G7829" s="50"/>
      <c r="H7829" s="63"/>
    </row>
    <row r="7830" spans="3:8" ht="15.6" x14ac:dyDescent="0.3">
      <c r="C7830" s="57"/>
      <c r="D7830" s="58"/>
      <c r="E7830" s="28"/>
      <c r="F7830" s="17"/>
      <c r="G7830" s="50"/>
      <c r="H7830" s="63"/>
    </row>
    <row r="7831" spans="3:8" ht="15.6" x14ac:dyDescent="0.3">
      <c r="C7831" s="57"/>
      <c r="D7831" s="58"/>
      <c r="E7831" s="28"/>
      <c r="F7831" s="17"/>
      <c r="G7831" s="50"/>
      <c r="H7831" s="63"/>
    </row>
    <row r="7832" spans="3:8" ht="15.6" x14ac:dyDescent="0.3">
      <c r="C7832" s="57"/>
      <c r="D7832" s="58"/>
      <c r="E7832" s="28"/>
      <c r="F7832" s="17"/>
      <c r="G7832" s="50"/>
      <c r="H7832" s="63"/>
    </row>
    <row r="7833" spans="3:8" ht="15.6" x14ac:dyDescent="0.3">
      <c r="C7833" s="57"/>
      <c r="D7833" s="58"/>
      <c r="E7833" s="28"/>
      <c r="F7833" s="17"/>
      <c r="G7833" s="50"/>
      <c r="H7833" s="63"/>
    </row>
    <row r="7834" spans="3:8" ht="15.6" x14ac:dyDescent="0.3">
      <c r="C7834" s="57"/>
      <c r="D7834" s="58"/>
      <c r="E7834" s="28"/>
      <c r="F7834" s="17"/>
      <c r="G7834" s="50"/>
      <c r="H7834" s="63"/>
    </row>
    <row r="7835" spans="3:8" ht="15.6" x14ac:dyDescent="0.3">
      <c r="C7835" s="57"/>
      <c r="D7835" s="58"/>
      <c r="E7835" s="28"/>
      <c r="F7835" s="17"/>
      <c r="G7835" s="50"/>
      <c r="H7835" s="63"/>
    </row>
    <row r="7836" spans="3:8" ht="15.6" x14ac:dyDescent="0.3">
      <c r="C7836" s="57"/>
      <c r="D7836" s="58"/>
      <c r="E7836" s="28"/>
      <c r="F7836" s="17"/>
      <c r="G7836" s="50"/>
      <c r="H7836" s="63"/>
    </row>
    <row r="7837" spans="3:8" ht="15.6" x14ac:dyDescent="0.3">
      <c r="C7837" s="57"/>
      <c r="D7837" s="58"/>
      <c r="E7837" s="28"/>
      <c r="F7837" s="17"/>
      <c r="G7837" s="50"/>
      <c r="H7837" s="63"/>
    </row>
    <row r="7838" spans="3:8" ht="15.6" x14ac:dyDescent="0.3">
      <c r="C7838" s="57"/>
      <c r="D7838" s="58"/>
      <c r="E7838" s="28"/>
      <c r="F7838" s="17"/>
      <c r="G7838" s="50"/>
      <c r="H7838" s="63"/>
    </row>
    <row r="7839" spans="3:8" ht="15.6" x14ac:dyDescent="0.3">
      <c r="C7839" s="57"/>
      <c r="D7839" s="58"/>
      <c r="E7839" s="28"/>
      <c r="F7839" s="17"/>
      <c r="G7839" s="50"/>
      <c r="H7839" s="63"/>
    </row>
    <row r="7840" spans="3:8" ht="15.6" x14ac:dyDescent="0.3">
      <c r="C7840" s="57"/>
      <c r="D7840" s="58"/>
      <c r="E7840" s="28"/>
      <c r="F7840" s="17"/>
      <c r="G7840" s="50"/>
      <c r="H7840" s="63"/>
    </row>
    <row r="7841" spans="3:8" ht="15.6" x14ac:dyDescent="0.3">
      <c r="C7841" s="57"/>
      <c r="D7841" s="58"/>
      <c r="E7841" s="28"/>
      <c r="F7841" s="17"/>
      <c r="G7841" s="50"/>
      <c r="H7841" s="63"/>
    </row>
    <row r="7842" spans="3:8" ht="15.6" x14ac:dyDescent="0.3">
      <c r="C7842" s="57"/>
      <c r="D7842" s="58"/>
      <c r="E7842" s="28"/>
      <c r="F7842" s="17"/>
      <c r="G7842" s="50"/>
      <c r="H7842" s="63"/>
    </row>
    <row r="7843" spans="3:8" ht="15.6" x14ac:dyDescent="0.3">
      <c r="C7843" s="57"/>
      <c r="D7843" s="58"/>
      <c r="E7843" s="28"/>
      <c r="F7843" s="17"/>
      <c r="G7843" s="50"/>
      <c r="H7843" s="63"/>
    </row>
    <row r="7844" spans="3:8" ht="15.6" x14ac:dyDescent="0.3">
      <c r="C7844" s="57"/>
      <c r="D7844" s="58"/>
      <c r="E7844" s="28"/>
      <c r="F7844" s="17"/>
      <c r="G7844" s="50"/>
      <c r="H7844" s="63"/>
    </row>
    <row r="7845" spans="3:8" ht="15.6" x14ac:dyDescent="0.3">
      <c r="C7845" s="57"/>
      <c r="D7845" s="58"/>
      <c r="E7845" s="28"/>
      <c r="F7845" s="17"/>
      <c r="G7845" s="50"/>
      <c r="H7845" s="63"/>
    </row>
    <row r="7846" spans="3:8" ht="15.6" x14ac:dyDescent="0.3">
      <c r="C7846" s="57"/>
      <c r="D7846" s="58"/>
      <c r="E7846" s="28"/>
      <c r="F7846" s="17"/>
      <c r="G7846" s="50"/>
      <c r="H7846" s="63"/>
    </row>
    <row r="7847" spans="3:8" ht="15.6" x14ac:dyDescent="0.3">
      <c r="C7847" s="57"/>
      <c r="D7847" s="58"/>
      <c r="E7847" s="28"/>
      <c r="F7847" s="17"/>
      <c r="G7847" s="50"/>
      <c r="H7847" s="63"/>
    </row>
    <row r="7848" spans="3:8" ht="15.6" x14ac:dyDescent="0.3">
      <c r="C7848" s="57"/>
      <c r="D7848" s="58"/>
      <c r="E7848" s="28"/>
      <c r="F7848" s="17"/>
      <c r="G7848" s="50"/>
      <c r="H7848" s="63"/>
    </row>
    <row r="7849" spans="3:8" ht="15.6" x14ac:dyDescent="0.3">
      <c r="C7849" s="57"/>
      <c r="D7849" s="58"/>
      <c r="E7849" s="28"/>
      <c r="F7849" s="17"/>
      <c r="G7849" s="50"/>
      <c r="H7849" s="63"/>
    </row>
    <row r="7850" spans="3:8" ht="15.6" x14ac:dyDescent="0.3">
      <c r="C7850" s="57"/>
      <c r="D7850" s="58"/>
      <c r="E7850" s="28"/>
      <c r="F7850" s="17"/>
      <c r="G7850" s="50"/>
      <c r="H7850" s="63"/>
    </row>
    <row r="7851" spans="3:8" ht="15.6" x14ac:dyDescent="0.3">
      <c r="C7851" s="57"/>
      <c r="D7851" s="58"/>
      <c r="E7851" s="28"/>
      <c r="F7851" s="17"/>
      <c r="G7851" s="50"/>
      <c r="H7851" s="63"/>
    </row>
    <row r="7852" spans="3:8" ht="15.6" x14ac:dyDescent="0.3">
      <c r="C7852" s="57"/>
      <c r="D7852" s="58"/>
      <c r="E7852" s="28"/>
      <c r="F7852" s="17"/>
      <c r="G7852" s="50"/>
      <c r="H7852" s="63"/>
    </row>
    <row r="7853" spans="3:8" ht="15.6" x14ac:dyDescent="0.3">
      <c r="C7853" s="57"/>
      <c r="D7853" s="58"/>
      <c r="E7853" s="28"/>
      <c r="F7853" s="17"/>
      <c r="G7853" s="50"/>
      <c r="H7853" s="63"/>
    </row>
    <row r="7854" spans="3:8" ht="15.6" x14ac:dyDescent="0.3">
      <c r="C7854" s="57"/>
      <c r="D7854" s="58"/>
      <c r="E7854" s="28"/>
      <c r="F7854" s="17"/>
      <c r="G7854" s="50"/>
      <c r="H7854" s="63"/>
    </row>
    <row r="7855" spans="3:8" ht="15.6" x14ac:dyDescent="0.3">
      <c r="C7855" s="57"/>
      <c r="D7855" s="58"/>
      <c r="E7855" s="28"/>
      <c r="F7855" s="17"/>
      <c r="G7855" s="50"/>
      <c r="H7855" s="63"/>
    </row>
    <row r="7856" spans="3:8" ht="15.6" x14ac:dyDescent="0.3">
      <c r="C7856" s="57"/>
      <c r="D7856" s="58"/>
      <c r="E7856" s="28"/>
      <c r="F7856" s="17"/>
      <c r="G7856" s="50"/>
      <c r="H7856" s="63"/>
    </row>
    <row r="7857" spans="3:8" ht="15.6" x14ac:dyDescent="0.3">
      <c r="C7857" s="57"/>
      <c r="D7857" s="58"/>
      <c r="E7857" s="28"/>
      <c r="F7857" s="17"/>
      <c r="G7857" s="50"/>
      <c r="H7857" s="63"/>
    </row>
    <row r="7858" spans="3:8" ht="15.6" x14ac:dyDescent="0.3">
      <c r="C7858" s="57"/>
      <c r="D7858" s="58"/>
      <c r="E7858" s="28"/>
      <c r="F7858" s="17"/>
      <c r="G7858" s="50"/>
      <c r="H7858" s="63"/>
    </row>
    <row r="7859" spans="3:8" ht="15.6" x14ac:dyDescent="0.3">
      <c r="C7859" s="57"/>
      <c r="D7859" s="58"/>
      <c r="E7859" s="28"/>
      <c r="F7859" s="17"/>
      <c r="G7859" s="50"/>
      <c r="H7859" s="63"/>
    </row>
    <row r="7860" spans="3:8" ht="15.6" x14ac:dyDescent="0.3">
      <c r="C7860" s="57"/>
      <c r="D7860" s="58"/>
      <c r="E7860" s="28"/>
      <c r="F7860" s="17"/>
      <c r="G7860" s="50"/>
      <c r="H7860" s="63"/>
    </row>
    <row r="7861" spans="3:8" ht="15.6" x14ac:dyDescent="0.3">
      <c r="C7861" s="57"/>
      <c r="D7861" s="58"/>
      <c r="E7861" s="28"/>
      <c r="F7861" s="17"/>
      <c r="G7861" s="50"/>
      <c r="H7861" s="63"/>
    </row>
    <row r="7862" spans="3:8" ht="15.6" x14ac:dyDescent="0.3">
      <c r="C7862" s="57"/>
      <c r="D7862" s="58"/>
      <c r="E7862" s="28"/>
      <c r="F7862" s="17"/>
      <c r="G7862" s="50"/>
      <c r="H7862" s="63"/>
    </row>
    <row r="7863" spans="3:8" ht="15.6" x14ac:dyDescent="0.3">
      <c r="C7863" s="57"/>
      <c r="D7863" s="58"/>
      <c r="E7863" s="28"/>
      <c r="F7863" s="17"/>
      <c r="G7863" s="50"/>
      <c r="H7863" s="63"/>
    </row>
    <row r="7864" spans="3:8" ht="15.6" x14ac:dyDescent="0.3">
      <c r="C7864" s="57"/>
      <c r="D7864" s="58"/>
      <c r="E7864" s="28"/>
      <c r="F7864" s="17"/>
      <c r="G7864" s="50"/>
      <c r="H7864" s="63"/>
    </row>
    <row r="7865" spans="3:8" ht="15.6" x14ac:dyDescent="0.3">
      <c r="C7865" s="57"/>
      <c r="D7865" s="58"/>
      <c r="E7865" s="28"/>
      <c r="F7865" s="17"/>
      <c r="G7865" s="50"/>
      <c r="H7865" s="63"/>
    </row>
    <row r="7866" spans="3:8" ht="15.6" x14ac:dyDescent="0.3">
      <c r="C7866" s="57"/>
      <c r="D7866" s="58"/>
      <c r="E7866" s="28"/>
      <c r="F7866" s="17"/>
      <c r="G7866" s="50"/>
      <c r="H7866" s="63"/>
    </row>
    <row r="7867" spans="3:8" ht="15.6" x14ac:dyDescent="0.3">
      <c r="C7867" s="57"/>
      <c r="D7867" s="58"/>
      <c r="E7867" s="28"/>
      <c r="F7867" s="17"/>
      <c r="G7867" s="50"/>
      <c r="H7867" s="63"/>
    </row>
    <row r="7868" spans="3:8" ht="15.6" x14ac:dyDescent="0.3">
      <c r="C7868" s="57"/>
      <c r="D7868" s="58"/>
      <c r="E7868" s="28"/>
      <c r="F7868" s="17"/>
      <c r="G7868" s="50"/>
      <c r="H7868" s="63"/>
    </row>
    <row r="7869" spans="3:8" ht="15.6" x14ac:dyDescent="0.3">
      <c r="C7869" s="57"/>
      <c r="D7869" s="58"/>
      <c r="E7869" s="28"/>
      <c r="F7869" s="17"/>
      <c r="G7869" s="50"/>
      <c r="H7869" s="63"/>
    </row>
    <row r="7870" spans="3:8" ht="15.6" x14ac:dyDescent="0.3">
      <c r="C7870" s="57"/>
      <c r="D7870" s="58"/>
      <c r="E7870" s="28"/>
      <c r="F7870" s="17"/>
      <c r="G7870" s="50"/>
      <c r="H7870" s="63"/>
    </row>
    <row r="7871" spans="3:8" ht="15.6" x14ac:dyDescent="0.3">
      <c r="C7871" s="57"/>
      <c r="D7871" s="58"/>
      <c r="E7871" s="28"/>
      <c r="F7871" s="17"/>
      <c r="G7871" s="50"/>
      <c r="H7871" s="63"/>
    </row>
    <row r="7872" spans="3:8" ht="15.6" x14ac:dyDescent="0.3">
      <c r="C7872" s="57"/>
      <c r="D7872" s="58"/>
      <c r="E7872" s="28"/>
      <c r="F7872" s="17"/>
      <c r="G7872" s="50"/>
      <c r="H7872" s="63"/>
    </row>
    <row r="7873" spans="3:8" ht="15.6" x14ac:dyDescent="0.3">
      <c r="C7873" s="57"/>
      <c r="D7873" s="58"/>
      <c r="E7873" s="28"/>
      <c r="F7873" s="17"/>
      <c r="G7873" s="50"/>
      <c r="H7873" s="63"/>
    </row>
    <row r="7874" spans="3:8" ht="15.6" x14ac:dyDescent="0.3">
      <c r="C7874" s="57"/>
      <c r="D7874" s="58"/>
      <c r="E7874" s="28"/>
      <c r="F7874" s="17"/>
      <c r="G7874" s="50"/>
      <c r="H7874" s="63"/>
    </row>
    <row r="7875" spans="3:8" ht="15.6" x14ac:dyDescent="0.3">
      <c r="C7875" s="57"/>
      <c r="D7875" s="58"/>
      <c r="E7875" s="28"/>
      <c r="F7875" s="17"/>
      <c r="G7875" s="50"/>
      <c r="H7875" s="63"/>
    </row>
    <row r="7876" spans="3:8" ht="15.6" x14ac:dyDescent="0.3">
      <c r="C7876" s="57"/>
      <c r="D7876" s="58"/>
      <c r="E7876" s="28"/>
      <c r="F7876" s="17"/>
      <c r="G7876" s="50"/>
      <c r="H7876" s="63"/>
    </row>
    <row r="7877" spans="3:8" ht="15.6" x14ac:dyDescent="0.3">
      <c r="C7877" s="57"/>
      <c r="D7877" s="58"/>
      <c r="E7877" s="28"/>
      <c r="F7877" s="17"/>
      <c r="G7877" s="50"/>
      <c r="H7877" s="63"/>
    </row>
    <row r="7878" spans="3:8" ht="15.6" x14ac:dyDescent="0.3">
      <c r="C7878" s="57"/>
      <c r="D7878" s="58"/>
      <c r="E7878" s="28"/>
      <c r="F7878" s="17"/>
      <c r="G7878" s="50"/>
      <c r="H7878" s="63"/>
    </row>
    <row r="7879" spans="3:8" ht="15.6" x14ac:dyDescent="0.3">
      <c r="C7879" s="57"/>
      <c r="D7879" s="58"/>
      <c r="E7879" s="28"/>
      <c r="F7879" s="17"/>
      <c r="G7879" s="50"/>
      <c r="H7879" s="63"/>
    </row>
    <row r="7880" spans="3:8" ht="15.6" x14ac:dyDescent="0.3">
      <c r="C7880" s="57"/>
      <c r="D7880" s="58"/>
      <c r="E7880" s="28"/>
      <c r="F7880" s="17"/>
      <c r="G7880" s="50"/>
      <c r="H7880" s="63"/>
    </row>
    <row r="7881" spans="3:8" ht="15.6" x14ac:dyDescent="0.3">
      <c r="C7881" s="57"/>
      <c r="D7881" s="58"/>
      <c r="E7881" s="28"/>
      <c r="F7881" s="17"/>
      <c r="G7881" s="50"/>
      <c r="H7881" s="63"/>
    </row>
    <row r="7882" spans="3:8" ht="15.6" x14ac:dyDescent="0.3">
      <c r="C7882" s="57"/>
      <c r="D7882" s="58"/>
      <c r="E7882" s="28"/>
      <c r="F7882" s="17"/>
      <c r="G7882" s="50"/>
      <c r="H7882" s="63"/>
    </row>
    <row r="7883" spans="3:8" ht="15.6" x14ac:dyDescent="0.3">
      <c r="C7883" s="57"/>
      <c r="D7883" s="58"/>
      <c r="E7883" s="28"/>
      <c r="F7883" s="17"/>
      <c r="G7883" s="50"/>
      <c r="H7883" s="63"/>
    </row>
    <row r="7884" spans="3:8" ht="15.6" x14ac:dyDescent="0.3">
      <c r="C7884" s="57"/>
      <c r="D7884" s="58"/>
      <c r="E7884" s="28"/>
      <c r="F7884" s="17"/>
      <c r="G7884" s="50"/>
      <c r="H7884" s="63"/>
    </row>
    <row r="7885" spans="3:8" ht="15.6" x14ac:dyDescent="0.3">
      <c r="C7885" s="57"/>
      <c r="D7885" s="58"/>
      <c r="E7885" s="28"/>
      <c r="F7885" s="17"/>
      <c r="G7885" s="50"/>
      <c r="H7885" s="63"/>
    </row>
    <row r="7886" spans="3:8" ht="15.6" x14ac:dyDescent="0.3">
      <c r="C7886" s="57"/>
      <c r="D7886" s="58"/>
      <c r="E7886" s="28"/>
      <c r="F7886" s="17"/>
      <c r="G7886" s="50"/>
      <c r="H7886" s="63"/>
    </row>
    <row r="7887" spans="3:8" ht="15.6" x14ac:dyDescent="0.3">
      <c r="C7887" s="57"/>
      <c r="D7887" s="58"/>
      <c r="E7887" s="28"/>
      <c r="F7887" s="17"/>
      <c r="G7887" s="50"/>
      <c r="H7887" s="63"/>
    </row>
    <row r="7888" spans="3:8" ht="15.6" x14ac:dyDescent="0.3">
      <c r="C7888" s="57"/>
      <c r="D7888" s="58"/>
      <c r="E7888" s="28"/>
      <c r="F7888" s="17"/>
      <c r="G7888" s="50"/>
      <c r="H7888" s="63"/>
    </row>
    <row r="7889" spans="3:8" ht="15.6" x14ac:dyDescent="0.3">
      <c r="C7889" s="57"/>
      <c r="D7889" s="58"/>
      <c r="E7889" s="28"/>
      <c r="F7889" s="17"/>
      <c r="G7889" s="50"/>
      <c r="H7889" s="63"/>
    </row>
    <row r="7890" spans="3:8" ht="15.6" x14ac:dyDescent="0.3">
      <c r="C7890" s="57"/>
      <c r="D7890" s="58"/>
      <c r="E7890" s="28"/>
      <c r="F7890" s="17"/>
      <c r="G7890" s="50"/>
      <c r="H7890" s="63"/>
    </row>
    <row r="7891" spans="3:8" ht="15.6" x14ac:dyDescent="0.3">
      <c r="C7891" s="57"/>
      <c r="D7891" s="58"/>
      <c r="E7891" s="28"/>
      <c r="F7891" s="17"/>
      <c r="G7891" s="50"/>
      <c r="H7891" s="63"/>
    </row>
    <row r="7892" spans="3:8" ht="15.6" x14ac:dyDescent="0.3">
      <c r="C7892" s="57"/>
      <c r="D7892" s="58"/>
      <c r="E7892" s="28"/>
      <c r="F7892" s="17"/>
      <c r="G7892" s="50"/>
      <c r="H7892" s="63"/>
    </row>
    <row r="7893" spans="3:8" ht="15.6" x14ac:dyDescent="0.3">
      <c r="C7893" s="57"/>
      <c r="D7893" s="58"/>
      <c r="E7893" s="28"/>
      <c r="F7893" s="17"/>
      <c r="G7893" s="50"/>
      <c r="H7893" s="63"/>
    </row>
    <row r="7894" spans="3:8" ht="15.6" x14ac:dyDescent="0.3">
      <c r="C7894" s="57"/>
      <c r="D7894" s="58"/>
      <c r="E7894" s="28"/>
      <c r="F7894" s="17"/>
      <c r="G7894" s="50"/>
      <c r="H7894" s="63"/>
    </row>
    <row r="7895" spans="3:8" ht="15.6" x14ac:dyDescent="0.3">
      <c r="C7895" s="57"/>
      <c r="D7895" s="58"/>
      <c r="E7895" s="28"/>
      <c r="F7895" s="17"/>
      <c r="G7895" s="50"/>
      <c r="H7895" s="63"/>
    </row>
    <row r="7896" spans="3:8" ht="15.6" x14ac:dyDescent="0.3">
      <c r="C7896" s="57"/>
      <c r="D7896" s="58"/>
      <c r="E7896" s="28"/>
      <c r="F7896" s="17"/>
      <c r="G7896" s="50"/>
      <c r="H7896" s="63"/>
    </row>
    <row r="7897" spans="3:8" ht="15.6" x14ac:dyDescent="0.3">
      <c r="C7897" s="57"/>
      <c r="D7897" s="58"/>
      <c r="E7897" s="28"/>
      <c r="F7897" s="17"/>
      <c r="G7897" s="50"/>
      <c r="H7897" s="63"/>
    </row>
    <row r="7898" spans="3:8" ht="15.6" x14ac:dyDescent="0.3">
      <c r="C7898" s="57"/>
      <c r="D7898" s="58"/>
      <c r="E7898" s="28"/>
      <c r="F7898" s="17"/>
      <c r="G7898" s="50"/>
      <c r="H7898" s="63"/>
    </row>
    <row r="7899" spans="3:8" ht="15.6" x14ac:dyDescent="0.3">
      <c r="C7899" s="57"/>
      <c r="D7899" s="58"/>
      <c r="E7899" s="28"/>
      <c r="F7899" s="17"/>
      <c r="G7899" s="50"/>
      <c r="H7899" s="63"/>
    </row>
    <row r="7900" spans="3:8" ht="15.6" x14ac:dyDescent="0.3">
      <c r="C7900" s="57"/>
      <c r="D7900" s="58"/>
      <c r="E7900" s="28"/>
      <c r="F7900" s="17"/>
      <c r="G7900" s="50"/>
      <c r="H7900" s="63"/>
    </row>
    <row r="7901" spans="3:8" ht="15.6" x14ac:dyDescent="0.3">
      <c r="C7901" s="57"/>
      <c r="D7901" s="58"/>
      <c r="E7901" s="28"/>
      <c r="F7901" s="17"/>
      <c r="G7901" s="50"/>
      <c r="H7901" s="63"/>
    </row>
    <row r="7902" spans="3:8" ht="15.6" x14ac:dyDescent="0.3">
      <c r="C7902" s="57"/>
      <c r="D7902" s="58"/>
      <c r="E7902" s="28"/>
      <c r="F7902" s="17"/>
      <c r="G7902" s="50"/>
      <c r="H7902" s="63"/>
    </row>
    <row r="7903" spans="3:8" ht="15.6" x14ac:dyDescent="0.3">
      <c r="C7903" s="57"/>
      <c r="D7903" s="58"/>
      <c r="E7903" s="28"/>
      <c r="F7903" s="17"/>
      <c r="G7903" s="50"/>
      <c r="H7903" s="63"/>
    </row>
    <row r="7904" spans="3:8" ht="15.6" x14ac:dyDescent="0.3">
      <c r="C7904" s="57"/>
      <c r="D7904" s="58"/>
      <c r="E7904" s="28"/>
      <c r="F7904" s="17"/>
      <c r="G7904" s="50"/>
      <c r="H7904" s="63"/>
    </row>
    <row r="7905" spans="3:8" ht="15.6" x14ac:dyDescent="0.3">
      <c r="C7905" s="57"/>
      <c r="D7905" s="58"/>
      <c r="E7905" s="28"/>
      <c r="F7905" s="17"/>
      <c r="G7905" s="50"/>
      <c r="H7905" s="63"/>
    </row>
    <row r="7906" spans="3:8" ht="15.6" x14ac:dyDescent="0.3">
      <c r="C7906" s="57"/>
      <c r="D7906" s="58"/>
      <c r="E7906" s="28"/>
      <c r="F7906" s="17"/>
      <c r="G7906" s="50"/>
      <c r="H7906" s="63"/>
    </row>
    <row r="7907" spans="3:8" ht="15.6" x14ac:dyDescent="0.3">
      <c r="C7907" s="57"/>
      <c r="D7907" s="58"/>
      <c r="E7907" s="28"/>
      <c r="F7907" s="17"/>
      <c r="G7907" s="50"/>
      <c r="H7907" s="63"/>
    </row>
    <row r="7908" spans="3:8" ht="15.6" x14ac:dyDescent="0.3">
      <c r="C7908" s="57"/>
      <c r="D7908" s="58"/>
      <c r="E7908" s="28"/>
      <c r="F7908" s="17"/>
      <c r="G7908" s="50"/>
      <c r="H7908" s="63"/>
    </row>
    <row r="7909" spans="3:8" ht="15.6" x14ac:dyDescent="0.3">
      <c r="C7909" s="57"/>
      <c r="D7909" s="58"/>
      <c r="E7909" s="28"/>
      <c r="F7909" s="17"/>
      <c r="G7909" s="50"/>
      <c r="H7909" s="63"/>
    </row>
    <row r="7910" spans="3:8" ht="15.6" x14ac:dyDescent="0.3">
      <c r="C7910" s="57"/>
      <c r="D7910" s="58"/>
      <c r="E7910" s="28"/>
      <c r="F7910" s="17"/>
      <c r="G7910" s="50"/>
      <c r="H7910" s="63"/>
    </row>
    <row r="7911" spans="3:8" ht="15.6" x14ac:dyDescent="0.3">
      <c r="C7911" s="57"/>
      <c r="D7911" s="58"/>
      <c r="E7911" s="28"/>
      <c r="F7911" s="17"/>
      <c r="G7911" s="50"/>
      <c r="H7911" s="63"/>
    </row>
    <row r="7912" spans="3:8" ht="15.6" x14ac:dyDescent="0.3">
      <c r="C7912" s="57"/>
      <c r="D7912" s="58"/>
      <c r="E7912" s="28"/>
      <c r="F7912" s="17"/>
      <c r="G7912" s="50"/>
      <c r="H7912" s="63"/>
    </row>
    <row r="7913" spans="3:8" ht="15.6" x14ac:dyDescent="0.3">
      <c r="C7913" s="57"/>
      <c r="D7913" s="58"/>
      <c r="E7913" s="28"/>
      <c r="F7913" s="17"/>
      <c r="G7913" s="50"/>
      <c r="H7913" s="63"/>
    </row>
    <row r="7914" spans="3:8" ht="15.6" x14ac:dyDescent="0.3">
      <c r="C7914" s="57"/>
      <c r="D7914" s="58"/>
      <c r="E7914" s="28"/>
      <c r="F7914" s="17"/>
      <c r="G7914" s="50"/>
      <c r="H7914" s="63"/>
    </row>
    <row r="7915" spans="3:8" ht="15.6" x14ac:dyDescent="0.3">
      <c r="C7915" s="57"/>
      <c r="D7915" s="58"/>
      <c r="E7915" s="28"/>
      <c r="F7915" s="17"/>
      <c r="G7915" s="50"/>
      <c r="H7915" s="63"/>
    </row>
    <row r="7916" spans="3:8" ht="15.6" x14ac:dyDescent="0.3">
      <c r="C7916" s="57"/>
      <c r="D7916" s="58"/>
      <c r="E7916" s="28"/>
      <c r="F7916" s="17"/>
      <c r="G7916" s="50"/>
      <c r="H7916" s="63"/>
    </row>
    <row r="7917" spans="3:8" ht="15.6" x14ac:dyDescent="0.3">
      <c r="C7917" s="57"/>
      <c r="D7917" s="58"/>
      <c r="E7917" s="28"/>
      <c r="F7917" s="17"/>
      <c r="G7917" s="50"/>
      <c r="H7917" s="63"/>
    </row>
    <row r="7918" spans="3:8" ht="15.6" x14ac:dyDescent="0.3">
      <c r="C7918" s="57"/>
      <c r="D7918" s="58"/>
      <c r="E7918" s="28"/>
      <c r="F7918" s="17"/>
      <c r="G7918" s="50"/>
      <c r="H7918" s="63"/>
    </row>
    <row r="7919" spans="3:8" ht="15.6" x14ac:dyDescent="0.3">
      <c r="C7919" s="57"/>
      <c r="D7919" s="58"/>
      <c r="E7919" s="28"/>
      <c r="F7919" s="17"/>
      <c r="G7919" s="50"/>
      <c r="H7919" s="63"/>
    </row>
    <row r="7920" spans="3:8" ht="15.6" x14ac:dyDescent="0.3">
      <c r="C7920" s="57"/>
      <c r="D7920" s="58"/>
      <c r="E7920" s="28"/>
      <c r="F7920" s="17"/>
      <c r="G7920" s="50"/>
      <c r="H7920" s="63"/>
    </row>
    <row r="7921" spans="3:8" ht="15.6" x14ac:dyDescent="0.3">
      <c r="C7921" s="57"/>
      <c r="D7921" s="58"/>
      <c r="E7921" s="28"/>
      <c r="F7921" s="17"/>
      <c r="G7921" s="50"/>
      <c r="H7921" s="63"/>
    </row>
    <row r="7922" spans="3:8" ht="15.6" x14ac:dyDescent="0.3">
      <c r="C7922" s="57"/>
      <c r="D7922" s="58"/>
      <c r="E7922" s="28"/>
      <c r="F7922" s="17"/>
      <c r="G7922" s="50"/>
      <c r="H7922" s="63"/>
    </row>
    <row r="7923" spans="3:8" ht="15.6" x14ac:dyDescent="0.3">
      <c r="C7923" s="57"/>
      <c r="D7923" s="58"/>
      <c r="E7923" s="28"/>
      <c r="F7923" s="17"/>
      <c r="G7923" s="50"/>
      <c r="H7923" s="63"/>
    </row>
    <row r="7924" spans="3:8" ht="15.6" x14ac:dyDescent="0.3">
      <c r="C7924" s="57"/>
      <c r="D7924" s="58"/>
      <c r="E7924" s="28"/>
      <c r="F7924" s="17"/>
      <c r="G7924" s="50"/>
      <c r="H7924" s="63"/>
    </row>
    <row r="7925" spans="3:8" ht="15.6" x14ac:dyDescent="0.3">
      <c r="C7925" s="57"/>
      <c r="D7925" s="58"/>
      <c r="E7925" s="28"/>
      <c r="F7925" s="17"/>
      <c r="G7925" s="50"/>
      <c r="H7925" s="63"/>
    </row>
    <row r="7926" spans="3:8" ht="15.6" x14ac:dyDescent="0.3">
      <c r="C7926" s="57"/>
      <c r="D7926" s="58"/>
      <c r="E7926" s="28"/>
      <c r="F7926" s="17"/>
      <c r="G7926" s="50"/>
      <c r="H7926" s="63"/>
    </row>
    <row r="7927" spans="3:8" ht="15.6" x14ac:dyDescent="0.3">
      <c r="C7927" s="57"/>
      <c r="D7927" s="58"/>
      <c r="E7927" s="28"/>
      <c r="F7927" s="17"/>
      <c r="G7927" s="50"/>
      <c r="H7927" s="63"/>
    </row>
    <row r="7928" spans="3:8" ht="15.6" x14ac:dyDescent="0.3">
      <c r="C7928" s="57"/>
      <c r="D7928" s="58"/>
      <c r="E7928" s="28"/>
      <c r="F7928" s="17"/>
      <c r="G7928" s="50"/>
      <c r="H7928" s="63"/>
    </row>
    <row r="7929" spans="3:8" ht="15.6" x14ac:dyDescent="0.3">
      <c r="C7929" s="57"/>
      <c r="D7929" s="58"/>
      <c r="E7929" s="28"/>
      <c r="F7929" s="17"/>
      <c r="G7929" s="50"/>
      <c r="H7929" s="63"/>
    </row>
    <row r="7930" spans="3:8" ht="15.6" x14ac:dyDescent="0.3">
      <c r="C7930" s="57"/>
      <c r="D7930" s="58"/>
      <c r="E7930" s="28"/>
      <c r="F7930" s="17"/>
      <c r="G7930" s="50"/>
      <c r="H7930" s="63"/>
    </row>
    <row r="7931" spans="3:8" ht="15.6" x14ac:dyDescent="0.3">
      <c r="C7931" s="57"/>
      <c r="D7931" s="58"/>
      <c r="E7931" s="28"/>
      <c r="F7931" s="17"/>
      <c r="G7931" s="50"/>
      <c r="H7931" s="63"/>
    </row>
    <row r="7932" spans="3:8" ht="15.6" x14ac:dyDescent="0.3">
      <c r="C7932" s="57"/>
      <c r="D7932" s="58"/>
      <c r="E7932" s="28"/>
      <c r="F7932" s="17"/>
      <c r="G7932" s="50"/>
      <c r="H7932" s="63"/>
    </row>
    <row r="7933" spans="3:8" ht="15.6" x14ac:dyDescent="0.3">
      <c r="C7933" s="57"/>
      <c r="D7933" s="58"/>
      <c r="E7933" s="28"/>
      <c r="F7933" s="17"/>
      <c r="G7933" s="50"/>
      <c r="H7933" s="63"/>
    </row>
    <row r="7934" spans="3:8" ht="15.6" x14ac:dyDescent="0.3">
      <c r="C7934" s="57"/>
      <c r="D7934" s="58"/>
      <c r="E7934" s="28"/>
      <c r="F7934" s="17"/>
      <c r="G7934" s="50"/>
      <c r="H7934" s="63"/>
    </row>
    <row r="7935" spans="3:8" ht="15.6" x14ac:dyDescent="0.3">
      <c r="C7935" s="57"/>
      <c r="D7935" s="58"/>
      <c r="E7935" s="28"/>
      <c r="F7935" s="17"/>
      <c r="G7935" s="50"/>
      <c r="H7935" s="63"/>
    </row>
    <row r="7936" spans="3:8" ht="15.6" x14ac:dyDescent="0.3">
      <c r="C7936" s="57"/>
      <c r="D7936" s="58"/>
      <c r="E7936" s="28"/>
      <c r="F7936" s="17"/>
      <c r="G7936" s="50"/>
      <c r="H7936" s="63"/>
    </row>
    <row r="7937" spans="3:8" ht="15.6" x14ac:dyDescent="0.3">
      <c r="C7937" s="57"/>
      <c r="D7937" s="58"/>
      <c r="E7937" s="28"/>
      <c r="F7937" s="17"/>
      <c r="G7937" s="50"/>
      <c r="H7937" s="63"/>
    </row>
    <row r="7938" spans="3:8" ht="15.6" x14ac:dyDescent="0.3">
      <c r="C7938" s="57"/>
      <c r="D7938" s="58"/>
      <c r="E7938" s="28"/>
      <c r="F7938" s="17"/>
      <c r="G7938" s="50"/>
      <c r="H7938" s="63"/>
    </row>
    <row r="7939" spans="3:8" ht="15.6" x14ac:dyDescent="0.3">
      <c r="C7939" s="57"/>
      <c r="D7939" s="58"/>
      <c r="E7939" s="28"/>
      <c r="F7939" s="17"/>
      <c r="G7939" s="50"/>
      <c r="H7939" s="63"/>
    </row>
    <row r="7940" spans="3:8" ht="15.6" x14ac:dyDescent="0.3">
      <c r="C7940" s="57"/>
      <c r="D7940" s="58"/>
      <c r="E7940" s="28"/>
      <c r="F7940" s="17"/>
      <c r="G7940" s="50"/>
      <c r="H7940" s="63"/>
    </row>
    <row r="7941" spans="3:8" ht="15.6" x14ac:dyDescent="0.3">
      <c r="C7941" s="57"/>
      <c r="D7941" s="58"/>
      <c r="E7941" s="28"/>
      <c r="F7941" s="17"/>
      <c r="G7941" s="50"/>
      <c r="H7941" s="63"/>
    </row>
    <row r="7942" spans="3:8" ht="15.6" x14ac:dyDescent="0.3">
      <c r="C7942" s="57"/>
      <c r="D7942" s="58"/>
      <c r="E7942" s="28"/>
      <c r="F7942" s="17"/>
      <c r="G7942" s="50"/>
      <c r="H7942" s="63"/>
    </row>
    <row r="7943" spans="3:8" ht="15.6" x14ac:dyDescent="0.3">
      <c r="C7943" s="57"/>
      <c r="D7943" s="58"/>
      <c r="E7943" s="28"/>
      <c r="F7943" s="17"/>
      <c r="G7943" s="50"/>
      <c r="H7943" s="63"/>
    </row>
    <row r="7944" spans="3:8" ht="15.6" x14ac:dyDescent="0.3">
      <c r="C7944" s="57"/>
      <c r="D7944" s="58"/>
      <c r="E7944" s="28"/>
      <c r="F7944" s="17"/>
      <c r="G7944" s="50"/>
      <c r="H7944" s="63"/>
    </row>
    <row r="7945" spans="3:8" ht="15.6" x14ac:dyDescent="0.3">
      <c r="C7945" s="57"/>
      <c r="D7945" s="58"/>
      <c r="E7945" s="28"/>
      <c r="F7945" s="17"/>
      <c r="G7945" s="50"/>
      <c r="H7945" s="63"/>
    </row>
    <row r="7946" spans="3:8" ht="15.6" x14ac:dyDescent="0.3">
      <c r="C7946" s="57"/>
      <c r="D7946" s="58"/>
      <c r="E7946" s="28"/>
      <c r="F7946" s="17"/>
      <c r="G7946" s="50"/>
      <c r="H7946" s="63"/>
    </row>
    <row r="7947" spans="3:8" ht="15.6" x14ac:dyDescent="0.3">
      <c r="C7947" s="57"/>
      <c r="D7947" s="58"/>
      <c r="E7947" s="28"/>
      <c r="F7947" s="17"/>
      <c r="G7947" s="50"/>
      <c r="H7947" s="63"/>
    </row>
    <row r="7948" spans="3:8" ht="15.6" x14ac:dyDescent="0.3">
      <c r="C7948" s="57"/>
      <c r="D7948" s="58"/>
      <c r="E7948" s="28"/>
      <c r="F7948" s="17"/>
      <c r="G7948" s="50"/>
      <c r="H7948" s="63"/>
    </row>
    <row r="7949" spans="3:8" ht="15.6" x14ac:dyDescent="0.3">
      <c r="C7949" s="57"/>
      <c r="D7949" s="58"/>
      <c r="E7949" s="28"/>
      <c r="F7949" s="17"/>
      <c r="G7949" s="50"/>
      <c r="H7949" s="63"/>
    </row>
    <row r="7950" spans="3:8" ht="15.6" x14ac:dyDescent="0.3">
      <c r="C7950" s="57"/>
      <c r="D7950" s="58"/>
      <c r="E7950" s="28"/>
      <c r="F7950" s="17"/>
      <c r="G7950" s="50"/>
      <c r="H7950" s="63"/>
    </row>
    <row r="7951" spans="3:8" ht="15.6" x14ac:dyDescent="0.3">
      <c r="C7951" s="57"/>
      <c r="D7951" s="58"/>
      <c r="E7951" s="28"/>
      <c r="F7951" s="17"/>
      <c r="G7951" s="50"/>
      <c r="H7951" s="63"/>
    </row>
    <row r="7952" spans="3:8" ht="15.6" x14ac:dyDescent="0.3">
      <c r="C7952" s="57"/>
      <c r="D7952" s="58"/>
      <c r="E7952" s="28"/>
      <c r="F7952" s="17"/>
      <c r="G7952" s="50"/>
      <c r="H7952" s="63"/>
    </row>
    <row r="7953" spans="3:8" ht="15.6" x14ac:dyDescent="0.3">
      <c r="C7953" s="57"/>
      <c r="D7953" s="58"/>
      <c r="E7953" s="28"/>
      <c r="F7953" s="17"/>
      <c r="G7953" s="50"/>
      <c r="H7953" s="63"/>
    </row>
    <row r="7954" spans="3:8" ht="15.6" x14ac:dyDescent="0.3">
      <c r="C7954" s="57"/>
      <c r="D7954" s="58"/>
      <c r="E7954" s="28"/>
      <c r="F7954" s="17"/>
      <c r="G7954" s="50"/>
      <c r="H7954" s="63"/>
    </row>
    <row r="7955" spans="3:8" ht="15.6" x14ac:dyDescent="0.3">
      <c r="C7955" s="57"/>
      <c r="D7955" s="58"/>
      <c r="E7955" s="28"/>
      <c r="F7955" s="17"/>
      <c r="G7955" s="50"/>
      <c r="H7955" s="63"/>
    </row>
    <row r="7956" spans="3:8" ht="15.6" x14ac:dyDescent="0.3">
      <c r="C7956" s="57"/>
      <c r="D7956" s="58"/>
      <c r="E7956" s="28"/>
      <c r="F7956" s="17"/>
      <c r="G7956" s="50"/>
      <c r="H7956" s="63"/>
    </row>
    <row r="7957" spans="3:8" ht="15.6" x14ac:dyDescent="0.3">
      <c r="C7957" s="57"/>
      <c r="D7957" s="58"/>
      <c r="E7957" s="28"/>
      <c r="F7957" s="17"/>
      <c r="G7957" s="50"/>
      <c r="H7957" s="63"/>
    </row>
    <row r="7958" spans="3:8" ht="15.6" x14ac:dyDescent="0.3">
      <c r="C7958" s="57"/>
      <c r="D7958" s="58"/>
      <c r="E7958" s="28"/>
      <c r="F7958" s="17"/>
      <c r="G7958" s="50"/>
      <c r="H7958" s="63"/>
    </row>
    <row r="7959" spans="3:8" ht="15.6" x14ac:dyDescent="0.3">
      <c r="C7959" s="57"/>
      <c r="D7959" s="58"/>
      <c r="E7959" s="28"/>
      <c r="F7959" s="17"/>
      <c r="G7959" s="50"/>
      <c r="H7959" s="63"/>
    </row>
    <row r="7960" spans="3:8" ht="15.6" x14ac:dyDescent="0.3">
      <c r="C7960" s="57"/>
      <c r="D7960" s="58"/>
      <c r="E7960" s="28"/>
      <c r="F7960" s="17"/>
      <c r="G7960" s="50"/>
      <c r="H7960" s="63"/>
    </row>
    <row r="7961" spans="3:8" ht="15.6" x14ac:dyDescent="0.3">
      <c r="C7961" s="57"/>
      <c r="D7961" s="58"/>
      <c r="E7961" s="28"/>
      <c r="F7961" s="17"/>
      <c r="G7961" s="50"/>
      <c r="H7961" s="63"/>
    </row>
    <row r="7962" spans="3:8" ht="15.6" x14ac:dyDescent="0.3">
      <c r="C7962" s="57"/>
      <c r="D7962" s="58"/>
      <c r="E7962" s="28"/>
      <c r="F7962" s="17"/>
      <c r="G7962" s="50"/>
      <c r="H7962" s="63"/>
    </row>
    <row r="7963" spans="3:8" ht="15.6" x14ac:dyDescent="0.3">
      <c r="C7963" s="57"/>
      <c r="D7963" s="58"/>
      <c r="E7963" s="28"/>
      <c r="F7963" s="17"/>
      <c r="G7963" s="50"/>
      <c r="H7963" s="63"/>
    </row>
    <row r="7964" spans="3:8" ht="15.6" x14ac:dyDescent="0.3">
      <c r="C7964" s="57"/>
      <c r="D7964" s="58"/>
      <c r="E7964" s="28"/>
      <c r="F7964" s="17"/>
      <c r="G7964" s="50"/>
      <c r="H7964" s="63"/>
    </row>
    <row r="7965" spans="3:8" ht="15.6" x14ac:dyDescent="0.3">
      <c r="C7965" s="57"/>
      <c r="D7965" s="58"/>
      <c r="E7965" s="28"/>
      <c r="F7965" s="17"/>
      <c r="G7965" s="50"/>
      <c r="H7965" s="63"/>
    </row>
    <row r="7966" spans="3:8" ht="15.6" x14ac:dyDescent="0.3">
      <c r="C7966" s="57"/>
      <c r="D7966" s="58"/>
      <c r="E7966" s="28"/>
      <c r="F7966" s="17"/>
      <c r="G7966" s="50"/>
      <c r="H7966" s="63"/>
    </row>
    <row r="7967" spans="3:8" ht="15.6" x14ac:dyDescent="0.3">
      <c r="C7967" s="57"/>
      <c r="D7967" s="58"/>
      <c r="E7967" s="28"/>
      <c r="F7967" s="17"/>
      <c r="G7967" s="50"/>
      <c r="H7967" s="63"/>
    </row>
    <row r="7968" spans="3:8" ht="15.6" x14ac:dyDescent="0.3">
      <c r="C7968" s="57"/>
      <c r="D7968" s="58"/>
      <c r="E7968" s="28"/>
      <c r="F7968" s="17"/>
      <c r="G7968" s="50"/>
      <c r="H7968" s="63"/>
    </row>
    <row r="7969" spans="3:8" ht="15.6" x14ac:dyDescent="0.3">
      <c r="C7969" s="57"/>
      <c r="D7969" s="58"/>
      <c r="E7969" s="28"/>
      <c r="F7969" s="17"/>
      <c r="G7969" s="50"/>
      <c r="H7969" s="63"/>
    </row>
    <row r="7970" spans="3:8" ht="15.6" x14ac:dyDescent="0.3">
      <c r="C7970" s="57"/>
      <c r="D7970" s="58"/>
      <c r="E7970" s="28"/>
      <c r="F7970" s="17"/>
      <c r="G7970" s="50"/>
      <c r="H7970" s="63"/>
    </row>
    <row r="7971" spans="3:8" ht="15.6" x14ac:dyDescent="0.3">
      <c r="C7971" s="57"/>
      <c r="D7971" s="58"/>
      <c r="E7971" s="28"/>
      <c r="F7971" s="17"/>
      <c r="G7971" s="50"/>
      <c r="H7971" s="63"/>
    </row>
    <row r="7972" spans="3:8" ht="15.6" x14ac:dyDescent="0.3">
      <c r="C7972" s="57"/>
      <c r="D7972" s="58"/>
      <c r="E7972" s="28"/>
      <c r="F7972" s="17"/>
      <c r="G7972" s="50"/>
      <c r="H7972" s="63"/>
    </row>
    <row r="7973" spans="3:8" ht="15.6" x14ac:dyDescent="0.3">
      <c r="C7973" s="57"/>
      <c r="D7973" s="58"/>
      <c r="E7973" s="28"/>
      <c r="F7973" s="17"/>
      <c r="G7973" s="50"/>
      <c r="H7973" s="63"/>
    </row>
    <row r="7974" spans="3:8" ht="15.6" x14ac:dyDescent="0.3">
      <c r="C7974" s="57"/>
      <c r="D7974" s="58"/>
      <c r="E7974" s="28"/>
      <c r="F7974" s="17"/>
      <c r="G7974" s="50"/>
      <c r="H7974" s="63"/>
    </row>
    <row r="7975" spans="3:8" ht="15.6" x14ac:dyDescent="0.3">
      <c r="C7975" s="57"/>
      <c r="D7975" s="58"/>
      <c r="E7975" s="28"/>
      <c r="F7975" s="17"/>
      <c r="G7975" s="50"/>
      <c r="H7975" s="63"/>
    </row>
    <row r="7976" spans="3:8" ht="15.6" x14ac:dyDescent="0.3">
      <c r="C7976" s="57"/>
      <c r="D7976" s="58"/>
      <c r="E7976" s="28"/>
      <c r="F7976" s="17"/>
      <c r="G7976" s="50"/>
      <c r="H7976" s="63"/>
    </row>
    <row r="7977" spans="3:8" ht="15.6" x14ac:dyDescent="0.3">
      <c r="C7977" s="57"/>
      <c r="D7977" s="58"/>
      <c r="E7977" s="28"/>
      <c r="F7977" s="17"/>
      <c r="G7977" s="50"/>
      <c r="H7977" s="63"/>
    </row>
    <row r="7978" spans="3:8" ht="15.6" x14ac:dyDescent="0.3">
      <c r="C7978" s="57"/>
      <c r="D7978" s="58"/>
      <c r="E7978" s="28"/>
      <c r="F7978" s="17"/>
      <c r="G7978" s="50"/>
      <c r="H7978" s="63"/>
    </row>
    <row r="7979" spans="3:8" ht="15.6" x14ac:dyDescent="0.3">
      <c r="C7979" s="57"/>
      <c r="D7979" s="58"/>
      <c r="E7979" s="28"/>
      <c r="F7979" s="17"/>
      <c r="G7979" s="50"/>
      <c r="H7979" s="63"/>
    </row>
    <row r="7980" spans="3:8" ht="15.6" x14ac:dyDescent="0.3">
      <c r="C7980" s="57"/>
      <c r="D7980" s="58"/>
      <c r="E7980" s="28"/>
      <c r="F7980" s="17"/>
      <c r="G7980" s="50"/>
      <c r="H7980" s="63"/>
    </row>
    <row r="7981" spans="3:8" ht="15.6" x14ac:dyDescent="0.3">
      <c r="C7981" s="57"/>
      <c r="D7981" s="58"/>
      <c r="E7981" s="28"/>
      <c r="F7981" s="17"/>
      <c r="G7981" s="50"/>
      <c r="H7981" s="63"/>
    </row>
    <row r="7982" spans="3:8" ht="15.6" x14ac:dyDescent="0.3">
      <c r="C7982" s="57"/>
      <c r="D7982" s="58"/>
      <c r="E7982" s="28"/>
      <c r="F7982" s="17"/>
      <c r="G7982" s="50"/>
      <c r="H7982" s="63"/>
    </row>
    <row r="7983" spans="3:8" ht="15.6" x14ac:dyDescent="0.3">
      <c r="C7983" s="57"/>
      <c r="D7983" s="58"/>
      <c r="E7983" s="28"/>
      <c r="F7983" s="17"/>
      <c r="G7983" s="50"/>
      <c r="H7983" s="63"/>
    </row>
    <row r="7984" spans="3:8" ht="15.6" x14ac:dyDescent="0.3">
      <c r="C7984" s="57"/>
      <c r="D7984" s="58"/>
      <c r="E7984" s="28"/>
      <c r="F7984" s="17"/>
      <c r="G7984" s="50"/>
      <c r="H7984" s="63"/>
    </row>
    <row r="7985" spans="3:8" ht="15.6" x14ac:dyDescent="0.3">
      <c r="C7985" s="57"/>
      <c r="D7985" s="58"/>
      <c r="E7985" s="28"/>
      <c r="F7985" s="17"/>
      <c r="G7985" s="50"/>
      <c r="H7985" s="63"/>
    </row>
    <row r="7986" spans="3:8" ht="15.6" x14ac:dyDescent="0.3">
      <c r="C7986" s="57"/>
      <c r="D7986" s="58"/>
      <c r="E7986" s="28"/>
      <c r="F7986" s="17"/>
      <c r="G7986" s="50"/>
      <c r="H7986" s="63"/>
    </row>
    <row r="7987" spans="3:8" ht="15.6" x14ac:dyDescent="0.3">
      <c r="C7987" s="57"/>
      <c r="D7987" s="58"/>
      <c r="E7987" s="28"/>
      <c r="F7987" s="17"/>
      <c r="G7987" s="50"/>
      <c r="H7987" s="63"/>
    </row>
    <row r="7988" spans="3:8" ht="15.6" x14ac:dyDescent="0.3">
      <c r="C7988" s="57"/>
      <c r="D7988" s="58"/>
      <c r="E7988" s="28"/>
      <c r="F7988" s="17"/>
      <c r="G7988" s="50"/>
      <c r="H7988" s="63"/>
    </row>
    <row r="7989" spans="3:8" ht="15.6" x14ac:dyDescent="0.3">
      <c r="C7989" s="57"/>
      <c r="D7989" s="58"/>
      <c r="E7989" s="28"/>
      <c r="F7989" s="17"/>
      <c r="G7989" s="50"/>
      <c r="H7989" s="63"/>
    </row>
    <row r="7990" spans="3:8" ht="15.6" x14ac:dyDescent="0.3">
      <c r="C7990" s="57"/>
      <c r="D7990" s="58"/>
      <c r="E7990" s="28"/>
      <c r="F7990" s="17"/>
      <c r="G7990" s="50"/>
      <c r="H7990" s="63"/>
    </row>
    <row r="7991" spans="3:8" ht="15.6" x14ac:dyDescent="0.3">
      <c r="C7991" s="57"/>
      <c r="D7991" s="58"/>
      <c r="E7991" s="28"/>
      <c r="F7991" s="17"/>
      <c r="G7991" s="50"/>
      <c r="H7991" s="63"/>
    </row>
    <row r="7992" spans="3:8" ht="15.6" x14ac:dyDescent="0.3">
      <c r="C7992" s="57"/>
      <c r="D7992" s="58"/>
      <c r="E7992" s="28"/>
      <c r="F7992" s="17"/>
      <c r="G7992" s="50"/>
      <c r="H7992" s="63"/>
    </row>
    <row r="7993" spans="3:8" ht="15.6" x14ac:dyDescent="0.3">
      <c r="C7993" s="57"/>
      <c r="D7993" s="58"/>
      <c r="E7993" s="28"/>
      <c r="F7993" s="17"/>
      <c r="G7993" s="50"/>
      <c r="H7993" s="63"/>
    </row>
    <row r="7994" spans="3:8" ht="15.6" x14ac:dyDescent="0.3">
      <c r="C7994" s="57"/>
      <c r="D7994" s="58"/>
      <c r="E7994" s="28"/>
      <c r="F7994" s="17"/>
      <c r="G7994" s="50"/>
      <c r="H7994" s="63"/>
    </row>
    <row r="7995" spans="3:8" ht="15.6" x14ac:dyDescent="0.3">
      <c r="C7995" s="57"/>
      <c r="D7995" s="58"/>
      <c r="E7995" s="28"/>
      <c r="F7995" s="17"/>
      <c r="G7995" s="50"/>
      <c r="H7995" s="63"/>
    </row>
    <row r="7996" spans="3:8" ht="15.6" x14ac:dyDescent="0.3">
      <c r="C7996" s="57"/>
      <c r="D7996" s="58"/>
      <c r="E7996" s="28"/>
      <c r="F7996" s="17"/>
      <c r="G7996" s="50"/>
      <c r="H7996" s="63"/>
    </row>
    <row r="7997" spans="3:8" ht="15.6" x14ac:dyDescent="0.3">
      <c r="C7997" s="57"/>
      <c r="D7997" s="58"/>
      <c r="E7997" s="28"/>
      <c r="F7997" s="17"/>
      <c r="G7997" s="50"/>
      <c r="H7997" s="63"/>
    </row>
    <row r="7998" spans="3:8" ht="15.6" x14ac:dyDescent="0.3">
      <c r="C7998" s="57"/>
      <c r="D7998" s="58"/>
      <c r="E7998" s="28"/>
      <c r="F7998" s="17"/>
      <c r="G7998" s="50"/>
      <c r="H7998" s="63"/>
    </row>
    <row r="7999" spans="3:8" ht="15.6" x14ac:dyDescent="0.3">
      <c r="C7999" s="57"/>
      <c r="D7999" s="58"/>
      <c r="E7999" s="28"/>
      <c r="F7999" s="17"/>
      <c r="G7999" s="50"/>
      <c r="H7999" s="63"/>
    </row>
    <row r="8000" spans="3:8" ht="15.6" x14ac:dyDescent="0.3">
      <c r="C8000" s="57"/>
      <c r="D8000" s="58"/>
      <c r="E8000" s="28"/>
      <c r="F8000" s="17"/>
      <c r="G8000" s="50"/>
      <c r="H8000" s="63"/>
    </row>
    <row r="8001" spans="3:8" ht="15.6" x14ac:dyDescent="0.3">
      <c r="C8001" s="57"/>
      <c r="D8001" s="58"/>
      <c r="E8001" s="28"/>
      <c r="F8001" s="17"/>
      <c r="G8001" s="50"/>
      <c r="H8001" s="63"/>
    </row>
    <row r="8002" spans="3:8" ht="15.6" x14ac:dyDescent="0.3">
      <c r="C8002" s="57"/>
      <c r="D8002" s="58"/>
      <c r="E8002" s="28"/>
      <c r="F8002" s="17"/>
      <c r="G8002" s="50"/>
      <c r="H8002" s="63"/>
    </row>
    <row r="8003" spans="3:8" ht="15.6" x14ac:dyDescent="0.3">
      <c r="C8003" s="57"/>
      <c r="D8003" s="58"/>
      <c r="E8003" s="28"/>
      <c r="F8003" s="17"/>
      <c r="G8003" s="50"/>
      <c r="H8003" s="63"/>
    </row>
    <row r="8004" spans="3:8" ht="15.6" x14ac:dyDescent="0.3">
      <c r="C8004" s="57"/>
      <c r="D8004" s="58"/>
      <c r="E8004" s="28"/>
      <c r="F8004" s="17"/>
      <c r="G8004" s="50"/>
      <c r="H8004" s="63"/>
    </row>
    <row r="8005" spans="3:8" ht="15.6" x14ac:dyDescent="0.3">
      <c r="C8005" s="57"/>
      <c r="D8005" s="58"/>
      <c r="E8005" s="28"/>
      <c r="F8005" s="17"/>
      <c r="G8005" s="50"/>
      <c r="H8005" s="63"/>
    </row>
    <row r="8006" spans="3:8" ht="15.6" x14ac:dyDescent="0.3">
      <c r="C8006" s="57"/>
      <c r="D8006" s="58"/>
      <c r="E8006" s="28"/>
      <c r="F8006" s="17"/>
      <c r="G8006" s="50"/>
      <c r="H8006" s="63"/>
    </row>
    <row r="8007" spans="3:8" ht="15.6" x14ac:dyDescent="0.3">
      <c r="C8007" s="57"/>
      <c r="D8007" s="58"/>
      <c r="E8007" s="28"/>
      <c r="F8007" s="17"/>
      <c r="G8007" s="50"/>
      <c r="H8007" s="63"/>
    </row>
    <row r="8008" spans="3:8" ht="15.6" x14ac:dyDescent="0.3">
      <c r="C8008" s="57"/>
      <c r="D8008" s="58"/>
      <c r="E8008" s="28"/>
      <c r="F8008" s="17"/>
      <c r="G8008" s="50"/>
      <c r="H8008" s="63"/>
    </row>
    <row r="8009" spans="3:8" ht="15.6" x14ac:dyDescent="0.3">
      <c r="C8009" s="57"/>
      <c r="D8009" s="58"/>
      <c r="E8009" s="28"/>
      <c r="F8009" s="17"/>
      <c r="G8009" s="50"/>
      <c r="H8009" s="63"/>
    </row>
    <row r="8010" spans="3:8" ht="15.6" x14ac:dyDescent="0.3">
      <c r="C8010" s="57"/>
      <c r="D8010" s="58"/>
      <c r="E8010" s="28"/>
      <c r="F8010" s="17"/>
      <c r="G8010" s="50"/>
      <c r="H8010" s="63"/>
    </row>
    <row r="8011" spans="3:8" ht="15.6" x14ac:dyDescent="0.3">
      <c r="C8011" s="57"/>
      <c r="D8011" s="58"/>
      <c r="E8011" s="28"/>
      <c r="F8011" s="17"/>
      <c r="G8011" s="50"/>
      <c r="H8011" s="63"/>
    </row>
    <row r="8012" spans="3:8" ht="15.6" x14ac:dyDescent="0.3">
      <c r="C8012" s="57"/>
      <c r="D8012" s="58"/>
      <c r="E8012" s="28"/>
      <c r="F8012" s="17"/>
      <c r="G8012" s="50"/>
      <c r="H8012" s="63"/>
    </row>
    <row r="8013" spans="3:8" ht="15.6" x14ac:dyDescent="0.3">
      <c r="C8013" s="57"/>
      <c r="D8013" s="58"/>
      <c r="E8013" s="28"/>
      <c r="F8013" s="17"/>
      <c r="G8013" s="50"/>
      <c r="H8013" s="63"/>
    </row>
    <row r="8014" spans="3:8" ht="15.6" x14ac:dyDescent="0.3">
      <c r="C8014" s="57"/>
      <c r="D8014" s="58"/>
      <c r="E8014" s="28"/>
      <c r="F8014" s="17"/>
      <c r="G8014" s="50"/>
      <c r="H8014" s="63"/>
    </row>
    <row r="8015" spans="3:8" ht="15.6" x14ac:dyDescent="0.3">
      <c r="C8015" s="57"/>
      <c r="D8015" s="58"/>
      <c r="E8015" s="28"/>
      <c r="F8015" s="17"/>
      <c r="G8015" s="50"/>
      <c r="H8015" s="63"/>
    </row>
    <row r="8016" spans="3:8" ht="15.6" x14ac:dyDescent="0.3">
      <c r="C8016" s="57"/>
      <c r="D8016" s="58"/>
      <c r="E8016" s="28"/>
      <c r="F8016" s="17"/>
      <c r="G8016" s="50"/>
      <c r="H8016" s="63"/>
    </row>
    <row r="8017" spans="3:8" ht="15.6" x14ac:dyDescent="0.3">
      <c r="C8017" s="57"/>
      <c r="D8017" s="58"/>
      <c r="E8017" s="28"/>
      <c r="F8017" s="17"/>
      <c r="G8017" s="50"/>
      <c r="H8017" s="63"/>
    </row>
    <row r="8018" spans="3:8" ht="15.6" x14ac:dyDescent="0.3">
      <c r="C8018" s="57"/>
      <c r="D8018" s="58"/>
      <c r="E8018" s="28"/>
      <c r="F8018" s="17"/>
      <c r="G8018" s="50"/>
      <c r="H8018" s="63"/>
    </row>
    <row r="8019" spans="3:8" ht="15.6" x14ac:dyDescent="0.3">
      <c r="C8019" s="57"/>
      <c r="D8019" s="58"/>
      <c r="E8019" s="28"/>
      <c r="F8019" s="17"/>
      <c r="G8019" s="50"/>
      <c r="H8019" s="63"/>
    </row>
    <row r="8020" spans="3:8" ht="15.6" x14ac:dyDescent="0.3">
      <c r="C8020" s="57"/>
      <c r="D8020" s="58"/>
      <c r="E8020" s="28"/>
      <c r="F8020" s="17"/>
      <c r="G8020" s="50"/>
      <c r="H8020" s="63"/>
    </row>
    <row r="8021" spans="3:8" ht="15.6" x14ac:dyDescent="0.3">
      <c r="C8021" s="57"/>
      <c r="D8021" s="58"/>
      <c r="E8021" s="28"/>
      <c r="F8021" s="17"/>
      <c r="G8021" s="50"/>
      <c r="H8021" s="63"/>
    </row>
    <row r="8022" spans="3:8" ht="15.6" x14ac:dyDescent="0.3">
      <c r="C8022" s="57"/>
      <c r="D8022" s="58"/>
      <c r="E8022" s="28"/>
      <c r="F8022" s="17"/>
      <c r="G8022" s="50"/>
      <c r="H8022" s="63"/>
    </row>
    <row r="8023" spans="3:8" ht="15.6" x14ac:dyDescent="0.3">
      <c r="C8023" s="57"/>
      <c r="D8023" s="58"/>
      <c r="E8023" s="28"/>
      <c r="F8023" s="17"/>
      <c r="G8023" s="50"/>
      <c r="H8023" s="63"/>
    </row>
    <row r="8024" spans="3:8" ht="15.6" x14ac:dyDescent="0.3">
      <c r="C8024" s="57"/>
      <c r="D8024" s="58"/>
      <c r="E8024" s="28"/>
      <c r="F8024" s="17"/>
      <c r="G8024" s="50"/>
      <c r="H8024" s="63"/>
    </row>
    <row r="8025" spans="3:8" ht="15.6" x14ac:dyDescent="0.3">
      <c r="C8025" s="57"/>
      <c r="D8025" s="58"/>
      <c r="E8025" s="28"/>
      <c r="F8025" s="17"/>
      <c r="G8025" s="50"/>
      <c r="H8025" s="63"/>
    </row>
    <row r="8026" spans="3:8" ht="15.6" x14ac:dyDescent="0.3">
      <c r="C8026" s="57"/>
      <c r="D8026" s="58"/>
      <c r="E8026" s="28"/>
      <c r="F8026" s="17"/>
      <c r="G8026" s="50"/>
      <c r="H8026" s="63"/>
    </row>
    <row r="8027" spans="3:8" ht="15.6" x14ac:dyDescent="0.3">
      <c r="C8027" s="57"/>
      <c r="D8027" s="58"/>
      <c r="E8027" s="28"/>
      <c r="F8027" s="17"/>
      <c r="G8027" s="50"/>
      <c r="H8027" s="63"/>
    </row>
    <row r="8028" spans="3:8" ht="15.6" x14ac:dyDescent="0.3">
      <c r="C8028" s="57"/>
      <c r="D8028" s="58"/>
      <c r="E8028" s="28"/>
      <c r="F8028" s="17"/>
      <c r="G8028" s="50"/>
      <c r="H8028" s="63"/>
    </row>
    <row r="8029" spans="3:8" ht="15.6" x14ac:dyDescent="0.3">
      <c r="C8029" s="57"/>
      <c r="D8029" s="58"/>
      <c r="E8029" s="28"/>
      <c r="F8029" s="17"/>
      <c r="G8029" s="50"/>
      <c r="H8029" s="63"/>
    </row>
    <row r="8030" spans="3:8" ht="15.6" x14ac:dyDescent="0.3">
      <c r="C8030" s="57"/>
      <c r="D8030" s="58"/>
      <c r="E8030" s="28"/>
      <c r="F8030" s="17"/>
      <c r="G8030" s="50"/>
      <c r="H8030" s="63"/>
    </row>
    <row r="8031" spans="3:8" ht="15.6" x14ac:dyDescent="0.3">
      <c r="C8031" s="57"/>
      <c r="D8031" s="58"/>
      <c r="E8031" s="28"/>
      <c r="F8031" s="17"/>
      <c r="G8031" s="50"/>
      <c r="H8031" s="63"/>
    </row>
    <row r="8032" spans="3:8" ht="15.6" x14ac:dyDescent="0.3">
      <c r="C8032" s="57"/>
      <c r="D8032" s="58"/>
      <c r="E8032" s="28"/>
      <c r="F8032" s="17"/>
      <c r="G8032" s="50"/>
      <c r="H8032" s="63"/>
    </row>
    <row r="8033" spans="3:8" ht="15.6" x14ac:dyDescent="0.3">
      <c r="C8033" s="57"/>
      <c r="D8033" s="58"/>
      <c r="E8033" s="28"/>
      <c r="F8033" s="17"/>
      <c r="G8033" s="50"/>
      <c r="H8033" s="63"/>
    </row>
    <row r="8034" spans="3:8" ht="15.6" x14ac:dyDescent="0.3">
      <c r="C8034" s="57"/>
      <c r="D8034" s="58"/>
      <c r="E8034" s="28"/>
      <c r="F8034" s="17"/>
      <c r="G8034" s="50"/>
      <c r="H8034" s="63"/>
    </row>
    <row r="8035" spans="3:8" ht="15.6" x14ac:dyDescent="0.3">
      <c r="C8035" s="57"/>
      <c r="D8035" s="58"/>
      <c r="E8035" s="28"/>
      <c r="F8035" s="17"/>
      <c r="G8035" s="50"/>
      <c r="H8035" s="63"/>
    </row>
    <row r="8036" spans="3:8" ht="15.6" x14ac:dyDescent="0.3">
      <c r="C8036" s="57"/>
      <c r="D8036" s="58"/>
      <c r="E8036" s="28"/>
      <c r="F8036" s="17"/>
      <c r="G8036" s="50"/>
      <c r="H8036" s="63"/>
    </row>
    <row r="8037" spans="3:8" ht="15.6" x14ac:dyDescent="0.3">
      <c r="C8037" s="57"/>
      <c r="D8037" s="58"/>
      <c r="E8037" s="28"/>
      <c r="F8037" s="17"/>
      <c r="G8037" s="50"/>
      <c r="H8037" s="63"/>
    </row>
    <row r="8038" spans="3:8" ht="15.6" x14ac:dyDescent="0.3">
      <c r="C8038" s="57"/>
      <c r="D8038" s="58"/>
      <c r="E8038" s="28"/>
      <c r="F8038" s="17"/>
      <c r="G8038" s="50"/>
      <c r="H8038" s="63"/>
    </row>
    <row r="8039" spans="3:8" ht="15.6" x14ac:dyDescent="0.3">
      <c r="C8039" s="57"/>
      <c r="D8039" s="58"/>
      <c r="E8039" s="28"/>
      <c r="F8039" s="17"/>
      <c r="G8039" s="50"/>
      <c r="H8039" s="63"/>
    </row>
    <row r="8040" spans="3:8" ht="15.6" x14ac:dyDescent="0.3">
      <c r="C8040" s="57"/>
      <c r="D8040" s="58"/>
      <c r="E8040" s="28"/>
      <c r="F8040" s="17"/>
      <c r="G8040" s="50"/>
      <c r="H8040" s="63"/>
    </row>
    <row r="8041" spans="3:8" ht="15.6" x14ac:dyDescent="0.3">
      <c r="C8041" s="57"/>
      <c r="D8041" s="58"/>
      <c r="E8041" s="28"/>
      <c r="F8041" s="17"/>
      <c r="G8041" s="50"/>
      <c r="H8041" s="63"/>
    </row>
    <row r="8042" spans="3:8" ht="15.6" x14ac:dyDescent="0.3">
      <c r="C8042" s="57"/>
      <c r="D8042" s="58"/>
      <c r="E8042" s="28"/>
      <c r="F8042" s="17"/>
      <c r="G8042" s="50"/>
      <c r="H8042" s="63"/>
    </row>
    <row r="8043" spans="3:8" ht="15.6" x14ac:dyDescent="0.3">
      <c r="C8043" s="57"/>
      <c r="D8043" s="58"/>
      <c r="E8043" s="28"/>
      <c r="F8043" s="17"/>
      <c r="G8043" s="50"/>
      <c r="H8043" s="63"/>
    </row>
    <row r="8044" spans="3:8" ht="15.6" x14ac:dyDescent="0.3">
      <c r="C8044" s="57"/>
      <c r="D8044" s="58"/>
      <c r="E8044" s="28"/>
      <c r="F8044" s="17"/>
      <c r="G8044" s="50"/>
      <c r="H8044" s="63"/>
    </row>
    <row r="8045" spans="3:8" ht="15.6" x14ac:dyDescent="0.3">
      <c r="C8045" s="57"/>
      <c r="D8045" s="58"/>
      <c r="E8045" s="28"/>
      <c r="F8045" s="17"/>
      <c r="G8045" s="50"/>
      <c r="H8045" s="63"/>
    </row>
    <row r="8046" spans="3:8" ht="15.6" x14ac:dyDescent="0.3">
      <c r="C8046" s="57"/>
      <c r="D8046" s="58"/>
      <c r="E8046" s="28"/>
      <c r="F8046" s="17"/>
      <c r="G8046" s="50"/>
      <c r="H8046" s="63"/>
    </row>
    <row r="8047" spans="3:8" ht="15.6" x14ac:dyDescent="0.3">
      <c r="C8047" s="57"/>
      <c r="D8047" s="58"/>
      <c r="E8047" s="28"/>
      <c r="F8047" s="17"/>
      <c r="G8047" s="50"/>
      <c r="H8047" s="63"/>
    </row>
    <row r="8048" spans="3:8" ht="15.6" x14ac:dyDescent="0.3">
      <c r="C8048" s="57"/>
      <c r="D8048" s="58"/>
      <c r="E8048" s="28"/>
      <c r="F8048" s="17"/>
      <c r="G8048" s="50"/>
      <c r="H8048" s="63"/>
    </row>
    <row r="8049" spans="3:8" ht="15.6" x14ac:dyDescent="0.3">
      <c r="C8049" s="57"/>
      <c r="D8049" s="58"/>
      <c r="E8049" s="28"/>
      <c r="F8049" s="17"/>
      <c r="G8049" s="50"/>
      <c r="H8049" s="63"/>
    </row>
    <row r="8050" spans="3:8" ht="15.6" x14ac:dyDescent="0.3">
      <c r="C8050" s="57"/>
      <c r="D8050" s="58"/>
      <c r="E8050" s="28"/>
      <c r="F8050" s="17"/>
      <c r="G8050" s="50"/>
      <c r="H8050" s="63"/>
    </row>
    <row r="8051" spans="3:8" ht="15.6" x14ac:dyDescent="0.3">
      <c r="C8051" s="57"/>
      <c r="D8051" s="58"/>
      <c r="E8051" s="28"/>
      <c r="F8051" s="17"/>
      <c r="G8051" s="50"/>
      <c r="H8051" s="63"/>
    </row>
    <row r="8052" spans="3:8" ht="15.6" x14ac:dyDescent="0.3">
      <c r="C8052" s="57"/>
      <c r="D8052" s="58"/>
      <c r="E8052" s="28"/>
      <c r="F8052" s="17"/>
      <c r="G8052" s="50"/>
      <c r="H8052" s="63"/>
    </row>
    <row r="8053" spans="3:8" ht="15.6" x14ac:dyDescent="0.3">
      <c r="C8053" s="57"/>
      <c r="D8053" s="58"/>
      <c r="E8053" s="28"/>
      <c r="F8053" s="17"/>
      <c r="G8053" s="50"/>
      <c r="H8053" s="63"/>
    </row>
    <row r="8054" spans="3:8" ht="15.6" x14ac:dyDescent="0.3">
      <c r="C8054" s="57"/>
      <c r="D8054" s="58"/>
      <c r="E8054" s="28"/>
      <c r="F8054" s="17"/>
      <c r="G8054" s="50"/>
      <c r="H8054" s="63"/>
    </row>
    <row r="8055" spans="3:8" ht="15.6" x14ac:dyDescent="0.3">
      <c r="C8055" s="57"/>
      <c r="D8055" s="58"/>
      <c r="E8055" s="28"/>
      <c r="F8055" s="17"/>
      <c r="G8055" s="50"/>
      <c r="H8055" s="63"/>
    </row>
    <row r="8056" spans="3:8" ht="15.6" x14ac:dyDescent="0.3">
      <c r="C8056" s="57"/>
      <c r="D8056" s="58"/>
      <c r="E8056" s="28"/>
      <c r="F8056" s="17"/>
      <c r="G8056" s="50"/>
      <c r="H8056" s="63"/>
    </row>
    <row r="8057" spans="3:8" ht="15.6" x14ac:dyDescent="0.3">
      <c r="C8057" s="57"/>
      <c r="D8057" s="58"/>
      <c r="E8057" s="28"/>
      <c r="F8057" s="17"/>
      <c r="G8057" s="50"/>
      <c r="H8057" s="63"/>
    </row>
    <row r="8058" spans="3:8" ht="15.6" x14ac:dyDescent="0.3">
      <c r="C8058" s="57"/>
      <c r="D8058" s="58"/>
      <c r="E8058" s="28"/>
      <c r="F8058" s="17"/>
      <c r="G8058" s="50"/>
      <c r="H8058" s="63"/>
    </row>
    <row r="8059" spans="3:8" ht="15.6" x14ac:dyDescent="0.3">
      <c r="C8059" s="57"/>
      <c r="D8059" s="58"/>
      <c r="E8059" s="28"/>
      <c r="F8059" s="17"/>
      <c r="G8059" s="50"/>
      <c r="H8059" s="63"/>
    </row>
    <row r="8060" spans="3:8" ht="15.6" x14ac:dyDescent="0.3">
      <c r="C8060" s="57"/>
      <c r="D8060" s="58"/>
      <c r="E8060" s="28"/>
      <c r="F8060" s="17"/>
      <c r="G8060" s="50"/>
      <c r="H8060" s="63"/>
    </row>
    <row r="8061" spans="3:8" ht="15.6" x14ac:dyDescent="0.3">
      <c r="C8061" s="57"/>
      <c r="D8061" s="58"/>
      <c r="E8061" s="28"/>
      <c r="F8061" s="17"/>
      <c r="G8061" s="50"/>
      <c r="H8061" s="63"/>
    </row>
    <row r="8062" spans="3:8" ht="15.6" x14ac:dyDescent="0.3">
      <c r="C8062" s="57"/>
      <c r="D8062" s="58"/>
      <c r="E8062" s="28"/>
      <c r="F8062" s="17"/>
      <c r="G8062" s="50"/>
      <c r="H8062" s="63"/>
    </row>
    <row r="8063" spans="3:8" ht="15.6" x14ac:dyDescent="0.3">
      <c r="C8063" s="57"/>
      <c r="D8063" s="58"/>
      <c r="E8063" s="28"/>
      <c r="F8063" s="17"/>
      <c r="G8063" s="50"/>
      <c r="H8063" s="63"/>
    </row>
    <row r="8064" spans="3:8" ht="15.6" x14ac:dyDescent="0.3">
      <c r="C8064" s="57"/>
      <c r="D8064" s="58"/>
      <c r="E8064" s="28"/>
      <c r="F8064" s="17"/>
      <c r="G8064" s="50"/>
      <c r="H8064" s="63"/>
    </row>
    <row r="8065" spans="3:8" ht="15.6" x14ac:dyDescent="0.3">
      <c r="C8065" s="57"/>
      <c r="D8065" s="58"/>
      <c r="E8065" s="28"/>
      <c r="F8065" s="17"/>
      <c r="G8065" s="50"/>
      <c r="H8065" s="63"/>
    </row>
    <row r="8066" spans="3:8" ht="15.6" x14ac:dyDescent="0.3">
      <c r="C8066" s="57"/>
      <c r="D8066" s="58"/>
      <c r="E8066" s="28"/>
      <c r="F8066" s="17"/>
      <c r="G8066" s="50"/>
      <c r="H8066" s="63"/>
    </row>
    <row r="8067" spans="3:8" ht="15.6" x14ac:dyDescent="0.3">
      <c r="C8067" s="57"/>
      <c r="D8067" s="58"/>
      <c r="E8067" s="28"/>
      <c r="F8067" s="17"/>
      <c r="G8067" s="50"/>
      <c r="H8067" s="63"/>
    </row>
    <row r="8068" spans="3:8" ht="15.6" x14ac:dyDescent="0.3">
      <c r="C8068" s="57"/>
      <c r="D8068" s="58"/>
      <c r="E8068" s="28"/>
      <c r="F8068" s="17"/>
      <c r="G8068" s="50"/>
      <c r="H8068" s="63"/>
    </row>
    <row r="8069" spans="3:8" ht="15.6" x14ac:dyDescent="0.3">
      <c r="C8069" s="57"/>
      <c r="D8069" s="58"/>
      <c r="E8069" s="28"/>
      <c r="F8069" s="17"/>
      <c r="G8069" s="50"/>
      <c r="H8069" s="63"/>
    </row>
    <row r="8070" spans="3:8" ht="15.6" x14ac:dyDescent="0.3">
      <c r="C8070" s="57"/>
      <c r="D8070" s="58"/>
      <c r="E8070" s="28"/>
      <c r="F8070" s="17"/>
      <c r="G8070" s="50"/>
      <c r="H8070" s="63"/>
    </row>
    <row r="8071" spans="3:8" ht="15.6" x14ac:dyDescent="0.3">
      <c r="C8071" s="57"/>
      <c r="D8071" s="58"/>
      <c r="E8071" s="28"/>
      <c r="F8071" s="17"/>
      <c r="G8071" s="50"/>
      <c r="H8071" s="63"/>
    </row>
    <row r="8072" spans="3:8" ht="15.6" x14ac:dyDescent="0.3">
      <c r="C8072" s="57"/>
      <c r="D8072" s="58"/>
      <c r="E8072" s="28"/>
      <c r="F8072" s="17"/>
      <c r="G8072" s="50"/>
      <c r="H8072" s="63"/>
    </row>
    <row r="8073" spans="3:8" ht="15.6" x14ac:dyDescent="0.3">
      <c r="C8073" s="57"/>
      <c r="D8073" s="58"/>
      <c r="E8073" s="28"/>
      <c r="F8073" s="17"/>
      <c r="G8073" s="50"/>
      <c r="H8073" s="63"/>
    </row>
    <row r="8074" spans="3:8" ht="15.6" x14ac:dyDescent="0.3">
      <c r="C8074" s="57"/>
      <c r="D8074" s="58"/>
      <c r="E8074" s="28"/>
      <c r="F8074" s="17"/>
      <c r="G8074" s="50"/>
      <c r="H8074" s="63"/>
    </row>
    <row r="8075" spans="3:8" ht="15.6" x14ac:dyDescent="0.3">
      <c r="C8075" s="57"/>
      <c r="D8075" s="58"/>
      <c r="E8075" s="28"/>
      <c r="F8075" s="17"/>
      <c r="G8075" s="50"/>
      <c r="H8075" s="63"/>
    </row>
    <row r="8076" spans="3:8" ht="15.6" x14ac:dyDescent="0.3">
      <c r="C8076" s="57"/>
      <c r="D8076" s="58"/>
      <c r="E8076" s="28"/>
      <c r="F8076" s="17"/>
      <c r="G8076" s="50"/>
      <c r="H8076" s="63"/>
    </row>
    <row r="8077" spans="3:8" ht="15.6" x14ac:dyDescent="0.3">
      <c r="C8077" s="57"/>
      <c r="D8077" s="58"/>
      <c r="E8077" s="28"/>
      <c r="F8077" s="17"/>
      <c r="G8077" s="50"/>
      <c r="H8077" s="63"/>
    </row>
    <row r="8078" spans="3:8" ht="15.6" x14ac:dyDescent="0.3">
      <c r="C8078" s="57"/>
      <c r="D8078" s="58"/>
      <c r="E8078" s="28"/>
      <c r="F8078" s="17"/>
      <c r="G8078" s="50"/>
      <c r="H8078" s="63"/>
    </row>
    <row r="8079" spans="3:8" ht="15.6" x14ac:dyDescent="0.3">
      <c r="C8079" s="57"/>
      <c r="D8079" s="58"/>
      <c r="E8079" s="28"/>
      <c r="F8079" s="17"/>
      <c r="G8079" s="50"/>
      <c r="H8079" s="63"/>
    </row>
    <row r="8080" spans="3:8" ht="15.6" x14ac:dyDescent="0.3">
      <c r="C8080" s="57"/>
      <c r="D8080" s="58"/>
      <c r="E8080" s="28"/>
      <c r="F8080" s="17"/>
      <c r="G8080" s="50"/>
      <c r="H8080" s="63"/>
    </row>
    <row r="8081" spans="3:8" ht="15.6" x14ac:dyDescent="0.3">
      <c r="C8081" s="57"/>
      <c r="D8081" s="58"/>
      <c r="E8081" s="28"/>
      <c r="F8081" s="17"/>
      <c r="G8081" s="50"/>
      <c r="H8081" s="63"/>
    </row>
    <row r="8082" spans="3:8" ht="15.6" x14ac:dyDescent="0.3">
      <c r="C8082" s="57"/>
      <c r="D8082" s="58"/>
      <c r="E8082" s="28"/>
      <c r="F8082" s="17"/>
      <c r="G8082" s="50"/>
      <c r="H8082" s="63"/>
    </row>
    <row r="8083" spans="3:8" ht="15.6" x14ac:dyDescent="0.3">
      <c r="C8083" s="57"/>
      <c r="D8083" s="58"/>
      <c r="E8083" s="28"/>
      <c r="F8083" s="17"/>
      <c r="G8083" s="50"/>
      <c r="H8083" s="63"/>
    </row>
    <row r="8084" spans="3:8" ht="15.6" x14ac:dyDescent="0.3">
      <c r="C8084" s="57"/>
      <c r="D8084" s="58"/>
      <c r="E8084" s="28"/>
      <c r="F8084" s="17"/>
      <c r="G8084" s="50"/>
      <c r="H8084" s="63"/>
    </row>
    <row r="8085" spans="3:8" ht="15.6" x14ac:dyDescent="0.3">
      <c r="C8085" s="57"/>
      <c r="D8085" s="58"/>
      <c r="E8085" s="28"/>
      <c r="F8085" s="17"/>
      <c r="G8085" s="50"/>
      <c r="H8085" s="63"/>
    </row>
    <row r="8086" spans="3:8" ht="15.6" x14ac:dyDescent="0.3">
      <c r="C8086" s="57"/>
      <c r="D8086" s="58"/>
      <c r="E8086" s="28"/>
      <c r="F8086" s="17"/>
      <c r="G8086" s="50"/>
      <c r="H8086" s="63"/>
    </row>
    <row r="8087" spans="3:8" ht="15.6" x14ac:dyDescent="0.3">
      <c r="C8087" s="57"/>
      <c r="D8087" s="58"/>
      <c r="E8087" s="28"/>
      <c r="F8087" s="17"/>
      <c r="G8087" s="50"/>
      <c r="H8087" s="63"/>
    </row>
    <row r="8088" spans="3:8" ht="15.6" x14ac:dyDescent="0.3">
      <c r="C8088" s="57"/>
      <c r="D8088" s="58"/>
      <c r="E8088" s="28"/>
      <c r="F8088" s="17"/>
      <c r="G8088" s="50"/>
      <c r="H8088" s="63"/>
    </row>
    <row r="8089" spans="3:8" ht="15.6" x14ac:dyDescent="0.3">
      <c r="C8089" s="57"/>
      <c r="D8089" s="58"/>
      <c r="E8089" s="28"/>
      <c r="F8089" s="17"/>
      <c r="G8089" s="50"/>
      <c r="H8089" s="63"/>
    </row>
    <row r="8090" spans="3:8" ht="15.6" x14ac:dyDescent="0.3">
      <c r="C8090" s="57"/>
      <c r="D8090" s="58"/>
      <c r="E8090" s="28"/>
      <c r="F8090" s="17"/>
      <c r="G8090" s="50"/>
      <c r="H8090" s="63"/>
    </row>
    <row r="8091" spans="3:8" ht="15.6" x14ac:dyDescent="0.3">
      <c r="C8091" s="57"/>
      <c r="D8091" s="58"/>
      <c r="E8091" s="28"/>
      <c r="F8091" s="17"/>
      <c r="G8091" s="50"/>
      <c r="H8091" s="63"/>
    </row>
    <row r="8092" spans="3:8" ht="15.6" x14ac:dyDescent="0.3">
      <c r="C8092" s="57"/>
      <c r="D8092" s="58"/>
      <c r="E8092" s="28"/>
      <c r="F8092" s="17"/>
      <c r="G8092" s="50"/>
      <c r="H8092" s="63"/>
    </row>
    <row r="8093" spans="3:8" ht="15.6" x14ac:dyDescent="0.3">
      <c r="C8093" s="57"/>
      <c r="D8093" s="58"/>
      <c r="E8093" s="28"/>
      <c r="F8093" s="17"/>
      <c r="G8093" s="50"/>
      <c r="H8093" s="63"/>
    </row>
    <row r="8094" spans="3:8" ht="15.6" x14ac:dyDescent="0.3">
      <c r="C8094" s="57"/>
      <c r="D8094" s="58"/>
      <c r="E8094" s="28"/>
      <c r="F8094" s="17"/>
      <c r="G8094" s="50"/>
      <c r="H8094" s="63"/>
    </row>
    <row r="8095" spans="3:8" ht="15.6" x14ac:dyDescent="0.3">
      <c r="C8095" s="57"/>
      <c r="D8095" s="58"/>
      <c r="E8095" s="28"/>
      <c r="F8095" s="17"/>
      <c r="G8095" s="50"/>
      <c r="H8095" s="63"/>
    </row>
    <row r="8096" spans="3:8" ht="15.6" x14ac:dyDescent="0.3">
      <c r="C8096" s="57"/>
      <c r="D8096" s="58"/>
      <c r="E8096" s="28"/>
      <c r="F8096" s="17"/>
      <c r="G8096" s="50"/>
      <c r="H8096" s="63"/>
    </row>
    <row r="8097" spans="3:8" ht="15.6" x14ac:dyDescent="0.3">
      <c r="C8097" s="57"/>
      <c r="D8097" s="58"/>
      <c r="E8097" s="28"/>
      <c r="F8097" s="17"/>
      <c r="G8097" s="50"/>
      <c r="H8097" s="63"/>
    </row>
    <row r="8098" spans="3:8" ht="15.6" x14ac:dyDescent="0.3">
      <c r="C8098" s="57"/>
      <c r="D8098" s="58"/>
      <c r="E8098" s="28"/>
      <c r="F8098" s="17"/>
      <c r="G8098" s="50"/>
      <c r="H8098" s="63"/>
    </row>
    <row r="8099" spans="3:8" ht="15.6" x14ac:dyDescent="0.3">
      <c r="C8099" s="57"/>
      <c r="D8099" s="58"/>
      <c r="E8099" s="28"/>
      <c r="F8099" s="17"/>
      <c r="G8099" s="50"/>
      <c r="H8099" s="63"/>
    </row>
    <row r="8100" spans="3:8" ht="15.6" x14ac:dyDescent="0.3">
      <c r="C8100" s="57"/>
      <c r="D8100" s="58"/>
      <c r="E8100" s="28"/>
      <c r="F8100" s="17"/>
      <c r="G8100" s="50"/>
      <c r="H8100" s="63"/>
    </row>
    <row r="8101" spans="3:8" ht="15.6" x14ac:dyDescent="0.3">
      <c r="C8101" s="57"/>
      <c r="D8101" s="58"/>
      <c r="E8101" s="28"/>
      <c r="F8101" s="17"/>
      <c r="G8101" s="50"/>
      <c r="H8101" s="63"/>
    </row>
    <row r="8102" spans="3:8" ht="15.6" x14ac:dyDescent="0.3">
      <c r="C8102" s="57"/>
      <c r="D8102" s="58"/>
      <c r="E8102" s="28"/>
      <c r="F8102" s="17"/>
      <c r="G8102" s="50"/>
      <c r="H8102" s="63"/>
    </row>
    <row r="8103" spans="3:8" ht="15.6" x14ac:dyDescent="0.3">
      <c r="C8103" s="57"/>
      <c r="D8103" s="58"/>
      <c r="E8103" s="28"/>
      <c r="F8103" s="17"/>
      <c r="G8103" s="50"/>
      <c r="H8103" s="63"/>
    </row>
    <row r="8104" spans="3:8" ht="15.6" x14ac:dyDescent="0.3">
      <c r="C8104" s="57"/>
      <c r="D8104" s="58"/>
      <c r="E8104" s="28"/>
      <c r="F8104" s="17"/>
      <c r="G8104" s="50"/>
      <c r="H8104" s="63"/>
    </row>
    <row r="8105" spans="3:8" ht="15.6" x14ac:dyDescent="0.3">
      <c r="C8105" s="57"/>
      <c r="D8105" s="58"/>
      <c r="E8105" s="28"/>
      <c r="F8105" s="17"/>
      <c r="G8105" s="50"/>
      <c r="H8105" s="63"/>
    </row>
    <row r="8106" spans="3:8" ht="15.6" x14ac:dyDescent="0.3">
      <c r="C8106" s="57"/>
      <c r="D8106" s="58"/>
      <c r="E8106" s="28"/>
      <c r="F8106" s="17"/>
      <c r="G8106" s="50"/>
      <c r="H8106" s="63"/>
    </row>
    <row r="8107" spans="3:8" ht="15.6" x14ac:dyDescent="0.3">
      <c r="C8107" s="57"/>
      <c r="D8107" s="58"/>
      <c r="E8107" s="28"/>
      <c r="F8107" s="17"/>
      <c r="G8107" s="50"/>
      <c r="H8107" s="63"/>
    </row>
    <row r="8108" spans="3:8" ht="15.6" x14ac:dyDescent="0.3">
      <c r="C8108" s="57"/>
      <c r="D8108" s="58"/>
      <c r="E8108" s="28"/>
      <c r="F8108" s="17"/>
      <c r="G8108" s="50"/>
      <c r="H8108" s="63"/>
    </row>
    <row r="8109" spans="3:8" ht="15.6" x14ac:dyDescent="0.3">
      <c r="C8109" s="57"/>
      <c r="D8109" s="58"/>
      <c r="E8109" s="28"/>
      <c r="F8109" s="17"/>
      <c r="G8109" s="50"/>
      <c r="H8109" s="63"/>
    </row>
    <row r="8110" spans="3:8" ht="15.6" x14ac:dyDescent="0.3">
      <c r="C8110" s="57"/>
      <c r="D8110" s="58"/>
      <c r="E8110" s="28"/>
      <c r="F8110" s="17"/>
      <c r="G8110" s="50"/>
      <c r="H8110" s="63"/>
    </row>
    <row r="8111" spans="3:8" ht="15.6" x14ac:dyDescent="0.3">
      <c r="C8111" s="57"/>
      <c r="D8111" s="58"/>
      <c r="E8111" s="28"/>
      <c r="F8111" s="17"/>
      <c r="G8111" s="50"/>
      <c r="H8111" s="63"/>
    </row>
    <row r="8112" spans="3:8" ht="15.6" x14ac:dyDescent="0.3">
      <c r="C8112" s="57"/>
      <c r="D8112" s="58"/>
      <c r="E8112" s="28"/>
      <c r="F8112" s="17"/>
      <c r="G8112" s="50"/>
      <c r="H8112" s="63"/>
    </row>
    <row r="8113" spans="3:8" ht="15.6" x14ac:dyDescent="0.3">
      <c r="C8113" s="57"/>
      <c r="D8113" s="58"/>
      <c r="E8113" s="28"/>
      <c r="F8113" s="17"/>
      <c r="G8113" s="50"/>
      <c r="H8113" s="63"/>
    </row>
    <row r="8114" spans="3:8" ht="15.6" x14ac:dyDescent="0.3">
      <c r="C8114" s="57"/>
      <c r="D8114" s="58"/>
      <c r="E8114" s="28"/>
      <c r="F8114" s="17"/>
      <c r="G8114" s="50"/>
      <c r="H8114" s="63"/>
    </row>
    <row r="8115" spans="3:8" ht="15.6" x14ac:dyDescent="0.3">
      <c r="C8115" s="57"/>
      <c r="D8115" s="58"/>
      <c r="E8115" s="28"/>
      <c r="F8115" s="17"/>
      <c r="G8115" s="50"/>
      <c r="H8115" s="63"/>
    </row>
    <row r="8116" spans="3:8" ht="15.6" x14ac:dyDescent="0.3">
      <c r="C8116" s="57"/>
      <c r="D8116" s="58"/>
      <c r="E8116" s="28"/>
      <c r="F8116" s="17"/>
      <c r="G8116" s="50"/>
      <c r="H8116" s="63"/>
    </row>
    <row r="8117" spans="3:8" ht="15.6" x14ac:dyDescent="0.3">
      <c r="C8117" s="57"/>
      <c r="D8117" s="58"/>
      <c r="E8117" s="28"/>
      <c r="F8117" s="17"/>
      <c r="G8117" s="50"/>
      <c r="H8117" s="63"/>
    </row>
    <row r="8118" spans="3:8" ht="15.6" x14ac:dyDescent="0.3">
      <c r="C8118" s="57"/>
      <c r="D8118" s="58"/>
      <c r="E8118" s="28"/>
      <c r="F8118" s="17"/>
      <c r="G8118" s="50"/>
      <c r="H8118" s="63"/>
    </row>
    <row r="8119" spans="3:8" ht="15.6" x14ac:dyDescent="0.3">
      <c r="C8119" s="57"/>
      <c r="D8119" s="58"/>
      <c r="E8119" s="28"/>
      <c r="F8119" s="17"/>
      <c r="G8119" s="50"/>
      <c r="H8119" s="63"/>
    </row>
    <row r="8120" spans="3:8" ht="15.6" x14ac:dyDescent="0.3">
      <c r="C8120" s="57"/>
      <c r="D8120" s="58"/>
      <c r="E8120" s="28"/>
      <c r="F8120" s="17"/>
      <c r="G8120" s="50"/>
      <c r="H8120" s="63"/>
    </row>
    <row r="8121" spans="3:8" ht="15.6" x14ac:dyDescent="0.3">
      <c r="C8121" s="57"/>
      <c r="D8121" s="58"/>
      <c r="E8121" s="28"/>
      <c r="F8121" s="17"/>
      <c r="G8121" s="50"/>
      <c r="H8121" s="63"/>
    </row>
    <row r="8122" spans="3:8" ht="15.6" x14ac:dyDescent="0.3">
      <c r="C8122" s="57"/>
      <c r="D8122" s="58"/>
      <c r="E8122" s="28"/>
      <c r="F8122" s="17"/>
      <c r="G8122" s="50"/>
      <c r="H8122" s="63"/>
    </row>
    <row r="8123" spans="3:8" ht="15.6" x14ac:dyDescent="0.3">
      <c r="C8123" s="57"/>
      <c r="D8123" s="58"/>
      <c r="E8123" s="28"/>
      <c r="F8123" s="17"/>
      <c r="G8123" s="50"/>
      <c r="H8123" s="63"/>
    </row>
    <row r="8124" spans="3:8" ht="15.6" x14ac:dyDescent="0.3">
      <c r="C8124" s="57"/>
      <c r="D8124" s="58"/>
      <c r="E8124" s="28"/>
      <c r="F8124" s="17"/>
      <c r="G8124" s="50"/>
      <c r="H8124" s="63"/>
    </row>
    <row r="8125" spans="3:8" ht="15.6" x14ac:dyDescent="0.3">
      <c r="C8125" s="57"/>
      <c r="D8125" s="58"/>
      <c r="E8125" s="28"/>
      <c r="F8125" s="17"/>
      <c r="G8125" s="50"/>
      <c r="H8125" s="63"/>
    </row>
    <row r="8126" spans="3:8" ht="15.6" x14ac:dyDescent="0.3">
      <c r="C8126" s="57"/>
      <c r="D8126" s="58"/>
      <c r="E8126" s="28"/>
      <c r="F8126" s="17"/>
      <c r="G8126" s="50"/>
      <c r="H8126" s="63"/>
    </row>
    <row r="8127" spans="3:8" ht="15.6" x14ac:dyDescent="0.3">
      <c r="C8127" s="57"/>
      <c r="D8127" s="58"/>
      <c r="E8127" s="28"/>
      <c r="F8127" s="17"/>
      <c r="G8127" s="50"/>
      <c r="H8127" s="63"/>
    </row>
    <row r="8128" spans="3:8" ht="15.6" x14ac:dyDescent="0.3">
      <c r="C8128" s="57"/>
      <c r="D8128" s="58"/>
      <c r="E8128" s="28"/>
      <c r="F8128" s="17"/>
      <c r="G8128" s="50"/>
      <c r="H8128" s="63"/>
    </row>
    <row r="8129" spans="3:8" ht="15.6" x14ac:dyDescent="0.3">
      <c r="C8129" s="57"/>
      <c r="D8129" s="58"/>
      <c r="E8129" s="28"/>
      <c r="F8129" s="17"/>
      <c r="G8129" s="50"/>
      <c r="H8129" s="63"/>
    </row>
    <row r="8130" spans="3:8" ht="15.6" x14ac:dyDescent="0.3">
      <c r="C8130" s="57"/>
      <c r="D8130" s="58"/>
      <c r="E8130" s="28"/>
      <c r="F8130" s="17"/>
      <c r="G8130" s="50"/>
      <c r="H8130" s="63"/>
    </row>
    <row r="8131" spans="3:8" ht="15.6" x14ac:dyDescent="0.3">
      <c r="C8131" s="57"/>
      <c r="D8131" s="58"/>
      <c r="E8131" s="28"/>
      <c r="F8131" s="17"/>
      <c r="G8131" s="50"/>
      <c r="H8131" s="63"/>
    </row>
    <row r="8132" spans="3:8" ht="15.6" x14ac:dyDescent="0.3">
      <c r="C8132" s="57"/>
      <c r="D8132" s="58"/>
      <c r="E8132" s="28"/>
      <c r="F8132" s="17"/>
      <c r="G8132" s="50"/>
      <c r="H8132" s="63"/>
    </row>
    <row r="8133" spans="3:8" ht="15.6" x14ac:dyDescent="0.3">
      <c r="C8133" s="57"/>
      <c r="D8133" s="58"/>
      <c r="E8133" s="28"/>
      <c r="F8133" s="17"/>
      <c r="G8133" s="50"/>
      <c r="H8133" s="63"/>
    </row>
    <row r="8134" spans="3:8" ht="15.6" x14ac:dyDescent="0.3">
      <c r="C8134" s="57"/>
      <c r="D8134" s="58"/>
      <c r="E8134" s="28"/>
      <c r="F8134" s="17"/>
      <c r="G8134" s="50"/>
      <c r="H8134" s="63"/>
    </row>
    <row r="8135" spans="3:8" ht="15.6" x14ac:dyDescent="0.3">
      <c r="C8135" s="57"/>
      <c r="D8135" s="58"/>
      <c r="E8135" s="28"/>
      <c r="F8135" s="17"/>
      <c r="G8135" s="50"/>
      <c r="H8135" s="63"/>
    </row>
    <row r="8136" spans="3:8" ht="15.6" x14ac:dyDescent="0.3">
      <c r="C8136" s="57"/>
      <c r="D8136" s="58"/>
      <c r="E8136" s="28"/>
      <c r="F8136" s="17"/>
      <c r="G8136" s="50"/>
      <c r="H8136" s="63"/>
    </row>
    <row r="8137" spans="3:8" ht="15.6" x14ac:dyDescent="0.3">
      <c r="C8137" s="57"/>
      <c r="D8137" s="58"/>
      <c r="E8137" s="28"/>
      <c r="F8137" s="17"/>
      <c r="G8137" s="50"/>
      <c r="H8137" s="63"/>
    </row>
    <row r="8138" spans="3:8" ht="15.6" x14ac:dyDescent="0.3">
      <c r="C8138" s="57"/>
      <c r="D8138" s="58"/>
      <c r="E8138" s="28"/>
      <c r="F8138" s="17"/>
      <c r="G8138" s="50"/>
      <c r="H8138" s="63"/>
    </row>
    <row r="8139" spans="3:8" ht="15.6" x14ac:dyDescent="0.3">
      <c r="C8139" s="57"/>
      <c r="D8139" s="58"/>
      <c r="E8139" s="28"/>
      <c r="F8139" s="17"/>
      <c r="G8139" s="50"/>
      <c r="H8139" s="63"/>
    </row>
    <row r="8140" spans="3:8" ht="15.6" x14ac:dyDescent="0.3">
      <c r="C8140" s="57"/>
      <c r="D8140" s="58"/>
      <c r="E8140" s="28"/>
      <c r="F8140" s="17"/>
      <c r="G8140" s="50"/>
      <c r="H8140" s="63"/>
    </row>
    <row r="8141" spans="3:8" ht="15.6" x14ac:dyDescent="0.3">
      <c r="C8141" s="57"/>
      <c r="D8141" s="58"/>
      <c r="E8141" s="28"/>
      <c r="F8141" s="17"/>
      <c r="G8141" s="50"/>
      <c r="H8141" s="63"/>
    </row>
    <row r="8142" spans="3:8" ht="15.6" x14ac:dyDescent="0.3">
      <c r="C8142" s="57"/>
      <c r="D8142" s="58"/>
      <c r="E8142" s="28"/>
      <c r="F8142" s="17"/>
      <c r="G8142" s="50"/>
      <c r="H8142" s="63"/>
    </row>
    <row r="8143" spans="3:8" ht="15.6" x14ac:dyDescent="0.3">
      <c r="C8143" s="57"/>
      <c r="D8143" s="58"/>
      <c r="E8143" s="28"/>
      <c r="F8143" s="17"/>
      <c r="G8143" s="50"/>
      <c r="H8143" s="63"/>
    </row>
    <row r="8144" spans="3:8" ht="15.6" x14ac:dyDescent="0.3">
      <c r="C8144" s="57"/>
      <c r="D8144" s="58"/>
      <c r="E8144" s="28"/>
      <c r="F8144" s="17"/>
      <c r="G8144" s="50"/>
      <c r="H8144" s="63"/>
    </row>
    <row r="8145" spans="3:8" ht="15.6" x14ac:dyDescent="0.3">
      <c r="C8145" s="57"/>
      <c r="D8145" s="58"/>
      <c r="E8145" s="28"/>
      <c r="F8145" s="17"/>
      <c r="G8145" s="50"/>
      <c r="H8145" s="63"/>
    </row>
    <row r="8146" spans="3:8" ht="15.6" x14ac:dyDescent="0.3">
      <c r="C8146" s="57"/>
      <c r="D8146" s="58"/>
      <c r="E8146" s="28"/>
      <c r="F8146" s="17"/>
      <c r="G8146" s="50"/>
      <c r="H8146" s="63"/>
    </row>
    <row r="8147" spans="3:8" ht="15.6" x14ac:dyDescent="0.3">
      <c r="C8147" s="57"/>
      <c r="D8147" s="58"/>
      <c r="E8147" s="28"/>
      <c r="F8147" s="17"/>
      <c r="G8147" s="50"/>
      <c r="H8147" s="63"/>
    </row>
    <row r="8148" spans="3:8" ht="15.6" x14ac:dyDescent="0.3">
      <c r="C8148" s="57"/>
      <c r="D8148" s="58"/>
      <c r="E8148" s="28"/>
      <c r="F8148" s="17"/>
      <c r="G8148" s="50"/>
      <c r="H8148" s="63"/>
    </row>
    <row r="8149" spans="3:8" ht="15.6" x14ac:dyDescent="0.3">
      <c r="C8149" s="57"/>
      <c r="D8149" s="58"/>
      <c r="E8149" s="28"/>
      <c r="F8149" s="17"/>
      <c r="G8149" s="50"/>
      <c r="H8149" s="63"/>
    </row>
    <row r="8150" spans="3:8" ht="15.6" x14ac:dyDescent="0.3">
      <c r="C8150" s="57"/>
      <c r="D8150" s="58"/>
      <c r="E8150" s="28"/>
      <c r="F8150" s="17"/>
      <c r="G8150" s="50"/>
      <c r="H8150" s="63"/>
    </row>
    <row r="8151" spans="3:8" ht="15.6" x14ac:dyDescent="0.3">
      <c r="C8151" s="57"/>
      <c r="D8151" s="58"/>
      <c r="E8151" s="28"/>
      <c r="F8151" s="17"/>
      <c r="G8151" s="50"/>
      <c r="H8151" s="63"/>
    </row>
    <row r="8152" spans="3:8" ht="15.6" x14ac:dyDescent="0.3">
      <c r="C8152" s="57"/>
      <c r="D8152" s="58"/>
      <c r="E8152" s="28"/>
      <c r="F8152" s="17"/>
      <c r="G8152" s="50"/>
      <c r="H8152" s="63"/>
    </row>
    <row r="8153" spans="3:8" ht="15.6" x14ac:dyDescent="0.3">
      <c r="C8153" s="57"/>
      <c r="D8153" s="58"/>
      <c r="E8153" s="28"/>
      <c r="F8153" s="17"/>
      <c r="G8153" s="50"/>
      <c r="H8153" s="63"/>
    </row>
    <row r="8154" spans="3:8" ht="15.6" x14ac:dyDescent="0.3">
      <c r="C8154" s="57"/>
      <c r="D8154" s="58"/>
      <c r="E8154" s="28"/>
      <c r="F8154" s="17"/>
      <c r="G8154" s="50"/>
      <c r="H8154" s="63"/>
    </row>
    <row r="8155" spans="3:8" ht="15.6" x14ac:dyDescent="0.3">
      <c r="C8155" s="57"/>
      <c r="D8155" s="58"/>
      <c r="E8155" s="28"/>
      <c r="F8155" s="17"/>
      <c r="G8155" s="50"/>
      <c r="H8155" s="63"/>
    </row>
    <row r="8156" spans="3:8" ht="15.6" x14ac:dyDescent="0.3">
      <c r="C8156" s="57"/>
      <c r="D8156" s="58"/>
      <c r="E8156" s="28"/>
      <c r="F8156" s="17"/>
      <c r="G8156" s="50"/>
      <c r="H8156" s="63"/>
    </row>
    <row r="8157" spans="3:8" ht="15.6" x14ac:dyDescent="0.3">
      <c r="C8157" s="57"/>
      <c r="D8157" s="58"/>
      <c r="E8157" s="28"/>
      <c r="F8157" s="17"/>
      <c r="G8157" s="50"/>
      <c r="H8157" s="63"/>
    </row>
    <row r="8158" spans="3:8" ht="15.6" x14ac:dyDescent="0.3">
      <c r="C8158" s="57"/>
      <c r="D8158" s="58"/>
      <c r="E8158" s="28"/>
      <c r="F8158" s="17"/>
      <c r="G8158" s="50"/>
      <c r="H8158" s="63"/>
    </row>
    <row r="8159" spans="3:8" ht="15.6" x14ac:dyDescent="0.3">
      <c r="C8159" s="57"/>
      <c r="D8159" s="58"/>
      <c r="E8159" s="28"/>
      <c r="F8159" s="17"/>
      <c r="G8159" s="50"/>
      <c r="H8159" s="63"/>
    </row>
    <row r="8160" spans="3:8" ht="15.6" x14ac:dyDescent="0.3">
      <c r="C8160" s="57"/>
      <c r="D8160" s="58"/>
      <c r="E8160" s="28"/>
      <c r="F8160" s="17"/>
      <c r="G8160" s="50"/>
      <c r="H8160" s="63"/>
    </row>
    <row r="8161" spans="3:8" ht="15.6" x14ac:dyDescent="0.3">
      <c r="C8161" s="57"/>
      <c r="D8161" s="58"/>
      <c r="E8161" s="28"/>
      <c r="F8161" s="17"/>
      <c r="G8161" s="50"/>
      <c r="H8161" s="63"/>
    </row>
    <row r="8162" spans="3:8" ht="15.6" x14ac:dyDescent="0.3">
      <c r="C8162" s="57"/>
      <c r="D8162" s="58"/>
      <c r="E8162" s="28"/>
      <c r="F8162" s="17"/>
      <c r="G8162" s="50"/>
      <c r="H8162" s="63"/>
    </row>
    <row r="8163" spans="3:8" ht="15.6" x14ac:dyDescent="0.3">
      <c r="C8163" s="57"/>
      <c r="D8163" s="58"/>
      <c r="E8163" s="28"/>
      <c r="F8163" s="17"/>
      <c r="G8163" s="50"/>
      <c r="H8163" s="63"/>
    </row>
    <row r="8164" spans="3:8" ht="15.6" x14ac:dyDescent="0.3">
      <c r="C8164" s="57"/>
      <c r="D8164" s="58"/>
      <c r="E8164" s="28"/>
      <c r="F8164" s="17"/>
      <c r="G8164" s="50"/>
      <c r="H8164" s="63"/>
    </row>
    <row r="8165" spans="3:8" ht="15.6" x14ac:dyDescent="0.3">
      <c r="C8165" s="57"/>
      <c r="D8165" s="58"/>
      <c r="E8165" s="28"/>
      <c r="F8165" s="17"/>
      <c r="G8165" s="50"/>
      <c r="H8165" s="63"/>
    </row>
    <row r="8166" spans="3:8" ht="15.6" x14ac:dyDescent="0.3">
      <c r="C8166" s="57"/>
      <c r="D8166" s="58"/>
      <c r="E8166" s="28"/>
      <c r="F8166" s="17"/>
      <c r="G8166" s="50"/>
      <c r="H8166" s="63"/>
    </row>
    <row r="8167" spans="3:8" ht="15.6" x14ac:dyDescent="0.3">
      <c r="C8167" s="57"/>
      <c r="D8167" s="58"/>
      <c r="E8167" s="28"/>
      <c r="F8167" s="17"/>
      <c r="G8167" s="50"/>
      <c r="H8167" s="63"/>
    </row>
    <row r="8168" spans="3:8" ht="15.6" x14ac:dyDescent="0.3">
      <c r="C8168" s="57"/>
      <c r="D8168" s="58"/>
      <c r="E8168" s="28"/>
      <c r="F8168" s="17"/>
      <c r="G8168" s="50"/>
      <c r="H8168" s="63"/>
    </row>
    <row r="8169" spans="3:8" ht="15.6" x14ac:dyDescent="0.3">
      <c r="C8169" s="57"/>
      <c r="D8169" s="58"/>
      <c r="E8169" s="28"/>
      <c r="F8169" s="17"/>
      <c r="G8169" s="50"/>
      <c r="H8169" s="63"/>
    </row>
    <row r="8170" spans="3:8" ht="15.6" x14ac:dyDescent="0.3">
      <c r="C8170" s="57"/>
      <c r="D8170" s="58"/>
      <c r="E8170" s="28"/>
      <c r="F8170" s="17"/>
      <c r="G8170" s="50"/>
      <c r="H8170" s="63"/>
    </row>
    <row r="8171" spans="3:8" ht="15.6" x14ac:dyDescent="0.3">
      <c r="C8171" s="57"/>
      <c r="D8171" s="58"/>
      <c r="E8171" s="28"/>
      <c r="F8171" s="17"/>
      <c r="G8171" s="50"/>
      <c r="H8171" s="63"/>
    </row>
    <row r="8172" spans="3:8" ht="15.6" x14ac:dyDescent="0.3">
      <c r="C8172" s="57"/>
      <c r="D8172" s="58"/>
      <c r="E8172" s="28"/>
      <c r="F8172" s="17"/>
      <c r="G8172" s="50"/>
      <c r="H8172" s="63"/>
    </row>
    <row r="8173" spans="3:8" ht="15.6" x14ac:dyDescent="0.3">
      <c r="C8173" s="57"/>
      <c r="D8173" s="58"/>
      <c r="E8173" s="28"/>
      <c r="F8173" s="17"/>
      <c r="G8173" s="50"/>
      <c r="H8173" s="63"/>
    </row>
    <row r="8174" spans="3:8" ht="15.6" x14ac:dyDescent="0.3">
      <c r="C8174" s="57"/>
      <c r="D8174" s="58"/>
      <c r="E8174" s="28"/>
      <c r="F8174" s="17"/>
      <c r="G8174" s="50"/>
      <c r="H8174" s="63"/>
    </row>
    <row r="8175" spans="3:8" ht="15.6" x14ac:dyDescent="0.3">
      <c r="C8175" s="57"/>
      <c r="D8175" s="58"/>
      <c r="E8175" s="28"/>
      <c r="F8175" s="17"/>
      <c r="G8175" s="50"/>
      <c r="H8175" s="63"/>
    </row>
    <row r="8176" spans="3:8" ht="15.6" x14ac:dyDescent="0.3">
      <c r="C8176" s="57"/>
      <c r="D8176" s="58"/>
      <c r="E8176" s="28"/>
      <c r="F8176" s="17"/>
      <c r="G8176" s="50"/>
      <c r="H8176" s="63"/>
    </row>
    <row r="8177" spans="3:8" ht="15.6" x14ac:dyDescent="0.3">
      <c r="C8177" s="57"/>
      <c r="D8177" s="58"/>
      <c r="E8177" s="28"/>
      <c r="F8177" s="17"/>
      <c r="G8177" s="50"/>
      <c r="H8177" s="63"/>
    </row>
    <row r="8178" spans="3:8" ht="15.6" x14ac:dyDescent="0.3">
      <c r="C8178" s="57"/>
      <c r="D8178" s="58"/>
      <c r="E8178" s="28"/>
      <c r="F8178" s="17"/>
      <c r="G8178" s="50"/>
      <c r="H8178" s="63"/>
    </row>
    <row r="8179" spans="3:8" ht="15.6" x14ac:dyDescent="0.3">
      <c r="C8179" s="57"/>
      <c r="D8179" s="58"/>
      <c r="E8179" s="28"/>
      <c r="F8179" s="17"/>
      <c r="G8179" s="50"/>
      <c r="H8179" s="63"/>
    </row>
    <row r="8180" spans="3:8" ht="15.6" x14ac:dyDescent="0.3">
      <c r="C8180" s="57"/>
      <c r="D8180" s="58"/>
      <c r="E8180" s="28"/>
      <c r="F8180" s="17"/>
      <c r="G8180" s="50"/>
      <c r="H8180" s="63"/>
    </row>
    <row r="8181" spans="3:8" ht="15.6" x14ac:dyDescent="0.3">
      <c r="C8181" s="57"/>
      <c r="D8181" s="58"/>
      <c r="E8181" s="28"/>
      <c r="F8181" s="17"/>
      <c r="G8181" s="50"/>
      <c r="H8181" s="63"/>
    </row>
    <row r="8182" spans="3:8" ht="15.6" x14ac:dyDescent="0.3">
      <c r="C8182" s="57"/>
      <c r="D8182" s="58"/>
      <c r="E8182" s="28"/>
      <c r="F8182" s="17"/>
      <c r="G8182" s="50"/>
      <c r="H8182" s="63"/>
    </row>
    <row r="8183" spans="3:8" ht="15.6" x14ac:dyDescent="0.3">
      <c r="C8183" s="57"/>
      <c r="D8183" s="58"/>
      <c r="E8183" s="28"/>
      <c r="F8183" s="17"/>
      <c r="G8183" s="50"/>
      <c r="H8183" s="63"/>
    </row>
    <row r="8184" spans="3:8" ht="15.6" x14ac:dyDescent="0.3">
      <c r="C8184" s="57"/>
      <c r="D8184" s="58"/>
      <c r="E8184" s="28"/>
      <c r="F8184" s="17"/>
      <c r="G8184" s="50"/>
      <c r="H8184" s="63"/>
    </row>
    <row r="8185" spans="3:8" ht="15.6" x14ac:dyDescent="0.3">
      <c r="C8185" s="57"/>
      <c r="D8185" s="58"/>
      <c r="E8185" s="28"/>
      <c r="F8185" s="17"/>
      <c r="G8185" s="50"/>
      <c r="H8185" s="63"/>
    </row>
    <row r="8186" spans="3:8" ht="15.6" x14ac:dyDescent="0.3">
      <c r="C8186" s="57"/>
      <c r="D8186" s="58"/>
      <c r="E8186" s="28"/>
      <c r="F8186" s="17"/>
      <c r="G8186" s="50"/>
      <c r="H8186" s="63"/>
    </row>
    <row r="8187" spans="3:8" ht="15.6" x14ac:dyDescent="0.3">
      <c r="C8187" s="57"/>
      <c r="D8187" s="58"/>
      <c r="E8187" s="28"/>
      <c r="F8187" s="17"/>
      <c r="G8187" s="50"/>
      <c r="H8187" s="63"/>
    </row>
    <row r="8188" spans="3:8" ht="15.6" x14ac:dyDescent="0.3">
      <c r="C8188" s="57"/>
      <c r="D8188" s="58"/>
      <c r="E8188" s="28"/>
      <c r="F8188" s="17"/>
      <c r="G8188" s="50"/>
      <c r="H8188" s="63"/>
    </row>
    <row r="8189" spans="3:8" ht="15.6" x14ac:dyDescent="0.3">
      <c r="C8189" s="57"/>
      <c r="D8189" s="58"/>
      <c r="E8189" s="28"/>
      <c r="F8189" s="17"/>
      <c r="G8189" s="50"/>
      <c r="H8189" s="63"/>
    </row>
    <row r="8190" spans="3:8" ht="15.6" x14ac:dyDescent="0.3">
      <c r="C8190" s="57"/>
      <c r="D8190" s="58"/>
      <c r="E8190" s="28"/>
      <c r="F8190" s="17"/>
      <c r="G8190" s="50"/>
      <c r="H8190" s="63"/>
    </row>
    <row r="8191" spans="3:8" ht="15.6" x14ac:dyDescent="0.3">
      <c r="C8191" s="57"/>
      <c r="D8191" s="58"/>
      <c r="E8191" s="28"/>
      <c r="F8191" s="17"/>
      <c r="G8191" s="50"/>
      <c r="H8191" s="63"/>
    </row>
    <row r="8192" spans="3:8" ht="15.6" x14ac:dyDescent="0.3">
      <c r="C8192" s="57"/>
      <c r="D8192" s="58"/>
      <c r="E8192" s="28"/>
      <c r="F8192" s="17"/>
      <c r="G8192" s="50"/>
      <c r="H8192" s="63"/>
    </row>
    <row r="8193" spans="3:8" ht="15.6" x14ac:dyDescent="0.3">
      <c r="C8193" s="57"/>
      <c r="D8193" s="58"/>
      <c r="E8193" s="28"/>
      <c r="F8193" s="17"/>
      <c r="G8193" s="50"/>
      <c r="H8193" s="63"/>
    </row>
    <row r="8194" spans="3:8" ht="15.6" x14ac:dyDescent="0.3">
      <c r="C8194" s="57"/>
      <c r="D8194" s="58"/>
      <c r="E8194" s="28"/>
      <c r="F8194" s="17"/>
      <c r="G8194" s="50"/>
      <c r="H8194" s="63"/>
    </row>
    <row r="8195" spans="3:8" ht="15.6" x14ac:dyDescent="0.3">
      <c r="C8195" s="57"/>
      <c r="D8195" s="58"/>
      <c r="E8195" s="28"/>
      <c r="F8195" s="17"/>
      <c r="G8195" s="50"/>
      <c r="H8195" s="63"/>
    </row>
    <row r="8196" spans="3:8" ht="15.6" x14ac:dyDescent="0.3">
      <c r="C8196" s="57"/>
      <c r="D8196" s="58"/>
      <c r="E8196" s="28"/>
      <c r="F8196" s="17"/>
      <c r="G8196" s="50"/>
      <c r="H8196" s="63"/>
    </row>
    <row r="8197" spans="3:8" ht="15.6" x14ac:dyDescent="0.3">
      <c r="C8197" s="57"/>
      <c r="D8197" s="58"/>
      <c r="E8197" s="28"/>
      <c r="F8197" s="17"/>
      <c r="G8197" s="50"/>
      <c r="H8197" s="63"/>
    </row>
    <row r="8198" spans="3:8" ht="15.6" x14ac:dyDescent="0.3">
      <c r="C8198" s="57"/>
      <c r="D8198" s="58"/>
      <c r="E8198" s="28"/>
      <c r="F8198" s="17"/>
      <c r="G8198" s="50"/>
      <c r="H8198" s="63"/>
    </row>
    <row r="8199" spans="3:8" ht="15.6" x14ac:dyDescent="0.3">
      <c r="C8199" s="57"/>
      <c r="D8199" s="58"/>
      <c r="E8199" s="28"/>
      <c r="F8199" s="17"/>
      <c r="G8199" s="50"/>
      <c r="H8199" s="63"/>
    </row>
    <row r="8200" spans="3:8" ht="15.6" x14ac:dyDescent="0.3">
      <c r="C8200" s="57"/>
      <c r="D8200" s="58"/>
      <c r="E8200" s="28"/>
      <c r="F8200" s="17"/>
      <c r="G8200" s="50"/>
      <c r="H8200" s="63"/>
    </row>
    <row r="8201" spans="3:8" ht="15.6" x14ac:dyDescent="0.3">
      <c r="C8201" s="57"/>
      <c r="D8201" s="58"/>
      <c r="E8201" s="28"/>
      <c r="F8201" s="17"/>
      <c r="G8201" s="50"/>
      <c r="H8201" s="63"/>
    </row>
    <row r="8202" spans="3:8" ht="15.6" x14ac:dyDescent="0.3">
      <c r="C8202" s="57"/>
      <c r="D8202" s="58"/>
      <c r="E8202" s="28"/>
      <c r="F8202" s="17"/>
      <c r="G8202" s="50"/>
      <c r="H8202" s="63"/>
    </row>
    <row r="8203" spans="3:8" ht="15.6" x14ac:dyDescent="0.3">
      <c r="C8203" s="57"/>
      <c r="D8203" s="58"/>
      <c r="E8203" s="28"/>
      <c r="F8203" s="17"/>
      <c r="G8203" s="50"/>
      <c r="H8203" s="63"/>
    </row>
    <row r="8204" spans="3:8" ht="15.6" x14ac:dyDescent="0.3">
      <c r="C8204" s="57"/>
      <c r="D8204" s="58"/>
      <c r="E8204" s="28"/>
      <c r="F8204" s="17"/>
      <c r="G8204" s="50"/>
      <c r="H8204" s="63"/>
    </row>
    <row r="8205" spans="3:8" ht="15.6" x14ac:dyDescent="0.3">
      <c r="C8205" s="57"/>
      <c r="D8205" s="58"/>
      <c r="E8205" s="28"/>
      <c r="F8205" s="17"/>
      <c r="G8205" s="50"/>
      <c r="H8205" s="63"/>
    </row>
    <row r="8206" spans="3:8" ht="15.6" x14ac:dyDescent="0.3">
      <c r="C8206" s="57"/>
      <c r="D8206" s="58"/>
      <c r="E8206" s="28"/>
      <c r="F8206" s="17"/>
      <c r="G8206" s="50"/>
      <c r="H8206" s="63"/>
    </row>
    <row r="8207" spans="3:8" ht="15.6" x14ac:dyDescent="0.3">
      <c r="C8207" s="57"/>
      <c r="D8207" s="58"/>
      <c r="E8207" s="28"/>
      <c r="F8207" s="17"/>
      <c r="G8207" s="50"/>
      <c r="H8207" s="63"/>
    </row>
    <row r="8208" spans="3:8" ht="15.6" x14ac:dyDescent="0.3">
      <c r="C8208" s="57"/>
      <c r="D8208" s="58"/>
      <c r="E8208" s="28"/>
      <c r="F8208" s="17"/>
      <c r="G8208" s="50"/>
      <c r="H8208" s="63"/>
    </row>
    <row r="8209" spans="3:8" ht="15.6" x14ac:dyDescent="0.3">
      <c r="C8209" s="57"/>
      <c r="D8209" s="58"/>
      <c r="E8209" s="28"/>
      <c r="F8209" s="17"/>
      <c r="G8209" s="50"/>
      <c r="H8209" s="63"/>
    </row>
    <row r="8210" spans="3:8" ht="15.6" x14ac:dyDescent="0.3">
      <c r="C8210" s="57"/>
      <c r="D8210" s="58"/>
      <c r="E8210" s="28"/>
      <c r="F8210" s="17"/>
      <c r="G8210" s="50"/>
      <c r="H8210" s="63"/>
    </row>
    <row r="8211" spans="3:8" ht="15.6" x14ac:dyDescent="0.3">
      <c r="C8211" s="57"/>
      <c r="D8211" s="58"/>
      <c r="E8211" s="28"/>
      <c r="F8211" s="17"/>
      <c r="G8211" s="50"/>
      <c r="H8211" s="63"/>
    </row>
    <row r="8212" spans="3:8" ht="15.6" x14ac:dyDescent="0.3">
      <c r="C8212" s="57"/>
      <c r="D8212" s="58"/>
      <c r="E8212" s="28"/>
      <c r="F8212" s="17"/>
      <c r="G8212" s="50"/>
      <c r="H8212" s="63"/>
    </row>
    <row r="8213" spans="3:8" ht="15.6" x14ac:dyDescent="0.3">
      <c r="C8213" s="57"/>
      <c r="D8213" s="58"/>
      <c r="E8213" s="28"/>
      <c r="F8213" s="17"/>
      <c r="G8213" s="50"/>
      <c r="H8213" s="63"/>
    </row>
    <row r="8214" spans="3:8" ht="15.6" x14ac:dyDescent="0.3">
      <c r="C8214" s="57"/>
      <c r="D8214" s="58"/>
      <c r="E8214" s="28"/>
      <c r="F8214" s="17"/>
      <c r="G8214" s="50"/>
      <c r="H8214" s="63"/>
    </row>
    <row r="8215" spans="3:8" ht="15.6" x14ac:dyDescent="0.3">
      <c r="C8215" s="57"/>
      <c r="D8215" s="58"/>
      <c r="E8215" s="28"/>
      <c r="F8215" s="17"/>
      <c r="G8215" s="50"/>
      <c r="H8215" s="63"/>
    </row>
    <row r="8216" spans="3:8" ht="15.6" x14ac:dyDescent="0.3">
      <c r="C8216" s="57"/>
      <c r="D8216" s="58"/>
      <c r="E8216" s="28"/>
      <c r="F8216" s="17"/>
      <c r="G8216" s="50"/>
      <c r="H8216" s="63"/>
    </row>
    <row r="8217" spans="3:8" ht="15.6" x14ac:dyDescent="0.3">
      <c r="C8217" s="57"/>
      <c r="D8217" s="58"/>
      <c r="E8217" s="28"/>
      <c r="F8217" s="17"/>
      <c r="G8217" s="50"/>
      <c r="H8217" s="63"/>
    </row>
    <row r="8218" spans="3:8" ht="15.6" x14ac:dyDescent="0.3">
      <c r="C8218" s="57"/>
      <c r="D8218" s="58"/>
      <c r="E8218" s="28"/>
      <c r="F8218" s="17"/>
      <c r="G8218" s="50"/>
      <c r="H8218" s="63"/>
    </row>
    <row r="8219" spans="3:8" ht="15.6" x14ac:dyDescent="0.3">
      <c r="C8219" s="57"/>
      <c r="D8219" s="58"/>
      <c r="E8219" s="28"/>
      <c r="F8219" s="17"/>
      <c r="G8219" s="50"/>
      <c r="H8219" s="63"/>
    </row>
    <row r="8220" spans="3:8" ht="15.6" x14ac:dyDescent="0.3">
      <c r="C8220" s="57"/>
      <c r="D8220" s="58"/>
      <c r="E8220" s="28"/>
      <c r="F8220" s="17"/>
      <c r="G8220" s="50"/>
      <c r="H8220" s="63"/>
    </row>
    <row r="8221" spans="3:8" ht="15.6" x14ac:dyDescent="0.3">
      <c r="C8221" s="57"/>
      <c r="D8221" s="58"/>
      <c r="E8221" s="28"/>
      <c r="F8221" s="17"/>
      <c r="G8221" s="50"/>
      <c r="H8221" s="63"/>
    </row>
    <row r="8222" spans="3:8" ht="15.6" x14ac:dyDescent="0.3">
      <c r="C8222" s="57"/>
      <c r="D8222" s="58"/>
      <c r="E8222" s="28"/>
      <c r="F8222" s="17"/>
      <c r="G8222" s="50"/>
      <c r="H8222" s="63"/>
    </row>
    <row r="8223" spans="3:8" ht="15.6" x14ac:dyDescent="0.3">
      <c r="C8223" s="57"/>
      <c r="D8223" s="58"/>
      <c r="E8223" s="28"/>
      <c r="F8223" s="17"/>
      <c r="G8223" s="50"/>
      <c r="H8223" s="63"/>
    </row>
    <row r="8224" spans="3:8" ht="15.6" x14ac:dyDescent="0.3">
      <c r="C8224" s="57"/>
      <c r="D8224" s="58"/>
      <c r="E8224" s="28"/>
      <c r="F8224" s="17"/>
      <c r="G8224" s="50"/>
      <c r="H8224" s="63"/>
    </row>
    <row r="8225" spans="3:8" ht="15.6" x14ac:dyDescent="0.3">
      <c r="C8225" s="57"/>
      <c r="D8225" s="58"/>
      <c r="E8225" s="28"/>
      <c r="F8225" s="17"/>
      <c r="G8225" s="50"/>
      <c r="H8225" s="63"/>
    </row>
    <row r="8226" spans="3:8" ht="15.6" x14ac:dyDescent="0.3">
      <c r="C8226" s="57"/>
      <c r="D8226" s="58"/>
      <c r="E8226" s="28"/>
      <c r="F8226" s="17"/>
      <c r="G8226" s="50"/>
      <c r="H8226" s="63"/>
    </row>
    <row r="8227" spans="3:8" ht="15.6" x14ac:dyDescent="0.3">
      <c r="C8227" s="57"/>
      <c r="D8227" s="58"/>
      <c r="E8227" s="28"/>
      <c r="F8227" s="17"/>
      <c r="G8227" s="50"/>
      <c r="H8227" s="63"/>
    </row>
    <row r="8228" spans="3:8" ht="15.6" x14ac:dyDescent="0.3">
      <c r="C8228" s="57"/>
      <c r="D8228" s="58"/>
      <c r="E8228" s="28"/>
      <c r="F8228" s="17"/>
      <c r="G8228" s="50"/>
      <c r="H8228" s="63"/>
    </row>
    <row r="8229" spans="3:8" ht="15.6" x14ac:dyDescent="0.3">
      <c r="C8229" s="57"/>
      <c r="D8229" s="58"/>
      <c r="E8229" s="28"/>
      <c r="F8229" s="17"/>
      <c r="G8229" s="50"/>
      <c r="H8229" s="63"/>
    </row>
    <row r="8230" spans="3:8" ht="15.6" x14ac:dyDescent="0.3">
      <c r="C8230" s="57"/>
      <c r="D8230" s="58"/>
      <c r="E8230" s="28"/>
      <c r="F8230" s="17"/>
      <c r="G8230" s="50"/>
      <c r="H8230" s="63"/>
    </row>
    <row r="8231" spans="3:8" ht="15.6" x14ac:dyDescent="0.3">
      <c r="C8231" s="57"/>
      <c r="D8231" s="58"/>
      <c r="E8231" s="28"/>
      <c r="F8231" s="17"/>
      <c r="G8231" s="50"/>
      <c r="H8231" s="63"/>
    </row>
    <row r="8232" spans="3:8" ht="15.6" x14ac:dyDescent="0.3">
      <c r="C8232" s="57"/>
      <c r="D8232" s="58"/>
      <c r="E8232" s="28"/>
      <c r="F8232" s="17"/>
      <c r="G8232" s="50"/>
      <c r="H8232" s="63"/>
    </row>
    <row r="8233" spans="3:8" ht="15.6" x14ac:dyDescent="0.3">
      <c r="C8233" s="57"/>
      <c r="D8233" s="58"/>
      <c r="E8233" s="28"/>
      <c r="F8233" s="17"/>
      <c r="G8233" s="50"/>
      <c r="H8233" s="63"/>
    </row>
    <row r="8234" spans="3:8" ht="15.6" x14ac:dyDescent="0.3">
      <c r="C8234" s="57"/>
      <c r="D8234" s="58"/>
      <c r="E8234" s="28"/>
      <c r="F8234" s="17"/>
      <c r="G8234" s="50"/>
      <c r="H8234" s="63"/>
    </row>
    <row r="8235" spans="3:8" ht="15.6" x14ac:dyDescent="0.3">
      <c r="C8235" s="57"/>
      <c r="D8235" s="58"/>
      <c r="E8235" s="28"/>
      <c r="F8235" s="17"/>
      <c r="G8235" s="50"/>
      <c r="H8235" s="63"/>
    </row>
    <row r="8236" spans="3:8" ht="15.6" x14ac:dyDescent="0.3">
      <c r="C8236" s="57"/>
      <c r="D8236" s="58"/>
      <c r="E8236" s="28"/>
      <c r="F8236" s="17"/>
      <c r="G8236" s="50"/>
      <c r="H8236" s="63"/>
    </row>
    <row r="8237" spans="3:8" ht="15.6" x14ac:dyDescent="0.3">
      <c r="C8237" s="57"/>
      <c r="D8237" s="58"/>
      <c r="E8237" s="28"/>
      <c r="F8237" s="17"/>
      <c r="G8237" s="50"/>
      <c r="H8237" s="63"/>
    </row>
    <row r="8238" spans="3:8" ht="15.6" x14ac:dyDescent="0.3">
      <c r="C8238" s="57"/>
      <c r="D8238" s="58"/>
      <c r="E8238" s="28"/>
      <c r="F8238" s="17"/>
      <c r="G8238" s="50"/>
      <c r="H8238" s="63"/>
    </row>
    <row r="8239" spans="3:8" ht="15.6" x14ac:dyDescent="0.3">
      <c r="C8239" s="57"/>
      <c r="D8239" s="58"/>
      <c r="E8239" s="28"/>
      <c r="F8239" s="17"/>
      <c r="G8239" s="50"/>
      <c r="H8239" s="63"/>
    </row>
    <row r="8240" spans="3:8" ht="15.6" x14ac:dyDescent="0.3">
      <c r="C8240" s="57"/>
      <c r="D8240" s="58"/>
      <c r="E8240" s="28"/>
      <c r="F8240" s="17"/>
      <c r="G8240" s="50"/>
      <c r="H8240" s="63"/>
    </row>
    <row r="8241" spans="3:8" ht="15.6" x14ac:dyDescent="0.3">
      <c r="C8241" s="57"/>
      <c r="D8241" s="58"/>
      <c r="E8241" s="28"/>
      <c r="F8241" s="17"/>
      <c r="G8241" s="50"/>
      <c r="H8241" s="63"/>
    </row>
    <row r="8242" spans="3:8" ht="15.6" x14ac:dyDescent="0.3">
      <c r="C8242" s="57"/>
      <c r="D8242" s="58"/>
      <c r="E8242" s="28"/>
      <c r="F8242" s="17"/>
      <c r="G8242" s="50"/>
      <c r="H8242" s="63"/>
    </row>
    <row r="8243" spans="3:8" ht="15.6" x14ac:dyDescent="0.3">
      <c r="C8243" s="57"/>
      <c r="D8243" s="58"/>
      <c r="E8243" s="28"/>
      <c r="F8243" s="17"/>
      <c r="G8243" s="50"/>
      <c r="H8243" s="63"/>
    </row>
    <row r="8244" spans="3:8" ht="15.6" x14ac:dyDescent="0.3">
      <c r="C8244" s="57"/>
      <c r="D8244" s="58"/>
      <c r="E8244" s="28"/>
      <c r="F8244" s="17"/>
      <c r="G8244" s="50"/>
      <c r="H8244" s="63"/>
    </row>
    <row r="8245" spans="3:8" ht="15.6" x14ac:dyDescent="0.3">
      <c r="C8245" s="57"/>
      <c r="D8245" s="58"/>
      <c r="E8245" s="28"/>
      <c r="F8245" s="17"/>
      <c r="G8245" s="50"/>
      <c r="H8245" s="63"/>
    </row>
    <row r="8246" spans="3:8" ht="15.6" x14ac:dyDescent="0.3">
      <c r="C8246" s="57"/>
      <c r="D8246" s="58"/>
      <c r="E8246" s="28"/>
      <c r="F8246" s="17"/>
      <c r="G8246" s="50"/>
      <c r="H8246" s="63"/>
    </row>
    <row r="8247" spans="3:8" ht="15.6" x14ac:dyDescent="0.3">
      <c r="C8247" s="57"/>
      <c r="D8247" s="58"/>
      <c r="E8247" s="28"/>
      <c r="F8247" s="17"/>
      <c r="G8247" s="50"/>
      <c r="H8247" s="63"/>
    </row>
    <row r="8248" spans="3:8" ht="15.6" x14ac:dyDescent="0.3">
      <c r="C8248" s="57"/>
      <c r="D8248" s="58"/>
      <c r="E8248" s="28"/>
      <c r="F8248" s="17"/>
      <c r="G8248" s="50"/>
      <c r="H8248" s="63"/>
    </row>
    <row r="8249" spans="3:8" ht="15.6" x14ac:dyDescent="0.3">
      <c r="C8249" s="57"/>
      <c r="D8249" s="58"/>
      <c r="E8249" s="28"/>
      <c r="F8249" s="17"/>
      <c r="G8249" s="50"/>
      <c r="H8249" s="63"/>
    </row>
    <row r="8250" spans="3:8" ht="15.6" x14ac:dyDescent="0.3">
      <c r="C8250" s="57"/>
      <c r="D8250" s="58"/>
      <c r="E8250" s="28"/>
      <c r="F8250" s="17"/>
      <c r="G8250" s="50"/>
      <c r="H8250" s="63"/>
    </row>
    <row r="8251" spans="3:8" ht="15.6" x14ac:dyDescent="0.3">
      <c r="C8251" s="57"/>
      <c r="D8251" s="58"/>
      <c r="E8251" s="28"/>
      <c r="F8251" s="17"/>
      <c r="G8251" s="50"/>
      <c r="H8251" s="63"/>
    </row>
    <row r="8252" spans="3:8" ht="15.6" x14ac:dyDescent="0.3">
      <c r="C8252" s="57"/>
      <c r="D8252" s="58"/>
      <c r="E8252" s="28"/>
      <c r="F8252" s="17"/>
      <c r="G8252" s="50"/>
      <c r="H8252" s="63"/>
    </row>
    <row r="8253" spans="3:8" ht="15.6" x14ac:dyDescent="0.3">
      <c r="C8253" s="57"/>
      <c r="D8253" s="58"/>
      <c r="E8253" s="28"/>
      <c r="F8253" s="17"/>
      <c r="G8253" s="50"/>
      <c r="H8253" s="63"/>
    </row>
    <row r="8254" spans="3:8" ht="15.6" x14ac:dyDescent="0.3">
      <c r="C8254" s="57"/>
      <c r="D8254" s="58"/>
      <c r="E8254" s="28"/>
      <c r="F8254" s="17"/>
      <c r="G8254" s="50"/>
      <c r="H8254" s="63"/>
    </row>
    <row r="8255" spans="3:8" ht="15.6" x14ac:dyDescent="0.3">
      <c r="C8255" s="57"/>
      <c r="D8255" s="58"/>
      <c r="E8255" s="28"/>
      <c r="F8255" s="17"/>
      <c r="G8255" s="50"/>
      <c r="H8255" s="63"/>
    </row>
    <row r="8256" spans="3:8" ht="15.6" x14ac:dyDescent="0.3">
      <c r="C8256" s="57"/>
      <c r="D8256" s="58"/>
      <c r="E8256" s="28"/>
      <c r="F8256" s="17"/>
      <c r="G8256" s="50"/>
      <c r="H8256" s="63"/>
    </row>
    <row r="8257" spans="3:8" ht="15.6" x14ac:dyDescent="0.3">
      <c r="C8257" s="57"/>
      <c r="D8257" s="58"/>
      <c r="E8257" s="28"/>
      <c r="F8257" s="17"/>
      <c r="G8257" s="50"/>
      <c r="H8257" s="63"/>
    </row>
    <row r="8258" spans="3:8" ht="15.6" x14ac:dyDescent="0.3">
      <c r="C8258" s="57"/>
      <c r="D8258" s="58"/>
      <c r="E8258" s="28"/>
      <c r="F8258" s="17"/>
      <c r="G8258" s="50"/>
      <c r="H8258" s="63"/>
    </row>
    <row r="8259" spans="3:8" ht="15.6" x14ac:dyDescent="0.3">
      <c r="C8259" s="57"/>
      <c r="D8259" s="58"/>
      <c r="E8259" s="28"/>
      <c r="F8259" s="17"/>
      <c r="G8259" s="50"/>
      <c r="H8259" s="63"/>
    </row>
    <row r="8260" spans="3:8" ht="15.6" x14ac:dyDescent="0.3">
      <c r="C8260" s="57"/>
      <c r="D8260" s="58"/>
      <c r="E8260" s="28"/>
      <c r="F8260" s="17"/>
      <c r="G8260" s="50"/>
      <c r="H8260" s="63"/>
    </row>
    <row r="8261" spans="3:8" ht="15.6" x14ac:dyDescent="0.3">
      <c r="C8261" s="57"/>
      <c r="D8261" s="58"/>
      <c r="E8261" s="28"/>
      <c r="F8261" s="17"/>
      <c r="G8261" s="50"/>
      <c r="H8261" s="63"/>
    </row>
    <row r="8262" spans="3:8" ht="15.6" x14ac:dyDescent="0.3">
      <c r="C8262" s="57"/>
      <c r="D8262" s="58"/>
      <c r="E8262" s="28"/>
      <c r="F8262" s="17"/>
      <c r="G8262" s="50"/>
      <c r="H8262" s="63"/>
    </row>
    <row r="8263" spans="3:8" ht="15.6" x14ac:dyDescent="0.3">
      <c r="C8263" s="57"/>
      <c r="D8263" s="58"/>
      <c r="E8263" s="28"/>
      <c r="F8263" s="17"/>
      <c r="G8263" s="50"/>
      <c r="H8263" s="63"/>
    </row>
    <row r="8264" spans="3:8" ht="15.6" x14ac:dyDescent="0.3">
      <c r="C8264" s="57"/>
      <c r="D8264" s="58"/>
      <c r="E8264" s="28"/>
      <c r="F8264" s="17"/>
      <c r="G8264" s="50"/>
      <c r="H8264" s="63"/>
    </row>
    <row r="8265" spans="3:8" ht="15.6" x14ac:dyDescent="0.3">
      <c r="C8265" s="57"/>
      <c r="D8265" s="58"/>
      <c r="E8265" s="28"/>
      <c r="F8265" s="17"/>
      <c r="G8265" s="50"/>
      <c r="H8265" s="63"/>
    </row>
    <row r="8266" spans="3:8" ht="15.6" x14ac:dyDescent="0.3">
      <c r="C8266" s="57"/>
      <c r="D8266" s="58"/>
      <c r="E8266" s="28"/>
      <c r="F8266" s="17"/>
      <c r="G8266" s="50"/>
      <c r="H8266" s="63"/>
    </row>
    <row r="8267" spans="3:8" ht="15.6" x14ac:dyDescent="0.3">
      <c r="C8267" s="57"/>
      <c r="D8267" s="58"/>
      <c r="E8267" s="28"/>
      <c r="F8267" s="17"/>
      <c r="G8267" s="50"/>
      <c r="H8267" s="63"/>
    </row>
    <row r="8268" spans="3:8" ht="15.6" x14ac:dyDescent="0.3">
      <c r="C8268" s="57"/>
      <c r="D8268" s="58"/>
      <c r="E8268" s="28"/>
      <c r="F8268" s="17"/>
      <c r="G8268" s="50"/>
      <c r="H8268" s="63"/>
    </row>
    <row r="8269" spans="3:8" ht="15.6" x14ac:dyDescent="0.3">
      <c r="C8269" s="57"/>
      <c r="D8269" s="58"/>
      <c r="E8269" s="28"/>
      <c r="F8269" s="17"/>
      <c r="G8269" s="50"/>
      <c r="H8269" s="63"/>
    </row>
    <row r="8270" spans="3:8" ht="15.6" x14ac:dyDescent="0.3">
      <c r="C8270" s="57"/>
      <c r="D8270" s="58"/>
      <c r="E8270" s="28"/>
      <c r="F8270" s="17"/>
      <c r="G8270" s="50"/>
      <c r="H8270" s="63"/>
    </row>
    <row r="8271" spans="3:8" ht="15.6" x14ac:dyDescent="0.3">
      <c r="C8271" s="57"/>
      <c r="D8271" s="58"/>
      <c r="E8271" s="28"/>
      <c r="F8271" s="17"/>
      <c r="G8271" s="50"/>
      <c r="H8271" s="63"/>
    </row>
    <row r="8272" spans="3:8" ht="15.6" x14ac:dyDescent="0.3">
      <c r="C8272" s="57"/>
      <c r="D8272" s="58"/>
      <c r="E8272" s="28"/>
      <c r="F8272" s="17"/>
      <c r="G8272" s="50"/>
      <c r="H8272" s="63"/>
    </row>
    <row r="8273" spans="3:8" ht="15.6" x14ac:dyDescent="0.3">
      <c r="C8273" s="57"/>
      <c r="D8273" s="58"/>
      <c r="E8273" s="28"/>
      <c r="F8273" s="17"/>
      <c r="G8273" s="50"/>
      <c r="H8273" s="63"/>
    </row>
    <row r="8274" spans="3:8" ht="15.6" x14ac:dyDescent="0.3">
      <c r="C8274" s="57"/>
      <c r="D8274" s="58"/>
      <c r="E8274" s="28"/>
      <c r="F8274" s="17"/>
      <c r="G8274" s="50"/>
      <c r="H8274" s="63"/>
    </row>
    <row r="8275" spans="3:8" ht="15.6" x14ac:dyDescent="0.3">
      <c r="C8275" s="57"/>
      <c r="D8275" s="58"/>
      <c r="E8275" s="28"/>
      <c r="F8275" s="17"/>
      <c r="G8275" s="50"/>
      <c r="H8275" s="63"/>
    </row>
    <row r="8276" spans="3:8" ht="15.6" x14ac:dyDescent="0.3">
      <c r="C8276" s="57"/>
      <c r="D8276" s="58"/>
      <c r="E8276" s="28"/>
      <c r="F8276" s="17"/>
      <c r="G8276" s="50"/>
      <c r="H8276" s="63"/>
    </row>
    <row r="8277" spans="3:8" ht="15.6" x14ac:dyDescent="0.3">
      <c r="C8277" s="57"/>
      <c r="D8277" s="58"/>
      <c r="E8277" s="28"/>
      <c r="F8277" s="17"/>
      <c r="G8277" s="50"/>
      <c r="H8277" s="63"/>
    </row>
    <row r="8278" spans="3:8" ht="15.6" x14ac:dyDescent="0.3">
      <c r="C8278" s="57"/>
      <c r="D8278" s="58"/>
      <c r="E8278" s="28"/>
      <c r="F8278" s="17"/>
      <c r="G8278" s="50"/>
      <c r="H8278" s="63"/>
    </row>
    <row r="8279" spans="3:8" ht="15.6" x14ac:dyDescent="0.3">
      <c r="C8279" s="57"/>
      <c r="D8279" s="58"/>
      <c r="E8279" s="28"/>
      <c r="F8279" s="17"/>
      <c r="G8279" s="50"/>
      <c r="H8279" s="63"/>
    </row>
    <row r="8280" spans="3:8" ht="15.6" x14ac:dyDescent="0.3">
      <c r="C8280" s="57"/>
      <c r="D8280" s="58"/>
      <c r="E8280" s="28"/>
      <c r="F8280" s="17"/>
      <c r="G8280" s="50"/>
      <c r="H8280" s="63"/>
    </row>
    <row r="8281" spans="3:8" ht="15.6" x14ac:dyDescent="0.3">
      <c r="C8281" s="57"/>
      <c r="D8281" s="58"/>
      <c r="E8281" s="28"/>
      <c r="F8281" s="17"/>
      <c r="G8281" s="50"/>
      <c r="H8281" s="63"/>
    </row>
    <row r="8282" spans="3:8" ht="15.6" x14ac:dyDescent="0.3">
      <c r="C8282" s="57"/>
      <c r="D8282" s="58"/>
      <c r="E8282" s="28"/>
      <c r="F8282" s="17"/>
      <c r="G8282" s="50"/>
      <c r="H8282" s="63"/>
    </row>
    <row r="8283" spans="3:8" ht="15.6" x14ac:dyDescent="0.3">
      <c r="C8283" s="57"/>
      <c r="D8283" s="58"/>
      <c r="E8283" s="28"/>
      <c r="F8283" s="17"/>
      <c r="G8283" s="50"/>
      <c r="H8283" s="63"/>
    </row>
    <row r="8284" spans="3:8" ht="15.6" x14ac:dyDescent="0.3">
      <c r="C8284" s="57"/>
      <c r="D8284" s="58"/>
      <c r="E8284" s="28"/>
      <c r="F8284" s="17"/>
      <c r="G8284" s="50"/>
      <c r="H8284" s="63"/>
    </row>
    <row r="8285" spans="3:8" ht="15.6" x14ac:dyDescent="0.3">
      <c r="C8285" s="57"/>
      <c r="D8285" s="58"/>
      <c r="E8285" s="28"/>
      <c r="F8285" s="17"/>
      <c r="G8285" s="50"/>
      <c r="H8285" s="63"/>
    </row>
    <row r="8286" spans="3:8" ht="15.6" x14ac:dyDescent="0.3">
      <c r="C8286" s="57"/>
      <c r="D8286" s="58"/>
      <c r="E8286" s="28"/>
      <c r="F8286" s="17"/>
      <c r="G8286" s="50"/>
      <c r="H8286" s="63"/>
    </row>
    <row r="8287" spans="3:8" ht="15.6" x14ac:dyDescent="0.3">
      <c r="C8287" s="57"/>
      <c r="D8287" s="58"/>
      <c r="E8287" s="28"/>
      <c r="F8287" s="17"/>
      <c r="G8287" s="50"/>
      <c r="H8287" s="63"/>
    </row>
    <row r="8288" spans="3:8" ht="15.6" x14ac:dyDescent="0.3">
      <c r="C8288" s="57"/>
      <c r="D8288" s="58"/>
      <c r="E8288" s="28"/>
      <c r="F8288" s="17"/>
      <c r="G8288" s="50"/>
      <c r="H8288" s="63"/>
    </row>
    <row r="8289" spans="3:8" ht="15.6" x14ac:dyDescent="0.3">
      <c r="C8289" s="57"/>
      <c r="D8289" s="58"/>
      <c r="E8289" s="28"/>
      <c r="F8289" s="17"/>
      <c r="G8289" s="50"/>
      <c r="H8289" s="63"/>
    </row>
    <row r="8290" spans="3:8" ht="15.6" x14ac:dyDescent="0.3">
      <c r="C8290" s="57"/>
      <c r="D8290" s="58"/>
      <c r="E8290" s="28"/>
      <c r="F8290" s="17"/>
      <c r="G8290" s="50"/>
      <c r="H8290" s="63"/>
    </row>
    <row r="8291" spans="3:8" ht="15.6" x14ac:dyDescent="0.3">
      <c r="C8291" s="57"/>
      <c r="D8291" s="58"/>
      <c r="E8291" s="28"/>
      <c r="F8291" s="17"/>
      <c r="G8291" s="50"/>
      <c r="H8291" s="63"/>
    </row>
    <row r="8292" spans="3:8" ht="15.6" x14ac:dyDescent="0.3">
      <c r="C8292" s="57"/>
      <c r="D8292" s="58"/>
      <c r="E8292" s="28"/>
      <c r="F8292" s="17"/>
      <c r="G8292" s="50"/>
      <c r="H8292" s="63"/>
    </row>
    <row r="8293" spans="3:8" ht="15.6" x14ac:dyDescent="0.3">
      <c r="C8293" s="57"/>
      <c r="D8293" s="58"/>
      <c r="E8293" s="28"/>
      <c r="F8293" s="17"/>
      <c r="G8293" s="50"/>
      <c r="H8293" s="63"/>
    </row>
    <row r="8294" spans="3:8" ht="15.6" x14ac:dyDescent="0.3">
      <c r="C8294" s="57"/>
      <c r="D8294" s="58"/>
      <c r="E8294" s="28"/>
      <c r="F8294" s="17"/>
      <c r="G8294" s="50"/>
      <c r="H8294" s="63"/>
    </row>
    <row r="8295" spans="3:8" ht="15.6" x14ac:dyDescent="0.3">
      <c r="C8295" s="57"/>
      <c r="D8295" s="58"/>
      <c r="E8295" s="28"/>
      <c r="F8295" s="17"/>
      <c r="G8295" s="50"/>
      <c r="H8295" s="63"/>
    </row>
    <row r="8296" spans="3:8" ht="15.6" x14ac:dyDescent="0.3">
      <c r="C8296" s="57"/>
      <c r="D8296" s="58"/>
      <c r="E8296" s="28"/>
      <c r="F8296" s="17"/>
      <c r="G8296" s="50"/>
      <c r="H8296" s="63"/>
    </row>
    <row r="8297" spans="3:8" ht="15.6" x14ac:dyDescent="0.3">
      <c r="C8297" s="57"/>
      <c r="D8297" s="58"/>
      <c r="E8297" s="28"/>
      <c r="F8297" s="17"/>
      <c r="G8297" s="50"/>
      <c r="H8297" s="63"/>
    </row>
    <row r="8298" spans="3:8" ht="15.6" x14ac:dyDescent="0.3">
      <c r="C8298" s="57"/>
      <c r="D8298" s="58"/>
      <c r="E8298" s="28"/>
      <c r="F8298" s="17"/>
      <c r="G8298" s="50"/>
      <c r="H8298" s="63"/>
    </row>
    <row r="8299" spans="3:8" ht="15.6" x14ac:dyDescent="0.3">
      <c r="C8299" s="57"/>
      <c r="D8299" s="58"/>
      <c r="E8299" s="28"/>
      <c r="F8299" s="17"/>
      <c r="G8299" s="50"/>
      <c r="H8299" s="63"/>
    </row>
    <row r="8300" spans="3:8" ht="15.6" x14ac:dyDescent="0.3">
      <c r="C8300" s="57"/>
      <c r="D8300" s="58"/>
      <c r="E8300" s="28"/>
      <c r="F8300" s="17"/>
      <c r="G8300" s="50"/>
      <c r="H8300" s="63"/>
    </row>
    <row r="8301" spans="3:8" ht="15.6" x14ac:dyDescent="0.3">
      <c r="C8301" s="57"/>
      <c r="D8301" s="58"/>
      <c r="E8301" s="28"/>
      <c r="F8301" s="17"/>
      <c r="G8301" s="50"/>
      <c r="H8301" s="63"/>
    </row>
    <row r="8302" spans="3:8" ht="15.6" x14ac:dyDescent="0.3">
      <c r="C8302" s="57"/>
      <c r="D8302" s="58"/>
      <c r="E8302" s="28"/>
      <c r="F8302" s="17"/>
      <c r="G8302" s="50"/>
      <c r="H8302" s="63"/>
    </row>
    <row r="8303" spans="3:8" ht="15.6" x14ac:dyDescent="0.3">
      <c r="C8303" s="57"/>
      <c r="D8303" s="58"/>
      <c r="E8303" s="28"/>
      <c r="F8303" s="17"/>
      <c r="G8303" s="50"/>
      <c r="H8303" s="63"/>
    </row>
    <row r="8304" spans="3:8" ht="15.6" x14ac:dyDescent="0.3">
      <c r="C8304" s="57"/>
      <c r="D8304" s="58"/>
      <c r="E8304" s="28"/>
      <c r="F8304" s="17"/>
      <c r="G8304" s="50"/>
      <c r="H8304" s="63"/>
    </row>
    <row r="8305" spans="3:8" ht="15.6" x14ac:dyDescent="0.3">
      <c r="C8305" s="57"/>
      <c r="D8305" s="58"/>
      <c r="E8305" s="28"/>
      <c r="F8305" s="17"/>
      <c r="G8305" s="50"/>
      <c r="H8305" s="63"/>
    </row>
    <row r="8306" spans="3:8" ht="15.6" x14ac:dyDescent="0.3">
      <c r="C8306" s="57"/>
      <c r="D8306" s="58"/>
      <c r="E8306" s="28"/>
      <c r="F8306" s="17"/>
      <c r="G8306" s="50"/>
      <c r="H8306" s="63"/>
    </row>
    <row r="8307" spans="3:8" ht="15.6" x14ac:dyDescent="0.3">
      <c r="C8307" s="57"/>
      <c r="D8307" s="58"/>
      <c r="E8307" s="28"/>
      <c r="F8307" s="17"/>
      <c r="G8307" s="50"/>
      <c r="H8307" s="63"/>
    </row>
    <row r="8308" spans="3:8" ht="15.6" x14ac:dyDescent="0.3">
      <c r="C8308" s="57"/>
      <c r="D8308" s="58"/>
      <c r="E8308" s="28"/>
      <c r="F8308" s="17"/>
      <c r="G8308" s="50"/>
      <c r="H8308" s="63"/>
    </row>
    <row r="8309" spans="3:8" ht="15.6" x14ac:dyDescent="0.3">
      <c r="C8309" s="57"/>
      <c r="D8309" s="58"/>
      <c r="E8309" s="28"/>
      <c r="F8309" s="17"/>
      <c r="G8309" s="50"/>
      <c r="H8309" s="63"/>
    </row>
    <row r="8310" spans="3:8" ht="15.6" x14ac:dyDescent="0.3">
      <c r="C8310" s="57"/>
      <c r="D8310" s="58"/>
      <c r="E8310" s="28"/>
      <c r="F8310" s="17"/>
      <c r="G8310" s="50"/>
      <c r="H8310" s="63"/>
    </row>
    <row r="8311" spans="3:8" ht="15.6" x14ac:dyDescent="0.3">
      <c r="C8311" s="57"/>
      <c r="D8311" s="58"/>
      <c r="E8311" s="28"/>
      <c r="F8311" s="17"/>
      <c r="G8311" s="50"/>
      <c r="H8311" s="63"/>
    </row>
    <row r="8312" spans="3:8" ht="15.6" x14ac:dyDescent="0.3">
      <c r="C8312" s="57"/>
      <c r="D8312" s="58"/>
      <c r="E8312" s="28"/>
      <c r="F8312" s="17"/>
      <c r="G8312" s="50"/>
      <c r="H8312" s="63"/>
    </row>
    <row r="8313" spans="3:8" ht="15.6" x14ac:dyDescent="0.3">
      <c r="C8313" s="57"/>
      <c r="D8313" s="58"/>
      <c r="E8313" s="28"/>
      <c r="F8313" s="17"/>
      <c r="G8313" s="50"/>
      <c r="H8313" s="63"/>
    </row>
    <row r="8314" spans="3:8" ht="15.6" x14ac:dyDescent="0.3">
      <c r="C8314" s="57"/>
      <c r="D8314" s="58"/>
      <c r="E8314" s="28"/>
      <c r="F8314" s="17"/>
      <c r="G8314" s="50"/>
      <c r="H8314" s="63"/>
    </row>
    <row r="8315" spans="3:8" ht="15.6" x14ac:dyDescent="0.3">
      <c r="C8315" s="57"/>
      <c r="D8315" s="58"/>
      <c r="E8315" s="28"/>
      <c r="F8315" s="17"/>
      <c r="G8315" s="50"/>
      <c r="H8315" s="63"/>
    </row>
    <row r="8316" spans="3:8" ht="15.6" x14ac:dyDescent="0.3">
      <c r="C8316" s="57"/>
      <c r="D8316" s="58"/>
      <c r="E8316" s="28"/>
      <c r="F8316" s="17"/>
      <c r="G8316" s="50"/>
      <c r="H8316" s="63"/>
    </row>
    <row r="8317" spans="3:8" ht="15.6" x14ac:dyDescent="0.3">
      <c r="C8317" s="57"/>
      <c r="D8317" s="58"/>
      <c r="E8317" s="28"/>
      <c r="F8317" s="17"/>
      <c r="G8317" s="50"/>
      <c r="H8317" s="63"/>
    </row>
    <row r="8318" spans="3:8" ht="15.6" x14ac:dyDescent="0.3">
      <c r="C8318" s="57"/>
      <c r="D8318" s="58"/>
      <c r="E8318" s="28"/>
      <c r="F8318" s="17"/>
      <c r="G8318" s="50"/>
      <c r="H8318" s="63"/>
    </row>
    <row r="8319" spans="3:8" ht="15.6" x14ac:dyDescent="0.3">
      <c r="C8319" s="57"/>
      <c r="D8319" s="58"/>
      <c r="E8319" s="28"/>
      <c r="F8319" s="17"/>
      <c r="G8319" s="50"/>
      <c r="H8319" s="63"/>
    </row>
    <row r="8320" spans="3:8" ht="15.6" x14ac:dyDescent="0.3">
      <c r="C8320" s="57"/>
      <c r="D8320" s="58"/>
      <c r="E8320" s="28"/>
      <c r="F8320" s="17"/>
      <c r="G8320" s="50"/>
      <c r="H8320" s="63"/>
    </row>
    <row r="8321" spans="3:8" ht="15.6" x14ac:dyDescent="0.3">
      <c r="C8321" s="57"/>
      <c r="D8321" s="58"/>
      <c r="E8321" s="28"/>
      <c r="F8321" s="17"/>
      <c r="G8321" s="50"/>
      <c r="H8321" s="63"/>
    </row>
    <row r="8322" spans="3:8" ht="15.6" x14ac:dyDescent="0.3">
      <c r="C8322" s="57"/>
      <c r="D8322" s="58"/>
      <c r="E8322" s="28"/>
      <c r="F8322" s="17"/>
      <c r="G8322" s="50"/>
      <c r="H8322" s="63"/>
    </row>
    <row r="8323" spans="3:8" ht="15.6" x14ac:dyDescent="0.3">
      <c r="C8323" s="57"/>
      <c r="D8323" s="58"/>
      <c r="E8323" s="28"/>
      <c r="F8323" s="17"/>
      <c r="G8323" s="50"/>
      <c r="H8323" s="63"/>
    </row>
    <row r="8324" spans="3:8" ht="15.6" x14ac:dyDescent="0.3">
      <c r="C8324" s="57"/>
      <c r="D8324" s="58"/>
      <c r="E8324" s="28"/>
      <c r="F8324" s="17"/>
      <c r="G8324" s="50"/>
      <c r="H8324" s="63"/>
    </row>
    <row r="8325" spans="3:8" ht="15.6" x14ac:dyDescent="0.3">
      <c r="C8325" s="57"/>
      <c r="D8325" s="58"/>
      <c r="E8325" s="28"/>
      <c r="F8325" s="17"/>
      <c r="G8325" s="50"/>
      <c r="H8325" s="63"/>
    </row>
    <row r="8326" spans="3:8" ht="15.6" x14ac:dyDescent="0.3">
      <c r="C8326" s="57"/>
      <c r="D8326" s="58"/>
      <c r="E8326" s="28"/>
      <c r="F8326" s="17"/>
      <c r="G8326" s="50"/>
      <c r="H8326" s="63"/>
    </row>
    <row r="8327" spans="3:8" ht="15.6" x14ac:dyDescent="0.3">
      <c r="C8327" s="57"/>
      <c r="D8327" s="58"/>
      <c r="E8327" s="28"/>
      <c r="F8327" s="17"/>
      <c r="G8327" s="50"/>
      <c r="H8327" s="63"/>
    </row>
    <row r="8328" spans="3:8" ht="15.6" x14ac:dyDescent="0.3">
      <c r="C8328" s="57"/>
      <c r="D8328" s="58"/>
      <c r="E8328" s="28"/>
      <c r="F8328" s="17"/>
      <c r="G8328" s="50"/>
      <c r="H8328" s="63"/>
    </row>
    <row r="8329" spans="3:8" ht="15.6" x14ac:dyDescent="0.3">
      <c r="C8329" s="57"/>
      <c r="D8329" s="58"/>
      <c r="E8329" s="28"/>
      <c r="F8329" s="17"/>
      <c r="G8329" s="50"/>
      <c r="H8329" s="63"/>
    </row>
    <row r="8330" spans="3:8" ht="15.6" x14ac:dyDescent="0.3">
      <c r="C8330" s="57"/>
      <c r="D8330" s="58"/>
      <c r="E8330" s="28"/>
      <c r="F8330" s="17"/>
      <c r="G8330" s="50"/>
      <c r="H8330" s="63"/>
    </row>
    <row r="8331" spans="3:8" ht="15.6" x14ac:dyDescent="0.3">
      <c r="C8331" s="57"/>
      <c r="D8331" s="58"/>
      <c r="E8331" s="28"/>
      <c r="F8331" s="17"/>
      <c r="G8331" s="50"/>
      <c r="H8331" s="63"/>
    </row>
    <row r="8332" spans="3:8" ht="15.6" x14ac:dyDescent="0.3">
      <c r="C8332" s="57"/>
      <c r="D8332" s="58"/>
      <c r="E8332" s="28"/>
      <c r="F8332" s="17"/>
      <c r="G8332" s="50"/>
      <c r="H8332" s="63"/>
    </row>
    <row r="8333" spans="3:8" ht="15.6" x14ac:dyDescent="0.3">
      <c r="C8333" s="57"/>
      <c r="D8333" s="58"/>
      <c r="E8333" s="28"/>
      <c r="F8333" s="17"/>
      <c r="G8333" s="50"/>
      <c r="H8333" s="63"/>
    </row>
    <row r="8334" spans="3:8" ht="15.6" x14ac:dyDescent="0.3">
      <c r="C8334" s="57"/>
      <c r="D8334" s="58"/>
      <c r="E8334" s="28"/>
      <c r="F8334" s="17"/>
      <c r="G8334" s="50"/>
      <c r="H8334" s="63"/>
    </row>
    <row r="8335" spans="3:8" ht="15.6" x14ac:dyDescent="0.3">
      <c r="C8335" s="57"/>
      <c r="D8335" s="58"/>
      <c r="E8335" s="28"/>
      <c r="F8335" s="17"/>
      <c r="G8335" s="50"/>
      <c r="H8335" s="63"/>
    </row>
    <row r="8336" spans="3:8" ht="15.6" x14ac:dyDescent="0.3">
      <c r="C8336" s="57"/>
      <c r="D8336" s="58"/>
      <c r="E8336" s="28"/>
      <c r="F8336" s="17"/>
      <c r="G8336" s="50"/>
      <c r="H8336" s="63"/>
    </row>
    <row r="8337" spans="3:8" ht="15.6" x14ac:dyDescent="0.3">
      <c r="C8337" s="57"/>
      <c r="D8337" s="58"/>
      <c r="E8337" s="28"/>
      <c r="F8337" s="17"/>
      <c r="G8337" s="50"/>
      <c r="H8337" s="63"/>
    </row>
    <row r="8338" spans="3:8" ht="15.6" x14ac:dyDescent="0.3">
      <c r="C8338" s="57"/>
      <c r="D8338" s="58"/>
      <c r="E8338" s="28"/>
      <c r="F8338" s="17"/>
      <c r="G8338" s="50"/>
      <c r="H8338" s="63"/>
    </row>
    <row r="8339" spans="3:8" ht="15.6" x14ac:dyDescent="0.3">
      <c r="C8339" s="57"/>
      <c r="D8339" s="58"/>
      <c r="E8339" s="28"/>
      <c r="F8339" s="17"/>
      <c r="G8339" s="50"/>
      <c r="H8339" s="63"/>
    </row>
    <row r="8340" spans="3:8" ht="15.6" x14ac:dyDescent="0.3">
      <c r="C8340" s="57"/>
      <c r="D8340" s="58"/>
      <c r="E8340" s="28"/>
      <c r="F8340" s="17"/>
      <c r="G8340" s="50"/>
      <c r="H8340" s="63"/>
    </row>
    <row r="8341" spans="3:8" ht="15.6" x14ac:dyDescent="0.3">
      <c r="C8341" s="57"/>
      <c r="D8341" s="58"/>
      <c r="E8341" s="28"/>
      <c r="F8341" s="17"/>
      <c r="G8341" s="50"/>
      <c r="H8341" s="63"/>
    </row>
    <row r="8342" spans="3:8" ht="15.6" x14ac:dyDescent="0.3">
      <c r="C8342" s="57"/>
      <c r="D8342" s="58"/>
      <c r="E8342" s="28"/>
      <c r="F8342" s="17"/>
      <c r="G8342" s="50"/>
      <c r="H8342" s="63"/>
    </row>
    <row r="8343" spans="3:8" ht="15.6" x14ac:dyDescent="0.3">
      <c r="C8343" s="57"/>
      <c r="D8343" s="58"/>
      <c r="E8343" s="28"/>
      <c r="F8343" s="17"/>
      <c r="G8343" s="50"/>
      <c r="H8343" s="63"/>
    </row>
    <row r="8344" spans="3:8" ht="15.6" x14ac:dyDescent="0.3">
      <c r="C8344" s="57"/>
      <c r="D8344" s="58"/>
      <c r="E8344" s="28"/>
      <c r="F8344" s="17"/>
      <c r="G8344" s="50"/>
      <c r="H8344" s="63"/>
    </row>
    <row r="8345" spans="3:8" ht="15.6" x14ac:dyDescent="0.3">
      <c r="C8345" s="57"/>
      <c r="D8345" s="58"/>
      <c r="E8345" s="28"/>
      <c r="F8345" s="17"/>
      <c r="G8345" s="50"/>
      <c r="H8345" s="63"/>
    </row>
    <row r="8346" spans="3:8" ht="15.6" x14ac:dyDescent="0.3">
      <c r="C8346" s="57"/>
      <c r="D8346" s="58"/>
      <c r="E8346" s="28"/>
      <c r="F8346" s="17"/>
      <c r="G8346" s="50"/>
      <c r="H8346" s="63"/>
    </row>
    <row r="8347" spans="3:8" ht="15.6" x14ac:dyDescent="0.3">
      <c r="C8347" s="57"/>
      <c r="D8347" s="58"/>
      <c r="E8347" s="28"/>
      <c r="F8347" s="17"/>
      <c r="G8347" s="50"/>
      <c r="H8347" s="63"/>
    </row>
    <row r="8348" spans="3:8" ht="15.6" x14ac:dyDescent="0.3">
      <c r="C8348" s="57"/>
      <c r="D8348" s="58"/>
      <c r="E8348" s="28"/>
      <c r="F8348" s="17"/>
      <c r="G8348" s="50"/>
      <c r="H8348" s="63"/>
    </row>
    <row r="8349" spans="3:8" ht="15.6" x14ac:dyDescent="0.3">
      <c r="C8349" s="57"/>
      <c r="D8349" s="58"/>
      <c r="E8349" s="28"/>
      <c r="F8349" s="17"/>
      <c r="G8349" s="50"/>
      <c r="H8349" s="63"/>
    </row>
    <row r="8350" spans="3:8" ht="15.6" x14ac:dyDescent="0.3">
      <c r="C8350" s="57"/>
      <c r="D8350" s="58"/>
      <c r="E8350" s="28"/>
      <c r="F8350" s="17"/>
      <c r="G8350" s="50"/>
      <c r="H8350" s="63"/>
    </row>
    <row r="8351" spans="3:8" ht="15.6" x14ac:dyDescent="0.3">
      <c r="C8351" s="57"/>
      <c r="D8351" s="58"/>
      <c r="E8351" s="28"/>
      <c r="F8351" s="17"/>
      <c r="G8351" s="50"/>
      <c r="H8351" s="63"/>
    </row>
    <row r="8352" spans="3:8" ht="15.6" x14ac:dyDescent="0.3">
      <c r="C8352" s="57"/>
      <c r="D8352" s="58"/>
      <c r="E8352" s="28"/>
      <c r="F8352" s="17"/>
      <c r="G8352" s="50"/>
      <c r="H8352" s="63"/>
    </row>
    <row r="8353" spans="3:8" ht="15.6" x14ac:dyDescent="0.3">
      <c r="C8353" s="57"/>
      <c r="D8353" s="58"/>
      <c r="E8353" s="28"/>
      <c r="F8353" s="17"/>
      <c r="G8353" s="50"/>
      <c r="H8353" s="63"/>
    </row>
    <row r="8354" spans="3:8" ht="15.6" x14ac:dyDescent="0.3">
      <c r="C8354" s="57"/>
      <c r="D8354" s="58"/>
      <c r="E8354" s="28"/>
      <c r="F8354" s="17"/>
      <c r="G8354" s="50"/>
      <c r="H8354" s="63"/>
    </row>
    <row r="8355" spans="3:8" ht="15.6" x14ac:dyDescent="0.3">
      <c r="C8355" s="57"/>
      <c r="D8355" s="58"/>
      <c r="E8355" s="28"/>
      <c r="F8355" s="17"/>
      <c r="G8355" s="50"/>
      <c r="H8355" s="63"/>
    </row>
    <row r="8356" spans="3:8" ht="15.6" x14ac:dyDescent="0.3">
      <c r="C8356" s="57"/>
      <c r="D8356" s="58"/>
      <c r="E8356" s="28"/>
      <c r="F8356" s="17"/>
      <c r="G8356" s="50"/>
      <c r="H8356" s="63"/>
    </row>
    <row r="8357" spans="3:8" ht="15.6" x14ac:dyDescent="0.3">
      <c r="C8357" s="57"/>
      <c r="D8357" s="58"/>
      <c r="E8357" s="28"/>
      <c r="F8357" s="17"/>
      <c r="G8357" s="50"/>
      <c r="H8357" s="63"/>
    </row>
    <row r="8358" spans="3:8" ht="15.6" x14ac:dyDescent="0.3">
      <c r="C8358" s="57"/>
      <c r="D8358" s="58"/>
      <c r="E8358" s="28"/>
      <c r="F8358" s="17"/>
      <c r="G8358" s="50"/>
      <c r="H8358" s="63"/>
    </row>
    <row r="8359" spans="3:8" ht="15.6" x14ac:dyDescent="0.3">
      <c r="C8359" s="57"/>
      <c r="D8359" s="58"/>
      <c r="E8359" s="28"/>
      <c r="F8359" s="17"/>
      <c r="G8359" s="50"/>
      <c r="H8359" s="63"/>
    </row>
    <row r="8360" spans="3:8" ht="15.6" x14ac:dyDescent="0.3">
      <c r="C8360" s="57"/>
      <c r="D8360" s="58"/>
      <c r="E8360" s="28"/>
      <c r="F8360" s="17"/>
      <c r="G8360" s="50"/>
      <c r="H8360" s="63"/>
    </row>
    <row r="8361" spans="3:8" ht="15.6" x14ac:dyDescent="0.3">
      <c r="C8361" s="57"/>
      <c r="D8361" s="58"/>
      <c r="E8361" s="28"/>
      <c r="F8361" s="17"/>
      <c r="G8361" s="50"/>
      <c r="H8361" s="63"/>
    </row>
    <row r="8362" spans="3:8" ht="15.6" x14ac:dyDescent="0.3">
      <c r="C8362" s="57"/>
      <c r="D8362" s="58"/>
      <c r="E8362" s="28"/>
      <c r="F8362" s="17"/>
      <c r="G8362" s="50"/>
      <c r="H8362" s="63"/>
    </row>
    <row r="8363" spans="3:8" ht="15.6" x14ac:dyDescent="0.3">
      <c r="C8363" s="57"/>
      <c r="D8363" s="58"/>
      <c r="E8363" s="28"/>
      <c r="F8363" s="17"/>
      <c r="G8363" s="50"/>
      <c r="H8363" s="63"/>
    </row>
    <row r="8364" spans="3:8" ht="15.6" x14ac:dyDescent="0.3">
      <c r="C8364" s="57"/>
      <c r="D8364" s="58"/>
      <c r="E8364" s="28"/>
      <c r="F8364" s="17"/>
      <c r="G8364" s="50"/>
      <c r="H8364" s="63"/>
    </row>
    <row r="8365" spans="3:8" ht="15.6" x14ac:dyDescent="0.3">
      <c r="C8365" s="57"/>
      <c r="D8365" s="58"/>
      <c r="E8365" s="28"/>
      <c r="F8365" s="17"/>
      <c r="G8365" s="50"/>
      <c r="H8365" s="63"/>
    </row>
    <row r="8366" spans="3:8" ht="15.6" x14ac:dyDescent="0.3">
      <c r="C8366" s="57"/>
      <c r="D8366" s="58"/>
      <c r="E8366" s="28"/>
      <c r="F8366" s="17"/>
      <c r="G8366" s="50"/>
      <c r="H8366" s="63"/>
    </row>
    <row r="8367" spans="3:8" ht="15.6" x14ac:dyDescent="0.3">
      <c r="C8367" s="57"/>
      <c r="D8367" s="58"/>
      <c r="E8367" s="28"/>
      <c r="F8367" s="17"/>
      <c r="G8367" s="50"/>
      <c r="H8367" s="63"/>
    </row>
    <row r="8368" spans="3:8" ht="15.6" x14ac:dyDescent="0.3">
      <c r="C8368" s="57"/>
      <c r="D8368" s="58"/>
      <c r="E8368" s="28"/>
      <c r="F8368" s="17"/>
      <c r="G8368" s="50"/>
      <c r="H8368" s="63"/>
    </row>
    <row r="8369" spans="3:8" ht="15.6" x14ac:dyDescent="0.3">
      <c r="C8369" s="57"/>
      <c r="D8369" s="58"/>
      <c r="E8369" s="28"/>
      <c r="F8369" s="17"/>
      <c r="G8369" s="50"/>
      <c r="H8369" s="63"/>
    </row>
    <row r="8370" spans="3:8" ht="15.6" x14ac:dyDescent="0.3">
      <c r="C8370" s="57"/>
      <c r="D8370" s="58"/>
      <c r="E8370" s="28"/>
      <c r="F8370" s="17"/>
      <c r="G8370" s="50"/>
      <c r="H8370" s="63"/>
    </row>
    <row r="8371" spans="3:8" ht="15.6" x14ac:dyDescent="0.3">
      <c r="C8371" s="57"/>
      <c r="D8371" s="58"/>
      <c r="E8371" s="28"/>
      <c r="F8371" s="17"/>
      <c r="G8371" s="50"/>
      <c r="H8371" s="63"/>
    </row>
    <row r="8372" spans="3:8" ht="15.6" x14ac:dyDescent="0.3">
      <c r="C8372" s="57"/>
      <c r="D8372" s="58"/>
      <c r="E8372" s="28"/>
      <c r="F8372" s="17"/>
      <c r="G8372" s="50"/>
      <c r="H8372" s="63"/>
    </row>
    <row r="8373" spans="3:8" ht="15.6" x14ac:dyDescent="0.3">
      <c r="C8373" s="57"/>
      <c r="D8373" s="58"/>
      <c r="E8373" s="28"/>
      <c r="F8373" s="17"/>
      <c r="G8373" s="50"/>
      <c r="H8373" s="63"/>
    </row>
    <row r="8374" spans="3:8" ht="15.6" x14ac:dyDescent="0.3">
      <c r="C8374" s="57"/>
      <c r="D8374" s="58"/>
      <c r="E8374" s="28"/>
      <c r="F8374" s="17"/>
      <c r="G8374" s="50"/>
      <c r="H8374" s="63"/>
    </row>
    <row r="8375" spans="3:8" ht="15.6" x14ac:dyDescent="0.3">
      <c r="C8375" s="57"/>
      <c r="D8375" s="58"/>
      <c r="E8375" s="28"/>
      <c r="F8375" s="17"/>
      <c r="G8375" s="50"/>
      <c r="H8375" s="63"/>
    </row>
    <row r="8376" spans="3:8" ht="15.6" x14ac:dyDescent="0.3">
      <c r="C8376" s="57"/>
      <c r="D8376" s="58"/>
      <c r="E8376" s="28"/>
      <c r="F8376" s="17"/>
      <c r="G8376" s="50"/>
      <c r="H8376" s="63"/>
    </row>
    <row r="8377" spans="3:8" ht="15.6" x14ac:dyDescent="0.3">
      <c r="C8377" s="57"/>
      <c r="D8377" s="58"/>
      <c r="E8377" s="28"/>
      <c r="F8377" s="17"/>
      <c r="G8377" s="50"/>
      <c r="H8377" s="63"/>
    </row>
    <row r="8378" spans="3:8" ht="15.6" x14ac:dyDescent="0.3">
      <c r="C8378" s="57"/>
      <c r="D8378" s="58"/>
      <c r="E8378" s="28"/>
      <c r="F8378" s="17"/>
      <c r="G8378" s="50"/>
      <c r="H8378" s="63"/>
    </row>
    <row r="8379" spans="3:8" ht="15.6" x14ac:dyDescent="0.3">
      <c r="C8379" s="57"/>
      <c r="D8379" s="58"/>
      <c r="E8379" s="28"/>
      <c r="F8379" s="17"/>
      <c r="G8379" s="50"/>
      <c r="H8379" s="63"/>
    </row>
    <row r="8380" spans="3:8" ht="15.6" x14ac:dyDescent="0.3">
      <c r="C8380" s="57"/>
      <c r="D8380" s="58"/>
      <c r="E8380" s="28"/>
      <c r="F8380" s="17"/>
      <c r="G8380" s="50"/>
      <c r="H8380" s="63"/>
    </row>
    <row r="8381" spans="3:8" ht="15.6" x14ac:dyDescent="0.3">
      <c r="C8381" s="57"/>
      <c r="D8381" s="58"/>
      <c r="E8381" s="28"/>
      <c r="F8381" s="17"/>
      <c r="G8381" s="50"/>
      <c r="H8381" s="63"/>
    </row>
    <row r="8382" spans="3:8" ht="15.6" x14ac:dyDescent="0.3">
      <c r="C8382" s="57"/>
      <c r="D8382" s="58"/>
      <c r="E8382" s="28"/>
      <c r="F8382" s="17"/>
      <c r="G8382" s="50"/>
      <c r="H8382" s="63"/>
    </row>
    <row r="8383" spans="3:8" ht="15.6" x14ac:dyDescent="0.3">
      <c r="C8383" s="57"/>
      <c r="D8383" s="58"/>
      <c r="E8383" s="28"/>
      <c r="F8383" s="17"/>
      <c r="G8383" s="50"/>
      <c r="H8383" s="63"/>
    </row>
    <row r="8384" spans="3:8" ht="15.6" x14ac:dyDescent="0.3">
      <c r="C8384" s="57"/>
      <c r="D8384" s="58"/>
      <c r="E8384" s="28"/>
      <c r="F8384" s="17"/>
      <c r="G8384" s="50"/>
      <c r="H8384" s="63"/>
    </row>
    <row r="8385" spans="3:8" ht="15.6" x14ac:dyDescent="0.3">
      <c r="C8385" s="57"/>
      <c r="D8385" s="58"/>
      <c r="E8385" s="28"/>
      <c r="F8385" s="17"/>
      <c r="G8385" s="50"/>
      <c r="H8385" s="63"/>
    </row>
    <row r="8386" spans="3:8" ht="15.6" x14ac:dyDescent="0.3">
      <c r="C8386" s="57"/>
      <c r="D8386" s="58"/>
      <c r="E8386" s="28"/>
      <c r="F8386" s="17"/>
      <c r="G8386" s="50"/>
      <c r="H8386" s="63"/>
    </row>
    <row r="8387" spans="3:8" ht="15.6" x14ac:dyDescent="0.3">
      <c r="C8387" s="57"/>
      <c r="D8387" s="58"/>
      <c r="E8387" s="28"/>
      <c r="F8387" s="17"/>
      <c r="G8387" s="50"/>
      <c r="H8387" s="63"/>
    </row>
    <row r="8388" spans="3:8" ht="15.6" x14ac:dyDescent="0.3">
      <c r="C8388" s="57"/>
      <c r="D8388" s="58"/>
      <c r="E8388" s="28"/>
      <c r="F8388" s="17"/>
      <c r="G8388" s="50"/>
      <c r="H8388" s="63"/>
    </row>
    <row r="8389" spans="3:8" ht="15.6" x14ac:dyDescent="0.3">
      <c r="C8389" s="57"/>
      <c r="D8389" s="58"/>
      <c r="E8389" s="28"/>
      <c r="F8389" s="17"/>
      <c r="G8389" s="50"/>
      <c r="H8389" s="63"/>
    </row>
    <row r="8390" spans="3:8" ht="15.6" x14ac:dyDescent="0.3">
      <c r="C8390" s="57"/>
      <c r="D8390" s="58"/>
      <c r="E8390" s="28"/>
      <c r="F8390" s="17"/>
      <c r="G8390" s="50"/>
      <c r="H8390" s="63"/>
    </row>
    <row r="8391" spans="3:8" ht="15.6" x14ac:dyDescent="0.3">
      <c r="C8391" s="57"/>
      <c r="D8391" s="58"/>
      <c r="E8391" s="28"/>
      <c r="F8391" s="17"/>
      <c r="G8391" s="50"/>
      <c r="H8391" s="63"/>
    </row>
    <row r="8392" spans="3:8" ht="15.6" x14ac:dyDescent="0.3">
      <c r="C8392" s="57"/>
      <c r="D8392" s="58"/>
      <c r="E8392" s="28"/>
      <c r="F8392" s="17"/>
      <c r="G8392" s="50"/>
      <c r="H8392" s="63"/>
    </row>
    <row r="8393" spans="3:8" ht="15.6" x14ac:dyDescent="0.3">
      <c r="C8393" s="57"/>
      <c r="D8393" s="58"/>
      <c r="E8393" s="28"/>
      <c r="F8393" s="17"/>
      <c r="G8393" s="50"/>
      <c r="H8393" s="63"/>
    </row>
    <row r="8394" spans="3:8" ht="15.6" x14ac:dyDescent="0.3">
      <c r="C8394" s="57"/>
      <c r="D8394" s="58"/>
      <c r="E8394" s="28"/>
      <c r="F8394" s="17"/>
      <c r="G8394" s="50"/>
      <c r="H8394" s="63"/>
    </row>
    <row r="8395" spans="3:8" ht="15.6" x14ac:dyDescent="0.3">
      <c r="C8395" s="57"/>
      <c r="D8395" s="58"/>
      <c r="E8395" s="28"/>
      <c r="F8395" s="17"/>
      <c r="G8395" s="50"/>
      <c r="H8395" s="63"/>
    </row>
    <row r="8396" spans="3:8" ht="15.6" x14ac:dyDescent="0.3">
      <c r="C8396" s="57"/>
      <c r="D8396" s="58"/>
      <c r="E8396" s="28"/>
      <c r="F8396" s="17"/>
      <c r="G8396" s="50"/>
      <c r="H8396" s="63"/>
    </row>
    <row r="8397" spans="3:8" ht="15.6" x14ac:dyDescent="0.3">
      <c r="C8397" s="57"/>
      <c r="D8397" s="58"/>
      <c r="E8397" s="28"/>
      <c r="F8397" s="17"/>
      <c r="G8397" s="50"/>
      <c r="H8397" s="63"/>
    </row>
    <row r="8398" spans="3:8" ht="15.6" x14ac:dyDescent="0.3">
      <c r="C8398" s="57"/>
      <c r="D8398" s="58"/>
      <c r="E8398" s="28"/>
      <c r="F8398" s="17"/>
      <c r="G8398" s="50"/>
      <c r="H8398" s="63"/>
    </row>
    <row r="8399" spans="3:8" ht="15.6" x14ac:dyDescent="0.3">
      <c r="C8399" s="57"/>
      <c r="D8399" s="58"/>
      <c r="E8399" s="28"/>
      <c r="F8399" s="17"/>
      <c r="G8399" s="50"/>
      <c r="H8399" s="63"/>
    </row>
    <row r="8400" spans="3:8" ht="15.6" x14ac:dyDescent="0.3">
      <c r="C8400" s="57"/>
      <c r="D8400" s="58"/>
      <c r="E8400" s="28"/>
      <c r="F8400" s="17"/>
      <c r="G8400" s="50"/>
      <c r="H8400" s="63"/>
    </row>
    <row r="8401" spans="3:8" ht="15.6" x14ac:dyDescent="0.3">
      <c r="C8401" s="57"/>
      <c r="D8401" s="58"/>
      <c r="E8401" s="28"/>
      <c r="F8401" s="17"/>
      <c r="G8401" s="50"/>
      <c r="H8401" s="63"/>
    </row>
    <row r="8402" spans="3:8" ht="15.6" x14ac:dyDescent="0.3">
      <c r="C8402" s="57"/>
      <c r="D8402" s="58"/>
      <c r="E8402" s="28"/>
      <c r="F8402" s="17"/>
      <c r="G8402" s="50"/>
      <c r="H8402" s="63"/>
    </row>
    <row r="8403" spans="3:8" ht="15.6" x14ac:dyDescent="0.3">
      <c r="C8403" s="57"/>
      <c r="D8403" s="58"/>
      <c r="E8403" s="28"/>
      <c r="F8403" s="17"/>
      <c r="G8403" s="50"/>
      <c r="H8403" s="63"/>
    </row>
    <row r="8404" spans="3:8" ht="15.6" x14ac:dyDescent="0.3">
      <c r="C8404" s="57"/>
      <c r="D8404" s="58"/>
      <c r="E8404" s="28"/>
      <c r="F8404" s="17"/>
      <c r="G8404" s="50"/>
      <c r="H8404" s="63"/>
    </row>
    <row r="8405" spans="3:8" ht="15.6" x14ac:dyDescent="0.3">
      <c r="C8405" s="57"/>
      <c r="D8405" s="58"/>
      <c r="E8405" s="28"/>
      <c r="F8405" s="17"/>
      <c r="G8405" s="50"/>
      <c r="H8405" s="63"/>
    </row>
    <row r="8406" spans="3:8" ht="15.6" x14ac:dyDescent="0.3">
      <c r="C8406" s="57"/>
      <c r="D8406" s="58"/>
      <c r="E8406" s="28"/>
      <c r="F8406" s="17"/>
      <c r="G8406" s="50"/>
      <c r="H8406" s="63"/>
    </row>
    <row r="8407" spans="3:8" ht="15.6" x14ac:dyDescent="0.3">
      <c r="C8407" s="57"/>
      <c r="D8407" s="58"/>
      <c r="E8407" s="28"/>
      <c r="F8407" s="17"/>
      <c r="G8407" s="50"/>
      <c r="H8407" s="63"/>
    </row>
    <row r="8408" spans="3:8" ht="15.6" x14ac:dyDescent="0.3">
      <c r="C8408" s="57"/>
      <c r="D8408" s="58"/>
      <c r="E8408" s="28"/>
      <c r="F8408" s="17"/>
      <c r="G8408" s="50"/>
      <c r="H8408" s="63"/>
    </row>
    <row r="8409" spans="3:8" ht="15.6" x14ac:dyDescent="0.3">
      <c r="C8409" s="57"/>
      <c r="D8409" s="58"/>
      <c r="E8409" s="28"/>
      <c r="F8409" s="17"/>
      <c r="G8409" s="50"/>
      <c r="H8409" s="63"/>
    </row>
    <row r="8410" spans="3:8" ht="15.6" x14ac:dyDescent="0.3">
      <c r="C8410" s="57"/>
      <c r="D8410" s="58"/>
      <c r="E8410" s="28"/>
      <c r="F8410" s="17"/>
      <c r="G8410" s="50"/>
      <c r="H8410" s="63"/>
    </row>
    <row r="8411" spans="3:8" ht="15.6" x14ac:dyDescent="0.3">
      <c r="C8411" s="57"/>
      <c r="D8411" s="58"/>
      <c r="E8411" s="28"/>
      <c r="F8411" s="17"/>
      <c r="G8411" s="50"/>
      <c r="H8411" s="63"/>
    </row>
    <row r="8412" spans="3:8" ht="15.6" x14ac:dyDescent="0.3">
      <c r="C8412" s="57"/>
      <c r="D8412" s="58"/>
      <c r="E8412" s="28"/>
      <c r="F8412" s="17"/>
      <c r="G8412" s="50"/>
      <c r="H8412" s="63"/>
    </row>
    <row r="8413" spans="3:8" ht="15.6" x14ac:dyDescent="0.3">
      <c r="C8413" s="57"/>
      <c r="D8413" s="58"/>
      <c r="E8413" s="28"/>
      <c r="F8413" s="17"/>
      <c r="G8413" s="50"/>
      <c r="H8413" s="63"/>
    </row>
    <row r="8414" spans="3:8" ht="15.6" x14ac:dyDescent="0.3">
      <c r="C8414" s="57"/>
      <c r="D8414" s="58"/>
      <c r="E8414" s="28"/>
      <c r="F8414" s="17"/>
      <c r="G8414" s="50"/>
      <c r="H8414" s="63"/>
    </row>
    <row r="8415" spans="3:8" ht="15.6" x14ac:dyDescent="0.3">
      <c r="C8415" s="57"/>
      <c r="D8415" s="58"/>
      <c r="E8415" s="28"/>
      <c r="F8415" s="17"/>
      <c r="G8415" s="50"/>
      <c r="H8415" s="63"/>
    </row>
    <row r="8416" spans="3:8" ht="15.6" x14ac:dyDescent="0.3">
      <c r="C8416" s="57"/>
      <c r="D8416" s="58"/>
      <c r="E8416" s="28"/>
      <c r="F8416" s="17"/>
      <c r="G8416" s="50"/>
      <c r="H8416" s="63"/>
    </row>
    <row r="8417" spans="3:8" ht="15.6" x14ac:dyDescent="0.3">
      <c r="C8417" s="57"/>
      <c r="D8417" s="58"/>
      <c r="E8417" s="28"/>
      <c r="F8417" s="17"/>
      <c r="G8417" s="50"/>
      <c r="H8417" s="63"/>
    </row>
    <row r="8418" spans="3:8" ht="15.6" x14ac:dyDescent="0.3">
      <c r="C8418" s="57"/>
      <c r="D8418" s="58"/>
      <c r="E8418" s="28"/>
      <c r="F8418" s="17"/>
      <c r="G8418" s="50"/>
      <c r="H8418" s="63"/>
    </row>
    <row r="8419" spans="3:8" ht="15.6" x14ac:dyDescent="0.3">
      <c r="C8419" s="57"/>
      <c r="D8419" s="58"/>
      <c r="E8419" s="28"/>
      <c r="F8419" s="17"/>
      <c r="G8419" s="50"/>
      <c r="H8419" s="63"/>
    </row>
    <row r="8420" spans="3:8" ht="15.6" x14ac:dyDescent="0.3">
      <c r="C8420" s="57"/>
      <c r="D8420" s="58"/>
      <c r="E8420" s="28"/>
      <c r="F8420" s="17"/>
      <c r="G8420" s="50"/>
      <c r="H8420" s="63"/>
    </row>
    <row r="8421" spans="3:8" ht="15.6" x14ac:dyDescent="0.3">
      <c r="C8421" s="57"/>
      <c r="D8421" s="58"/>
      <c r="E8421" s="28"/>
      <c r="F8421" s="17"/>
      <c r="G8421" s="50"/>
      <c r="H8421" s="63"/>
    </row>
    <row r="8422" spans="3:8" ht="15.6" x14ac:dyDescent="0.3">
      <c r="C8422" s="57"/>
      <c r="D8422" s="58"/>
      <c r="E8422" s="28"/>
      <c r="F8422" s="17"/>
      <c r="G8422" s="50"/>
      <c r="H8422" s="63"/>
    </row>
    <row r="8423" spans="3:8" ht="15.6" x14ac:dyDescent="0.3">
      <c r="C8423" s="57"/>
      <c r="D8423" s="58"/>
      <c r="E8423" s="28"/>
      <c r="F8423" s="17"/>
      <c r="G8423" s="50"/>
      <c r="H8423" s="63"/>
    </row>
    <row r="8424" spans="3:8" ht="15.6" x14ac:dyDescent="0.3">
      <c r="C8424" s="57"/>
      <c r="D8424" s="58"/>
      <c r="E8424" s="28"/>
      <c r="F8424" s="17"/>
      <c r="G8424" s="50"/>
      <c r="H8424" s="63"/>
    </row>
    <row r="8425" spans="3:8" ht="15.6" x14ac:dyDescent="0.3">
      <c r="C8425" s="57"/>
      <c r="D8425" s="58"/>
      <c r="E8425" s="28"/>
      <c r="F8425" s="17"/>
      <c r="G8425" s="50"/>
      <c r="H8425" s="63"/>
    </row>
    <row r="8426" spans="3:8" ht="15.6" x14ac:dyDescent="0.3">
      <c r="C8426" s="57"/>
      <c r="D8426" s="58"/>
      <c r="E8426" s="28"/>
      <c r="F8426" s="17"/>
      <c r="G8426" s="50"/>
      <c r="H8426" s="63"/>
    </row>
    <row r="8427" spans="3:8" ht="15.6" x14ac:dyDescent="0.3">
      <c r="C8427" s="57"/>
      <c r="D8427" s="58"/>
      <c r="E8427" s="28"/>
      <c r="F8427" s="17"/>
      <c r="G8427" s="50"/>
      <c r="H8427" s="63"/>
    </row>
    <row r="8428" spans="3:8" ht="15.6" x14ac:dyDescent="0.3">
      <c r="C8428" s="57"/>
      <c r="D8428" s="58"/>
      <c r="E8428" s="28"/>
      <c r="F8428" s="17"/>
      <c r="G8428" s="50"/>
      <c r="H8428" s="63"/>
    </row>
    <row r="8429" spans="3:8" ht="15.6" x14ac:dyDescent="0.3">
      <c r="C8429" s="57"/>
      <c r="D8429" s="58"/>
      <c r="E8429" s="28"/>
      <c r="F8429" s="17"/>
      <c r="G8429" s="50"/>
      <c r="H8429" s="63"/>
    </row>
    <row r="8430" spans="3:8" ht="15.6" x14ac:dyDescent="0.3">
      <c r="C8430" s="57"/>
      <c r="D8430" s="58"/>
      <c r="E8430" s="28"/>
      <c r="F8430" s="17"/>
      <c r="G8430" s="50"/>
      <c r="H8430" s="63"/>
    </row>
    <row r="8431" spans="3:8" ht="15.6" x14ac:dyDescent="0.3">
      <c r="C8431" s="57"/>
      <c r="D8431" s="58"/>
      <c r="E8431" s="28"/>
      <c r="F8431" s="17"/>
      <c r="G8431" s="50"/>
      <c r="H8431" s="63"/>
    </row>
    <row r="8432" spans="3:8" ht="15.6" x14ac:dyDescent="0.3">
      <c r="C8432" s="57"/>
      <c r="D8432" s="58"/>
      <c r="E8432" s="28"/>
      <c r="F8432" s="17"/>
      <c r="G8432" s="50"/>
      <c r="H8432" s="63"/>
    </row>
    <row r="8433" spans="3:8" ht="15.6" x14ac:dyDescent="0.3">
      <c r="C8433" s="57"/>
      <c r="D8433" s="58"/>
      <c r="E8433" s="28"/>
      <c r="F8433" s="17"/>
      <c r="G8433" s="50"/>
      <c r="H8433" s="63"/>
    </row>
    <row r="8434" spans="3:8" ht="15.6" x14ac:dyDescent="0.3">
      <c r="C8434" s="57"/>
      <c r="D8434" s="58"/>
      <c r="E8434" s="28"/>
      <c r="F8434" s="17"/>
      <c r="G8434" s="50"/>
      <c r="H8434" s="63"/>
    </row>
    <row r="8435" spans="3:8" ht="15.6" x14ac:dyDescent="0.3">
      <c r="C8435" s="57"/>
      <c r="D8435" s="58"/>
      <c r="E8435" s="28"/>
      <c r="F8435" s="17"/>
      <c r="G8435" s="50"/>
      <c r="H8435" s="63"/>
    </row>
    <row r="8436" spans="3:8" ht="15.6" x14ac:dyDescent="0.3">
      <c r="C8436" s="57"/>
      <c r="D8436" s="58"/>
      <c r="E8436" s="28"/>
      <c r="F8436" s="17"/>
      <c r="G8436" s="50"/>
      <c r="H8436" s="63"/>
    </row>
    <row r="8437" spans="3:8" ht="15.6" x14ac:dyDescent="0.3">
      <c r="C8437" s="57"/>
      <c r="D8437" s="58"/>
      <c r="E8437" s="28"/>
      <c r="F8437" s="17"/>
      <c r="G8437" s="50"/>
      <c r="H8437" s="63"/>
    </row>
    <row r="8438" spans="3:8" ht="15.6" x14ac:dyDescent="0.3">
      <c r="C8438" s="57"/>
      <c r="D8438" s="58"/>
      <c r="E8438" s="28"/>
      <c r="F8438" s="17"/>
      <c r="G8438" s="50"/>
      <c r="H8438" s="63"/>
    </row>
    <row r="8439" spans="3:8" ht="15.6" x14ac:dyDescent="0.3">
      <c r="C8439" s="57"/>
      <c r="D8439" s="58"/>
      <c r="E8439" s="28"/>
      <c r="F8439" s="17"/>
      <c r="G8439" s="50"/>
      <c r="H8439" s="63"/>
    </row>
    <row r="8440" spans="3:8" ht="15.6" x14ac:dyDescent="0.3">
      <c r="C8440" s="57"/>
      <c r="D8440" s="58"/>
      <c r="E8440" s="28"/>
      <c r="F8440" s="17"/>
      <c r="G8440" s="50"/>
      <c r="H8440" s="63"/>
    </row>
    <row r="8441" spans="3:8" ht="15.6" x14ac:dyDescent="0.3">
      <c r="C8441" s="57"/>
      <c r="D8441" s="58"/>
      <c r="E8441" s="28"/>
      <c r="F8441" s="17"/>
      <c r="G8441" s="50"/>
      <c r="H8441" s="63"/>
    </row>
    <row r="8442" spans="3:8" ht="15.6" x14ac:dyDescent="0.3">
      <c r="C8442" s="57"/>
      <c r="D8442" s="58"/>
      <c r="E8442" s="28"/>
      <c r="F8442" s="17"/>
      <c r="G8442" s="50"/>
      <c r="H8442" s="63"/>
    </row>
    <row r="8443" spans="3:8" ht="15.6" x14ac:dyDescent="0.3">
      <c r="C8443" s="57"/>
      <c r="D8443" s="58"/>
      <c r="E8443" s="28"/>
      <c r="F8443" s="17"/>
      <c r="G8443" s="50"/>
      <c r="H8443" s="63"/>
    </row>
    <row r="8444" spans="3:8" ht="15.6" x14ac:dyDescent="0.3">
      <c r="C8444" s="57"/>
      <c r="D8444" s="58"/>
      <c r="E8444" s="28"/>
      <c r="F8444" s="17"/>
      <c r="G8444" s="50"/>
      <c r="H8444" s="63"/>
    </row>
    <row r="8445" spans="3:8" ht="15.6" x14ac:dyDescent="0.3">
      <c r="C8445" s="57"/>
      <c r="D8445" s="58"/>
      <c r="E8445" s="28"/>
      <c r="F8445" s="17"/>
      <c r="G8445" s="50"/>
      <c r="H8445" s="63"/>
    </row>
    <row r="8446" spans="3:8" ht="15.6" x14ac:dyDescent="0.3">
      <c r="C8446" s="57"/>
      <c r="D8446" s="58"/>
      <c r="E8446" s="28"/>
      <c r="F8446" s="17"/>
      <c r="G8446" s="50"/>
      <c r="H8446" s="63"/>
    </row>
    <row r="8447" spans="3:8" ht="15.6" x14ac:dyDescent="0.3">
      <c r="C8447" s="57"/>
      <c r="D8447" s="58"/>
      <c r="E8447" s="28"/>
      <c r="F8447" s="17"/>
      <c r="G8447" s="50"/>
      <c r="H8447" s="63"/>
    </row>
    <row r="8448" spans="3:8" ht="15.6" x14ac:dyDescent="0.3">
      <c r="C8448" s="57"/>
      <c r="D8448" s="58"/>
      <c r="E8448" s="28"/>
      <c r="F8448" s="17"/>
      <c r="G8448" s="50"/>
      <c r="H8448" s="63"/>
    </row>
    <row r="8449" spans="3:8" ht="15.6" x14ac:dyDescent="0.3">
      <c r="C8449" s="57"/>
      <c r="D8449" s="58"/>
      <c r="E8449" s="28"/>
      <c r="F8449" s="17"/>
      <c r="G8449" s="50"/>
      <c r="H8449" s="63"/>
    </row>
    <row r="8450" spans="3:8" ht="15.6" x14ac:dyDescent="0.3">
      <c r="C8450" s="57"/>
      <c r="D8450" s="58"/>
      <c r="E8450" s="28"/>
      <c r="F8450" s="17"/>
      <c r="G8450" s="50"/>
      <c r="H8450" s="63"/>
    </row>
    <row r="8451" spans="3:8" ht="15.6" x14ac:dyDescent="0.3">
      <c r="C8451" s="57"/>
      <c r="D8451" s="58"/>
      <c r="E8451" s="28"/>
      <c r="F8451" s="17"/>
      <c r="G8451" s="50"/>
      <c r="H8451" s="63"/>
    </row>
    <row r="8452" spans="3:8" ht="15.6" x14ac:dyDescent="0.3">
      <c r="C8452" s="57"/>
      <c r="D8452" s="58"/>
      <c r="E8452" s="28"/>
      <c r="F8452" s="17"/>
      <c r="G8452" s="50"/>
      <c r="H8452" s="63"/>
    </row>
    <row r="8453" spans="3:8" ht="15.6" x14ac:dyDescent="0.3">
      <c r="C8453" s="57"/>
      <c r="D8453" s="58"/>
      <c r="E8453" s="28"/>
      <c r="F8453" s="17"/>
      <c r="G8453" s="50"/>
      <c r="H8453" s="63"/>
    </row>
    <row r="8454" spans="3:8" ht="15.6" x14ac:dyDescent="0.3">
      <c r="C8454" s="57"/>
      <c r="D8454" s="58"/>
      <c r="E8454" s="28"/>
      <c r="F8454" s="17"/>
      <c r="G8454" s="50"/>
      <c r="H8454" s="63"/>
    </row>
    <row r="8455" spans="3:8" ht="15.6" x14ac:dyDescent="0.3">
      <c r="C8455" s="57"/>
      <c r="D8455" s="58"/>
      <c r="E8455" s="28"/>
      <c r="F8455" s="17"/>
      <c r="G8455" s="50"/>
      <c r="H8455" s="63"/>
    </row>
    <row r="8456" spans="3:8" ht="15.6" x14ac:dyDescent="0.3">
      <c r="C8456" s="57"/>
      <c r="D8456" s="58"/>
      <c r="E8456" s="28"/>
      <c r="F8456" s="17"/>
      <c r="G8456" s="50"/>
      <c r="H8456" s="63"/>
    </row>
    <row r="8457" spans="3:8" ht="15.6" x14ac:dyDescent="0.3">
      <c r="C8457" s="57"/>
      <c r="D8457" s="58"/>
      <c r="E8457" s="28"/>
      <c r="F8457" s="17"/>
      <c r="G8457" s="50"/>
      <c r="H8457" s="63"/>
    </row>
    <row r="8458" spans="3:8" ht="15.6" x14ac:dyDescent="0.3">
      <c r="C8458" s="57"/>
      <c r="D8458" s="58"/>
      <c r="E8458" s="28"/>
      <c r="F8458" s="17"/>
      <c r="G8458" s="50"/>
      <c r="H8458" s="63"/>
    </row>
    <row r="8459" spans="3:8" ht="15.6" x14ac:dyDescent="0.3">
      <c r="C8459" s="57"/>
      <c r="D8459" s="58"/>
      <c r="E8459" s="28"/>
      <c r="F8459" s="17"/>
      <c r="G8459" s="50"/>
      <c r="H8459" s="63"/>
    </row>
    <row r="8460" spans="3:8" ht="15.6" x14ac:dyDescent="0.3">
      <c r="C8460" s="57"/>
      <c r="D8460" s="58"/>
      <c r="E8460" s="28"/>
      <c r="F8460" s="17"/>
      <c r="G8460" s="50"/>
      <c r="H8460" s="63"/>
    </row>
    <row r="8461" spans="3:8" ht="15.6" x14ac:dyDescent="0.3">
      <c r="C8461" s="57"/>
      <c r="D8461" s="58"/>
      <c r="E8461" s="28"/>
      <c r="F8461" s="17"/>
      <c r="G8461" s="50"/>
      <c r="H8461" s="63"/>
    </row>
    <row r="8462" spans="3:8" ht="15.6" x14ac:dyDescent="0.3">
      <c r="C8462" s="57"/>
      <c r="D8462" s="58"/>
      <c r="E8462" s="28"/>
      <c r="F8462" s="17"/>
      <c r="G8462" s="50"/>
      <c r="H8462" s="63"/>
    </row>
    <row r="8463" spans="3:8" ht="15.6" x14ac:dyDescent="0.3">
      <c r="C8463" s="57"/>
      <c r="D8463" s="58"/>
      <c r="E8463" s="28"/>
      <c r="F8463" s="17"/>
      <c r="G8463" s="50"/>
      <c r="H8463" s="63"/>
    </row>
    <row r="8464" spans="3:8" ht="15.6" x14ac:dyDescent="0.3">
      <c r="C8464" s="57"/>
      <c r="D8464" s="58"/>
      <c r="E8464" s="28"/>
      <c r="F8464" s="17"/>
      <c r="G8464" s="50"/>
      <c r="H8464" s="63"/>
    </row>
    <row r="8465" spans="3:8" ht="15.6" x14ac:dyDescent="0.3">
      <c r="C8465" s="57"/>
      <c r="D8465" s="58"/>
      <c r="E8465" s="28"/>
      <c r="F8465" s="17"/>
      <c r="G8465" s="50"/>
      <c r="H8465" s="63"/>
    </row>
    <row r="8466" spans="3:8" ht="15.6" x14ac:dyDescent="0.3">
      <c r="C8466" s="57"/>
      <c r="D8466" s="58"/>
      <c r="E8466" s="28"/>
      <c r="F8466" s="17"/>
      <c r="G8466" s="50"/>
      <c r="H8466" s="63"/>
    </row>
    <row r="8467" spans="3:8" ht="15.6" x14ac:dyDescent="0.3">
      <c r="C8467" s="57"/>
      <c r="D8467" s="58"/>
      <c r="E8467" s="28"/>
      <c r="F8467" s="17"/>
      <c r="G8467" s="50"/>
      <c r="H8467" s="63"/>
    </row>
    <row r="8468" spans="3:8" ht="15.6" x14ac:dyDescent="0.3">
      <c r="C8468" s="57"/>
      <c r="D8468" s="58"/>
      <c r="E8468" s="28"/>
      <c r="F8468" s="17"/>
      <c r="G8468" s="50"/>
      <c r="H8468" s="63"/>
    </row>
    <row r="8469" spans="3:8" ht="15.6" x14ac:dyDescent="0.3">
      <c r="C8469" s="57"/>
      <c r="D8469" s="58"/>
      <c r="E8469" s="28"/>
      <c r="F8469" s="17"/>
      <c r="G8469" s="50"/>
      <c r="H8469" s="63"/>
    </row>
    <row r="8470" spans="3:8" ht="15.6" x14ac:dyDescent="0.3">
      <c r="C8470" s="57"/>
      <c r="D8470" s="58"/>
      <c r="E8470" s="28"/>
      <c r="F8470" s="17"/>
      <c r="G8470" s="50"/>
      <c r="H8470" s="63"/>
    </row>
    <row r="8471" spans="3:8" ht="15.6" x14ac:dyDescent="0.3">
      <c r="C8471" s="57"/>
      <c r="D8471" s="58"/>
      <c r="E8471" s="28"/>
      <c r="F8471" s="17"/>
      <c r="G8471" s="50"/>
      <c r="H8471" s="63"/>
    </row>
    <row r="8472" spans="3:8" ht="15.6" x14ac:dyDescent="0.3">
      <c r="C8472" s="57"/>
      <c r="D8472" s="58"/>
      <c r="E8472" s="28"/>
      <c r="F8472" s="17"/>
      <c r="G8472" s="50"/>
      <c r="H8472" s="63"/>
    </row>
    <row r="8473" spans="3:8" ht="15.6" x14ac:dyDescent="0.3">
      <c r="C8473" s="57"/>
      <c r="D8473" s="58"/>
      <c r="E8473" s="28"/>
      <c r="F8473" s="17"/>
      <c r="G8473" s="50"/>
      <c r="H8473" s="63"/>
    </row>
    <row r="8474" spans="3:8" ht="15.6" x14ac:dyDescent="0.3">
      <c r="C8474" s="57"/>
      <c r="D8474" s="58"/>
      <c r="E8474" s="28"/>
      <c r="F8474" s="17"/>
      <c r="G8474" s="50"/>
      <c r="H8474" s="63"/>
    </row>
    <row r="8475" spans="3:8" ht="15.6" x14ac:dyDescent="0.3">
      <c r="C8475" s="57"/>
      <c r="D8475" s="58"/>
      <c r="E8475" s="28"/>
      <c r="F8475" s="17"/>
      <c r="G8475" s="50"/>
      <c r="H8475" s="63"/>
    </row>
    <row r="8476" spans="3:8" ht="15.6" x14ac:dyDescent="0.3">
      <c r="C8476" s="57"/>
      <c r="D8476" s="58"/>
      <c r="E8476" s="28"/>
      <c r="F8476" s="17"/>
      <c r="G8476" s="50"/>
      <c r="H8476" s="63"/>
    </row>
    <row r="8477" spans="3:8" ht="15.6" x14ac:dyDescent="0.3">
      <c r="C8477" s="57"/>
      <c r="D8477" s="58"/>
      <c r="E8477" s="28"/>
      <c r="F8477" s="17"/>
      <c r="G8477" s="50"/>
      <c r="H8477" s="63"/>
    </row>
    <row r="8478" spans="3:8" ht="15.6" x14ac:dyDescent="0.3">
      <c r="C8478" s="57"/>
      <c r="D8478" s="58"/>
      <c r="E8478" s="28"/>
      <c r="F8478" s="17"/>
      <c r="G8478" s="50"/>
      <c r="H8478" s="63"/>
    </row>
    <row r="8479" spans="3:8" ht="15.6" x14ac:dyDescent="0.3">
      <c r="C8479" s="57"/>
      <c r="D8479" s="58"/>
      <c r="E8479" s="28"/>
      <c r="F8479" s="17"/>
      <c r="G8479" s="50"/>
      <c r="H8479" s="63"/>
    </row>
    <row r="8480" spans="3:8" ht="15.6" x14ac:dyDescent="0.3">
      <c r="C8480" s="57"/>
      <c r="D8480" s="58"/>
      <c r="E8480" s="28"/>
      <c r="F8480" s="17"/>
      <c r="G8480" s="50"/>
      <c r="H8480" s="63"/>
    </row>
    <row r="8481" spans="3:8" ht="15.6" x14ac:dyDescent="0.3">
      <c r="C8481" s="57"/>
      <c r="D8481" s="58"/>
      <c r="E8481" s="28"/>
      <c r="F8481" s="17"/>
      <c r="G8481" s="50"/>
      <c r="H8481" s="63"/>
    </row>
    <row r="8482" spans="3:8" ht="15.6" x14ac:dyDescent="0.3">
      <c r="C8482" s="57"/>
      <c r="D8482" s="58"/>
      <c r="E8482" s="28"/>
      <c r="F8482" s="17"/>
      <c r="G8482" s="50"/>
      <c r="H8482" s="63"/>
    </row>
    <row r="8483" spans="3:8" ht="15.6" x14ac:dyDescent="0.3">
      <c r="C8483" s="57"/>
      <c r="D8483" s="58"/>
      <c r="E8483" s="28"/>
      <c r="F8483" s="17"/>
      <c r="G8483" s="50"/>
      <c r="H8483" s="63"/>
    </row>
    <row r="8484" spans="3:8" ht="15.6" x14ac:dyDescent="0.3">
      <c r="C8484" s="57"/>
      <c r="D8484" s="58"/>
      <c r="E8484" s="28"/>
      <c r="F8484" s="17"/>
      <c r="G8484" s="50"/>
      <c r="H8484" s="63"/>
    </row>
    <row r="8485" spans="3:8" ht="15.6" x14ac:dyDescent="0.3">
      <c r="C8485" s="57"/>
      <c r="D8485" s="58"/>
      <c r="E8485" s="28"/>
      <c r="F8485" s="17"/>
      <c r="G8485" s="50"/>
      <c r="H8485" s="63"/>
    </row>
    <row r="8486" spans="3:8" ht="15.6" x14ac:dyDescent="0.3">
      <c r="C8486" s="57"/>
      <c r="D8486" s="58"/>
      <c r="E8486" s="28"/>
      <c r="F8486" s="17"/>
      <c r="G8486" s="50"/>
      <c r="H8486" s="63"/>
    </row>
    <row r="8487" spans="3:8" ht="15.6" x14ac:dyDescent="0.3">
      <c r="C8487" s="57"/>
      <c r="D8487" s="58"/>
      <c r="E8487" s="28"/>
      <c r="F8487" s="17"/>
      <c r="G8487" s="50"/>
      <c r="H8487" s="63"/>
    </row>
    <row r="8488" spans="3:8" ht="15.6" x14ac:dyDescent="0.3">
      <c r="C8488" s="57"/>
      <c r="D8488" s="58"/>
      <c r="E8488" s="28"/>
      <c r="F8488" s="17"/>
      <c r="G8488" s="50"/>
      <c r="H8488" s="63"/>
    </row>
    <row r="8489" spans="3:8" ht="15.6" x14ac:dyDescent="0.3">
      <c r="C8489" s="57"/>
      <c r="D8489" s="58"/>
      <c r="E8489" s="28"/>
      <c r="F8489" s="17"/>
      <c r="G8489" s="50"/>
      <c r="H8489" s="63"/>
    </row>
    <row r="8490" spans="3:8" ht="15.6" x14ac:dyDescent="0.3">
      <c r="C8490" s="57"/>
      <c r="D8490" s="58"/>
      <c r="E8490" s="28"/>
      <c r="F8490" s="17"/>
      <c r="G8490" s="50"/>
      <c r="H8490" s="63"/>
    </row>
    <row r="8491" spans="3:8" ht="15.6" x14ac:dyDescent="0.3">
      <c r="C8491" s="57"/>
      <c r="D8491" s="58"/>
      <c r="E8491" s="28"/>
      <c r="F8491" s="17"/>
      <c r="G8491" s="50"/>
      <c r="H8491" s="63"/>
    </row>
    <row r="8492" spans="3:8" ht="15.6" x14ac:dyDescent="0.3">
      <c r="C8492" s="57"/>
      <c r="D8492" s="58"/>
      <c r="E8492" s="28"/>
      <c r="F8492" s="17"/>
      <c r="G8492" s="50"/>
      <c r="H8492" s="63"/>
    </row>
    <row r="8493" spans="3:8" ht="15.6" x14ac:dyDescent="0.3">
      <c r="C8493" s="57"/>
      <c r="D8493" s="58"/>
      <c r="E8493" s="28"/>
      <c r="F8493" s="17"/>
      <c r="G8493" s="50"/>
      <c r="H8493" s="63"/>
    </row>
    <row r="8494" spans="3:8" ht="15.6" x14ac:dyDescent="0.3">
      <c r="C8494" s="57"/>
      <c r="D8494" s="58"/>
      <c r="E8494" s="28"/>
      <c r="F8494" s="17"/>
      <c r="G8494" s="50"/>
      <c r="H8494" s="63"/>
    </row>
    <row r="8495" spans="3:8" ht="15.6" x14ac:dyDescent="0.3">
      <c r="C8495" s="57"/>
      <c r="D8495" s="58"/>
      <c r="E8495" s="28"/>
      <c r="F8495" s="17"/>
      <c r="G8495" s="50"/>
      <c r="H8495" s="63"/>
    </row>
    <row r="8496" spans="3:8" ht="15.6" x14ac:dyDescent="0.3">
      <c r="C8496" s="57"/>
      <c r="D8496" s="58"/>
      <c r="E8496" s="28"/>
      <c r="F8496" s="17"/>
      <c r="G8496" s="50"/>
      <c r="H8496" s="63"/>
    </row>
    <row r="8497" spans="3:8" ht="15.6" x14ac:dyDescent="0.3">
      <c r="C8497" s="57"/>
      <c r="D8497" s="58"/>
      <c r="E8497" s="28"/>
      <c r="F8497" s="17"/>
      <c r="G8497" s="50"/>
      <c r="H8497" s="63"/>
    </row>
    <row r="8498" spans="3:8" ht="15.6" x14ac:dyDescent="0.3">
      <c r="C8498" s="57"/>
      <c r="D8498" s="58"/>
      <c r="E8498" s="28"/>
      <c r="F8498" s="17"/>
      <c r="G8498" s="50"/>
      <c r="H8498" s="63"/>
    </row>
    <row r="8499" spans="3:8" ht="15.6" x14ac:dyDescent="0.3">
      <c r="C8499" s="57"/>
      <c r="D8499" s="58"/>
      <c r="E8499" s="28"/>
      <c r="F8499" s="17"/>
      <c r="G8499" s="50"/>
      <c r="H8499" s="63"/>
    </row>
    <row r="8500" spans="3:8" ht="15.6" x14ac:dyDescent="0.3">
      <c r="C8500" s="57"/>
      <c r="D8500" s="58"/>
      <c r="E8500" s="28"/>
      <c r="F8500" s="17"/>
      <c r="G8500" s="50"/>
      <c r="H8500" s="63"/>
    </row>
    <row r="8501" spans="3:8" ht="15.6" x14ac:dyDescent="0.3">
      <c r="C8501" s="57"/>
      <c r="D8501" s="58"/>
      <c r="E8501" s="28"/>
      <c r="F8501" s="17"/>
      <c r="G8501" s="50"/>
      <c r="H8501" s="63"/>
    </row>
    <row r="8502" spans="3:8" ht="15.6" x14ac:dyDescent="0.3">
      <c r="C8502" s="57"/>
      <c r="D8502" s="58"/>
      <c r="E8502" s="28"/>
      <c r="F8502" s="17"/>
      <c r="G8502" s="50"/>
      <c r="H8502" s="63"/>
    </row>
    <row r="8503" spans="3:8" ht="15.6" x14ac:dyDescent="0.3">
      <c r="C8503" s="57"/>
      <c r="D8503" s="58"/>
      <c r="E8503" s="28"/>
      <c r="F8503" s="17"/>
      <c r="G8503" s="50"/>
      <c r="H8503" s="63"/>
    </row>
    <row r="8504" spans="3:8" ht="15.6" x14ac:dyDescent="0.3">
      <c r="C8504" s="57"/>
      <c r="D8504" s="58"/>
      <c r="E8504" s="28"/>
      <c r="F8504" s="17"/>
      <c r="G8504" s="50"/>
      <c r="H8504" s="63"/>
    </row>
    <row r="8505" spans="3:8" ht="15.6" x14ac:dyDescent="0.3">
      <c r="C8505" s="57"/>
      <c r="D8505" s="58"/>
      <c r="E8505" s="28"/>
      <c r="F8505" s="17"/>
      <c r="G8505" s="50"/>
      <c r="H8505" s="63"/>
    </row>
    <row r="8506" spans="3:8" ht="15.6" x14ac:dyDescent="0.3">
      <c r="C8506" s="57"/>
      <c r="D8506" s="58"/>
      <c r="E8506" s="28"/>
      <c r="F8506" s="17"/>
      <c r="G8506" s="50"/>
      <c r="H8506" s="63"/>
    </row>
    <row r="8507" spans="3:8" ht="15.6" x14ac:dyDescent="0.3">
      <c r="C8507" s="57"/>
      <c r="D8507" s="58"/>
      <c r="E8507" s="28"/>
      <c r="F8507" s="17"/>
      <c r="G8507" s="50"/>
      <c r="H8507" s="63"/>
    </row>
    <row r="8508" spans="3:8" ht="15.6" x14ac:dyDescent="0.3">
      <c r="C8508" s="57"/>
      <c r="D8508" s="58"/>
      <c r="E8508" s="28"/>
      <c r="F8508" s="17"/>
      <c r="G8508" s="50"/>
      <c r="H8508" s="63"/>
    </row>
    <row r="8509" spans="3:8" ht="15.6" x14ac:dyDescent="0.3">
      <c r="C8509" s="57"/>
      <c r="D8509" s="58"/>
      <c r="E8509" s="28"/>
      <c r="F8509" s="17"/>
      <c r="G8509" s="50"/>
      <c r="H8509" s="63"/>
    </row>
    <row r="8510" spans="3:8" ht="15.6" x14ac:dyDescent="0.3">
      <c r="C8510" s="57"/>
      <c r="D8510" s="58"/>
      <c r="E8510" s="28"/>
      <c r="F8510" s="17"/>
      <c r="G8510" s="50"/>
      <c r="H8510" s="63"/>
    </row>
    <row r="8511" spans="3:8" ht="15.6" x14ac:dyDescent="0.3">
      <c r="C8511" s="57"/>
      <c r="D8511" s="58"/>
      <c r="E8511" s="28"/>
      <c r="F8511" s="17"/>
      <c r="G8511" s="50"/>
      <c r="H8511" s="63"/>
    </row>
    <row r="8512" spans="3:8" ht="15.6" x14ac:dyDescent="0.3">
      <c r="C8512" s="57"/>
      <c r="D8512" s="58"/>
      <c r="E8512" s="28"/>
      <c r="F8512" s="17"/>
      <c r="G8512" s="50"/>
      <c r="H8512" s="63"/>
    </row>
    <row r="8513" spans="3:8" ht="15.6" x14ac:dyDescent="0.3">
      <c r="C8513" s="57"/>
      <c r="D8513" s="58"/>
      <c r="E8513" s="28"/>
      <c r="F8513" s="17"/>
      <c r="G8513" s="50"/>
      <c r="H8513" s="63"/>
    </row>
    <row r="8514" spans="3:8" ht="15.6" x14ac:dyDescent="0.3">
      <c r="C8514" s="57"/>
      <c r="D8514" s="58"/>
      <c r="E8514" s="28"/>
      <c r="F8514" s="17"/>
      <c r="G8514" s="50"/>
      <c r="H8514" s="63"/>
    </row>
    <row r="8515" spans="3:8" ht="15.6" x14ac:dyDescent="0.3">
      <c r="C8515" s="57"/>
      <c r="D8515" s="58"/>
      <c r="E8515" s="28"/>
      <c r="F8515" s="17"/>
      <c r="G8515" s="50"/>
      <c r="H8515" s="63"/>
    </row>
    <row r="8516" spans="3:8" ht="15.6" x14ac:dyDescent="0.3">
      <c r="C8516" s="57"/>
      <c r="D8516" s="58"/>
      <c r="E8516" s="28"/>
      <c r="F8516" s="17"/>
      <c r="G8516" s="50"/>
      <c r="H8516" s="63"/>
    </row>
    <row r="8517" spans="3:8" ht="15.6" x14ac:dyDescent="0.3">
      <c r="C8517" s="57"/>
      <c r="D8517" s="58"/>
      <c r="E8517" s="28"/>
      <c r="F8517" s="17"/>
      <c r="G8517" s="50"/>
      <c r="H8517" s="63"/>
    </row>
    <row r="8518" spans="3:8" ht="15.6" x14ac:dyDescent="0.3">
      <c r="C8518" s="57"/>
      <c r="D8518" s="58"/>
      <c r="E8518" s="28"/>
      <c r="F8518" s="17"/>
      <c r="G8518" s="50"/>
      <c r="H8518" s="63"/>
    </row>
    <row r="8519" spans="3:8" ht="15.6" x14ac:dyDescent="0.3">
      <c r="C8519" s="57"/>
      <c r="D8519" s="58"/>
      <c r="E8519" s="28"/>
      <c r="F8519" s="17"/>
      <c r="G8519" s="50"/>
      <c r="H8519" s="63"/>
    </row>
    <row r="8520" spans="3:8" ht="15.6" x14ac:dyDescent="0.3">
      <c r="C8520" s="57"/>
      <c r="D8520" s="58"/>
      <c r="E8520" s="28"/>
      <c r="F8520" s="17"/>
      <c r="G8520" s="50"/>
      <c r="H8520" s="63"/>
    </row>
    <row r="8521" spans="3:8" ht="15.6" x14ac:dyDescent="0.3">
      <c r="C8521" s="57"/>
      <c r="D8521" s="58"/>
      <c r="E8521" s="28"/>
      <c r="F8521" s="17"/>
      <c r="G8521" s="50"/>
      <c r="H8521" s="63"/>
    </row>
    <row r="8522" spans="3:8" ht="15.6" x14ac:dyDescent="0.3">
      <c r="C8522" s="57"/>
      <c r="D8522" s="58"/>
      <c r="E8522" s="28"/>
      <c r="F8522" s="17"/>
      <c r="G8522" s="50"/>
      <c r="H8522" s="63"/>
    </row>
    <row r="8523" spans="3:8" ht="15.6" x14ac:dyDescent="0.3">
      <c r="C8523" s="57"/>
      <c r="D8523" s="58"/>
      <c r="E8523" s="28"/>
      <c r="F8523" s="17"/>
      <c r="G8523" s="50"/>
      <c r="H8523" s="63"/>
    </row>
    <row r="8524" spans="3:8" ht="15.6" x14ac:dyDescent="0.3">
      <c r="C8524" s="57"/>
      <c r="D8524" s="58"/>
      <c r="E8524" s="28"/>
      <c r="F8524" s="17"/>
      <c r="G8524" s="50"/>
      <c r="H8524" s="63"/>
    </row>
    <row r="8525" spans="3:8" ht="15.6" x14ac:dyDescent="0.3">
      <c r="C8525" s="57"/>
      <c r="D8525" s="58"/>
      <c r="E8525" s="28"/>
      <c r="F8525" s="17"/>
      <c r="G8525" s="50"/>
      <c r="H8525" s="63"/>
    </row>
    <row r="8526" spans="3:8" ht="15.6" x14ac:dyDescent="0.3">
      <c r="C8526" s="57"/>
      <c r="D8526" s="58"/>
      <c r="E8526" s="28"/>
      <c r="F8526" s="17"/>
      <c r="G8526" s="50"/>
      <c r="H8526" s="63"/>
    </row>
    <row r="8527" spans="3:8" ht="15.6" x14ac:dyDescent="0.3">
      <c r="C8527" s="57"/>
      <c r="D8527" s="58"/>
      <c r="E8527" s="28"/>
      <c r="F8527" s="17"/>
      <c r="G8527" s="50"/>
      <c r="H8527" s="63"/>
    </row>
    <row r="8528" spans="3:8" ht="15.6" x14ac:dyDescent="0.3">
      <c r="C8528" s="57"/>
      <c r="D8528" s="58"/>
      <c r="E8528" s="28"/>
      <c r="F8528" s="17"/>
      <c r="G8528" s="50"/>
      <c r="H8528" s="63"/>
    </row>
    <row r="8529" spans="3:8" ht="15.6" x14ac:dyDescent="0.3">
      <c r="C8529" s="57"/>
      <c r="D8529" s="58"/>
      <c r="E8529" s="28"/>
      <c r="F8529" s="17"/>
      <c r="G8529" s="50"/>
      <c r="H8529" s="63"/>
    </row>
    <row r="8530" spans="3:8" ht="15.6" x14ac:dyDescent="0.3">
      <c r="C8530" s="57"/>
      <c r="D8530" s="58"/>
      <c r="E8530" s="28"/>
      <c r="F8530" s="17"/>
      <c r="G8530" s="50"/>
      <c r="H8530" s="63"/>
    </row>
    <row r="8531" spans="3:8" ht="15.6" x14ac:dyDescent="0.3">
      <c r="C8531" s="57"/>
      <c r="D8531" s="58"/>
      <c r="E8531" s="28"/>
      <c r="F8531" s="17"/>
      <c r="G8531" s="50"/>
      <c r="H8531" s="63"/>
    </row>
    <row r="8532" spans="3:8" ht="15.6" x14ac:dyDescent="0.3">
      <c r="C8532" s="57"/>
      <c r="D8532" s="58"/>
      <c r="E8532" s="28"/>
      <c r="F8532" s="17"/>
      <c r="G8532" s="50"/>
      <c r="H8532" s="63"/>
    </row>
    <row r="8533" spans="3:8" ht="15.6" x14ac:dyDescent="0.3">
      <c r="C8533" s="57"/>
      <c r="D8533" s="58"/>
      <c r="E8533" s="28"/>
      <c r="F8533" s="17"/>
      <c r="G8533" s="50"/>
      <c r="H8533" s="63"/>
    </row>
    <row r="8534" spans="3:8" ht="15.6" x14ac:dyDescent="0.3">
      <c r="C8534" s="57"/>
      <c r="D8534" s="58"/>
      <c r="E8534" s="28"/>
      <c r="F8534" s="17"/>
      <c r="G8534" s="50"/>
      <c r="H8534" s="63"/>
    </row>
    <row r="8535" spans="3:8" ht="15.6" x14ac:dyDescent="0.3">
      <c r="C8535" s="57"/>
      <c r="D8535" s="58"/>
      <c r="E8535" s="28"/>
      <c r="F8535" s="17"/>
      <c r="G8535" s="50"/>
      <c r="H8535" s="63"/>
    </row>
    <row r="8536" spans="3:8" ht="15.6" x14ac:dyDescent="0.3">
      <c r="C8536" s="57"/>
      <c r="D8536" s="58"/>
      <c r="E8536" s="28"/>
      <c r="F8536" s="17"/>
      <c r="G8536" s="50"/>
      <c r="H8536" s="63"/>
    </row>
    <row r="8537" spans="3:8" ht="15.6" x14ac:dyDescent="0.3">
      <c r="C8537" s="57"/>
      <c r="D8537" s="58"/>
      <c r="E8537" s="28"/>
      <c r="F8537" s="17"/>
      <c r="G8537" s="50"/>
      <c r="H8537" s="63"/>
    </row>
    <row r="8538" spans="3:8" ht="15.6" x14ac:dyDescent="0.3">
      <c r="C8538" s="57"/>
      <c r="D8538" s="58"/>
      <c r="E8538" s="28"/>
      <c r="F8538" s="17"/>
      <c r="G8538" s="50"/>
      <c r="H8538" s="63"/>
    </row>
    <row r="8539" spans="3:8" ht="15.6" x14ac:dyDescent="0.3">
      <c r="C8539" s="57"/>
      <c r="D8539" s="58"/>
      <c r="E8539" s="28"/>
      <c r="F8539" s="17"/>
      <c r="G8539" s="50"/>
      <c r="H8539" s="63"/>
    </row>
    <row r="8540" spans="3:8" ht="15.6" x14ac:dyDescent="0.3">
      <c r="C8540" s="57"/>
      <c r="D8540" s="58"/>
      <c r="E8540" s="28"/>
      <c r="F8540" s="17"/>
      <c r="G8540" s="50"/>
      <c r="H8540" s="63"/>
    </row>
    <row r="8541" spans="3:8" ht="15.6" x14ac:dyDescent="0.3">
      <c r="C8541" s="57"/>
      <c r="D8541" s="58"/>
      <c r="E8541" s="28"/>
      <c r="F8541" s="17"/>
      <c r="G8541" s="50"/>
      <c r="H8541" s="63"/>
    </row>
    <row r="8542" spans="3:8" ht="15.6" x14ac:dyDescent="0.3">
      <c r="C8542" s="57"/>
      <c r="D8542" s="58"/>
      <c r="E8542" s="28"/>
      <c r="F8542" s="17"/>
      <c r="G8542" s="50"/>
      <c r="H8542" s="63"/>
    </row>
    <row r="8543" spans="3:8" ht="15.6" x14ac:dyDescent="0.3">
      <c r="C8543" s="57"/>
      <c r="D8543" s="58"/>
      <c r="E8543" s="28"/>
      <c r="F8543" s="17"/>
      <c r="G8543" s="50"/>
      <c r="H8543" s="63"/>
    </row>
    <row r="8544" spans="3:8" ht="15.6" x14ac:dyDescent="0.3">
      <c r="C8544" s="57"/>
      <c r="D8544" s="58"/>
      <c r="E8544" s="28"/>
      <c r="F8544" s="17"/>
      <c r="G8544" s="50"/>
      <c r="H8544" s="63"/>
    </row>
    <row r="8545" spans="3:8" ht="15.6" x14ac:dyDescent="0.3">
      <c r="C8545" s="57"/>
      <c r="D8545" s="58"/>
      <c r="E8545" s="28"/>
      <c r="F8545" s="17"/>
      <c r="G8545" s="50"/>
      <c r="H8545" s="63"/>
    </row>
    <row r="8546" spans="3:8" ht="15.6" x14ac:dyDescent="0.3">
      <c r="C8546" s="57"/>
      <c r="D8546" s="58"/>
      <c r="E8546" s="28"/>
      <c r="F8546" s="17"/>
      <c r="G8546" s="50"/>
      <c r="H8546" s="63"/>
    </row>
    <row r="8547" spans="3:8" ht="15.6" x14ac:dyDescent="0.3">
      <c r="C8547" s="57"/>
      <c r="D8547" s="58"/>
      <c r="E8547" s="28"/>
      <c r="F8547" s="17"/>
      <c r="G8547" s="50"/>
      <c r="H8547" s="63"/>
    </row>
    <row r="8548" spans="3:8" ht="15.6" x14ac:dyDescent="0.3">
      <c r="C8548" s="57"/>
      <c r="D8548" s="58"/>
      <c r="E8548" s="28"/>
      <c r="F8548" s="17"/>
      <c r="G8548" s="50"/>
      <c r="H8548" s="63"/>
    </row>
    <row r="8549" spans="3:8" ht="15.6" x14ac:dyDescent="0.3">
      <c r="C8549" s="57"/>
      <c r="D8549" s="58"/>
      <c r="E8549" s="28"/>
      <c r="F8549" s="17"/>
      <c r="G8549" s="50"/>
      <c r="H8549" s="63"/>
    </row>
    <row r="8550" spans="3:8" ht="15.6" x14ac:dyDescent="0.3">
      <c r="C8550" s="57"/>
      <c r="D8550" s="58"/>
      <c r="E8550" s="28"/>
      <c r="F8550" s="17"/>
      <c r="G8550" s="50"/>
      <c r="H8550" s="63"/>
    </row>
    <row r="8551" spans="3:8" ht="15.6" x14ac:dyDescent="0.3">
      <c r="C8551" s="57"/>
      <c r="D8551" s="58"/>
      <c r="E8551" s="28"/>
      <c r="F8551" s="17"/>
      <c r="G8551" s="50"/>
      <c r="H8551" s="63"/>
    </row>
    <row r="8552" spans="3:8" ht="15.6" x14ac:dyDescent="0.3">
      <c r="C8552" s="57"/>
      <c r="D8552" s="58"/>
      <c r="E8552" s="28"/>
      <c r="F8552" s="17"/>
      <c r="G8552" s="50"/>
      <c r="H8552" s="63"/>
    </row>
    <row r="8553" spans="3:8" ht="15.6" x14ac:dyDescent="0.3">
      <c r="C8553" s="57"/>
      <c r="D8553" s="58"/>
      <c r="E8553" s="28"/>
      <c r="F8553" s="17"/>
      <c r="G8553" s="50"/>
      <c r="H8553" s="63"/>
    </row>
    <row r="8554" spans="3:8" ht="15.6" x14ac:dyDescent="0.3">
      <c r="C8554" s="57"/>
      <c r="D8554" s="58"/>
      <c r="E8554" s="28"/>
      <c r="F8554" s="17"/>
      <c r="G8554" s="50"/>
      <c r="H8554" s="63"/>
    </row>
    <row r="8555" spans="3:8" ht="15.6" x14ac:dyDescent="0.3">
      <c r="C8555" s="57"/>
      <c r="D8555" s="58"/>
      <c r="E8555" s="28"/>
      <c r="F8555" s="17"/>
      <c r="G8555" s="50"/>
      <c r="H8555" s="63"/>
    </row>
    <row r="8556" spans="3:8" ht="15.6" x14ac:dyDescent="0.3">
      <c r="C8556" s="57"/>
      <c r="D8556" s="58"/>
      <c r="E8556" s="28"/>
      <c r="F8556" s="17"/>
      <c r="G8556" s="50"/>
      <c r="H8556" s="63"/>
    </row>
    <row r="8557" spans="3:8" ht="15.6" x14ac:dyDescent="0.3">
      <c r="C8557" s="57"/>
      <c r="D8557" s="58"/>
      <c r="E8557" s="28"/>
      <c r="F8557" s="17"/>
      <c r="G8557" s="50"/>
      <c r="H8557" s="63"/>
    </row>
    <row r="8558" spans="3:8" ht="15.6" x14ac:dyDescent="0.3">
      <c r="C8558" s="57"/>
      <c r="D8558" s="58"/>
      <c r="E8558" s="28"/>
      <c r="F8558" s="17"/>
      <c r="G8558" s="50"/>
      <c r="H8558" s="63"/>
    </row>
    <row r="8559" spans="3:8" ht="15.6" x14ac:dyDescent="0.3">
      <c r="C8559" s="57"/>
      <c r="D8559" s="58"/>
      <c r="E8559" s="28"/>
      <c r="F8559" s="17"/>
      <c r="G8559" s="50"/>
      <c r="H8559" s="63"/>
    </row>
    <row r="8560" spans="3:8" ht="15.6" x14ac:dyDescent="0.3">
      <c r="C8560" s="57"/>
      <c r="D8560" s="58"/>
      <c r="E8560" s="28"/>
      <c r="F8560" s="17"/>
      <c r="G8560" s="50"/>
      <c r="H8560" s="63"/>
    </row>
    <row r="8561" spans="3:8" ht="15.6" x14ac:dyDescent="0.3">
      <c r="C8561" s="57"/>
      <c r="D8561" s="58"/>
      <c r="E8561" s="28"/>
      <c r="F8561" s="17"/>
      <c r="G8561" s="50"/>
      <c r="H8561" s="63"/>
    </row>
    <row r="8562" spans="3:8" ht="15.6" x14ac:dyDescent="0.3">
      <c r="C8562" s="57"/>
      <c r="D8562" s="58"/>
      <c r="E8562" s="28"/>
      <c r="F8562" s="17"/>
      <c r="G8562" s="50"/>
      <c r="H8562" s="63"/>
    </row>
    <row r="8563" spans="3:8" ht="15.6" x14ac:dyDescent="0.3">
      <c r="C8563" s="57"/>
      <c r="D8563" s="58"/>
      <c r="E8563" s="28"/>
      <c r="F8563" s="17"/>
      <c r="G8563" s="50"/>
      <c r="H8563" s="63"/>
    </row>
    <row r="8564" spans="3:8" ht="15.6" x14ac:dyDescent="0.3">
      <c r="C8564" s="57"/>
      <c r="D8564" s="58"/>
      <c r="E8564" s="28"/>
      <c r="F8564" s="17"/>
      <c r="G8564" s="50"/>
      <c r="H8564" s="63"/>
    </row>
    <row r="8565" spans="3:8" ht="15.6" x14ac:dyDescent="0.3">
      <c r="C8565" s="57"/>
      <c r="D8565" s="58"/>
      <c r="E8565" s="28"/>
      <c r="F8565" s="17"/>
      <c r="G8565" s="50"/>
      <c r="H8565" s="63"/>
    </row>
    <row r="8566" spans="3:8" ht="15.6" x14ac:dyDescent="0.3">
      <c r="C8566" s="57"/>
      <c r="D8566" s="58"/>
      <c r="E8566" s="28"/>
      <c r="F8566" s="17"/>
      <c r="G8566" s="50"/>
      <c r="H8566" s="63"/>
    </row>
    <row r="8567" spans="3:8" ht="15.6" x14ac:dyDescent="0.3">
      <c r="C8567" s="57"/>
      <c r="D8567" s="58"/>
      <c r="E8567" s="28"/>
      <c r="F8567" s="17"/>
      <c r="G8567" s="50"/>
      <c r="H8567" s="63"/>
    </row>
    <row r="8568" spans="3:8" ht="15.6" x14ac:dyDescent="0.3">
      <c r="C8568" s="57"/>
      <c r="D8568" s="58"/>
      <c r="E8568" s="28"/>
      <c r="F8568" s="17"/>
      <c r="G8568" s="50"/>
      <c r="H8568" s="63"/>
    </row>
    <row r="8569" spans="3:8" ht="15.6" x14ac:dyDescent="0.3">
      <c r="C8569" s="57"/>
      <c r="D8569" s="58"/>
      <c r="E8569" s="28"/>
      <c r="F8569" s="17"/>
      <c r="G8569" s="50"/>
      <c r="H8569" s="63"/>
    </row>
    <row r="8570" spans="3:8" ht="15.6" x14ac:dyDescent="0.3">
      <c r="C8570" s="57"/>
      <c r="D8570" s="58"/>
      <c r="E8570" s="28"/>
      <c r="F8570" s="17"/>
      <c r="G8570" s="50"/>
      <c r="H8570" s="63"/>
    </row>
    <row r="8571" spans="3:8" ht="15.6" x14ac:dyDescent="0.3">
      <c r="C8571" s="57"/>
      <c r="D8571" s="58"/>
      <c r="E8571" s="28"/>
      <c r="F8571" s="17"/>
      <c r="G8571" s="50"/>
      <c r="H8571" s="63"/>
    </row>
    <row r="8572" spans="3:8" ht="15.6" x14ac:dyDescent="0.3">
      <c r="C8572" s="57"/>
      <c r="D8572" s="58"/>
      <c r="E8572" s="28"/>
      <c r="F8572" s="17"/>
      <c r="G8572" s="50"/>
      <c r="H8572" s="63"/>
    </row>
    <row r="8573" spans="3:8" ht="15.6" x14ac:dyDescent="0.3">
      <c r="C8573" s="57"/>
      <c r="D8573" s="58"/>
      <c r="E8573" s="28"/>
      <c r="F8573" s="17"/>
      <c r="G8573" s="50"/>
      <c r="H8573" s="63"/>
    </row>
    <row r="8574" spans="3:8" ht="15.6" x14ac:dyDescent="0.3">
      <c r="C8574" s="57"/>
      <c r="D8574" s="58"/>
      <c r="E8574" s="28"/>
      <c r="F8574" s="17"/>
      <c r="G8574" s="50"/>
      <c r="H8574" s="63"/>
    </row>
    <row r="8575" spans="3:8" ht="15.6" x14ac:dyDescent="0.3">
      <c r="C8575" s="57"/>
      <c r="D8575" s="58"/>
      <c r="E8575" s="28"/>
      <c r="F8575" s="17"/>
      <c r="G8575" s="50"/>
      <c r="H8575" s="63"/>
    </row>
    <row r="8576" spans="3:8" ht="15.6" x14ac:dyDescent="0.3">
      <c r="C8576" s="57"/>
      <c r="D8576" s="58"/>
      <c r="E8576" s="28"/>
      <c r="F8576" s="17"/>
      <c r="G8576" s="50"/>
      <c r="H8576" s="63"/>
    </row>
    <row r="8577" spans="3:8" ht="15.6" x14ac:dyDescent="0.3">
      <c r="C8577" s="57"/>
      <c r="D8577" s="58"/>
      <c r="E8577" s="28"/>
      <c r="F8577" s="17"/>
      <c r="G8577" s="50"/>
      <c r="H8577" s="63"/>
    </row>
    <row r="8578" spans="3:8" ht="15.6" x14ac:dyDescent="0.3">
      <c r="C8578" s="57"/>
      <c r="D8578" s="58"/>
      <c r="E8578" s="28"/>
      <c r="F8578" s="17"/>
      <c r="G8578" s="50"/>
      <c r="H8578" s="63"/>
    </row>
    <row r="8579" spans="3:8" ht="15.6" x14ac:dyDescent="0.3">
      <c r="C8579" s="57"/>
      <c r="D8579" s="58"/>
      <c r="E8579" s="28"/>
      <c r="F8579" s="17"/>
      <c r="G8579" s="50"/>
      <c r="H8579" s="63"/>
    </row>
    <row r="8580" spans="3:8" ht="15.6" x14ac:dyDescent="0.3">
      <c r="C8580" s="57"/>
      <c r="D8580" s="58"/>
      <c r="E8580" s="28"/>
      <c r="F8580" s="17"/>
      <c r="G8580" s="50"/>
      <c r="H8580" s="63"/>
    </row>
    <row r="8581" spans="3:8" ht="15.6" x14ac:dyDescent="0.3">
      <c r="C8581" s="57"/>
      <c r="D8581" s="58"/>
      <c r="E8581" s="28"/>
      <c r="F8581" s="17"/>
      <c r="G8581" s="50"/>
      <c r="H8581" s="63"/>
    </row>
    <row r="8582" spans="3:8" ht="15.6" x14ac:dyDescent="0.3">
      <c r="C8582" s="57"/>
      <c r="D8582" s="58"/>
      <c r="E8582" s="28"/>
      <c r="F8582" s="17"/>
      <c r="G8582" s="50"/>
      <c r="H8582" s="63"/>
    </row>
    <row r="8583" spans="3:8" ht="15.6" x14ac:dyDescent="0.3">
      <c r="C8583" s="57"/>
      <c r="D8583" s="58"/>
      <c r="E8583" s="28"/>
      <c r="F8583" s="17"/>
      <c r="G8583" s="50"/>
      <c r="H8583" s="63"/>
    </row>
    <row r="8584" spans="3:8" ht="15.6" x14ac:dyDescent="0.3">
      <c r="C8584" s="57"/>
      <c r="D8584" s="58"/>
      <c r="E8584" s="28"/>
      <c r="F8584" s="17"/>
      <c r="G8584" s="50"/>
      <c r="H8584" s="63"/>
    </row>
    <row r="8585" spans="3:8" ht="15.6" x14ac:dyDescent="0.3">
      <c r="C8585" s="57"/>
      <c r="D8585" s="58"/>
      <c r="E8585" s="28"/>
      <c r="F8585" s="17"/>
      <c r="G8585" s="50"/>
      <c r="H8585" s="63"/>
    </row>
    <row r="8586" spans="3:8" ht="15.6" x14ac:dyDescent="0.3">
      <c r="C8586" s="57"/>
      <c r="D8586" s="58"/>
      <c r="E8586" s="28"/>
      <c r="F8586" s="17"/>
      <c r="G8586" s="50"/>
      <c r="H8586" s="63"/>
    </row>
    <row r="8587" spans="3:8" ht="15.6" x14ac:dyDescent="0.3">
      <c r="C8587" s="57"/>
      <c r="D8587" s="58"/>
      <c r="E8587" s="28"/>
      <c r="F8587" s="17"/>
      <c r="G8587" s="50"/>
      <c r="H8587" s="63"/>
    </row>
    <row r="8588" spans="3:8" ht="15.6" x14ac:dyDescent="0.3">
      <c r="C8588" s="57"/>
      <c r="D8588" s="58"/>
      <c r="E8588" s="28"/>
      <c r="F8588" s="17"/>
      <c r="G8588" s="50"/>
      <c r="H8588" s="63"/>
    </row>
    <row r="8589" spans="3:8" ht="15.6" x14ac:dyDescent="0.3">
      <c r="C8589" s="57"/>
      <c r="D8589" s="58"/>
      <c r="E8589" s="28"/>
      <c r="F8589" s="17"/>
      <c r="G8589" s="50"/>
      <c r="H8589" s="63"/>
    </row>
    <row r="8590" spans="3:8" ht="15.6" x14ac:dyDescent="0.3">
      <c r="C8590" s="57"/>
      <c r="D8590" s="58"/>
      <c r="E8590" s="28"/>
      <c r="F8590" s="17"/>
      <c r="G8590" s="50"/>
      <c r="H8590" s="63"/>
    </row>
    <row r="8591" spans="3:8" ht="15.6" x14ac:dyDescent="0.3">
      <c r="C8591" s="57"/>
      <c r="D8591" s="58"/>
      <c r="E8591" s="28"/>
      <c r="F8591" s="17"/>
      <c r="G8591" s="50"/>
      <c r="H8591" s="63"/>
    </row>
    <row r="8592" spans="3:8" ht="15.6" x14ac:dyDescent="0.3">
      <c r="C8592" s="57"/>
      <c r="D8592" s="58"/>
      <c r="E8592" s="28"/>
      <c r="F8592" s="17"/>
      <c r="G8592" s="50"/>
      <c r="H8592" s="63"/>
    </row>
    <row r="8593" spans="3:8" ht="15.6" x14ac:dyDescent="0.3">
      <c r="C8593" s="57"/>
      <c r="D8593" s="58"/>
      <c r="E8593" s="28"/>
      <c r="F8593" s="17"/>
      <c r="G8593" s="50"/>
      <c r="H8593" s="63"/>
    </row>
    <row r="8594" spans="3:8" ht="15.6" x14ac:dyDescent="0.3">
      <c r="C8594" s="57"/>
      <c r="D8594" s="58"/>
      <c r="E8594" s="28"/>
      <c r="F8594" s="17"/>
      <c r="G8594" s="50"/>
      <c r="H8594" s="63"/>
    </row>
    <row r="8595" spans="3:8" ht="15.6" x14ac:dyDescent="0.3">
      <c r="C8595" s="57"/>
      <c r="D8595" s="58"/>
      <c r="E8595" s="28"/>
      <c r="F8595" s="17"/>
      <c r="G8595" s="50"/>
      <c r="H8595" s="63"/>
    </row>
    <row r="8596" spans="3:8" ht="15.6" x14ac:dyDescent="0.3">
      <c r="C8596" s="57"/>
      <c r="D8596" s="58"/>
      <c r="E8596" s="28"/>
      <c r="F8596" s="17"/>
      <c r="G8596" s="50"/>
      <c r="H8596" s="63"/>
    </row>
    <row r="8597" spans="3:8" ht="15.6" x14ac:dyDescent="0.3">
      <c r="C8597" s="57"/>
      <c r="D8597" s="58"/>
      <c r="E8597" s="28"/>
      <c r="F8597" s="17"/>
      <c r="G8597" s="50"/>
      <c r="H8597" s="63"/>
    </row>
    <row r="8598" spans="3:8" ht="15.6" x14ac:dyDescent="0.3">
      <c r="C8598" s="57"/>
      <c r="D8598" s="58"/>
      <c r="E8598" s="28"/>
      <c r="F8598" s="17"/>
      <c r="G8598" s="50"/>
      <c r="H8598" s="63"/>
    </row>
    <row r="8599" spans="3:8" ht="15.6" x14ac:dyDescent="0.3">
      <c r="C8599" s="57"/>
      <c r="D8599" s="58"/>
      <c r="E8599" s="28"/>
      <c r="F8599" s="17"/>
      <c r="G8599" s="50"/>
      <c r="H8599" s="63"/>
    </row>
    <row r="8600" spans="3:8" ht="15.6" x14ac:dyDescent="0.3">
      <c r="C8600" s="57"/>
      <c r="D8600" s="58"/>
      <c r="E8600" s="28"/>
      <c r="F8600" s="17"/>
      <c r="G8600" s="50"/>
      <c r="H8600" s="63"/>
    </row>
    <row r="8601" spans="3:8" ht="15.6" x14ac:dyDescent="0.3">
      <c r="C8601" s="57"/>
      <c r="D8601" s="58"/>
      <c r="E8601" s="28"/>
      <c r="F8601" s="17"/>
      <c r="G8601" s="50"/>
      <c r="H8601" s="63"/>
    </row>
    <row r="8602" spans="3:8" ht="15.6" x14ac:dyDescent="0.3">
      <c r="C8602" s="57"/>
      <c r="D8602" s="58"/>
      <c r="E8602" s="28"/>
      <c r="F8602" s="17"/>
      <c r="G8602" s="50"/>
      <c r="H8602" s="63"/>
    </row>
    <row r="8603" spans="3:8" ht="15.6" x14ac:dyDescent="0.3">
      <c r="C8603" s="57"/>
      <c r="D8603" s="58"/>
      <c r="E8603" s="28"/>
      <c r="F8603" s="17"/>
      <c r="G8603" s="50"/>
      <c r="H8603" s="63"/>
    </row>
    <row r="8604" spans="3:8" ht="15.6" x14ac:dyDescent="0.3">
      <c r="C8604" s="57"/>
      <c r="D8604" s="58"/>
      <c r="E8604" s="28"/>
      <c r="F8604" s="17"/>
      <c r="G8604" s="50"/>
      <c r="H8604" s="63"/>
    </row>
    <row r="8605" spans="3:8" ht="15.6" x14ac:dyDescent="0.3">
      <c r="C8605" s="57"/>
      <c r="D8605" s="58"/>
      <c r="E8605" s="28"/>
      <c r="F8605" s="17"/>
      <c r="G8605" s="50"/>
      <c r="H8605" s="63"/>
    </row>
    <row r="8606" spans="3:8" ht="15.6" x14ac:dyDescent="0.3">
      <c r="C8606" s="57"/>
      <c r="D8606" s="58"/>
      <c r="E8606" s="28"/>
      <c r="F8606" s="17"/>
      <c r="G8606" s="50"/>
      <c r="H8606" s="63"/>
    </row>
    <row r="8607" spans="3:8" ht="15.6" x14ac:dyDescent="0.3">
      <c r="C8607" s="57"/>
      <c r="D8607" s="58"/>
      <c r="E8607" s="28"/>
      <c r="F8607" s="17"/>
      <c r="G8607" s="50"/>
      <c r="H8607" s="63"/>
    </row>
    <row r="8608" spans="3:8" ht="15.6" x14ac:dyDescent="0.3">
      <c r="C8608" s="57"/>
      <c r="D8608" s="58"/>
      <c r="E8608" s="28"/>
      <c r="F8608" s="17"/>
      <c r="G8608" s="50"/>
      <c r="H8608" s="63"/>
    </row>
    <row r="8609" spans="3:8" ht="15.6" x14ac:dyDescent="0.3">
      <c r="C8609" s="57"/>
      <c r="D8609" s="58"/>
      <c r="E8609" s="28"/>
      <c r="F8609" s="17"/>
      <c r="G8609" s="50"/>
      <c r="H8609" s="63"/>
    </row>
    <row r="8610" spans="3:8" ht="15.6" x14ac:dyDescent="0.3">
      <c r="C8610" s="57"/>
      <c r="D8610" s="58"/>
      <c r="E8610" s="28"/>
      <c r="F8610" s="17"/>
      <c r="G8610" s="50"/>
      <c r="H8610" s="63"/>
    </row>
    <row r="8611" spans="3:8" ht="15.6" x14ac:dyDescent="0.3">
      <c r="C8611" s="57"/>
      <c r="D8611" s="58"/>
      <c r="E8611" s="28"/>
      <c r="F8611" s="17"/>
      <c r="G8611" s="50"/>
      <c r="H8611" s="63"/>
    </row>
    <row r="8612" spans="3:8" ht="15.6" x14ac:dyDescent="0.3">
      <c r="C8612" s="57"/>
      <c r="D8612" s="58"/>
      <c r="E8612" s="28"/>
      <c r="F8612" s="17"/>
      <c r="G8612" s="50"/>
      <c r="H8612" s="63"/>
    </row>
    <row r="8613" spans="3:8" ht="15.6" x14ac:dyDescent="0.3">
      <c r="C8613" s="57"/>
      <c r="D8613" s="58"/>
      <c r="E8613" s="28"/>
      <c r="F8613" s="17"/>
      <c r="G8613" s="50"/>
      <c r="H8613" s="63"/>
    </row>
    <row r="8614" spans="3:8" ht="15.6" x14ac:dyDescent="0.3">
      <c r="C8614" s="57"/>
      <c r="D8614" s="58"/>
      <c r="E8614" s="28"/>
      <c r="F8614" s="17"/>
      <c r="G8614" s="50"/>
      <c r="H8614" s="63"/>
    </row>
    <row r="8615" spans="3:8" ht="15.6" x14ac:dyDescent="0.3">
      <c r="C8615" s="57"/>
      <c r="D8615" s="58"/>
      <c r="E8615" s="28"/>
      <c r="F8615" s="17"/>
      <c r="G8615" s="50"/>
      <c r="H8615" s="63"/>
    </row>
    <row r="8616" spans="3:8" ht="15.6" x14ac:dyDescent="0.3">
      <c r="C8616" s="57"/>
      <c r="D8616" s="58"/>
      <c r="E8616" s="28"/>
      <c r="F8616" s="17"/>
      <c r="G8616" s="50"/>
      <c r="H8616" s="63"/>
    </row>
    <row r="8617" spans="3:8" ht="15.6" x14ac:dyDescent="0.3">
      <c r="C8617" s="57"/>
      <c r="D8617" s="58"/>
      <c r="E8617" s="28"/>
      <c r="F8617" s="17"/>
      <c r="G8617" s="50"/>
      <c r="H8617" s="63"/>
    </row>
    <row r="8618" spans="3:8" ht="15.6" x14ac:dyDescent="0.3">
      <c r="C8618" s="57"/>
      <c r="D8618" s="58"/>
      <c r="E8618" s="28"/>
      <c r="F8618" s="17"/>
      <c r="G8618" s="50"/>
      <c r="H8618" s="63"/>
    </row>
    <row r="8619" spans="3:8" ht="15.6" x14ac:dyDescent="0.3">
      <c r="C8619" s="57"/>
      <c r="D8619" s="58"/>
      <c r="E8619" s="28"/>
      <c r="F8619" s="17"/>
      <c r="G8619" s="50"/>
      <c r="H8619" s="63"/>
    </row>
    <row r="8620" spans="3:8" ht="15.6" x14ac:dyDescent="0.3">
      <c r="C8620" s="57"/>
      <c r="D8620" s="58"/>
      <c r="E8620" s="28"/>
      <c r="F8620" s="17"/>
      <c r="G8620" s="50"/>
      <c r="H8620" s="63"/>
    </row>
    <row r="8621" spans="3:8" ht="15.6" x14ac:dyDescent="0.3">
      <c r="C8621" s="57"/>
      <c r="D8621" s="58"/>
      <c r="E8621" s="28"/>
      <c r="F8621" s="17"/>
      <c r="G8621" s="50"/>
      <c r="H8621" s="63"/>
    </row>
    <row r="8622" spans="3:8" ht="15.6" x14ac:dyDescent="0.3">
      <c r="C8622" s="57"/>
      <c r="D8622" s="58"/>
      <c r="E8622" s="28"/>
      <c r="F8622" s="17"/>
      <c r="G8622" s="50"/>
      <c r="H8622" s="63"/>
    </row>
    <row r="8623" spans="3:8" ht="15.6" x14ac:dyDescent="0.3">
      <c r="C8623" s="57"/>
      <c r="D8623" s="58"/>
      <c r="E8623" s="28"/>
      <c r="F8623" s="17"/>
      <c r="G8623" s="50"/>
      <c r="H8623" s="63"/>
    </row>
    <row r="8624" spans="3:8" ht="15.6" x14ac:dyDescent="0.3">
      <c r="C8624" s="57"/>
      <c r="D8624" s="58"/>
      <c r="E8624" s="28"/>
      <c r="F8624" s="17"/>
      <c r="G8624" s="50"/>
      <c r="H8624" s="63"/>
    </row>
    <row r="8625" spans="3:8" ht="15.6" x14ac:dyDescent="0.3">
      <c r="C8625" s="57"/>
      <c r="D8625" s="58"/>
      <c r="E8625" s="28"/>
      <c r="F8625" s="17"/>
      <c r="G8625" s="50"/>
      <c r="H8625" s="63"/>
    </row>
    <row r="8626" spans="3:8" ht="15.6" x14ac:dyDescent="0.3">
      <c r="C8626" s="57"/>
      <c r="D8626" s="58"/>
      <c r="E8626" s="28"/>
      <c r="F8626" s="17"/>
      <c r="G8626" s="50"/>
      <c r="H8626" s="63"/>
    </row>
    <row r="8627" spans="3:8" ht="15.6" x14ac:dyDescent="0.3">
      <c r="C8627" s="57"/>
      <c r="D8627" s="58"/>
      <c r="E8627" s="28"/>
      <c r="F8627" s="17"/>
      <c r="G8627" s="50"/>
      <c r="H8627" s="63"/>
    </row>
    <row r="8628" spans="3:8" ht="15.6" x14ac:dyDescent="0.3">
      <c r="C8628" s="57"/>
      <c r="D8628" s="58"/>
      <c r="E8628" s="28"/>
      <c r="F8628" s="17"/>
      <c r="G8628" s="50"/>
      <c r="H8628" s="63"/>
    </row>
    <row r="8629" spans="3:8" ht="15.6" x14ac:dyDescent="0.3">
      <c r="C8629" s="57"/>
      <c r="D8629" s="58"/>
      <c r="E8629" s="28"/>
      <c r="F8629" s="17"/>
      <c r="G8629" s="50"/>
      <c r="H8629" s="63"/>
    </row>
    <row r="8630" spans="3:8" ht="15.6" x14ac:dyDescent="0.3">
      <c r="C8630" s="57"/>
      <c r="D8630" s="58"/>
      <c r="E8630" s="28"/>
      <c r="F8630" s="17"/>
      <c r="G8630" s="50"/>
      <c r="H8630" s="63"/>
    </row>
    <row r="8631" spans="3:8" ht="15.6" x14ac:dyDescent="0.3">
      <c r="C8631" s="57"/>
      <c r="D8631" s="58"/>
      <c r="E8631" s="28"/>
      <c r="F8631" s="17"/>
      <c r="G8631" s="50"/>
      <c r="H8631" s="63"/>
    </row>
    <row r="8632" spans="3:8" ht="15.6" x14ac:dyDescent="0.3">
      <c r="C8632" s="57"/>
      <c r="D8632" s="58"/>
      <c r="E8632" s="28"/>
      <c r="F8632" s="17"/>
      <c r="G8632" s="50"/>
      <c r="H8632" s="63"/>
    </row>
    <row r="8633" spans="3:8" ht="15.6" x14ac:dyDescent="0.3">
      <c r="C8633" s="57"/>
      <c r="D8633" s="58"/>
      <c r="E8633" s="28"/>
      <c r="F8633" s="17"/>
      <c r="G8633" s="50"/>
      <c r="H8633" s="63"/>
    </row>
    <row r="8634" spans="3:8" ht="15.6" x14ac:dyDescent="0.3">
      <c r="C8634" s="57"/>
      <c r="D8634" s="58"/>
      <c r="E8634" s="28"/>
      <c r="F8634" s="17"/>
      <c r="G8634" s="50"/>
      <c r="H8634" s="63"/>
    </row>
    <row r="8635" spans="3:8" ht="15.6" x14ac:dyDescent="0.3">
      <c r="C8635" s="57"/>
      <c r="D8635" s="58"/>
      <c r="E8635" s="28"/>
      <c r="F8635" s="17"/>
      <c r="G8635" s="50"/>
      <c r="H8635" s="63"/>
    </row>
    <row r="8636" spans="3:8" ht="15.6" x14ac:dyDescent="0.3">
      <c r="C8636" s="57"/>
      <c r="D8636" s="58"/>
      <c r="E8636" s="28"/>
      <c r="F8636" s="17"/>
      <c r="G8636" s="50"/>
      <c r="H8636" s="63"/>
    </row>
    <row r="8637" spans="3:8" ht="15.6" x14ac:dyDescent="0.3">
      <c r="C8637" s="57"/>
      <c r="D8637" s="58"/>
      <c r="E8637" s="28"/>
      <c r="F8637" s="17"/>
      <c r="G8637" s="50"/>
      <c r="H8637" s="63"/>
    </row>
    <row r="8638" spans="3:8" ht="15.6" x14ac:dyDescent="0.3">
      <c r="C8638" s="57"/>
      <c r="D8638" s="58"/>
      <c r="E8638" s="28"/>
      <c r="F8638" s="17"/>
      <c r="G8638" s="50"/>
      <c r="H8638" s="63"/>
    </row>
    <row r="8639" spans="3:8" ht="15.6" x14ac:dyDescent="0.3">
      <c r="C8639" s="57"/>
      <c r="D8639" s="58"/>
      <c r="E8639" s="28"/>
      <c r="F8639" s="17"/>
      <c r="G8639" s="50"/>
      <c r="H8639" s="63"/>
    </row>
    <row r="8640" spans="3:8" ht="15.6" x14ac:dyDescent="0.3">
      <c r="C8640" s="57"/>
      <c r="D8640" s="58"/>
      <c r="E8640" s="28"/>
      <c r="F8640" s="17"/>
      <c r="G8640" s="50"/>
      <c r="H8640" s="63"/>
    </row>
    <row r="8641" spans="3:8" ht="15.6" x14ac:dyDescent="0.3">
      <c r="C8641" s="57"/>
      <c r="D8641" s="58"/>
      <c r="E8641" s="28"/>
      <c r="F8641" s="17"/>
      <c r="G8641" s="50"/>
      <c r="H8641" s="63"/>
    </row>
    <row r="8642" spans="3:8" ht="15.6" x14ac:dyDescent="0.3">
      <c r="C8642" s="57"/>
      <c r="D8642" s="58"/>
      <c r="E8642" s="28"/>
      <c r="F8642" s="17"/>
      <c r="G8642" s="50"/>
      <c r="H8642" s="63"/>
    </row>
    <row r="8643" spans="3:8" ht="15.6" x14ac:dyDescent="0.3">
      <c r="C8643" s="57"/>
      <c r="D8643" s="58"/>
      <c r="E8643" s="28"/>
      <c r="F8643" s="17"/>
      <c r="G8643" s="50"/>
      <c r="H8643" s="63"/>
    </row>
    <row r="8644" spans="3:8" ht="15.6" x14ac:dyDescent="0.3">
      <c r="C8644" s="57"/>
      <c r="D8644" s="58"/>
      <c r="E8644" s="28"/>
      <c r="F8644" s="17"/>
      <c r="G8644" s="50"/>
      <c r="H8644" s="63"/>
    </row>
    <row r="8645" spans="3:8" ht="15.6" x14ac:dyDescent="0.3">
      <c r="C8645" s="57"/>
      <c r="D8645" s="58"/>
      <c r="E8645" s="28"/>
      <c r="F8645" s="17"/>
      <c r="G8645" s="50"/>
      <c r="H8645" s="63"/>
    </row>
    <row r="8646" spans="3:8" ht="15.6" x14ac:dyDescent="0.3">
      <c r="C8646" s="57"/>
      <c r="D8646" s="58"/>
      <c r="E8646" s="28"/>
      <c r="F8646" s="17"/>
      <c r="G8646" s="50"/>
      <c r="H8646" s="63"/>
    </row>
    <row r="8647" spans="3:8" ht="15.6" x14ac:dyDescent="0.3">
      <c r="C8647" s="57"/>
      <c r="D8647" s="58"/>
      <c r="E8647" s="28"/>
      <c r="F8647" s="17"/>
      <c r="G8647" s="50"/>
      <c r="H8647" s="63"/>
    </row>
    <row r="8648" spans="3:8" ht="15.6" x14ac:dyDescent="0.3">
      <c r="C8648" s="57"/>
      <c r="D8648" s="58"/>
      <c r="E8648" s="28"/>
      <c r="F8648" s="17"/>
      <c r="G8648" s="50"/>
      <c r="H8648" s="63"/>
    </row>
    <row r="8649" spans="3:8" ht="15.6" x14ac:dyDescent="0.3">
      <c r="C8649" s="57"/>
      <c r="D8649" s="58"/>
      <c r="E8649" s="28"/>
      <c r="F8649" s="17"/>
      <c r="G8649" s="50"/>
      <c r="H8649" s="63"/>
    </row>
    <row r="8650" spans="3:8" ht="15.6" x14ac:dyDescent="0.3">
      <c r="C8650" s="57"/>
      <c r="D8650" s="58"/>
      <c r="E8650" s="28"/>
      <c r="F8650" s="17"/>
      <c r="G8650" s="50"/>
      <c r="H8650" s="63"/>
    </row>
    <row r="8651" spans="3:8" ht="15.6" x14ac:dyDescent="0.3">
      <c r="C8651" s="57"/>
      <c r="D8651" s="58"/>
      <c r="E8651" s="28"/>
      <c r="F8651" s="17"/>
      <c r="G8651" s="50"/>
      <c r="H8651" s="63"/>
    </row>
    <row r="8652" spans="3:8" ht="15.6" x14ac:dyDescent="0.3">
      <c r="C8652" s="57"/>
      <c r="D8652" s="58"/>
      <c r="E8652" s="28"/>
      <c r="F8652" s="17"/>
      <c r="G8652" s="50"/>
      <c r="H8652" s="63"/>
    </row>
    <row r="8653" spans="3:8" ht="15.6" x14ac:dyDescent="0.3">
      <c r="C8653" s="57"/>
      <c r="D8653" s="58"/>
      <c r="E8653" s="28"/>
      <c r="F8653" s="17"/>
      <c r="G8653" s="50"/>
      <c r="H8653" s="63"/>
    </row>
    <row r="8654" spans="3:8" ht="15.6" x14ac:dyDescent="0.3">
      <c r="C8654" s="57"/>
      <c r="D8654" s="58"/>
      <c r="E8654" s="28"/>
      <c r="F8654" s="17"/>
      <c r="G8654" s="50"/>
      <c r="H8654" s="63"/>
    </row>
    <row r="8655" spans="3:8" ht="15.6" x14ac:dyDescent="0.3">
      <c r="C8655" s="57"/>
      <c r="D8655" s="58"/>
      <c r="E8655" s="28"/>
      <c r="F8655" s="17"/>
      <c r="G8655" s="50"/>
      <c r="H8655" s="63"/>
    </row>
    <row r="8656" spans="3:8" ht="15.6" x14ac:dyDescent="0.3">
      <c r="C8656" s="57"/>
      <c r="D8656" s="58"/>
      <c r="E8656" s="28"/>
      <c r="F8656" s="17"/>
      <c r="G8656" s="50"/>
      <c r="H8656" s="63"/>
    </row>
    <row r="8657" spans="3:8" ht="15.6" x14ac:dyDescent="0.3">
      <c r="C8657" s="57"/>
      <c r="D8657" s="58"/>
      <c r="E8657" s="28"/>
      <c r="F8657" s="17"/>
      <c r="G8657" s="50"/>
      <c r="H8657" s="63"/>
    </row>
    <row r="8658" spans="3:8" ht="15.6" x14ac:dyDescent="0.3">
      <c r="C8658" s="57"/>
      <c r="D8658" s="58"/>
      <c r="E8658" s="28"/>
      <c r="F8658" s="17"/>
      <c r="G8658" s="50"/>
      <c r="H8658" s="63"/>
    </row>
    <row r="8659" spans="3:8" ht="15.6" x14ac:dyDescent="0.3">
      <c r="C8659" s="57"/>
      <c r="D8659" s="58"/>
      <c r="E8659" s="28"/>
      <c r="F8659" s="17"/>
      <c r="G8659" s="50"/>
      <c r="H8659" s="63"/>
    </row>
    <row r="8660" spans="3:8" ht="15.6" x14ac:dyDescent="0.3">
      <c r="C8660" s="57"/>
      <c r="D8660" s="58"/>
      <c r="E8660" s="28"/>
      <c r="F8660" s="17"/>
      <c r="G8660" s="50"/>
      <c r="H8660" s="63"/>
    </row>
    <row r="8661" spans="3:8" ht="15.6" x14ac:dyDescent="0.3">
      <c r="C8661" s="57"/>
      <c r="D8661" s="58"/>
      <c r="E8661" s="28"/>
      <c r="F8661" s="17"/>
      <c r="G8661" s="50"/>
      <c r="H8661" s="63"/>
    </row>
    <row r="8662" spans="3:8" ht="15.6" x14ac:dyDescent="0.3">
      <c r="C8662" s="57"/>
      <c r="D8662" s="58"/>
      <c r="E8662" s="28"/>
      <c r="F8662" s="17"/>
      <c r="G8662" s="50"/>
      <c r="H8662" s="63"/>
    </row>
    <row r="8663" spans="3:8" ht="15.6" x14ac:dyDescent="0.3">
      <c r="C8663" s="57"/>
      <c r="D8663" s="58"/>
      <c r="E8663" s="28"/>
      <c r="F8663" s="17"/>
      <c r="G8663" s="50"/>
      <c r="H8663" s="63"/>
    </row>
    <row r="8664" spans="3:8" ht="15.6" x14ac:dyDescent="0.3">
      <c r="C8664" s="57"/>
      <c r="D8664" s="58"/>
      <c r="E8664" s="28"/>
      <c r="F8664" s="17"/>
      <c r="G8664" s="50"/>
      <c r="H8664" s="63"/>
    </row>
    <row r="8665" spans="3:8" ht="15.6" x14ac:dyDescent="0.3">
      <c r="C8665" s="57"/>
      <c r="D8665" s="58"/>
      <c r="E8665" s="28"/>
      <c r="F8665" s="17"/>
      <c r="G8665" s="50"/>
      <c r="H8665" s="63"/>
    </row>
    <row r="8666" spans="3:8" ht="15.6" x14ac:dyDescent="0.3">
      <c r="C8666" s="57"/>
      <c r="D8666" s="58"/>
      <c r="E8666" s="28"/>
      <c r="F8666" s="17"/>
      <c r="G8666" s="50"/>
      <c r="H8666" s="63"/>
    </row>
    <row r="8667" spans="3:8" ht="15.6" x14ac:dyDescent="0.3">
      <c r="C8667" s="57"/>
      <c r="D8667" s="58"/>
      <c r="E8667" s="28"/>
      <c r="F8667" s="17"/>
      <c r="G8667" s="50"/>
      <c r="H8667" s="63"/>
    </row>
    <row r="8668" spans="3:8" ht="15.6" x14ac:dyDescent="0.3">
      <c r="C8668" s="57"/>
      <c r="D8668" s="58"/>
      <c r="E8668" s="28"/>
      <c r="F8668" s="17"/>
      <c r="G8668" s="50"/>
      <c r="H8668" s="63"/>
    </row>
    <row r="8669" spans="3:8" ht="15.6" x14ac:dyDescent="0.3">
      <c r="C8669" s="57"/>
      <c r="D8669" s="58"/>
      <c r="E8669" s="28"/>
      <c r="F8669" s="17"/>
      <c r="G8669" s="50"/>
      <c r="H8669" s="63"/>
    </row>
    <row r="8670" spans="3:8" ht="15.6" x14ac:dyDescent="0.3">
      <c r="C8670" s="57"/>
      <c r="D8670" s="58"/>
      <c r="E8670" s="28"/>
      <c r="F8670" s="17"/>
      <c r="G8670" s="50"/>
      <c r="H8670" s="63"/>
    </row>
    <row r="8671" spans="3:8" ht="15.6" x14ac:dyDescent="0.3">
      <c r="C8671" s="57"/>
      <c r="D8671" s="58"/>
      <c r="E8671" s="28"/>
      <c r="F8671" s="17"/>
      <c r="G8671" s="50"/>
      <c r="H8671" s="63"/>
    </row>
    <row r="8672" spans="3:8" ht="15.6" x14ac:dyDescent="0.3">
      <c r="C8672" s="57"/>
      <c r="D8672" s="58"/>
      <c r="E8672" s="28"/>
      <c r="F8672" s="17"/>
      <c r="G8672" s="50"/>
      <c r="H8672" s="63"/>
    </row>
    <row r="8673" spans="3:8" ht="15.6" x14ac:dyDescent="0.3">
      <c r="C8673" s="57"/>
      <c r="D8673" s="58"/>
      <c r="E8673" s="28"/>
      <c r="F8673" s="17"/>
      <c r="G8673" s="50"/>
      <c r="H8673" s="63"/>
    </row>
    <row r="8674" spans="3:8" ht="15.6" x14ac:dyDescent="0.3">
      <c r="C8674" s="57"/>
      <c r="D8674" s="58"/>
      <c r="E8674" s="28"/>
      <c r="F8674" s="17"/>
      <c r="G8674" s="50"/>
      <c r="H8674" s="63"/>
    </row>
    <row r="8675" spans="3:8" ht="15.6" x14ac:dyDescent="0.3">
      <c r="C8675" s="57"/>
      <c r="D8675" s="58"/>
      <c r="E8675" s="28"/>
      <c r="F8675" s="17"/>
      <c r="G8675" s="50"/>
      <c r="H8675" s="63"/>
    </row>
    <row r="8676" spans="3:8" ht="15.6" x14ac:dyDescent="0.3">
      <c r="C8676" s="57"/>
      <c r="D8676" s="58"/>
      <c r="E8676" s="28"/>
      <c r="F8676" s="17"/>
      <c r="G8676" s="50"/>
      <c r="H8676" s="63"/>
    </row>
    <row r="8677" spans="3:8" ht="15.6" x14ac:dyDescent="0.3">
      <c r="C8677" s="57"/>
      <c r="D8677" s="58"/>
      <c r="E8677" s="28"/>
      <c r="F8677" s="17"/>
      <c r="G8677" s="50"/>
      <c r="H8677" s="63"/>
    </row>
    <row r="8678" spans="3:8" ht="15.6" x14ac:dyDescent="0.3">
      <c r="C8678" s="57"/>
      <c r="D8678" s="58"/>
      <c r="E8678" s="28"/>
      <c r="F8678" s="17"/>
      <c r="G8678" s="50"/>
      <c r="H8678" s="63"/>
    </row>
    <row r="8679" spans="3:8" ht="15.6" x14ac:dyDescent="0.3">
      <c r="C8679" s="57"/>
      <c r="D8679" s="58"/>
      <c r="E8679" s="28"/>
      <c r="F8679" s="17"/>
      <c r="G8679" s="50"/>
      <c r="H8679" s="63"/>
    </row>
    <row r="8680" spans="3:8" ht="15.6" x14ac:dyDescent="0.3">
      <c r="C8680" s="57"/>
      <c r="D8680" s="58"/>
      <c r="E8680" s="28"/>
      <c r="F8680" s="17"/>
      <c r="G8680" s="50"/>
      <c r="H8680" s="63"/>
    </row>
    <row r="8681" spans="3:8" ht="15.6" x14ac:dyDescent="0.3">
      <c r="C8681" s="57"/>
      <c r="D8681" s="58"/>
      <c r="E8681" s="28"/>
      <c r="F8681" s="17"/>
      <c r="G8681" s="50"/>
      <c r="H8681" s="63"/>
    </row>
    <row r="8682" spans="3:8" ht="15.6" x14ac:dyDescent="0.3">
      <c r="C8682" s="57"/>
      <c r="D8682" s="58"/>
      <c r="E8682" s="28"/>
      <c r="F8682" s="17"/>
      <c r="G8682" s="50"/>
      <c r="H8682" s="63"/>
    </row>
    <row r="8683" spans="3:8" ht="15.6" x14ac:dyDescent="0.3">
      <c r="C8683" s="57"/>
      <c r="D8683" s="58"/>
      <c r="E8683" s="28"/>
      <c r="F8683" s="17"/>
      <c r="G8683" s="50"/>
      <c r="H8683" s="63"/>
    </row>
    <row r="8684" spans="3:8" ht="15.6" x14ac:dyDescent="0.3">
      <c r="C8684" s="57"/>
      <c r="D8684" s="58"/>
      <c r="E8684" s="28"/>
      <c r="F8684" s="17"/>
      <c r="G8684" s="50"/>
      <c r="H8684" s="63"/>
    </row>
    <row r="8685" spans="3:8" ht="15.6" x14ac:dyDescent="0.3">
      <c r="C8685" s="57"/>
      <c r="D8685" s="58"/>
      <c r="E8685" s="28"/>
      <c r="F8685" s="17"/>
      <c r="G8685" s="50"/>
      <c r="H8685" s="63"/>
    </row>
    <row r="8686" spans="3:8" ht="15.6" x14ac:dyDescent="0.3">
      <c r="C8686" s="57"/>
      <c r="D8686" s="58"/>
      <c r="E8686" s="28"/>
      <c r="F8686" s="17"/>
      <c r="G8686" s="50"/>
      <c r="H8686" s="63"/>
    </row>
    <row r="8687" spans="3:8" ht="15.6" x14ac:dyDescent="0.3">
      <c r="C8687" s="57"/>
      <c r="D8687" s="58"/>
      <c r="E8687" s="28"/>
      <c r="F8687" s="17"/>
      <c r="G8687" s="50"/>
      <c r="H8687" s="63"/>
    </row>
    <row r="8688" spans="3:8" ht="15.6" x14ac:dyDescent="0.3">
      <c r="C8688" s="57"/>
      <c r="D8688" s="58"/>
      <c r="E8688" s="28"/>
      <c r="F8688" s="17"/>
      <c r="G8688" s="50"/>
      <c r="H8688" s="63"/>
    </row>
    <row r="8689" spans="3:8" ht="15.6" x14ac:dyDescent="0.3">
      <c r="C8689" s="57"/>
      <c r="D8689" s="58"/>
      <c r="E8689" s="28"/>
      <c r="F8689" s="17"/>
      <c r="G8689" s="50"/>
      <c r="H8689" s="63"/>
    </row>
    <row r="8690" spans="3:8" ht="15.6" x14ac:dyDescent="0.3">
      <c r="C8690" s="57"/>
      <c r="D8690" s="58"/>
      <c r="E8690" s="28"/>
      <c r="F8690" s="17"/>
      <c r="G8690" s="50"/>
      <c r="H8690" s="63"/>
    </row>
    <row r="8691" spans="3:8" ht="15.6" x14ac:dyDescent="0.3">
      <c r="C8691" s="57"/>
      <c r="D8691" s="58"/>
      <c r="E8691" s="28"/>
      <c r="F8691" s="17"/>
      <c r="G8691" s="50"/>
      <c r="H8691" s="63"/>
    </row>
    <row r="8692" spans="3:8" ht="15.6" x14ac:dyDescent="0.3">
      <c r="C8692" s="57"/>
      <c r="D8692" s="58"/>
      <c r="E8692" s="28"/>
      <c r="F8692" s="17"/>
      <c r="G8692" s="50"/>
      <c r="H8692" s="63"/>
    </row>
    <row r="8693" spans="3:8" ht="15.6" x14ac:dyDescent="0.3">
      <c r="C8693" s="57"/>
      <c r="D8693" s="58"/>
      <c r="E8693" s="28"/>
      <c r="F8693" s="17"/>
      <c r="G8693" s="50"/>
      <c r="H8693" s="63"/>
    </row>
    <row r="8694" spans="3:8" ht="15.6" x14ac:dyDescent="0.3">
      <c r="C8694" s="57"/>
      <c r="D8694" s="58"/>
      <c r="E8694" s="28"/>
      <c r="F8694" s="17"/>
      <c r="G8694" s="50"/>
      <c r="H8694" s="63"/>
    </row>
    <row r="8695" spans="3:8" ht="15.6" x14ac:dyDescent="0.3">
      <c r="C8695" s="57"/>
      <c r="D8695" s="58"/>
      <c r="E8695" s="28"/>
      <c r="F8695" s="17"/>
      <c r="G8695" s="50"/>
      <c r="H8695" s="63"/>
    </row>
    <row r="8696" spans="3:8" ht="15.6" x14ac:dyDescent="0.3">
      <c r="C8696" s="57"/>
      <c r="D8696" s="58"/>
      <c r="E8696" s="28"/>
      <c r="F8696" s="17"/>
      <c r="G8696" s="50"/>
      <c r="H8696" s="63"/>
    </row>
    <row r="8697" spans="3:8" ht="15.6" x14ac:dyDescent="0.3">
      <c r="C8697" s="57"/>
      <c r="D8697" s="58"/>
      <c r="E8697" s="28"/>
      <c r="F8697" s="17"/>
      <c r="G8697" s="50"/>
      <c r="H8697" s="63"/>
    </row>
    <row r="8698" spans="3:8" ht="15.6" x14ac:dyDescent="0.3">
      <c r="C8698" s="57"/>
      <c r="D8698" s="58"/>
      <c r="E8698" s="28"/>
      <c r="F8698" s="17"/>
      <c r="G8698" s="50"/>
      <c r="H8698" s="63"/>
    </row>
    <row r="8699" spans="3:8" ht="15.6" x14ac:dyDescent="0.3">
      <c r="C8699" s="57"/>
      <c r="D8699" s="58"/>
      <c r="E8699" s="28"/>
      <c r="F8699" s="17"/>
      <c r="G8699" s="50"/>
      <c r="H8699" s="63"/>
    </row>
    <row r="8700" spans="3:8" ht="15.6" x14ac:dyDescent="0.3">
      <c r="C8700" s="57"/>
      <c r="D8700" s="58"/>
      <c r="E8700" s="28"/>
      <c r="F8700" s="17"/>
      <c r="G8700" s="50"/>
      <c r="H8700" s="63"/>
    </row>
    <row r="8701" spans="3:8" ht="15.6" x14ac:dyDescent="0.3">
      <c r="C8701" s="57"/>
      <c r="D8701" s="58"/>
      <c r="E8701" s="28"/>
      <c r="F8701" s="17"/>
      <c r="G8701" s="50"/>
      <c r="H8701" s="63"/>
    </row>
    <row r="8702" spans="3:8" ht="15.6" x14ac:dyDescent="0.3">
      <c r="C8702" s="57"/>
      <c r="D8702" s="58"/>
      <c r="E8702" s="28"/>
      <c r="F8702" s="17"/>
      <c r="G8702" s="50"/>
      <c r="H8702" s="63"/>
    </row>
    <row r="8703" spans="3:8" ht="15.6" x14ac:dyDescent="0.3">
      <c r="C8703" s="57"/>
      <c r="D8703" s="58"/>
      <c r="E8703" s="28"/>
      <c r="F8703" s="17"/>
      <c r="G8703" s="50"/>
      <c r="H8703" s="63"/>
    </row>
    <row r="8704" spans="3:8" ht="15.6" x14ac:dyDescent="0.3">
      <c r="C8704" s="57"/>
      <c r="D8704" s="58"/>
      <c r="E8704" s="28"/>
      <c r="F8704" s="17"/>
      <c r="G8704" s="50"/>
      <c r="H8704" s="63"/>
    </row>
    <row r="8705" spans="3:8" ht="15.6" x14ac:dyDescent="0.3">
      <c r="C8705" s="57"/>
      <c r="D8705" s="58"/>
      <c r="E8705" s="28"/>
      <c r="F8705" s="17"/>
      <c r="G8705" s="50"/>
      <c r="H8705" s="63"/>
    </row>
    <row r="8706" spans="3:8" ht="15.6" x14ac:dyDescent="0.3">
      <c r="C8706" s="57"/>
      <c r="D8706" s="58"/>
      <c r="E8706" s="28"/>
      <c r="F8706" s="17"/>
      <c r="G8706" s="50"/>
      <c r="H8706" s="63"/>
    </row>
    <row r="8707" spans="3:8" ht="15.6" x14ac:dyDescent="0.3">
      <c r="C8707" s="57"/>
      <c r="D8707" s="58"/>
      <c r="E8707" s="28"/>
      <c r="F8707" s="17"/>
      <c r="G8707" s="50"/>
      <c r="H8707" s="63"/>
    </row>
    <row r="8708" spans="3:8" ht="15.6" x14ac:dyDescent="0.3">
      <c r="C8708" s="57"/>
      <c r="D8708" s="58"/>
      <c r="E8708" s="28"/>
      <c r="F8708" s="17"/>
      <c r="G8708" s="50"/>
      <c r="H8708" s="63"/>
    </row>
    <row r="8709" spans="3:8" ht="15.6" x14ac:dyDescent="0.3">
      <c r="C8709" s="57"/>
      <c r="D8709" s="58"/>
      <c r="E8709" s="28"/>
      <c r="F8709" s="17"/>
      <c r="G8709" s="50"/>
      <c r="H8709" s="63"/>
    </row>
    <row r="8710" spans="3:8" ht="15.6" x14ac:dyDescent="0.3">
      <c r="C8710" s="57"/>
      <c r="D8710" s="58"/>
      <c r="E8710" s="28"/>
      <c r="F8710" s="17"/>
      <c r="G8710" s="50"/>
      <c r="H8710" s="63"/>
    </row>
    <row r="8711" spans="3:8" ht="15.6" x14ac:dyDescent="0.3">
      <c r="C8711" s="57"/>
      <c r="D8711" s="58"/>
      <c r="E8711" s="28"/>
      <c r="F8711" s="17"/>
      <c r="G8711" s="50"/>
      <c r="H8711" s="63"/>
    </row>
    <row r="8712" spans="3:8" ht="15.6" x14ac:dyDescent="0.3">
      <c r="C8712" s="57"/>
      <c r="D8712" s="58"/>
      <c r="E8712" s="28"/>
      <c r="F8712" s="17"/>
      <c r="G8712" s="50"/>
      <c r="H8712" s="63"/>
    </row>
    <row r="8713" spans="3:8" ht="15.6" x14ac:dyDescent="0.3">
      <c r="C8713" s="57"/>
      <c r="D8713" s="58"/>
      <c r="E8713" s="28"/>
      <c r="F8713" s="17"/>
      <c r="G8713" s="50"/>
      <c r="H8713" s="63"/>
    </row>
    <row r="8714" spans="3:8" ht="15.6" x14ac:dyDescent="0.3">
      <c r="C8714" s="57"/>
      <c r="D8714" s="58"/>
      <c r="E8714" s="28"/>
      <c r="F8714" s="17"/>
      <c r="G8714" s="50"/>
      <c r="H8714" s="63"/>
    </row>
    <row r="8715" spans="3:8" ht="15.6" x14ac:dyDescent="0.3">
      <c r="C8715" s="57"/>
      <c r="D8715" s="58"/>
      <c r="E8715" s="28"/>
      <c r="F8715" s="17"/>
      <c r="G8715" s="50"/>
      <c r="H8715" s="63"/>
    </row>
    <row r="8716" spans="3:8" ht="15.6" x14ac:dyDescent="0.3">
      <c r="C8716" s="57"/>
      <c r="D8716" s="58"/>
      <c r="E8716" s="28"/>
      <c r="F8716" s="17"/>
      <c r="G8716" s="50"/>
      <c r="H8716" s="63"/>
    </row>
    <row r="8717" spans="3:8" ht="15.6" x14ac:dyDescent="0.3">
      <c r="C8717" s="57"/>
      <c r="D8717" s="58"/>
      <c r="E8717" s="28"/>
      <c r="F8717" s="17"/>
      <c r="G8717" s="50"/>
      <c r="H8717" s="63"/>
    </row>
    <row r="8718" spans="3:8" ht="15.6" x14ac:dyDescent="0.3">
      <c r="C8718" s="57"/>
      <c r="D8718" s="58"/>
      <c r="E8718" s="28"/>
      <c r="F8718" s="17"/>
      <c r="G8718" s="50"/>
      <c r="H8718" s="63"/>
    </row>
    <row r="8719" spans="3:8" ht="15.6" x14ac:dyDescent="0.3">
      <c r="C8719" s="57"/>
      <c r="D8719" s="58"/>
      <c r="E8719" s="28"/>
      <c r="F8719" s="17"/>
      <c r="G8719" s="50"/>
      <c r="H8719" s="63"/>
    </row>
    <row r="8720" spans="3:8" ht="15.6" x14ac:dyDescent="0.3">
      <c r="C8720" s="57"/>
      <c r="D8720" s="58"/>
      <c r="E8720" s="28"/>
      <c r="F8720" s="17"/>
      <c r="G8720" s="50"/>
      <c r="H8720" s="63"/>
    </row>
    <row r="8721" spans="3:8" ht="15.6" x14ac:dyDescent="0.3">
      <c r="C8721" s="57"/>
      <c r="D8721" s="58"/>
      <c r="E8721" s="28"/>
      <c r="F8721" s="17"/>
      <c r="G8721" s="50"/>
      <c r="H8721" s="63"/>
    </row>
    <row r="8722" spans="3:8" ht="15.6" x14ac:dyDescent="0.3">
      <c r="C8722" s="57"/>
      <c r="D8722" s="58"/>
      <c r="E8722" s="28"/>
      <c r="F8722" s="17"/>
      <c r="G8722" s="50"/>
      <c r="H8722" s="63"/>
    </row>
    <row r="8723" spans="3:8" ht="15.6" x14ac:dyDescent="0.3">
      <c r="C8723" s="57"/>
      <c r="D8723" s="58"/>
      <c r="E8723" s="28"/>
      <c r="F8723" s="17"/>
      <c r="G8723" s="50"/>
      <c r="H8723" s="63"/>
    </row>
    <row r="8724" spans="3:8" ht="15.6" x14ac:dyDescent="0.3">
      <c r="C8724" s="57"/>
      <c r="D8724" s="58"/>
      <c r="E8724" s="28"/>
      <c r="F8724" s="17"/>
      <c r="G8724" s="50"/>
      <c r="H8724" s="63"/>
    </row>
    <row r="8725" spans="3:8" ht="15.6" x14ac:dyDescent="0.3">
      <c r="C8725" s="57"/>
      <c r="D8725" s="58"/>
      <c r="E8725" s="28"/>
      <c r="F8725" s="17"/>
      <c r="G8725" s="50"/>
      <c r="H8725" s="63"/>
    </row>
    <row r="8726" spans="3:8" ht="15.6" x14ac:dyDescent="0.3">
      <c r="C8726" s="57"/>
      <c r="D8726" s="58"/>
      <c r="E8726" s="28"/>
      <c r="F8726" s="17"/>
      <c r="G8726" s="50"/>
      <c r="H8726" s="63"/>
    </row>
    <row r="8727" spans="3:8" ht="15.6" x14ac:dyDescent="0.3">
      <c r="C8727" s="57"/>
      <c r="D8727" s="58"/>
      <c r="E8727" s="28"/>
      <c r="F8727" s="17"/>
      <c r="G8727" s="50"/>
      <c r="H8727" s="63"/>
    </row>
    <row r="8728" spans="3:8" ht="15.6" x14ac:dyDescent="0.3">
      <c r="C8728" s="57"/>
      <c r="D8728" s="58"/>
      <c r="E8728" s="28"/>
      <c r="F8728" s="17"/>
      <c r="G8728" s="50"/>
      <c r="H8728" s="63"/>
    </row>
    <row r="8729" spans="3:8" ht="15.6" x14ac:dyDescent="0.3">
      <c r="C8729" s="57"/>
      <c r="D8729" s="58"/>
      <c r="E8729" s="28"/>
      <c r="F8729" s="17"/>
      <c r="G8729" s="50"/>
      <c r="H8729" s="63"/>
    </row>
    <row r="8730" spans="3:8" ht="15.6" x14ac:dyDescent="0.3">
      <c r="C8730" s="57"/>
      <c r="D8730" s="58"/>
      <c r="E8730" s="28"/>
      <c r="F8730" s="17"/>
      <c r="G8730" s="50"/>
      <c r="H8730" s="63"/>
    </row>
    <row r="8731" spans="3:8" ht="15.6" x14ac:dyDescent="0.3">
      <c r="C8731" s="57"/>
      <c r="D8731" s="58"/>
      <c r="E8731" s="28"/>
      <c r="F8731" s="17"/>
      <c r="G8731" s="50"/>
      <c r="H8731" s="63"/>
    </row>
    <row r="8732" spans="3:8" ht="15.6" x14ac:dyDescent="0.3">
      <c r="C8732" s="57"/>
      <c r="D8732" s="58"/>
      <c r="E8732" s="28"/>
      <c r="F8732" s="17"/>
      <c r="G8732" s="50"/>
      <c r="H8732" s="63"/>
    </row>
    <row r="8733" spans="3:8" ht="15.6" x14ac:dyDescent="0.3">
      <c r="C8733" s="57"/>
      <c r="D8733" s="58"/>
      <c r="E8733" s="28"/>
      <c r="F8733" s="17"/>
      <c r="G8733" s="50"/>
      <c r="H8733" s="63"/>
    </row>
    <row r="8734" spans="3:8" ht="15.6" x14ac:dyDescent="0.3">
      <c r="C8734" s="57"/>
      <c r="D8734" s="58"/>
      <c r="E8734" s="28"/>
      <c r="F8734" s="17"/>
      <c r="G8734" s="50"/>
      <c r="H8734" s="63"/>
    </row>
    <row r="8735" spans="3:8" ht="15.6" x14ac:dyDescent="0.3">
      <c r="C8735" s="57"/>
      <c r="D8735" s="58"/>
      <c r="E8735" s="28"/>
      <c r="F8735" s="17"/>
      <c r="G8735" s="50"/>
      <c r="H8735" s="63"/>
    </row>
    <row r="8736" spans="3:8" ht="15.6" x14ac:dyDescent="0.3">
      <c r="C8736" s="57"/>
      <c r="D8736" s="58"/>
      <c r="E8736" s="28"/>
      <c r="F8736" s="17"/>
      <c r="G8736" s="50"/>
      <c r="H8736" s="63"/>
    </row>
    <row r="8737" spans="3:8" ht="15.6" x14ac:dyDescent="0.3">
      <c r="C8737" s="57"/>
      <c r="D8737" s="58"/>
      <c r="E8737" s="28"/>
      <c r="F8737" s="17"/>
      <c r="G8737" s="50"/>
      <c r="H8737" s="63"/>
    </row>
    <row r="8738" spans="3:8" ht="15.6" x14ac:dyDescent="0.3">
      <c r="C8738" s="57"/>
      <c r="D8738" s="58"/>
      <c r="E8738" s="28"/>
      <c r="F8738" s="17"/>
      <c r="G8738" s="50"/>
      <c r="H8738" s="63"/>
    </row>
    <row r="8739" spans="3:8" ht="15.6" x14ac:dyDescent="0.3">
      <c r="C8739" s="57"/>
      <c r="D8739" s="58"/>
      <c r="E8739" s="28"/>
      <c r="F8739" s="17"/>
      <c r="G8739" s="50"/>
      <c r="H8739" s="63"/>
    </row>
    <row r="8740" spans="3:8" ht="15.6" x14ac:dyDescent="0.3">
      <c r="C8740" s="57"/>
      <c r="D8740" s="58"/>
      <c r="E8740" s="28"/>
      <c r="F8740" s="17"/>
      <c r="G8740" s="50"/>
      <c r="H8740" s="63"/>
    </row>
    <row r="8741" spans="3:8" ht="15.6" x14ac:dyDescent="0.3">
      <c r="C8741" s="57"/>
      <c r="D8741" s="58"/>
      <c r="E8741" s="28"/>
      <c r="F8741" s="17"/>
      <c r="G8741" s="50"/>
      <c r="H8741" s="63"/>
    </row>
    <row r="8742" spans="3:8" ht="15.6" x14ac:dyDescent="0.3">
      <c r="C8742" s="57"/>
      <c r="D8742" s="58"/>
      <c r="E8742" s="28"/>
      <c r="F8742" s="17"/>
      <c r="G8742" s="50"/>
      <c r="H8742" s="63"/>
    </row>
    <row r="8743" spans="3:8" ht="15.6" x14ac:dyDescent="0.3">
      <c r="C8743" s="57"/>
      <c r="D8743" s="58"/>
      <c r="E8743" s="28"/>
      <c r="F8743" s="17"/>
      <c r="G8743" s="50"/>
      <c r="H8743" s="63"/>
    </row>
    <row r="8744" spans="3:8" ht="15.6" x14ac:dyDescent="0.3">
      <c r="C8744" s="57"/>
      <c r="D8744" s="58"/>
      <c r="E8744" s="28"/>
      <c r="F8744" s="17"/>
      <c r="G8744" s="50"/>
      <c r="H8744" s="63"/>
    </row>
    <row r="8745" spans="3:8" ht="15.6" x14ac:dyDescent="0.3">
      <c r="C8745" s="57"/>
      <c r="D8745" s="58"/>
      <c r="E8745" s="28"/>
      <c r="F8745" s="17"/>
      <c r="G8745" s="50"/>
      <c r="H8745" s="63"/>
    </row>
    <row r="8746" spans="3:8" ht="15.6" x14ac:dyDescent="0.3">
      <c r="C8746" s="57"/>
      <c r="D8746" s="58"/>
      <c r="E8746" s="28"/>
      <c r="F8746" s="17"/>
      <c r="G8746" s="50"/>
      <c r="H8746" s="63"/>
    </row>
    <row r="8747" spans="3:8" ht="15.6" x14ac:dyDescent="0.3">
      <c r="C8747" s="57"/>
      <c r="D8747" s="58"/>
      <c r="E8747" s="28"/>
      <c r="F8747" s="17"/>
      <c r="G8747" s="50"/>
      <c r="H8747" s="63"/>
    </row>
    <row r="8748" spans="3:8" ht="15.6" x14ac:dyDescent="0.3">
      <c r="C8748" s="57"/>
      <c r="D8748" s="58"/>
      <c r="E8748" s="28"/>
      <c r="F8748" s="17"/>
      <c r="G8748" s="50"/>
      <c r="H8748" s="63"/>
    </row>
    <row r="8749" spans="3:8" ht="15.6" x14ac:dyDescent="0.3">
      <c r="C8749" s="57"/>
      <c r="D8749" s="58"/>
      <c r="E8749" s="28"/>
      <c r="F8749" s="17"/>
      <c r="G8749" s="50"/>
      <c r="H8749" s="63"/>
    </row>
    <row r="8750" spans="3:8" ht="15.6" x14ac:dyDescent="0.3">
      <c r="C8750" s="57"/>
      <c r="D8750" s="58"/>
      <c r="E8750" s="28"/>
      <c r="F8750" s="17"/>
      <c r="G8750" s="50"/>
      <c r="H8750" s="63"/>
    </row>
    <row r="8751" spans="3:8" ht="15.6" x14ac:dyDescent="0.3">
      <c r="C8751" s="57"/>
      <c r="D8751" s="58"/>
      <c r="E8751" s="28"/>
      <c r="F8751" s="17"/>
      <c r="G8751" s="50"/>
      <c r="H8751" s="63"/>
    </row>
    <row r="8752" spans="3:8" ht="15.6" x14ac:dyDescent="0.3">
      <c r="C8752" s="57"/>
      <c r="D8752" s="58"/>
      <c r="E8752" s="28"/>
      <c r="F8752" s="17"/>
      <c r="G8752" s="50"/>
      <c r="H8752" s="63"/>
    </row>
    <row r="8753" spans="3:8" ht="15.6" x14ac:dyDescent="0.3">
      <c r="C8753" s="57"/>
      <c r="D8753" s="58"/>
      <c r="E8753" s="28"/>
      <c r="F8753" s="17"/>
      <c r="G8753" s="50"/>
      <c r="H8753" s="63"/>
    </row>
    <row r="8754" spans="3:8" ht="15.6" x14ac:dyDescent="0.3">
      <c r="C8754" s="57"/>
      <c r="D8754" s="58"/>
      <c r="E8754" s="28"/>
      <c r="F8754" s="17"/>
      <c r="G8754" s="50"/>
      <c r="H8754" s="63"/>
    </row>
    <row r="8755" spans="3:8" ht="15.6" x14ac:dyDescent="0.3">
      <c r="C8755" s="57"/>
      <c r="D8755" s="58"/>
      <c r="E8755" s="28"/>
      <c r="F8755" s="17"/>
      <c r="G8755" s="50"/>
      <c r="H8755" s="63"/>
    </row>
    <row r="8756" spans="3:8" ht="15.6" x14ac:dyDescent="0.3">
      <c r="C8756" s="57"/>
      <c r="D8756" s="58"/>
      <c r="E8756" s="28"/>
      <c r="F8756" s="17"/>
      <c r="G8756" s="50"/>
      <c r="H8756" s="63"/>
    </row>
    <row r="8757" spans="3:8" ht="15.6" x14ac:dyDescent="0.3">
      <c r="C8757" s="57"/>
      <c r="D8757" s="58"/>
      <c r="E8757" s="28"/>
      <c r="F8757" s="17"/>
      <c r="G8757" s="50"/>
      <c r="H8757" s="63"/>
    </row>
    <row r="8758" spans="3:8" ht="15.6" x14ac:dyDescent="0.3">
      <c r="C8758" s="57"/>
      <c r="D8758" s="58"/>
      <c r="E8758" s="28"/>
      <c r="F8758" s="17"/>
      <c r="G8758" s="50"/>
      <c r="H8758" s="63"/>
    </row>
    <row r="8759" spans="3:8" ht="15.6" x14ac:dyDescent="0.3">
      <c r="C8759" s="57"/>
      <c r="D8759" s="58"/>
      <c r="E8759" s="28"/>
      <c r="F8759" s="17"/>
      <c r="G8759" s="50"/>
      <c r="H8759" s="63"/>
    </row>
    <row r="8760" spans="3:8" ht="15.6" x14ac:dyDescent="0.3">
      <c r="C8760" s="57"/>
      <c r="D8760" s="58"/>
      <c r="E8760" s="28"/>
      <c r="F8760" s="17"/>
      <c r="G8760" s="50"/>
      <c r="H8760" s="63"/>
    </row>
    <row r="8761" spans="3:8" ht="15.6" x14ac:dyDescent="0.3">
      <c r="C8761" s="57"/>
      <c r="D8761" s="58"/>
      <c r="E8761" s="28"/>
      <c r="F8761" s="17"/>
      <c r="G8761" s="50"/>
      <c r="H8761" s="63"/>
    </row>
    <row r="8762" spans="3:8" ht="15.6" x14ac:dyDescent="0.3">
      <c r="C8762" s="57"/>
      <c r="D8762" s="58"/>
      <c r="E8762" s="28"/>
      <c r="F8762" s="17"/>
      <c r="G8762" s="50"/>
      <c r="H8762" s="63"/>
    </row>
    <row r="8763" spans="3:8" ht="15.6" x14ac:dyDescent="0.3">
      <c r="C8763" s="57"/>
      <c r="D8763" s="58"/>
      <c r="E8763" s="28"/>
      <c r="F8763" s="17"/>
      <c r="G8763" s="50"/>
      <c r="H8763" s="63"/>
    </row>
    <row r="8764" spans="3:8" ht="15.6" x14ac:dyDescent="0.3">
      <c r="C8764" s="57"/>
      <c r="D8764" s="58"/>
      <c r="E8764" s="28"/>
      <c r="F8764" s="17"/>
      <c r="G8764" s="50"/>
      <c r="H8764" s="63"/>
    </row>
    <row r="8765" spans="3:8" ht="15.6" x14ac:dyDescent="0.3">
      <c r="C8765" s="57"/>
      <c r="D8765" s="58"/>
      <c r="E8765" s="28"/>
      <c r="F8765" s="17"/>
      <c r="G8765" s="50"/>
      <c r="H8765" s="63"/>
    </row>
    <row r="8766" spans="3:8" ht="15.6" x14ac:dyDescent="0.3">
      <c r="C8766" s="57"/>
      <c r="D8766" s="58"/>
      <c r="E8766" s="28"/>
      <c r="F8766" s="17"/>
      <c r="G8766" s="50"/>
      <c r="H8766" s="63"/>
    </row>
    <row r="8767" spans="3:8" ht="15.6" x14ac:dyDescent="0.3">
      <c r="C8767" s="57"/>
      <c r="D8767" s="58"/>
      <c r="E8767" s="28"/>
      <c r="F8767" s="17"/>
      <c r="G8767" s="50"/>
      <c r="H8767" s="63"/>
    </row>
    <row r="8768" spans="3:8" ht="15.6" x14ac:dyDescent="0.3">
      <c r="C8768" s="57"/>
      <c r="D8768" s="58"/>
      <c r="E8768" s="28"/>
      <c r="F8768" s="17"/>
      <c r="G8768" s="50"/>
      <c r="H8768" s="63"/>
    </row>
    <row r="8769" spans="3:8" ht="15.6" x14ac:dyDescent="0.3">
      <c r="C8769" s="57"/>
      <c r="D8769" s="58"/>
      <c r="E8769" s="28"/>
      <c r="F8769" s="17"/>
      <c r="G8769" s="50"/>
      <c r="H8769" s="63"/>
    </row>
    <row r="8770" spans="3:8" ht="15.6" x14ac:dyDescent="0.3">
      <c r="C8770" s="57"/>
      <c r="D8770" s="58"/>
      <c r="E8770" s="28"/>
      <c r="F8770" s="17"/>
      <c r="G8770" s="50"/>
      <c r="H8770" s="63"/>
    </row>
    <row r="8771" spans="3:8" ht="15.6" x14ac:dyDescent="0.3">
      <c r="C8771" s="57"/>
      <c r="D8771" s="58"/>
      <c r="E8771" s="28"/>
      <c r="F8771" s="17"/>
      <c r="G8771" s="50"/>
      <c r="H8771" s="63"/>
    </row>
    <row r="8772" spans="3:8" ht="15.6" x14ac:dyDescent="0.3">
      <c r="C8772" s="57"/>
      <c r="D8772" s="58"/>
      <c r="E8772" s="28"/>
      <c r="F8772" s="17"/>
      <c r="G8772" s="50"/>
      <c r="H8772" s="63"/>
    </row>
    <row r="8773" spans="3:8" ht="15.6" x14ac:dyDescent="0.3">
      <c r="C8773" s="57"/>
      <c r="D8773" s="58"/>
      <c r="E8773" s="28"/>
      <c r="F8773" s="17"/>
      <c r="G8773" s="50"/>
      <c r="H8773" s="63"/>
    </row>
    <row r="8774" spans="3:8" ht="15.6" x14ac:dyDescent="0.3">
      <c r="C8774" s="57"/>
      <c r="D8774" s="58"/>
      <c r="E8774" s="28"/>
      <c r="F8774" s="17"/>
      <c r="G8774" s="50"/>
      <c r="H8774" s="63"/>
    </row>
    <row r="8775" spans="3:8" ht="15.6" x14ac:dyDescent="0.3">
      <c r="C8775" s="57"/>
      <c r="D8775" s="58"/>
      <c r="E8775" s="28"/>
      <c r="F8775" s="17"/>
      <c r="G8775" s="50"/>
      <c r="H8775" s="63"/>
    </row>
    <row r="8776" spans="3:8" ht="15.6" x14ac:dyDescent="0.3">
      <c r="C8776" s="57"/>
      <c r="D8776" s="58"/>
      <c r="E8776" s="28"/>
      <c r="F8776" s="17"/>
      <c r="G8776" s="50"/>
      <c r="H8776" s="63"/>
    </row>
    <row r="8777" spans="3:8" ht="15.6" x14ac:dyDescent="0.3">
      <c r="C8777" s="57"/>
      <c r="D8777" s="58"/>
      <c r="E8777" s="28"/>
      <c r="F8777" s="17"/>
      <c r="G8777" s="50"/>
      <c r="H8777" s="63"/>
    </row>
    <row r="8778" spans="3:8" ht="15.6" x14ac:dyDescent="0.3">
      <c r="C8778" s="57"/>
      <c r="D8778" s="58"/>
      <c r="E8778" s="28"/>
      <c r="F8778" s="17"/>
      <c r="G8778" s="50"/>
      <c r="H8778" s="63"/>
    </row>
    <row r="8779" spans="3:8" ht="15.6" x14ac:dyDescent="0.3">
      <c r="C8779" s="57"/>
      <c r="D8779" s="58"/>
      <c r="E8779" s="28"/>
      <c r="F8779" s="17"/>
      <c r="G8779" s="50"/>
      <c r="H8779" s="63"/>
    </row>
    <row r="8780" spans="3:8" ht="15.6" x14ac:dyDescent="0.3">
      <c r="C8780" s="57"/>
      <c r="D8780" s="58"/>
      <c r="E8780" s="28"/>
      <c r="F8780" s="17"/>
      <c r="G8780" s="50"/>
      <c r="H8780" s="63"/>
    </row>
    <row r="8781" spans="3:8" ht="15.6" x14ac:dyDescent="0.3">
      <c r="C8781" s="57"/>
      <c r="D8781" s="58"/>
      <c r="E8781" s="28"/>
      <c r="F8781" s="17"/>
      <c r="G8781" s="50"/>
      <c r="H8781" s="63"/>
    </row>
    <row r="8782" spans="3:8" ht="15.6" x14ac:dyDescent="0.3">
      <c r="C8782" s="57"/>
      <c r="D8782" s="58"/>
      <c r="E8782" s="28"/>
      <c r="F8782" s="17"/>
      <c r="G8782" s="50"/>
      <c r="H8782" s="63"/>
    </row>
    <row r="8783" spans="3:8" ht="15.6" x14ac:dyDescent="0.3">
      <c r="C8783" s="57"/>
      <c r="D8783" s="58"/>
      <c r="E8783" s="28"/>
      <c r="F8783" s="17"/>
      <c r="G8783" s="50"/>
      <c r="H8783" s="63"/>
    </row>
    <row r="8784" spans="3:8" ht="15.6" x14ac:dyDescent="0.3">
      <c r="C8784" s="57"/>
      <c r="D8784" s="58"/>
      <c r="E8784" s="28"/>
      <c r="F8784" s="17"/>
      <c r="G8784" s="50"/>
      <c r="H8784" s="63"/>
    </row>
    <row r="8785" spans="3:8" ht="15.6" x14ac:dyDescent="0.3">
      <c r="C8785" s="57"/>
      <c r="D8785" s="58"/>
      <c r="E8785" s="28"/>
      <c r="F8785" s="17"/>
      <c r="G8785" s="50"/>
      <c r="H8785" s="63"/>
    </row>
    <row r="8786" spans="3:8" ht="15.6" x14ac:dyDescent="0.3">
      <c r="C8786" s="57"/>
      <c r="D8786" s="58"/>
      <c r="E8786" s="28"/>
      <c r="F8786" s="17"/>
      <c r="G8786" s="50"/>
      <c r="H8786" s="63"/>
    </row>
    <row r="8787" spans="3:8" ht="15.6" x14ac:dyDescent="0.3">
      <c r="C8787" s="57"/>
      <c r="D8787" s="58"/>
      <c r="E8787" s="28"/>
      <c r="F8787" s="17"/>
      <c r="G8787" s="50"/>
      <c r="H8787" s="63"/>
    </row>
    <row r="8788" spans="3:8" ht="15.6" x14ac:dyDescent="0.3">
      <c r="C8788" s="57"/>
      <c r="D8788" s="58"/>
      <c r="E8788" s="28"/>
      <c r="F8788" s="17"/>
      <c r="G8788" s="50"/>
      <c r="H8788" s="63"/>
    </row>
    <row r="8789" spans="3:8" ht="15.6" x14ac:dyDescent="0.3">
      <c r="C8789" s="57"/>
      <c r="D8789" s="58"/>
      <c r="E8789" s="28"/>
      <c r="F8789" s="17"/>
      <c r="G8789" s="50"/>
      <c r="H8789" s="63"/>
    </row>
    <row r="8790" spans="3:8" ht="15.6" x14ac:dyDescent="0.3">
      <c r="C8790" s="57"/>
      <c r="D8790" s="58"/>
      <c r="E8790" s="28"/>
      <c r="F8790" s="17"/>
      <c r="G8790" s="50"/>
      <c r="H8790" s="63"/>
    </row>
    <row r="8791" spans="3:8" ht="15.6" x14ac:dyDescent="0.3">
      <c r="C8791" s="57"/>
      <c r="D8791" s="58"/>
      <c r="E8791" s="28"/>
      <c r="F8791" s="17"/>
      <c r="G8791" s="50"/>
      <c r="H8791" s="63"/>
    </row>
    <row r="8792" spans="3:8" ht="15.6" x14ac:dyDescent="0.3">
      <c r="C8792" s="57"/>
      <c r="D8792" s="58"/>
      <c r="E8792" s="28"/>
      <c r="F8792" s="17"/>
      <c r="G8792" s="50"/>
      <c r="H8792" s="63"/>
    </row>
    <row r="8793" spans="3:8" ht="15.6" x14ac:dyDescent="0.3">
      <c r="C8793" s="57"/>
      <c r="D8793" s="58"/>
      <c r="E8793" s="28"/>
      <c r="F8793" s="17"/>
      <c r="G8793" s="50"/>
      <c r="H8793" s="63"/>
    </row>
    <row r="8794" spans="3:8" ht="15.6" x14ac:dyDescent="0.3">
      <c r="C8794" s="57"/>
      <c r="D8794" s="58"/>
      <c r="E8794" s="28"/>
      <c r="F8794" s="17"/>
      <c r="G8794" s="50"/>
      <c r="H8794" s="63"/>
    </row>
    <row r="8795" spans="3:8" ht="15.6" x14ac:dyDescent="0.3">
      <c r="C8795" s="57"/>
      <c r="D8795" s="58"/>
      <c r="E8795" s="28"/>
      <c r="F8795" s="17"/>
      <c r="G8795" s="50"/>
      <c r="H8795" s="63"/>
    </row>
    <row r="8796" spans="3:8" ht="15.6" x14ac:dyDescent="0.3">
      <c r="C8796" s="57"/>
      <c r="D8796" s="58"/>
      <c r="E8796" s="28"/>
      <c r="F8796" s="17"/>
      <c r="G8796" s="50"/>
      <c r="H8796" s="63"/>
    </row>
    <row r="8797" spans="3:8" ht="15.6" x14ac:dyDescent="0.3">
      <c r="C8797" s="57"/>
      <c r="D8797" s="58"/>
      <c r="E8797" s="28"/>
      <c r="F8797" s="17"/>
      <c r="G8797" s="50"/>
      <c r="H8797" s="63"/>
    </row>
    <row r="8798" spans="3:8" ht="15.6" x14ac:dyDescent="0.3">
      <c r="C8798" s="57"/>
      <c r="D8798" s="58"/>
      <c r="E8798" s="28"/>
      <c r="F8798" s="17"/>
      <c r="G8798" s="50"/>
      <c r="H8798" s="63"/>
    </row>
    <row r="8799" spans="3:8" ht="15.6" x14ac:dyDescent="0.3">
      <c r="C8799" s="57"/>
      <c r="D8799" s="58"/>
      <c r="E8799" s="28"/>
      <c r="F8799" s="17"/>
      <c r="G8799" s="50"/>
      <c r="H8799" s="63"/>
    </row>
    <row r="8800" spans="3:8" ht="15.6" x14ac:dyDescent="0.3">
      <c r="C8800" s="57"/>
      <c r="D8800" s="58"/>
      <c r="E8800" s="28"/>
      <c r="F8800" s="17"/>
      <c r="G8800" s="50"/>
      <c r="H8800" s="63"/>
    </row>
    <row r="8801" spans="3:8" ht="15.6" x14ac:dyDescent="0.3">
      <c r="C8801" s="57"/>
      <c r="D8801" s="58"/>
      <c r="E8801" s="28"/>
      <c r="F8801" s="17"/>
      <c r="G8801" s="50"/>
      <c r="H8801" s="63"/>
    </row>
    <row r="8802" spans="3:8" ht="15.6" x14ac:dyDescent="0.3">
      <c r="C8802" s="57"/>
      <c r="D8802" s="58"/>
      <c r="E8802" s="28"/>
      <c r="F8802" s="17"/>
      <c r="G8802" s="50"/>
      <c r="H8802" s="63"/>
    </row>
    <row r="8803" spans="3:8" ht="15.6" x14ac:dyDescent="0.3">
      <c r="C8803" s="57"/>
      <c r="D8803" s="58"/>
      <c r="E8803" s="28"/>
      <c r="F8803" s="17"/>
      <c r="G8803" s="50"/>
      <c r="H8803" s="63"/>
    </row>
    <row r="8804" spans="3:8" ht="15.6" x14ac:dyDescent="0.3">
      <c r="C8804" s="57"/>
      <c r="D8804" s="58"/>
      <c r="E8804" s="28"/>
      <c r="F8804" s="17"/>
      <c r="G8804" s="50"/>
      <c r="H8804" s="63"/>
    </row>
    <row r="8805" spans="3:8" ht="15.6" x14ac:dyDescent="0.3">
      <c r="C8805" s="57"/>
      <c r="D8805" s="58"/>
      <c r="E8805" s="28"/>
      <c r="F8805" s="17"/>
      <c r="G8805" s="50"/>
      <c r="H8805" s="63"/>
    </row>
    <row r="8806" spans="3:8" ht="15.6" x14ac:dyDescent="0.3">
      <c r="C8806" s="57"/>
      <c r="D8806" s="58"/>
      <c r="E8806" s="28"/>
      <c r="F8806" s="17"/>
      <c r="G8806" s="50"/>
      <c r="H8806" s="63"/>
    </row>
    <row r="8807" spans="3:8" ht="15.6" x14ac:dyDescent="0.3">
      <c r="C8807" s="57"/>
      <c r="D8807" s="58"/>
      <c r="E8807" s="28"/>
      <c r="F8807" s="17"/>
      <c r="G8807" s="50"/>
      <c r="H8807" s="63"/>
    </row>
    <row r="8808" spans="3:8" ht="15.6" x14ac:dyDescent="0.3">
      <c r="C8808" s="57"/>
      <c r="D8808" s="58"/>
      <c r="E8808" s="28"/>
      <c r="F8808" s="17"/>
      <c r="G8808" s="50"/>
      <c r="H8808" s="63"/>
    </row>
    <row r="8809" spans="3:8" ht="15.6" x14ac:dyDescent="0.3">
      <c r="C8809" s="57"/>
      <c r="D8809" s="58"/>
      <c r="E8809" s="28"/>
      <c r="F8809" s="17"/>
      <c r="G8809" s="50"/>
      <c r="H8809" s="63"/>
    </row>
    <row r="8810" spans="3:8" ht="15.6" x14ac:dyDescent="0.3">
      <c r="C8810" s="57"/>
      <c r="D8810" s="58"/>
      <c r="E8810" s="28"/>
      <c r="F8810" s="17"/>
      <c r="G8810" s="50"/>
      <c r="H8810" s="63"/>
    </row>
    <row r="8811" spans="3:8" ht="15.6" x14ac:dyDescent="0.3">
      <c r="C8811" s="57"/>
      <c r="D8811" s="58"/>
      <c r="E8811" s="28"/>
      <c r="F8811" s="17"/>
      <c r="G8811" s="50"/>
      <c r="H8811" s="63"/>
    </row>
    <row r="8812" spans="3:8" ht="15.6" x14ac:dyDescent="0.3">
      <c r="C8812" s="57"/>
      <c r="D8812" s="58"/>
      <c r="E8812" s="28"/>
      <c r="F8812" s="17"/>
      <c r="G8812" s="50"/>
      <c r="H8812" s="63"/>
    </row>
    <row r="8813" spans="3:8" ht="15.6" x14ac:dyDescent="0.3">
      <c r="C8813" s="57"/>
      <c r="D8813" s="58"/>
      <c r="E8813" s="28"/>
      <c r="F8813" s="17"/>
      <c r="G8813" s="50"/>
      <c r="H8813" s="63"/>
    </row>
    <row r="8814" spans="3:8" ht="15.6" x14ac:dyDescent="0.3">
      <c r="C8814" s="57"/>
      <c r="D8814" s="58"/>
      <c r="E8814" s="28"/>
      <c r="F8814" s="17"/>
      <c r="G8814" s="50"/>
      <c r="H8814" s="63"/>
    </row>
    <row r="8815" spans="3:8" ht="15.6" x14ac:dyDescent="0.3">
      <c r="C8815" s="57"/>
      <c r="D8815" s="58"/>
      <c r="E8815" s="28"/>
      <c r="F8815" s="17"/>
      <c r="G8815" s="50"/>
      <c r="H8815" s="63"/>
    </row>
    <row r="8816" spans="3:8" ht="15.6" x14ac:dyDescent="0.3">
      <c r="C8816" s="57"/>
      <c r="D8816" s="58"/>
      <c r="E8816" s="28"/>
      <c r="F8816" s="17"/>
      <c r="G8816" s="50"/>
      <c r="H8816" s="63"/>
    </row>
    <row r="8817" spans="3:8" ht="15.6" x14ac:dyDescent="0.3">
      <c r="C8817" s="57"/>
      <c r="D8817" s="58"/>
      <c r="E8817" s="28"/>
      <c r="F8817" s="17"/>
      <c r="G8817" s="50"/>
      <c r="H8817" s="63"/>
    </row>
    <row r="8818" spans="3:8" ht="15.6" x14ac:dyDescent="0.3">
      <c r="C8818" s="57"/>
      <c r="D8818" s="58"/>
      <c r="E8818" s="28"/>
      <c r="F8818" s="17"/>
      <c r="G8818" s="50"/>
      <c r="H8818" s="63"/>
    </row>
    <row r="8819" spans="3:8" ht="15.6" x14ac:dyDescent="0.3">
      <c r="C8819" s="57"/>
      <c r="D8819" s="58"/>
      <c r="E8819" s="28"/>
      <c r="F8819" s="17"/>
      <c r="G8819" s="50"/>
      <c r="H8819" s="63"/>
    </row>
    <row r="8820" spans="3:8" ht="15.6" x14ac:dyDescent="0.3">
      <c r="C8820" s="57"/>
      <c r="D8820" s="58"/>
      <c r="E8820" s="28"/>
      <c r="F8820" s="17"/>
      <c r="G8820" s="50"/>
      <c r="H8820" s="63"/>
    </row>
    <row r="8821" spans="3:8" ht="15.6" x14ac:dyDescent="0.3">
      <c r="C8821" s="57"/>
      <c r="D8821" s="58"/>
      <c r="E8821" s="28"/>
      <c r="F8821" s="17"/>
      <c r="G8821" s="50"/>
      <c r="H8821" s="63"/>
    </row>
    <row r="8822" spans="3:8" ht="15.6" x14ac:dyDescent="0.3">
      <c r="C8822" s="57"/>
      <c r="D8822" s="58"/>
      <c r="E8822" s="28"/>
      <c r="F8822" s="17"/>
      <c r="G8822" s="50"/>
      <c r="H8822" s="63"/>
    </row>
    <row r="8823" spans="3:8" ht="15.6" x14ac:dyDescent="0.3">
      <c r="C8823" s="57"/>
      <c r="D8823" s="58"/>
      <c r="E8823" s="28"/>
      <c r="F8823" s="17"/>
      <c r="G8823" s="50"/>
      <c r="H8823" s="63"/>
    </row>
    <row r="8824" spans="3:8" ht="15.6" x14ac:dyDescent="0.3">
      <c r="C8824" s="57"/>
      <c r="D8824" s="58"/>
      <c r="E8824" s="28"/>
      <c r="F8824" s="17"/>
      <c r="G8824" s="50"/>
      <c r="H8824" s="63"/>
    </row>
    <row r="8825" spans="3:8" ht="15.6" x14ac:dyDescent="0.3">
      <c r="C8825" s="57"/>
      <c r="D8825" s="58"/>
      <c r="E8825" s="28"/>
      <c r="F8825" s="17"/>
      <c r="G8825" s="50"/>
      <c r="H8825" s="63"/>
    </row>
    <row r="8826" spans="3:8" ht="15.6" x14ac:dyDescent="0.3">
      <c r="C8826" s="57"/>
      <c r="D8826" s="58"/>
      <c r="E8826" s="28"/>
      <c r="F8826" s="17"/>
      <c r="G8826" s="50"/>
      <c r="H8826" s="63"/>
    </row>
    <row r="8827" spans="3:8" ht="15.6" x14ac:dyDescent="0.3">
      <c r="C8827" s="57"/>
      <c r="D8827" s="58"/>
      <c r="E8827" s="28"/>
      <c r="F8827" s="17"/>
      <c r="G8827" s="50"/>
      <c r="H8827" s="63"/>
    </row>
    <row r="8828" spans="3:8" ht="15.6" x14ac:dyDescent="0.3">
      <c r="C8828" s="57"/>
      <c r="D8828" s="58"/>
      <c r="E8828" s="28"/>
      <c r="F8828" s="17"/>
      <c r="G8828" s="50"/>
      <c r="H8828" s="63"/>
    </row>
    <row r="8829" spans="3:8" ht="15.6" x14ac:dyDescent="0.3">
      <c r="C8829" s="57"/>
      <c r="D8829" s="58"/>
      <c r="E8829" s="28"/>
      <c r="F8829" s="17"/>
      <c r="G8829" s="50"/>
      <c r="H8829" s="63"/>
    </row>
    <row r="8830" spans="3:8" ht="15.6" x14ac:dyDescent="0.3">
      <c r="C8830" s="57"/>
      <c r="D8830" s="58"/>
      <c r="E8830" s="28"/>
      <c r="F8830" s="17"/>
      <c r="G8830" s="50"/>
      <c r="H8830" s="63"/>
    </row>
    <row r="8831" spans="3:8" ht="15.6" x14ac:dyDescent="0.3">
      <c r="C8831" s="57"/>
      <c r="D8831" s="58"/>
      <c r="E8831" s="28"/>
      <c r="F8831" s="17"/>
      <c r="G8831" s="50"/>
      <c r="H8831" s="63"/>
    </row>
    <row r="8832" spans="3:8" ht="15.6" x14ac:dyDescent="0.3">
      <c r="C8832" s="57"/>
      <c r="D8832" s="58"/>
      <c r="E8832" s="28"/>
      <c r="F8832" s="17"/>
      <c r="G8832" s="50"/>
      <c r="H8832" s="63"/>
    </row>
    <row r="8833" spans="3:8" ht="15.6" x14ac:dyDescent="0.3">
      <c r="C8833" s="57"/>
      <c r="D8833" s="58"/>
      <c r="E8833" s="28"/>
      <c r="F8833" s="17"/>
      <c r="G8833" s="50"/>
      <c r="H8833" s="63"/>
    </row>
    <row r="8834" spans="3:8" ht="15.6" x14ac:dyDescent="0.3">
      <c r="C8834" s="57"/>
      <c r="D8834" s="58"/>
      <c r="E8834" s="28"/>
      <c r="F8834" s="17"/>
      <c r="G8834" s="50"/>
      <c r="H8834" s="63"/>
    </row>
    <row r="8835" spans="3:8" ht="15.6" x14ac:dyDescent="0.3">
      <c r="C8835" s="57"/>
      <c r="D8835" s="58"/>
      <c r="E8835" s="28"/>
      <c r="F8835" s="17"/>
      <c r="G8835" s="50"/>
      <c r="H8835" s="63"/>
    </row>
    <row r="8836" spans="3:8" ht="15.6" x14ac:dyDescent="0.3">
      <c r="C8836" s="57"/>
      <c r="D8836" s="58"/>
      <c r="E8836" s="28"/>
      <c r="F8836" s="17"/>
      <c r="G8836" s="50"/>
      <c r="H8836" s="63"/>
    </row>
    <row r="8837" spans="3:8" ht="15.6" x14ac:dyDescent="0.3">
      <c r="C8837" s="57"/>
      <c r="D8837" s="58"/>
      <c r="E8837" s="28"/>
      <c r="F8837" s="17"/>
      <c r="G8837" s="50"/>
      <c r="H8837" s="63"/>
    </row>
    <row r="8838" spans="3:8" ht="15.6" x14ac:dyDescent="0.3">
      <c r="C8838" s="57"/>
      <c r="D8838" s="58"/>
      <c r="E8838" s="28"/>
      <c r="F8838" s="17"/>
      <c r="G8838" s="50"/>
      <c r="H8838" s="63"/>
    </row>
    <row r="8839" spans="3:8" ht="15.6" x14ac:dyDescent="0.3">
      <c r="C8839" s="57"/>
      <c r="D8839" s="58"/>
      <c r="E8839" s="28"/>
      <c r="F8839" s="17"/>
      <c r="G8839" s="50"/>
      <c r="H8839" s="63"/>
    </row>
    <row r="8840" spans="3:8" ht="15.6" x14ac:dyDescent="0.3">
      <c r="C8840" s="57"/>
      <c r="D8840" s="58"/>
      <c r="E8840" s="28"/>
      <c r="F8840" s="17"/>
      <c r="G8840" s="50"/>
      <c r="H8840" s="63"/>
    </row>
    <row r="8841" spans="3:8" ht="15.6" x14ac:dyDescent="0.3">
      <c r="C8841" s="57"/>
      <c r="D8841" s="58"/>
      <c r="E8841" s="28"/>
      <c r="F8841" s="17"/>
      <c r="G8841" s="50"/>
      <c r="H8841" s="63"/>
    </row>
    <row r="8842" spans="3:8" ht="15.6" x14ac:dyDescent="0.3">
      <c r="C8842" s="57"/>
      <c r="D8842" s="58"/>
      <c r="E8842" s="28"/>
      <c r="F8842" s="17"/>
      <c r="G8842" s="50"/>
      <c r="H8842" s="63"/>
    </row>
    <row r="8843" spans="3:8" ht="15.6" x14ac:dyDescent="0.3">
      <c r="C8843" s="57"/>
      <c r="D8843" s="58"/>
      <c r="E8843" s="28"/>
      <c r="F8843" s="17"/>
      <c r="G8843" s="50"/>
      <c r="H8843" s="63"/>
    </row>
    <row r="8844" spans="3:8" ht="15.6" x14ac:dyDescent="0.3">
      <c r="C8844" s="57"/>
      <c r="D8844" s="58"/>
      <c r="E8844" s="28"/>
      <c r="F8844" s="17"/>
      <c r="G8844" s="50"/>
      <c r="H8844" s="63"/>
    </row>
    <row r="8845" spans="3:8" ht="15.6" x14ac:dyDescent="0.3">
      <c r="C8845" s="57"/>
      <c r="D8845" s="58"/>
      <c r="E8845" s="28"/>
      <c r="F8845" s="17"/>
      <c r="G8845" s="50"/>
      <c r="H8845" s="63"/>
    </row>
    <row r="8846" spans="3:8" ht="15.6" x14ac:dyDescent="0.3">
      <c r="C8846" s="57"/>
      <c r="D8846" s="58"/>
      <c r="E8846" s="28"/>
      <c r="F8846" s="17"/>
      <c r="G8846" s="50"/>
      <c r="H8846" s="63"/>
    </row>
    <row r="8847" spans="3:8" ht="15.6" x14ac:dyDescent="0.3">
      <c r="C8847" s="57"/>
      <c r="D8847" s="58"/>
      <c r="E8847" s="28"/>
      <c r="F8847" s="17"/>
      <c r="G8847" s="50"/>
      <c r="H8847" s="63"/>
    </row>
    <row r="8848" spans="3:8" ht="15.6" x14ac:dyDescent="0.3">
      <c r="C8848" s="57"/>
      <c r="D8848" s="58"/>
      <c r="E8848" s="28"/>
      <c r="F8848" s="17"/>
      <c r="G8848" s="50"/>
      <c r="H8848" s="63"/>
    </row>
    <row r="8849" spans="3:8" ht="15.6" x14ac:dyDescent="0.3">
      <c r="C8849" s="57"/>
      <c r="D8849" s="58"/>
      <c r="E8849" s="28"/>
      <c r="F8849" s="17"/>
      <c r="G8849" s="50"/>
      <c r="H8849" s="63"/>
    </row>
    <row r="8850" spans="3:8" ht="15.6" x14ac:dyDescent="0.3">
      <c r="C8850" s="57"/>
      <c r="D8850" s="58"/>
      <c r="E8850" s="28"/>
      <c r="F8850" s="17"/>
      <c r="G8850" s="50"/>
      <c r="H8850" s="63"/>
    </row>
    <row r="8851" spans="3:8" ht="15.6" x14ac:dyDescent="0.3">
      <c r="C8851" s="57"/>
      <c r="D8851" s="58"/>
      <c r="E8851" s="28"/>
      <c r="F8851" s="17"/>
      <c r="G8851" s="50"/>
      <c r="H8851" s="63"/>
    </row>
    <row r="8852" spans="3:8" ht="15.6" x14ac:dyDescent="0.3">
      <c r="C8852" s="57"/>
      <c r="D8852" s="58"/>
      <c r="E8852" s="28"/>
      <c r="F8852" s="17"/>
      <c r="G8852" s="50"/>
      <c r="H8852" s="63"/>
    </row>
    <row r="8853" spans="3:8" ht="15.6" x14ac:dyDescent="0.3">
      <c r="C8853" s="57"/>
      <c r="D8853" s="58"/>
      <c r="E8853" s="28"/>
      <c r="F8853" s="17"/>
      <c r="G8853" s="50"/>
      <c r="H8853" s="63"/>
    </row>
    <row r="8854" spans="3:8" ht="15.6" x14ac:dyDescent="0.3">
      <c r="C8854" s="57"/>
      <c r="D8854" s="58"/>
      <c r="E8854" s="28"/>
      <c r="F8854" s="17"/>
      <c r="G8854" s="50"/>
      <c r="H8854" s="63"/>
    </row>
    <row r="8855" spans="3:8" ht="15.6" x14ac:dyDescent="0.3">
      <c r="C8855" s="57"/>
      <c r="D8855" s="58"/>
      <c r="E8855" s="28"/>
      <c r="F8855" s="17"/>
      <c r="G8855" s="50"/>
      <c r="H8855" s="63"/>
    </row>
    <row r="8856" spans="3:8" ht="15.6" x14ac:dyDescent="0.3">
      <c r="C8856" s="57"/>
      <c r="D8856" s="58"/>
      <c r="E8856" s="28"/>
      <c r="F8856" s="17"/>
      <c r="G8856" s="50"/>
      <c r="H8856" s="63"/>
    </row>
    <row r="8857" spans="3:8" ht="15.6" x14ac:dyDescent="0.3">
      <c r="C8857" s="57"/>
      <c r="D8857" s="58"/>
      <c r="E8857" s="28"/>
      <c r="F8857" s="17"/>
      <c r="G8857" s="50"/>
      <c r="H8857" s="63"/>
    </row>
    <row r="8858" spans="3:8" ht="15.6" x14ac:dyDescent="0.3">
      <c r="C8858" s="57"/>
      <c r="D8858" s="58"/>
      <c r="E8858" s="28"/>
      <c r="F8858" s="17"/>
      <c r="G8858" s="50"/>
      <c r="H8858" s="63"/>
    </row>
    <row r="8859" spans="3:8" ht="15.6" x14ac:dyDescent="0.3">
      <c r="C8859" s="57"/>
      <c r="D8859" s="58"/>
      <c r="E8859" s="28"/>
      <c r="F8859" s="17"/>
      <c r="G8859" s="50"/>
      <c r="H8859" s="63"/>
    </row>
    <row r="8860" spans="3:8" ht="15.6" x14ac:dyDescent="0.3">
      <c r="C8860" s="57"/>
      <c r="D8860" s="58"/>
      <c r="E8860" s="28"/>
      <c r="F8860" s="17"/>
      <c r="G8860" s="50"/>
      <c r="H8860" s="63"/>
    </row>
    <row r="8861" spans="3:8" ht="15.6" x14ac:dyDescent="0.3">
      <c r="C8861" s="57"/>
      <c r="D8861" s="58"/>
      <c r="E8861" s="28"/>
      <c r="F8861" s="17"/>
      <c r="G8861" s="50"/>
      <c r="H8861" s="63"/>
    </row>
    <row r="8862" spans="3:8" ht="15.6" x14ac:dyDescent="0.3">
      <c r="C8862" s="57"/>
      <c r="D8862" s="58"/>
      <c r="E8862" s="28"/>
      <c r="F8862" s="17"/>
      <c r="G8862" s="50"/>
      <c r="H8862" s="63"/>
    </row>
    <row r="8863" spans="3:8" ht="15.6" x14ac:dyDescent="0.3">
      <c r="C8863" s="57"/>
      <c r="D8863" s="58"/>
      <c r="E8863" s="28"/>
      <c r="F8863" s="17"/>
      <c r="G8863" s="50"/>
      <c r="H8863" s="63"/>
    </row>
    <row r="8864" spans="3:8" ht="15.6" x14ac:dyDescent="0.3">
      <c r="C8864" s="57"/>
      <c r="D8864" s="58"/>
      <c r="E8864" s="28"/>
      <c r="F8864" s="17"/>
      <c r="G8864" s="50"/>
      <c r="H8864" s="63"/>
    </row>
    <row r="8865" spans="3:8" ht="15.6" x14ac:dyDescent="0.3">
      <c r="C8865" s="57"/>
      <c r="D8865" s="58"/>
      <c r="E8865" s="28"/>
      <c r="F8865" s="17"/>
      <c r="G8865" s="50"/>
      <c r="H8865" s="63"/>
    </row>
    <row r="8866" spans="3:8" ht="15.6" x14ac:dyDescent="0.3">
      <c r="C8866" s="57"/>
      <c r="D8866" s="58"/>
      <c r="E8866" s="28"/>
      <c r="F8866" s="17"/>
      <c r="G8866" s="50"/>
      <c r="H8866" s="63"/>
    </row>
    <row r="8867" spans="3:8" ht="15.6" x14ac:dyDescent="0.3">
      <c r="C8867" s="57"/>
      <c r="D8867" s="58"/>
      <c r="E8867" s="28"/>
      <c r="F8867" s="17"/>
      <c r="G8867" s="50"/>
      <c r="H8867" s="63"/>
    </row>
    <row r="8868" spans="3:8" ht="15.6" x14ac:dyDescent="0.3">
      <c r="C8868" s="57"/>
      <c r="D8868" s="58"/>
      <c r="E8868" s="28"/>
      <c r="F8868" s="17"/>
      <c r="G8868" s="50"/>
      <c r="H8868" s="63"/>
    </row>
    <row r="8869" spans="3:8" ht="15.6" x14ac:dyDescent="0.3">
      <c r="C8869" s="57"/>
      <c r="D8869" s="58"/>
      <c r="E8869" s="28"/>
      <c r="F8869" s="17"/>
      <c r="G8869" s="50"/>
      <c r="H8869" s="63"/>
    </row>
    <row r="8870" spans="3:8" ht="15.6" x14ac:dyDescent="0.3">
      <c r="C8870" s="57"/>
      <c r="D8870" s="58"/>
      <c r="E8870" s="28"/>
      <c r="F8870" s="17"/>
      <c r="G8870" s="50"/>
      <c r="H8870" s="63"/>
    </row>
    <row r="8871" spans="3:8" ht="15.6" x14ac:dyDescent="0.3">
      <c r="C8871" s="57"/>
      <c r="D8871" s="58"/>
      <c r="E8871" s="28"/>
      <c r="F8871" s="17"/>
      <c r="G8871" s="50"/>
      <c r="H8871" s="63"/>
    </row>
    <row r="8872" spans="3:8" ht="15.6" x14ac:dyDescent="0.3">
      <c r="C8872" s="57"/>
      <c r="D8872" s="58"/>
      <c r="E8872" s="28"/>
      <c r="F8872" s="17"/>
      <c r="G8872" s="50"/>
      <c r="H8872" s="63"/>
    </row>
    <row r="8873" spans="3:8" ht="15.6" x14ac:dyDescent="0.3">
      <c r="C8873" s="57"/>
      <c r="D8873" s="58"/>
      <c r="E8873" s="28"/>
      <c r="F8873" s="17"/>
      <c r="G8873" s="50"/>
      <c r="H8873" s="63"/>
    </row>
    <row r="8874" spans="3:8" ht="15.6" x14ac:dyDescent="0.3">
      <c r="C8874" s="57"/>
      <c r="D8874" s="58"/>
      <c r="E8874" s="28"/>
      <c r="F8874" s="17"/>
      <c r="G8874" s="50"/>
      <c r="H8874" s="63"/>
    </row>
    <row r="8875" spans="3:8" ht="15.6" x14ac:dyDescent="0.3">
      <c r="C8875" s="57"/>
      <c r="D8875" s="58"/>
      <c r="E8875" s="28"/>
      <c r="F8875" s="17"/>
      <c r="G8875" s="50"/>
      <c r="H8875" s="63"/>
    </row>
    <row r="8876" spans="3:8" ht="15.6" x14ac:dyDescent="0.3">
      <c r="C8876" s="57"/>
      <c r="D8876" s="58"/>
      <c r="E8876" s="28"/>
      <c r="F8876" s="17"/>
      <c r="G8876" s="50"/>
      <c r="H8876" s="63"/>
    </row>
    <row r="8877" spans="3:8" ht="15.6" x14ac:dyDescent="0.3">
      <c r="C8877" s="57"/>
      <c r="D8877" s="58"/>
      <c r="E8877" s="28"/>
      <c r="F8877" s="17"/>
      <c r="G8877" s="50"/>
      <c r="H8877" s="63"/>
    </row>
    <row r="8878" spans="3:8" ht="15.6" x14ac:dyDescent="0.3">
      <c r="C8878" s="57"/>
      <c r="D8878" s="58"/>
      <c r="E8878" s="28"/>
      <c r="F8878" s="17"/>
      <c r="G8878" s="50"/>
      <c r="H8878" s="63"/>
    </row>
    <row r="8879" spans="3:8" ht="15.6" x14ac:dyDescent="0.3">
      <c r="C8879" s="57"/>
      <c r="D8879" s="58"/>
      <c r="E8879" s="28"/>
      <c r="F8879" s="17"/>
      <c r="G8879" s="50"/>
      <c r="H8879" s="63"/>
    </row>
    <row r="8880" spans="3:8" ht="15.6" x14ac:dyDescent="0.3">
      <c r="C8880" s="57"/>
      <c r="D8880" s="58"/>
      <c r="E8880" s="28"/>
      <c r="F8880" s="17"/>
      <c r="G8880" s="50"/>
      <c r="H8880" s="63"/>
    </row>
    <row r="8881" spans="3:8" ht="15.6" x14ac:dyDescent="0.3">
      <c r="C8881" s="57"/>
      <c r="D8881" s="58"/>
      <c r="E8881" s="28"/>
      <c r="F8881" s="17"/>
      <c r="G8881" s="50"/>
      <c r="H8881" s="63"/>
    </row>
    <row r="8882" spans="3:8" ht="15.6" x14ac:dyDescent="0.3">
      <c r="C8882" s="57"/>
      <c r="D8882" s="58"/>
      <c r="E8882" s="28"/>
      <c r="F8882" s="17"/>
      <c r="G8882" s="50"/>
      <c r="H8882" s="63"/>
    </row>
    <row r="8883" spans="3:8" ht="15.6" x14ac:dyDescent="0.3">
      <c r="C8883" s="57"/>
      <c r="D8883" s="58"/>
      <c r="E8883" s="28"/>
      <c r="F8883" s="17"/>
      <c r="G8883" s="50"/>
      <c r="H8883" s="63"/>
    </row>
    <row r="8884" spans="3:8" ht="15.6" x14ac:dyDescent="0.3">
      <c r="C8884" s="57"/>
      <c r="D8884" s="58"/>
      <c r="E8884" s="28"/>
      <c r="F8884" s="17"/>
      <c r="G8884" s="50"/>
      <c r="H8884" s="63"/>
    </row>
    <row r="8885" spans="3:8" ht="15.6" x14ac:dyDescent="0.3">
      <c r="C8885" s="57"/>
      <c r="D8885" s="58"/>
      <c r="E8885" s="28"/>
      <c r="F8885" s="17"/>
      <c r="G8885" s="50"/>
      <c r="H8885" s="63"/>
    </row>
    <row r="8886" spans="3:8" ht="15.6" x14ac:dyDescent="0.3">
      <c r="C8886" s="57"/>
      <c r="D8886" s="58"/>
      <c r="E8886" s="28"/>
      <c r="F8886" s="17"/>
      <c r="G8886" s="50"/>
      <c r="H8886" s="63"/>
    </row>
    <row r="8887" spans="3:8" ht="15.6" x14ac:dyDescent="0.3">
      <c r="C8887" s="57"/>
      <c r="D8887" s="58"/>
      <c r="E8887" s="28"/>
      <c r="F8887" s="17"/>
      <c r="G8887" s="50"/>
      <c r="H8887" s="63"/>
    </row>
    <row r="8888" spans="3:8" ht="15.6" x14ac:dyDescent="0.3">
      <c r="C8888" s="57"/>
      <c r="D8888" s="58"/>
      <c r="E8888" s="28"/>
      <c r="F8888" s="17"/>
      <c r="G8888" s="50"/>
      <c r="H8888" s="63"/>
    </row>
    <row r="8889" spans="3:8" ht="15.6" x14ac:dyDescent="0.3">
      <c r="C8889" s="57"/>
      <c r="D8889" s="58"/>
      <c r="E8889" s="28"/>
      <c r="F8889" s="17"/>
      <c r="G8889" s="50"/>
      <c r="H8889" s="63"/>
    </row>
    <row r="8890" spans="3:8" ht="15.6" x14ac:dyDescent="0.3">
      <c r="C8890" s="57"/>
      <c r="D8890" s="58"/>
      <c r="E8890" s="28"/>
      <c r="F8890" s="17"/>
      <c r="G8890" s="50"/>
      <c r="H8890" s="63"/>
    </row>
    <row r="8891" spans="3:8" ht="15.6" x14ac:dyDescent="0.3">
      <c r="C8891" s="57"/>
      <c r="D8891" s="58"/>
      <c r="E8891" s="28"/>
      <c r="F8891" s="17"/>
      <c r="G8891" s="50"/>
      <c r="H8891" s="63"/>
    </row>
    <row r="8892" spans="3:8" ht="15.6" x14ac:dyDescent="0.3">
      <c r="C8892" s="57"/>
      <c r="D8892" s="58"/>
      <c r="E8892" s="28"/>
      <c r="F8892" s="17"/>
      <c r="G8892" s="50"/>
      <c r="H8892" s="63"/>
    </row>
    <row r="8893" spans="3:8" ht="15.6" x14ac:dyDescent="0.3">
      <c r="C8893" s="57"/>
      <c r="D8893" s="58"/>
      <c r="E8893" s="28"/>
      <c r="F8893" s="17"/>
      <c r="G8893" s="50"/>
      <c r="H8893" s="63"/>
    </row>
    <row r="8894" spans="3:8" ht="15.6" x14ac:dyDescent="0.3">
      <c r="C8894" s="57"/>
      <c r="D8894" s="58"/>
      <c r="E8894" s="28"/>
      <c r="F8894" s="17"/>
      <c r="G8894" s="50"/>
      <c r="H8894" s="63"/>
    </row>
    <row r="8895" spans="3:8" ht="15.6" x14ac:dyDescent="0.3">
      <c r="C8895" s="57"/>
      <c r="D8895" s="58"/>
      <c r="E8895" s="28"/>
      <c r="F8895" s="17"/>
      <c r="G8895" s="50"/>
      <c r="H8895" s="63"/>
    </row>
    <row r="8896" spans="3:8" ht="15.6" x14ac:dyDescent="0.3">
      <c r="C8896" s="57"/>
      <c r="D8896" s="58"/>
      <c r="E8896" s="28"/>
      <c r="F8896" s="17"/>
      <c r="G8896" s="50"/>
      <c r="H8896" s="63"/>
    </row>
    <row r="8897" spans="3:8" ht="15.6" x14ac:dyDescent="0.3">
      <c r="C8897" s="57"/>
      <c r="D8897" s="58"/>
      <c r="E8897" s="28"/>
      <c r="F8897" s="17"/>
      <c r="G8897" s="50"/>
      <c r="H8897" s="63"/>
    </row>
    <row r="8898" spans="3:8" ht="15.6" x14ac:dyDescent="0.3">
      <c r="C8898" s="57"/>
      <c r="D8898" s="58"/>
      <c r="E8898" s="28"/>
      <c r="F8898" s="17"/>
      <c r="G8898" s="50"/>
      <c r="H8898" s="63"/>
    </row>
    <row r="8899" spans="3:8" ht="15.6" x14ac:dyDescent="0.3">
      <c r="C8899" s="57"/>
      <c r="D8899" s="58"/>
      <c r="E8899" s="28"/>
      <c r="F8899" s="17"/>
      <c r="G8899" s="50"/>
      <c r="H8899" s="63"/>
    </row>
    <row r="8900" spans="3:8" ht="15.6" x14ac:dyDescent="0.3">
      <c r="C8900" s="57"/>
      <c r="D8900" s="58"/>
      <c r="E8900" s="28"/>
      <c r="F8900" s="17"/>
      <c r="G8900" s="50"/>
      <c r="H8900" s="63"/>
    </row>
    <row r="8901" spans="3:8" ht="15.6" x14ac:dyDescent="0.3">
      <c r="C8901" s="57"/>
      <c r="D8901" s="58"/>
      <c r="E8901" s="28"/>
      <c r="F8901" s="17"/>
      <c r="G8901" s="50"/>
      <c r="H8901" s="63"/>
    </row>
    <row r="8902" spans="3:8" ht="15.6" x14ac:dyDescent="0.3">
      <c r="C8902" s="57"/>
      <c r="D8902" s="58"/>
      <c r="E8902" s="28"/>
      <c r="F8902" s="17"/>
      <c r="G8902" s="50"/>
      <c r="H8902" s="63"/>
    </row>
    <row r="8903" spans="3:8" ht="15.6" x14ac:dyDescent="0.3">
      <c r="C8903" s="57"/>
      <c r="D8903" s="58"/>
      <c r="E8903" s="28"/>
      <c r="F8903" s="17"/>
      <c r="G8903" s="50"/>
      <c r="H8903" s="63"/>
    </row>
    <row r="8904" spans="3:8" ht="15.6" x14ac:dyDescent="0.3">
      <c r="C8904" s="57"/>
      <c r="D8904" s="58"/>
      <c r="E8904" s="28"/>
      <c r="F8904" s="17"/>
      <c r="G8904" s="50"/>
      <c r="H8904" s="63"/>
    </row>
    <row r="8905" spans="3:8" ht="15.6" x14ac:dyDescent="0.3">
      <c r="C8905" s="57"/>
      <c r="D8905" s="58"/>
      <c r="E8905" s="28"/>
      <c r="F8905" s="17"/>
      <c r="G8905" s="50"/>
      <c r="H8905" s="63"/>
    </row>
    <row r="8906" spans="3:8" ht="15.6" x14ac:dyDescent="0.3">
      <c r="C8906" s="57"/>
      <c r="D8906" s="58"/>
      <c r="E8906" s="28"/>
      <c r="F8906" s="17"/>
      <c r="G8906" s="50"/>
      <c r="H8906" s="63"/>
    </row>
    <row r="8907" spans="3:8" ht="15.6" x14ac:dyDescent="0.3">
      <c r="C8907" s="57"/>
      <c r="D8907" s="58"/>
      <c r="E8907" s="28"/>
      <c r="F8907" s="17"/>
      <c r="G8907" s="50"/>
      <c r="H8907" s="63"/>
    </row>
    <row r="8908" spans="3:8" ht="15.6" x14ac:dyDescent="0.3">
      <c r="C8908" s="57"/>
      <c r="D8908" s="58"/>
      <c r="E8908" s="28"/>
      <c r="F8908" s="17"/>
      <c r="G8908" s="50"/>
      <c r="H8908" s="63"/>
    </row>
    <row r="8909" spans="3:8" ht="15.6" x14ac:dyDescent="0.3">
      <c r="C8909" s="57"/>
      <c r="D8909" s="58"/>
      <c r="E8909" s="28"/>
      <c r="F8909" s="17"/>
      <c r="G8909" s="50"/>
      <c r="H8909" s="63"/>
    </row>
    <row r="8910" spans="3:8" ht="15.6" x14ac:dyDescent="0.3">
      <c r="C8910" s="57"/>
      <c r="D8910" s="58"/>
      <c r="E8910" s="28"/>
      <c r="F8910" s="17"/>
      <c r="G8910" s="50"/>
      <c r="H8910" s="63"/>
    </row>
    <row r="8911" spans="3:8" ht="15.6" x14ac:dyDescent="0.3">
      <c r="C8911" s="57"/>
      <c r="D8911" s="58"/>
      <c r="E8911" s="28"/>
      <c r="F8911" s="17"/>
      <c r="G8911" s="50"/>
      <c r="H8911" s="63"/>
    </row>
    <row r="8912" spans="3:8" ht="15.6" x14ac:dyDescent="0.3">
      <c r="C8912" s="57"/>
      <c r="D8912" s="58"/>
      <c r="E8912" s="28"/>
      <c r="F8912" s="17"/>
      <c r="G8912" s="50"/>
      <c r="H8912" s="63"/>
    </row>
    <row r="8913" spans="3:8" ht="15.6" x14ac:dyDescent="0.3">
      <c r="C8913" s="57"/>
      <c r="D8913" s="58"/>
      <c r="E8913" s="28"/>
      <c r="F8913" s="17"/>
      <c r="G8913" s="50"/>
      <c r="H8913" s="63"/>
    </row>
    <row r="8914" spans="3:8" ht="15.6" x14ac:dyDescent="0.3">
      <c r="C8914" s="57"/>
      <c r="D8914" s="58"/>
      <c r="E8914" s="28"/>
      <c r="F8914" s="17"/>
      <c r="G8914" s="50"/>
      <c r="H8914" s="63"/>
    </row>
    <row r="8915" spans="3:8" ht="15.6" x14ac:dyDescent="0.3">
      <c r="C8915" s="57"/>
      <c r="D8915" s="58"/>
      <c r="E8915" s="28"/>
      <c r="F8915" s="17"/>
      <c r="G8915" s="50"/>
      <c r="H8915" s="63"/>
    </row>
    <row r="8916" spans="3:8" ht="15.6" x14ac:dyDescent="0.3">
      <c r="C8916" s="57"/>
      <c r="D8916" s="58"/>
      <c r="E8916" s="28"/>
      <c r="F8916" s="17"/>
      <c r="G8916" s="50"/>
      <c r="H8916" s="63"/>
    </row>
    <row r="8917" spans="3:8" ht="15.6" x14ac:dyDescent="0.3">
      <c r="C8917" s="57"/>
      <c r="D8917" s="58"/>
      <c r="E8917" s="28"/>
      <c r="F8917" s="17"/>
      <c r="G8917" s="50"/>
      <c r="H8917" s="63"/>
    </row>
    <row r="8918" spans="3:8" ht="15.6" x14ac:dyDescent="0.3">
      <c r="C8918" s="57"/>
      <c r="D8918" s="58"/>
      <c r="E8918" s="28"/>
      <c r="F8918" s="17"/>
      <c r="G8918" s="50"/>
      <c r="H8918" s="63"/>
    </row>
    <row r="8919" spans="3:8" ht="15.6" x14ac:dyDescent="0.3">
      <c r="C8919" s="57"/>
      <c r="D8919" s="58"/>
      <c r="E8919" s="28"/>
      <c r="F8919" s="17"/>
      <c r="G8919" s="50"/>
      <c r="H8919" s="63"/>
    </row>
    <row r="8920" spans="3:8" ht="15.6" x14ac:dyDescent="0.3">
      <c r="C8920" s="57"/>
      <c r="D8920" s="58"/>
      <c r="E8920" s="28"/>
      <c r="F8920" s="17"/>
      <c r="G8920" s="50"/>
      <c r="H8920" s="63"/>
    </row>
    <row r="8921" spans="3:8" ht="15.6" x14ac:dyDescent="0.3">
      <c r="C8921" s="57"/>
      <c r="D8921" s="58"/>
      <c r="E8921" s="28"/>
      <c r="F8921" s="17"/>
      <c r="G8921" s="50"/>
      <c r="H8921" s="63"/>
    </row>
    <row r="8922" spans="3:8" ht="15.6" x14ac:dyDescent="0.3">
      <c r="C8922" s="57"/>
      <c r="D8922" s="58"/>
      <c r="E8922" s="28"/>
      <c r="F8922" s="17"/>
      <c r="G8922" s="50"/>
      <c r="H8922" s="63"/>
    </row>
    <row r="8923" spans="3:8" ht="15.6" x14ac:dyDescent="0.3">
      <c r="C8923" s="57"/>
      <c r="D8923" s="58"/>
      <c r="E8923" s="28"/>
      <c r="F8923" s="17"/>
      <c r="G8923" s="50"/>
      <c r="H8923" s="63"/>
    </row>
    <row r="8924" spans="3:8" ht="15.6" x14ac:dyDescent="0.3">
      <c r="C8924" s="57"/>
      <c r="D8924" s="58"/>
      <c r="E8924" s="28"/>
      <c r="F8924" s="17"/>
      <c r="G8924" s="50"/>
      <c r="H8924" s="63"/>
    </row>
    <row r="8925" spans="3:8" ht="15.6" x14ac:dyDescent="0.3">
      <c r="C8925" s="57"/>
      <c r="D8925" s="58"/>
      <c r="E8925" s="28"/>
      <c r="F8925" s="17"/>
      <c r="G8925" s="50"/>
      <c r="H8925" s="63"/>
    </row>
    <row r="8926" spans="3:8" ht="15.6" x14ac:dyDescent="0.3">
      <c r="C8926" s="57"/>
      <c r="D8926" s="58"/>
      <c r="E8926" s="28"/>
      <c r="F8926" s="17"/>
      <c r="G8926" s="50"/>
      <c r="H8926" s="63"/>
    </row>
    <row r="8927" spans="3:8" ht="15.6" x14ac:dyDescent="0.3">
      <c r="C8927" s="57"/>
      <c r="D8927" s="58"/>
      <c r="E8927" s="28"/>
      <c r="F8927" s="17"/>
      <c r="G8927" s="50"/>
      <c r="H8927" s="63"/>
    </row>
    <row r="8928" spans="3:8" ht="15.6" x14ac:dyDescent="0.3">
      <c r="C8928" s="57"/>
      <c r="D8928" s="58"/>
      <c r="E8928" s="28"/>
      <c r="F8928" s="17"/>
      <c r="G8928" s="50"/>
      <c r="H8928" s="63"/>
    </row>
    <row r="8929" spans="3:8" ht="15.6" x14ac:dyDescent="0.3">
      <c r="C8929" s="57"/>
      <c r="D8929" s="58"/>
      <c r="E8929" s="28"/>
      <c r="F8929" s="17"/>
      <c r="G8929" s="50"/>
      <c r="H8929" s="63"/>
    </row>
    <row r="8930" spans="3:8" ht="15.6" x14ac:dyDescent="0.3">
      <c r="C8930" s="57"/>
      <c r="D8930" s="58"/>
      <c r="E8930" s="28"/>
      <c r="F8930" s="17"/>
      <c r="G8930" s="50"/>
      <c r="H8930" s="63"/>
    </row>
    <row r="8931" spans="3:8" ht="15.6" x14ac:dyDescent="0.3">
      <c r="C8931" s="57"/>
      <c r="D8931" s="58"/>
      <c r="E8931" s="28"/>
      <c r="F8931" s="17"/>
      <c r="G8931" s="50"/>
      <c r="H8931" s="63"/>
    </row>
    <row r="8932" spans="3:8" ht="15.6" x14ac:dyDescent="0.3">
      <c r="C8932" s="57"/>
      <c r="D8932" s="58"/>
      <c r="E8932" s="28"/>
      <c r="F8932" s="17"/>
      <c r="G8932" s="50"/>
      <c r="H8932" s="63"/>
    </row>
    <row r="8933" spans="3:8" ht="15.6" x14ac:dyDescent="0.3">
      <c r="C8933" s="57"/>
      <c r="D8933" s="58"/>
      <c r="E8933" s="28"/>
      <c r="F8933" s="17"/>
      <c r="G8933" s="50"/>
      <c r="H8933" s="63"/>
    </row>
    <row r="8934" spans="3:8" ht="15.6" x14ac:dyDescent="0.3">
      <c r="C8934" s="57"/>
      <c r="D8934" s="58"/>
      <c r="E8934" s="28"/>
      <c r="F8934" s="17"/>
      <c r="G8934" s="50"/>
      <c r="H8934" s="63"/>
    </row>
    <row r="8935" spans="3:8" ht="15.6" x14ac:dyDescent="0.3">
      <c r="C8935" s="57"/>
      <c r="D8935" s="58"/>
      <c r="E8935" s="28"/>
      <c r="F8935" s="17"/>
      <c r="G8935" s="50"/>
      <c r="H8935" s="63"/>
    </row>
    <row r="8936" spans="3:8" ht="15.6" x14ac:dyDescent="0.3">
      <c r="C8936" s="57"/>
      <c r="D8936" s="58"/>
      <c r="E8936" s="28"/>
      <c r="F8936" s="17"/>
      <c r="G8936" s="50"/>
      <c r="H8936" s="63"/>
    </row>
    <row r="8937" spans="3:8" ht="15.6" x14ac:dyDescent="0.3">
      <c r="C8937" s="57"/>
      <c r="D8937" s="58"/>
      <c r="E8937" s="28"/>
      <c r="F8937" s="17"/>
      <c r="G8937" s="50"/>
      <c r="H8937" s="63"/>
    </row>
    <row r="8938" spans="3:8" ht="15.6" x14ac:dyDescent="0.3">
      <c r="C8938" s="57"/>
      <c r="D8938" s="58"/>
      <c r="E8938" s="28"/>
      <c r="F8938" s="17"/>
      <c r="G8938" s="50"/>
      <c r="H8938" s="63"/>
    </row>
    <row r="8939" spans="3:8" ht="15.6" x14ac:dyDescent="0.3">
      <c r="C8939" s="57"/>
      <c r="D8939" s="58"/>
      <c r="E8939" s="28"/>
      <c r="F8939" s="17"/>
      <c r="G8939" s="50"/>
      <c r="H8939" s="63"/>
    </row>
    <row r="8940" spans="3:8" ht="15.6" x14ac:dyDescent="0.3">
      <c r="C8940" s="57"/>
      <c r="D8940" s="58"/>
      <c r="E8940" s="28"/>
      <c r="F8940" s="17"/>
      <c r="G8940" s="50"/>
      <c r="H8940" s="63"/>
    </row>
    <row r="8941" spans="3:8" ht="15.6" x14ac:dyDescent="0.3">
      <c r="C8941" s="57"/>
      <c r="D8941" s="58"/>
      <c r="E8941" s="28"/>
      <c r="F8941" s="17"/>
      <c r="G8941" s="50"/>
      <c r="H8941" s="63"/>
    </row>
    <row r="8942" spans="3:8" ht="15.6" x14ac:dyDescent="0.3">
      <c r="C8942" s="57"/>
      <c r="D8942" s="58"/>
      <c r="E8942" s="28"/>
      <c r="F8942" s="17"/>
      <c r="G8942" s="50"/>
      <c r="H8942" s="63"/>
    </row>
    <row r="8943" spans="3:8" ht="15.6" x14ac:dyDescent="0.3">
      <c r="C8943" s="57"/>
      <c r="D8943" s="58"/>
      <c r="E8943" s="28"/>
      <c r="F8943" s="17"/>
      <c r="G8943" s="50"/>
      <c r="H8943" s="63"/>
    </row>
    <row r="8944" spans="3:8" ht="15.6" x14ac:dyDescent="0.3">
      <c r="C8944" s="57"/>
      <c r="D8944" s="58"/>
      <c r="E8944" s="28"/>
      <c r="F8944" s="17"/>
      <c r="G8944" s="50"/>
      <c r="H8944" s="63"/>
    </row>
    <row r="8945" spans="3:8" ht="15.6" x14ac:dyDescent="0.3">
      <c r="C8945" s="57"/>
      <c r="D8945" s="58"/>
      <c r="E8945" s="28"/>
      <c r="F8945" s="17"/>
      <c r="G8945" s="50"/>
      <c r="H8945" s="63"/>
    </row>
    <row r="8946" spans="3:8" ht="15.6" x14ac:dyDescent="0.3">
      <c r="C8946" s="57"/>
      <c r="D8946" s="58"/>
      <c r="E8946" s="28"/>
      <c r="F8946" s="17"/>
      <c r="G8946" s="50"/>
      <c r="H8946" s="63"/>
    </row>
    <row r="8947" spans="3:8" ht="15.6" x14ac:dyDescent="0.3">
      <c r="C8947" s="57"/>
      <c r="D8947" s="58"/>
      <c r="E8947" s="28"/>
      <c r="F8947" s="17"/>
      <c r="G8947" s="50"/>
      <c r="H8947" s="63"/>
    </row>
    <row r="8948" spans="3:8" ht="15.6" x14ac:dyDescent="0.3">
      <c r="C8948" s="57"/>
      <c r="D8948" s="58"/>
      <c r="E8948" s="28"/>
      <c r="F8948" s="17"/>
      <c r="G8948" s="50"/>
      <c r="H8948" s="63"/>
    </row>
    <row r="8949" spans="3:8" ht="15.6" x14ac:dyDescent="0.3">
      <c r="C8949" s="57"/>
      <c r="D8949" s="58"/>
      <c r="E8949" s="28"/>
      <c r="F8949" s="17"/>
      <c r="G8949" s="50"/>
      <c r="H8949" s="63"/>
    </row>
    <row r="8950" spans="3:8" ht="15.6" x14ac:dyDescent="0.3">
      <c r="C8950" s="57"/>
      <c r="D8950" s="58"/>
      <c r="E8950" s="28"/>
      <c r="F8950" s="17"/>
      <c r="G8950" s="50"/>
      <c r="H8950" s="63"/>
    </row>
    <row r="8951" spans="3:8" ht="15.6" x14ac:dyDescent="0.3">
      <c r="C8951" s="57"/>
      <c r="D8951" s="58"/>
      <c r="E8951" s="28"/>
      <c r="F8951" s="17"/>
      <c r="G8951" s="50"/>
      <c r="H8951" s="63"/>
    </row>
    <row r="8952" spans="3:8" ht="15.6" x14ac:dyDescent="0.3">
      <c r="C8952" s="57"/>
      <c r="D8952" s="58"/>
      <c r="E8952" s="28"/>
      <c r="F8952" s="17"/>
      <c r="G8952" s="50"/>
      <c r="H8952" s="63"/>
    </row>
    <row r="8953" spans="3:8" ht="15.6" x14ac:dyDescent="0.3">
      <c r="C8953" s="57"/>
      <c r="D8953" s="58"/>
      <c r="E8953" s="28"/>
      <c r="F8953" s="17"/>
      <c r="G8953" s="50"/>
      <c r="H8953" s="63"/>
    </row>
    <row r="8954" spans="3:8" ht="15.6" x14ac:dyDescent="0.3">
      <c r="C8954" s="57"/>
      <c r="D8954" s="58"/>
      <c r="E8954" s="28"/>
      <c r="F8954" s="17"/>
      <c r="G8954" s="50"/>
      <c r="H8954" s="63"/>
    </row>
    <row r="8955" spans="3:8" ht="15.6" x14ac:dyDescent="0.3">
      <c r="C8955" s="57"/>
      <c r="D8955" s="58"/>
      <c r="E8955" s="28"/>
      <c r="F8955" s="17"/>
      <c r="G8955" s="50"/>
      <c r="H8955" s="63"/>
    </row>
    <row r="8956" spans="3:8" ht="15.6" x14ac:dyDescent="0.3">
      <c r="C8956" s="57"/>
      <c r="D8956" s="58"/>
      <c r="E8956" s="28"/>
      <c r="F8956" s="17"/>
      <c r="G8956" s="50"/>
      <c r="H8956" s="63"/>
    </row>
    <row r="8957" spans="3:8" ht="15.6" x14ac:dyDescent="0.3">
      <c r="C8957" s="57"/>
      <c r="D8957" s="58"/>
      <c r="E8957" s="28"/>
      <c r="F8957" s="17"/>
      <c r="G8957" s="50"/>
      <c r="H8957" s="63"/>
    </row>
    <row r="8958" spans="3:8" ht="15.6" x14ac:dyDescent="0.3">
      <c r="C8958" s="57"/>
      <c r="D8958" s="58"/>
      <c r="E8958" s="28"/>
      <c r="F8958" s="17"/>
      <c r="G8958" s="50"/>
      <c r="H8958" s="63"/>
    </row>
    <row r="8959" spans="3:8" ht="15.6" x14ac:dyDescent="0.3">
      <c r="C8959" s="57"/>
      <c r="D8959" s="58"/>
      <c r="E8959" s="28"/>
      <c r="F8959" s="17"/>
      <c r="G8959" s="50"/>
      <c r="H8959" s="63"/>
    </row>
    <row r="8960" spans="3:8" ht="15.6" x14ac:dyDescent="0.3">
      <c r="C8960" s="57"/>
      <c r="D8960" s="58"/>
      <c r="E8960" s="28"/>
      <c r="F8960" s="17"/>
      <c r="G8960" s="50"/>
      <c r="H8960" s="63"/>
    </row>
    <row r="8961" spans="3:8" ht="15.6" x14ac:dyDescent="0.3">
      <c r="C8961" s="57"/>
      <c r="D8961" s="58"/>
      <c r="E8961" s="28"/>
      <c r="F8961" s="17"/>
      <c r="G8961" s="50"/>
      <c r="H8961" s="63"/>
    </row>
    <row r="8962" spans="3:8" ht="15.6" x14ac:dyDescent="0.3">
      <c r="C8962" s="57"/>
      <c r="D8962" s="58"/>
      <c r="E8962" s="28"/>
      <c r="F8962" s="17"/>
      <c r="G8962" s="50"/>
      <c r="H8962" s="63"/>
    </row>
    <row r="8963" spans="3:8" ht="15.6" x14ac:dyDescent="0.3">
      <c r="C8963" s="57"/>
      <c r="D8963" s="58"/>
      <c r="E8963" s="28"/>
      <c r="F8963" s="17"/>
      <c r="G8963" s="50"/>
      <c r="H8963" s="63"/>
    </row>
    <row r="8964" spans="3:8" ht="15.6" x14ac:dyDescent="0.3">
      <c r="C8964" s="57"/>
      <c r="D8964" s="58"/>
      <c r="E8964" s="28"/>
      <c r="F8964" s="17"/>
      <c r="G8964" s="50"/>
      <c r="H8964" s="63"/>
    </row>
    <row r="8965" spans="3:8" ht="15.6" x14ac:dyDescent="0.3">
      <c r="C8965" s="57"/>
      <c r="D8965" s="58"/>
      <c r="E8965" s="28"/>
      <c r="F8965" s="17"/>
      <c r="G8965" s="50"/>
      <c r="H8965" s="63"/>
    </row>
    <row r="8966" spans="3:8" ht="15.6" x14ac:dyDescent="0.3">
      <c r="C8966" s="57"/>
      <c r="D8966" s="58"/>
      <c r="E8966" s="28"/>
      <c r="F8966" s="17"/>
      <c r="G8966" s="50"/>
      <c r="H8966" s="63"/>
    </row>
    <row r="8967" spans="3:8" ht="15.6" x14ac:dyDescent="0.3">
      <c r="C8967" s="57"/>
      <c r="D8967" s="58"/>
      <c r="E8967" s="28"/>
      <c r="F8967" s="17"/>
      <c r="G8967" s="50"/>
      <c r="H8967" s="63"/>
    </row>
    <row r="8968" spans="3:8" ht="15.6" x14ac:dyDescent="0.3">
      <c r="C8968" s="57"/>
      <c r="D8968" s="58"/>
      <c r="E8968" s="28"/>
      <c r="F8968" s="17"/>
      <c r="G8968" s="50"/>
      <c r="H8968" s="63"/>
    </row>
    <row r="8969" spans="3:8" ht="15.6" x14ac:dyDescent="0.3">
      <c r="C8969" s="57"/>
      <c r="D8969" s="58"/>
      <c r="E8969" s="28"/>
      <c r="F8969" s="17"/>
      <c r="G8969" s="50"/>
      <c r="H8969" s="63"/>
    </row>
    <row r="8970" spans="3:8" ht="15.6" x14ac:dyDescent="0.3">
      <c r="C8970" s="57"/>
      <c r="D8970" s="58"/>
      <c r="E8970" s="28"/>
      <c r="F8970" s="17"/>
      <c r="G8970" s="50"/>
      <c r="H8970" s="63"/>
    </row>
    <row r="8971" spans="3:8" ht="15.6" x14ac:dyDescent="0.3">
      <c r="C8971" s="57"/>
      <c r="D8971" s="58"/>
      <c r="E8971" s="28"/>
      <c r="F8971" s="17"/>
      <c r="G8971" s="50"/>
      <c r="H8971" s="63"/>
    </row>
    <row r="8972" spans="3:8" ht="15.6" x14ac:dyDescent="0.3">
      <c r="C8972" s="57"/>
      <c r="D8972" s="58"/>
      <c r="E8972" s="28"/>
      <c r="F8972" s="17"/>
      <c r="G8972" s="50"/>
      <c r="H8972" s="63"/>
    </row>
    <row r="8973" spans="3:8" ht="15.6" x14ac:dyDescent="0.3">
      <c r="C8973" s="57"/>
      <c r="D8973" s="58"/>
      <c r="E8973" s="28"/>
      <c r="F8973" s="17"/>
      <c r="G8973" s="50"/>
      <c r="H8973" s="63"/>
    </row>
    <row r="8974" spans="3:8" ht="15.6" x14ac:dyDescent="0.3">
      <c r="C8974" s="57"/>
      <c r="D8974" s="58"/>
      <c r="E8974" s="28"/>
      <c r="F8974" s="17"/>
      <c r="G8974" s="50"/>
      <c r="H8974" s="63"/>
    </row>
    <row r="8975" spans="3:8" ht="15.6" x14ac:dyDescent="0.3">
      <c r="C8975" s="57"/>
      <c r="D8975" s="58"/>
      <c r="E8975" s="28"/>
      <c r="F8975" s="17"/>
      <c r="G8975" s="50"/>
      <c r="H8975" s="63"/>
    </row>
    <row r="8976" spans="3:8" ht="15.6" x14ac:dyDescent="0.3">
      <c r="C8976" s="57"/>
      <c r="D8976" s="58"/>
      <c r="E8976" s="28"/>
      <c r="F8976" s="17"/>
      <c r="G8976" s="50"/>
      <c r="H8976" s="63"/>
    </row>
    <row r="8977" spans="3:8" ht="15.6" x14ac:dyDescent="0.3">
      <c r="C8977" s="57"/>
      <c r="D8977" s="58"/>
      <c r="E8977" s="28"/>
      <c r="F8977" s="17"/>
      <c r="G8977" s="50"/>
      <c r="H8977" s="63"/>
    </row>
    <row r="8978" spans="3:8" ht="15.6" x14ac:dyDescent="0.3">
      <c r="C8978" s="57"/>
      <c r="D8978" s="58"/>
      <c r="E8978" s="28"/>
      <c r="F8978" s="17"/>
      <c r="G8978" s="50"/>
      <c r="H8978" s="63"/>
    </row>
    <row r="8979" spans="3:8" ht="15.6" x14ac:dyDescent="0.3">
      <c r="C8979" s="57"/>
      <c r="D8979" s="58"/>
      <c r="E8979" s="28"/>
      <c r="F8979" s="17"/>
      <c r="G8979" s="50"/>
      <c r="H8979" s="63"/>
    </row>
    <row r="8980" spans="3:8" ht="15.6" x14ac:dyDescent="0.3">
      <c r="C8980" s="57"/>
      <c r="D8980" s="58"/>
      <c r="E8980" s="28"/>
      <c r="F8980" s="17"/>
      <c r="G8980" s="50"/>
      <c r="H8980" s="63"/>
    </row>
    <row r="8981" spans="3:8" ht="15.6" x14ac:dyDescent="0.3">
      <c r="C8981" s="57"/>
      <c r="D8981" s="58"/>
      <c r="E8981" s="28"/>
      <c r="F8981" s="17"/>
      <c r="G8981" s="50"/>
      <c r="H8981" s="63"/>
    </row>
    <row r="8982" spans="3:8" ht="15.6" x14ac:dyDescent="0.3">
      <c r="C8982" s="57"/>
      <c r="D8982" s="58"/>
      <c r="E8982" s="28"/>
      <c r="F8982" s="17"/>
      <c r="G8982" s="50"/>
      <c r="H8982" s="63"/>
    </row>
    <row r="8983" spans="3:8" ht="15.6" x14ac:dyDescent="0.3">
      <c r="C8983" s="57"/>
      <c r="D8983" s="58"/>
      <c r="E8983" s="28"/>
      <c r="F8983" s="17"/>
      <c r="G8983" s="50"/>
      <c r="H8983" s="63"/>
    </row>
    <row r="8984" spans="3:8" ht="15.6" x14ac:dyDescent="0.3">
      <c r="C8984" s="57"/>
      <c r="D8984" s="58"/>
      <c r="E8984" s="28"/>
      <c r="F8984" s="17"/>
      <c r="G8984" s="50"/>
      <c r="H8984" s="63"/>
    </row>
    <row r="8985" spans="3:8" ht="15.6" x14ac:dyDescent="0.3">
      <c r="C8985" s="57"/>
      <c r="D8985" s="58"/>
      <c r="E8985" s="28"/>
      <c r="F8985" s="17"/>
      <c r="G8985" s="50"/>
      <c r="H8985" s="63"/>
    </row>
    <row r="8986" spans="3:8" ht="15.6" x14ac:dyDescent="0.3">
      <c r="C8986" s="57"/>
      <c r="D8986" s="58"/>
      <c r="E8986" s="28"/>
      <c r="F8986" s="17"/>
      <c r="G8986" s="50"/>
      <c r="H8986" s="63"/>
    </row>
    <row r="8987" spans="3:8" ht="15.6" x14ac:dyDescent="0.3">
      <c r="C8987" s="57"/>
      <c r="D8987" s="58"/>
      <c r="E8987" s="28"/>
      <c r="F8987" s="17"/>
      <c r="G8987" s="50"/>
      <c r="H8987" s="63"/>
    </row>
    <row r="8988" spans="3:8" ht="15.6" x14ac:dyDescent="0.3">
      <c r="C8988" s="57"/>
      <c r="D8988" s="58"/>
      <c r="E8988" s="28"/>
      <c r="F8988" s="17"/>
      <c r="G8988" s="50"/>
      <c r="H8988" s="63"/>
    </row>
    <row r="8989" spans="3:8" ht="15.6" x14ac:dyDescent="0.3">
      <c r="C8989" s="57"/>
      <c r="D8989" s="58"/>
      <c r="E8989" s="28"/>
      <c r="F8989" s="17"/>
      <c r="G8989" s="50"/>
      <c r="H8989" s="63"/>
    </row>
    <row r="8990" spans="3:8" ht="15.6" x14ac:dyDescent="0.3">
      <c r="C8990" s="57"/>
      <c r="D8990" s="58"/>
      <c r="E8990" s="28"/>
      <c r="F8990" s="17"/>
      <c r="G8990" s="50"/>
      <c r="H8990" s="63"/>
    </row>
    <row r="8991" spans="3:8" ht="15.6" x14ac:dyDescent="0.3">
      <c r="C8991" s="57"/>
      <c r="D8991" s="58"/>
      <c r="E8991" s="28"/>
      <c r="F8991" s="17"/>
      <c r="G8991" s="50"/>
      <c r="H8991" s="63"/>
    </row>
    <row r="8992" spans="3:8" ht="15.6" x14ac:dyDescent="0.3">
      <c r="C8992" s="57"/>
      <c r="D8992" s="58"/>
      <c r="E8992" s="28"/>
      <c r="F8992" s="17"/>
      <c r="G8992" s="50"/>
      <c r="H8992" s="63"/>
    </row>
    <row r="8993" spans="3:8" ht="15.6" x14ac:dyDescent="0.3">
      <c r="C8993" s="57"/>
      <c r="D8993" s="58"/>
      <c r="E8993" s="28"/>
      <c r="F8993" s="17"/>
      <c r="G8993" s="50"/>
      <c r="H8993" s="63"/>
    </row>
    <row r="8994" spans="3:8" ht="15.6" x14ac:dyDescent="0.3">
      <c r="C8994" s="57"/>
      <c r="D8994" s="58"/>
      <c r="E8994" s="28"/>
      <c r="F8994" s="17"/>
      <c r="G8994" s="50"/>
      <c r="H8994" s="63"/>
    </row>
    <row r="8995" spans="3:8" ht="15.6" x14ac:dyDescent="0.3">
      <c r="C8995" s="57"/>
      <c r="D8995" s="58"/>
      <c r="E8995" s="28"/>
      <c r="F8995" s="17"/>
      <c r="G8995" s="50"/>
      <c r="H8995" s="63"/>
    </row>
    <row r="8996" spans="3:8" ht="15.6" x14ac:dyDescent="0.3">
      <c r="C8996" s="57"/>
      <c r="D8996" s="58"/>
      <c r="E8996" s="28"/>
      <c r="F8996" s="17"/>
      <c r="G8996" s="50"/>
      <c r="H8996" s="63"/>
    </row>
    <row r="8997" spans="3:8" ht="15.6" x14ac:dyDescent="0.3">
      <c r="C8997" s="57"/>
      <c r="D8997" s="58"/>
      <c r="E8997" s="28"/>
      <c r="F8997" s="17"/>
      <c r="G8997" s="50"/>
      <c r="H8997" s="63"/>
    </row>
    <row r="8998" spans="3:8" ht="15.6" x14ac:dyDescent="0.3">
      <c r="C8998" s="57"/>
      <c r="D8998" s="58"/>
      <c r="E8998" s="28"/>
      <c r="F8998" s="17"/>
      <c r="G8998" s="50"/>
      <c r="H8998" s="63"/>
    </row>
    <row r="8999" spans="3:8" ht="15.6" x14ac:dyDescent="0.3">
      <c r="C8999" s="57"/>
      <c r="D8999" s="58"/>
      <c r="E8999" s="28"/>
      <c r="F8999" s="17"/>
      <c r="G8999" s="50"/>
      <c r="H8999" s="63"/>
    </row>
    <row r="9000" spans="3:8" ht="15.6" x14ac:dyDescent="0.3">
      <c r="C9000" s="57"/>
      <c r="D9000" s="58"/>
      <c r="E9000" s="28"/>
      <c r="F9000" s="17"/>
      <c r="G9000" s="50"/>
      <c r="H9000" s="63"/>
    </row>
    <row r="9001" spans="3:8" ht="15.6" x14ac:dyDescent="0.3">
      <c r="C9001" s="57"/>
      <c r="D9001" s="58"/>
      <c r="E9001" s="28"/>
      <c r="F9001" s="17"/>
      <c r="G9001" s="50"/>
      <c r="H9001" s="63"/>
    </row>
    <row r="9002" spans="3:8" ht="15.6" x14ac:dyDescent="0.3">
      <c r="C9002" s="57"/>
      <c r="D9002" s="58"/>
      <c r="E9002" s="28"/>
      <c r="F9002" s="17"/>
      <c r="G9002" s="50"/>
      <c r="H9002" s="63"/>
    </row>
    <row r="9003" spans="3:8" ht="15.6" x14ac:dyDescent="0.3">
      <c r="C9003" s="57"/>
      <c r="D9003" s="58"/>
      <c r="E9003" s="28"/>
      <c r="F9003" s="17"/>
      <c r="G9003" s="50"/>
      <c r="H9003" s="63"/>
    </row>
    <row r="9004" spans="3:8" ht="15.6" x14ac:dyDescent="0.3">
      <c r="C9004" s="57"/>
      <c r="D9004" s="58"/>
      <c r="E9004" s="28"/>
      <c r="F9004" s="17"/>
      <c r="G9004" s="50"/>
      <c r="H9004" s="63"/>
    </row>
    <row r="9005" spans="3:8" ht="15.6" x14ac:dyDescent="0.3">
      <c r="C9005" s="57"/>
      <c r="D9005" s="58"/>
      <c r="E9005" s="28"/>
      <c r="F9005" s="17"/>
      <c r="G9005" s="50"/>
      <c r="H9005" s="63"/>
    </row>
    <row r="9006" spans="3:8" ht="15.6" x14ac:dyDescent="0.3">
      <c r="C9006" s="57"/>
      <c r="D9006" s="58"/>
      <c r="E9006" s="28"/>
      <c r="F9006" s="17"/>
      <c r="G9006" s="50"/>
      <c r="H9006" s="63"/>
    </row>
    <row r="9007" spans="3:8" ht="15.6" x14ac:dyDescent="0.3">
      <c r="C9007" s="57"/>
      <c r="D9007" s="58"/>
      <c r="E9007" s="28"/>
      <c r="F9007" s="17"/>
      <c r="G9007" s="50"/>
      <c r="H9007" s="63"/>
    </row>
    <row r="9008" spans="3:8" ht="15.6" x14ac:dyDescent="0.3">
      <c r="C9008" s="57"/>
      <c r="D9008" s="58"/>
      <c r="E9008" s="28"/>
      <c r="F9008" s="17"/>
      <c r="G9008" s="50"/>
      <c r="H9008" s="63"/>
    </row>
    <row r="9009" spans="3:8" ht="15.6" x14ac:dyDescent="0.3">
      <c r="C9009" s="57"/>
      <c r="D9009" s="58"/>
      <c r="E9009" s="28"/>
      <c r="F9009" s="17"/>
      <c r="G9009" s="50"/>
      <c r="H9009" s="63"/>
    </row>
    <row r="9010" spans="3:8" ht="15.6" x14ac:dyDescent="0.3">
      <c r="C9010" s="57"/>
      <c r="D9010" s="58"/>
      <c r="E9010" s="28"/>
      <c r="F9010" s="17"/>
      <c r="G9010" s="50"/>
      <c r="H9010" s="63"/>
    </row>
    <row r="9011" spans="3:8" ht="15.6" x14ac:dyDescent="0.3">
      <c r="C9011" s="57"/>
      <c r="D9011" s="58"/>
      <c r="E9011" s="28"/>
      <c r="F9011" s="17"/>
      <c r="G9011" s="50"/>
      <c r="H9011" s="63"/>
    </row>
    <row r="9012" spans="3:8" ht="15.6" x14ac:dyDescent="0.3">
      <c r="C9012" s="57"/>
      <c r="D9012" s="58"/>
      <c r="E9012" s="28"/>
      <c r="F9012" s="17"/>
      <c r="G9012" s="50"/>
      <c r="H9012" s="63"/>
    </row>
    <row r="9013" spans="3:8" ht="15.6" x14ac:dyDescent="0.3">
      <c r="C9013" s="57"/>
      <c r="D9013" s="58"/>
      <c r="E9013" s="28"/>
      <c r="F9013" s="17"/>
      <c r="G9013" s="50"/>
      <c r="H9013" s="63"/>
    </row>
    <row r="9014" spans="3:8" ht="15.6" x14ac:dyDescent="0.3">
      <c r="C9014" s="57"/>
      <c r="D9014" s="58"/>
      <c r="E9014" s="28"/>
      <c r="F9014" s="17"/>
      <c r="G9014" s="50"/>
      <c r="H9014" s="63"/>
    </row>
    <row r="9015" spans="3:8" ht="15.6" x14ac:dyDescent="0.3">
      <c r="C9015" s="57"/>
      <c r="D9015" s="58"/>
      <c r="E9015" s="28"/>
      <c r="F9015" s="17"/>
      <c r="G9015" s="50"/>
      <c r="H9015" s="63"/>
    </row>
    <row r="9016" spans="3:8" ht="15.6" x14ac:dyDescent="0.3">
      <c r="C9016" s="57"/>
      <c r="D9016" s="58"/>
      <c r="E9016" s="28"/>
      <c r="F9016" s="17"/>
      <c r="G9016" s="50"/>
      <c r="H9016" s="63"/>
    </row>
    <row r="9017" spans="3:8" ht="15.6" x14ac:dyDescent="0.3">
      <c r="C9017" s="57"/>
      <c r="D9017" s="58"/>
      <c r="E9017" s="28"/>
      <c r="F9017" s="17"/>
      <c r="G9017" s="50"/>
      <c r="H9017" s="63"/>
    </row>
    <row r="9018" spans="3:8" ht="15.6" x14ac:dyDescent="0.3">
      <c r="C9018" s="57"/>
      <c r="D9018" s="58"/>
      <c r="E9018" s="28"/>
      <c r="F9018" s="17"/>
      <c r="G9018" s="50"/>
      <c r="H9018" s="63"/>
    </row>
    <row r="9019" spans="3:8" ht="15.6" x14ac:dyDescent="0.3">
      <c r="C9019" s="57"/>
      <c r="D9019" s="58"/>
      <c r="E9019" s="28"/>
      <c r="F9019" s="17"/>
      <c r="G9019" s="50"/>
      <c r="H9019" s="63"/>
    </row>
    <row r="9020" spans="3:8" ht="15.6" x14ac:dyDescent="0.3">
      <c r="C9020" s="57"/>
      <c r="D9020" s="58"/>
      <c r="E9020" s="28"/>
      <c r="F9020" s="17"/>
      <c r="G9020" s="50"/>
      <c r="H9020" s="63"/>
    </row>
    <row r="9021" spans="3:8" ht="15.6" x14ac:dyDescent="0.3">
      <c r="C9021" s="57"/>
      <c r="D9021" s="58"/>
      <c r="E9021" s="28"/>
      <c r="F9021" s="17"/>
      <c r="G9021" s="50"/>
      <c r="H9021" s="63"/>
    </row>
    <row r="9022" spans="3:8" ht="15.6" x14ac:dyDescent="0.3">
      <c r="C9022" s="57"/>
      <c r="D9022" s="58"/>
      <c r="E9022" s="28"/>
      <c r="F9022" s="17"/>
      <c r="G9022" s="50"/>
      <c r="H9022" s="63"/>
    </row>
    <row r="9023" spans="3:8" ht="15.6" x14ac:dyDescent="0.3">
      <c r="C9023" s="57"/>
      <c r="D9023" s="58"/>
      <c r="E9023" s="28"/>
      <c r="F9023" s="17"/>
      <c r="G9023" s="50"/>
      <c r="H9023" s="63"/>
    </row>
    <row r="9024" spans="3:8" ht="15.6" x14ac:dyDescent="0.3">
      <c r="C9024" s="57"/>
      <c r="D9024" s="58"/>
      <c r="E9024" s="28"/>
      <c r="F9024" s="17"/>
      <c r="G9024" s="50"/>
      <c r="H9024" s="63"/>
    </row>
    <row r="9025" spans="3:8" ht="15.6" x14ac:dyDescent="0.3">
      <c r="C9025" s="57"/>
      <c r="D9025" s="58"/>
      <c r="E9025" s="28"/>
      <c r="F9025" s="17"/>
      <c r="G9025" s="50"/>
      <c r="H9025" s="63"/>
    </row>
    <row r="9026" spans="3:8" ht="15.6" x14ac:dyDescent="0.3">
      <c r="C9026" s="57"/>
      <c r="D9026" s="58"/>
      <c r="E9026" s="28"/>
      <c r="F9026" s="17"/>
      <c r="G9026" s="50"/>
      <c r="H9026" s="63"/>
    </row>
    <row r="9027" spans="3:8" ht="15.6" x14ac:dyDescent="0.3">
      <c r="C9027" s="57"/>
      <c r="D9027" s="58"/>
      <c r="E9027" s="28"/>
      <c r="F9027" s="17"/>
      <c r="G9027" s="50"/>
      <c r="H9027" s="63"/>
    </row>
    <row r="9028" spans="3:8" ht="15.6" x14ac:dyDescent="0.3">
      <c r="C9028" s="57"/>
      <c r="D9028" s="58"/>
      <c r="E9028" s="28"/>
      <c r="F9028" s="17"/>
      <c r="G9028" s="50"/>
      <c r="H9028" s="63"/>
    </row>
    <row r="9029" spans="3:8" ht="15.6" x14ac:dyDescent="0.3">
      <c r="C9029" s="57"/>
      <c r="D9029" s="58"/>
      <c r="E9029" s="28"/>
      <c r="F9029" s="17"/>
      <c r="G9029" s="50"/>
      <c r="H9029" s="63"/>
    </row>
    <row r="9030" spans="3:8" ht="15.6" x14ac:dyDescent="0.3">
      <c r="C9030" s="57"/>
      <c r="D9030" s="58"/>
      <c r="E9030" s="28"/>
      <c r="F9030" s="17"/>
      <c r="G9030" s="50"/>
      <c r="H9030" s="63"/>
    </row>
    <row r="9031" spans="3:8" ht="15.6" x14ac:dyDescent="0.3">
      <c r="C9031" s="57"/>
      <c r="D9031" s="58"/>
      <c r="E9031" s="28"/>
      <c r="F9031" s="17"/>
      <c r="G9031" s="50"/>
      <c r="H9031" s="63"/>
    </row>
    <row r="9032" spans="3:8" ht="15.6" x14ac:dyDescent="0.3">
      <c r="C9032" s="57"/>
      <c r="D9032" s="58"/>
      <c r="E9032" s="28"/>
      <c r="F9032" s="17"/>
      <c r="G9032" s="50"/>
      <c r="H9032" s="63"/>
    </row>
    <row r="9033" spans="3:8" ht="15.6" x14ac:dyDescent="0.3">
      <c r="C9033" s="57"/>
      <c r="D9033" s="58"/>
      <c r="E9033" s="28"/>
      <c r="F9033" s="17"/>
      <c r="G9033" s="50"/>
      <c r="H9033" s="63"/>
    </row>
    <row r="9034" spans="3:8" ht="15.6" x14ac:dyDescent="0.3">
      <c r="C9034" s="57"/>
      <c r="D9034" s="58"/>
      <c r="E9034" s="28"/>
      <c r="F9034" s="17"/>
      <c r="G9034" s="50"/>
      <c r="H9034" s="63"/>
    </row>
    <row r="9035" spans="3:8" ht="15.6" x14ac:dyDescent="0.3">
      <c r="C9035" s="57"/>
      <c r="D9035" s="58"/>
      <c r="E9035" s="28"/>
      <c r="F9035" s="17"/>
      <c r="G9035" s="50"/>
      <c r="H9035" s="63"/>
    </row>
    <row r="9036" spans="3:8" ht="15.6" x14ac:dyDescent="0.3">
      <c r="C9036" s="57"/>
      <c r="D9036" s="58"/>
      <c r="E9036" s="28"/>
      <c r="F9036" s="17"/>
      <c r="G9036" s="50"/>
      <c r="H9036" s="63"/>
    </row>
    <row r="9037" spans="3:8" ht="15.6" x14ac:dyDescent="0.3">
      <c r="C9037" s="57"/>
      <c r="D9037" s="58"/>
      <c r="E9037" s="28"/>
      <c r="F9037" s="17"/>
      <c r="G9037" s="50"/>
      <c r="H9037" s="63"/>
    </row>
    <row r="9038" spans="3:8" ht="15.6" x14ac:dyDescent="0.3">
      <c r="C9038" s="57"/>
      <c r="D9038" s="58"/>
      <c r="E9038" s="28"/>
      <c r="F9038" s="17"/>
      <c r="G9038" s="50"/>
      <c r="H9038" s="63"/>
    </row>
    <row r="9039" spans="3:8" ht="15.6" x14ac:dyDescent="0.3">
      <c r="C9039" s="57"/>
      <c r="D9039" s="58"/>
      <c r="E9039" s="28"/>
      <c r="F9039" s="17"/>
      <c r="G9039" s="50"/>
      <c r="H9039" s="63"/>
    </row>
    <row r="9040" spans="3:8" ht="15.6" x14ac:dyDescent="0.3">
      <c r="C9040" s="57"/>
      <c r="D9040" s="58"/>
      <c r="E9040" s="28"/>
      <c r="F9040" s="17"/>
      <c r="G9040" s="50"/>
      <c r="H9040" s="63"/>
    </row>
    <row r="9041" spans="3:8" ht="15.6" x14ac:dyDescent="0.3">
      <c r="C9041" s="57"/>
      <c r="D9041" s="58"/>
      <c r="E9041" s="28"/>
      <c r="F9041" s="17"/>
      <c r="G9041" s="50"/>
      <c r="H9041" s="63"/>
    </row>
    <row r="9042" spans="3:8" ht="15.6" x14ac:dyDescent="0.3">
      <c r="C9042" s="57"/>
      <c r="D9042" s="58"/>
      <c r="E9042" s="28"/>
      <c r="F9042" s="17"/>
      <c r="G9042" s="50"/>
      <c r="H9042" s="63"/>
    </row>
    <row r="9043" spans="3:8" ht="15.6" x14ac:dyDescent="0.3">
      <c r="C9043" s="57"/>
      <c r="D9043" s="58"/>
      <c r="E9043" s="28"/>
      <c r="F9043" s="17"/>
      <c r="G9043" s="50"/>
      <c r="H9043" s="63"/>
    </row>
    <row r="9044" spans="3:8" ht="15.6" x14ac:dyDescent="0.3">
      <c r="C9044" s="57"/>
      <c r="D9044" s="58"/>
      <c r="E9044" s="28"/>
      <c r="F9044" s="17"/>
      <c r="G9044" s="50"/>
      <c r="H9044" s="63"/>
    </row>
    <row r="9045" spans="3:8" ht="15.6" x14ac:dyDescent="0.3">
      <c r="C9045" s="57"/>
      <c r="D9045" s="58"/>
      <c r="E9045" s="28"/>
      <c r="F9045" s="17"/>
      <c r="G9045" s="50"/>
      <c r="H9045" s="63"/>
    </row>
    <row r="9046" spans="3:8" ht="15.6" x14ac:dyDescent="0.3">
      <c r="C9046" s="57"/>
      <c r="D9046" s="58"/>
      <c r="E9046" s="28"/>
      <c r="F9046" s="17"/>
      <c r="G9046" s="50"/>
      <c r="H9046" s="63"/>
    </row>
    <row r="9047" spans="3:8" ht="15.6" x14ac:dyDescent="0.3">
      <c r="C9047" s="57"/>
      <c r="D9047" s="58"/>
      <c r="E9047" s="28"/>
      <c r="F9047" s="17"/>
      <c r="G9047" s="50"/>
      <c r="H9047" s="63"/>
    </row>
    <row r="9048" spans="3:8" ht="15.6" x14ac:dyDescent="0.3">
      <c r="C9048" s="57"/>
      <c r="D9048" s="58"/>
      <c r="E9048" s="28"/>
      <c r="F9048" s="17"/>
      <c r="G9048" s="50"/>
      <c r="H9048" s="63"/>
    </row>
    <row r="9049" spans="3:8" ht="15.6" x14ac:dyDescent="0.3">
      <c r="C9049" s="57"/>
      <c r="D9049" s="58"/>
      <c r="E9049" s="28"/>
      <c r="F9049" s="17"/>
      <c r="G9049" s="50"/>
      <c r="H9049" s="63"/>
    </row>
    <row r="9050" spans="3:8" ht="15.6" x14ac:dyDescent="0.3">
      <c r="C9050" s="57"/>
      <c r="D9050" s="58"/>
      <c r="E9050" s="28"/>
      <c r="F9050" s="17"/>
      <c r="G9050" s="50"/>
      <c r="H9050" s="63"/>
    </row>
    <row r="9051" spans="3:8" ht="15.6" x14ac:dyDescent="0.3">
      <c r="C9051" s="57"/>
      <c r="D9051" s="58"/>
      <c r="E9051" s="28"/>
      <c r="F9051" s="17"/>
      <c r="G9051" s="50"/>
      <c r="H9051" s="63"/>
    </row>
    <row r="9052" spans="3:8" ht="15.6" x14ac:dyDescent="0.3">
      <c r="C9052" s="57"/>
      <c r="D9052" s="58"/>
      <c r="E9052" s="28"/>
      <c r="F9052" s="17"/>
      <c r="G9052" s="50"/>
      <c r="H9052" s="63"/>
    </row>
    <row r="9053" spans="3:8" ht="15.6" x14ac:dyDescent="0.3">
      <c r="C9053" s="57"/>
      <c r="D9053" s="58"/>
      <c r="E9053" s="28"/>
      <c r="F9053" s="17"/>
      <c r="G9053" s="50"/>
      <c r="H9053" s="63"/>
    </row>
    <row r="9054" spans="3:8" ht="15.6" x14ac:dyDescent="0.3">
      <c r="C9054" s="57"/>
      <c r="D9054" s="58"/>
      <c r="E9054" s="28"/>
      <c r="F9054" s="17"/>
      <c r="G9054" s="50"/>
      <c r="H9054" s="63"/>
    </row>
    <row r="9055" spans="3:8" ht="15.6" x14ac:dyDescent="0.3">
      <c r="C9055" s="57"/>
      <c r="D9055" s="58"/>
      <c r="E9055" s="28"/>
      <c r="F9055" s="17"/>
      <c r="G9055" s="50"/>
      <c r="H9055" s="63"/>
    </row>
    <row r="9056" spans="3:8" ht="15.6" x14ac:dyDescent="0.3">
      <c r="C9056" s="57"/>
      <c r="D9056" s="58"/>
      <c r="E9056" s="28"/>
      <c r="F9056" s="17"/>
      <c r="G9056" s="50"/>
      <c r="H9056" s="63"/>
    </row>
    <row r="9057" spans="3:8" ht="15.6" x14ac:dyDescent="0.3">
      <c r="C9057" s="57"/>
      <c r="D9057" s="58"/>
      <c r="E9057" s="28"/>
      <c r="F9057" s="17"/>
      <c r="G9057" s="50"/>
      <c r="H9057" s="63"/>
    </row>
    <row r="9058" spans="3:8" ht="15.6" x14ac:dyDescent="0.3">
      <c r="C9058" s="57"/>
      <c r="D9058" s="58"/>
      <c r="E9058" s="28"/>
      <c r="F9058" s="17"/>
      <c r="G9058" s="50"/>
      <c r="H9058" s="63"/>
    </row>
    <row r="9059" spans="3:8" ht="15.6" x14ac:dyDescent="0.3">
      <c r="C9059" s="57"/>
      <c r="D9059" s="58"/>
      <c r="E9059" s="28"/>
      <c r="F9059" s="17"/>
      <c r="G9059" s="50"/>
      <c r="H9059" s="63"/>
    </row>
    <row r="9060" spans="3:8" ht="15.6" x14ac:dyDescent="0.3">
      <c r="C9060" s="57"/>
      <c r="D9060" s="58"/>
      <c r="E9060" s="28"/>
      <c r="F9060" s="17"/>
      <c r="G9060" s="50"/>
      <c r="H9060" s="63"/>
    </row>
    <row r="9061" spans="3:8" ht="15.6" x14ac:dyDescent="0.3">
      <c r="C9061" s="57"/>
      <c r="D9061" s="58"/>
      <c r="E9061" s="28"/>
      <c r="F9061" s="17"/>
      <c r="G9061" s="50"/>
      <c r="H9061" s="63"/>
    </row>
    <row r="9062" spans="3:8" ht="15.6" x14ac:dyDescent="0.3">
      <c r="C9062" s="57"/>
      <c r="D9062" s="58"/>
      <c r="E9062" s="28"/>
      <c r="F9062" s="17"/>
      <c r="G9062" s="50"/>
      <c r="H9062" s="63"/>
    </row>
    <row r="9063" spans="3:8" ht="15.6" x14ac:dyDescent="0.3">
      <c r="C9063" s="57"/>
      <c r="D9063" s="58"/>
      <c r="E9063" s="28"/>
      <c r="F9063" s="17"/>
      <c r="G9063" s="50"/>
      <c r="H9063" s="63"/>
    </row>
    <row r="9064" spans="3:8" ht="15.6" x14ac:dyDescent="0.3">
      <c r="C9064" s="57"/>
      <c r="D9064" s="58"/>
      <c r="E9064" s="28"/>
      <c r="F9064" s="17"/>
      <c r="G9064" s="50"/>
      <c r="H9064" s="63"/>
    </row>
    <row r="9065" spans="3:8" ht="15.6" x14ac:dyDescent="0.3">
      <c r="C9065" s="57"/>
      <c r="D9065" s="58"/>
      <c r="E9065" s="28"/>
      <c r="F9065" s="17"/>
      <c r="G9065" s="50"/>
      <c r="H9065" s="63"/>
    </row>
    <row r="9066" spans="3:8" ht="15.6" x14ac:dyDescent="0.3">
      <c r="C9066" s="57"/>
      <c r="D9066" s="58"/>
      <c r="E9066" s="28"/>
      <c r="F9066" s="17"/>
      <c r="G9066" s="50"/>
      <c r="H9066" s="63"/>
    </row>
    <row r="9067" spans="3:8" ht="15.6" x14ac:dyDescent="0.3">
      <c r="C9067" s="57"/>
      <c r="D9067" s="58"/>
      <c r="E9067" s="28"/>
      <c r="F9067" s="17"/>
      <c r="G9067" s="50"/>
      <c r="H9067" s="63"/>
    </row>
    <row r="9068" spans="3:8" ht="15.6" x14ac:dyDescent="0.3">
      <c r="C9068" s="57"/>
      <c r="D9068" s="58"/>
      <c r="E9068" s="28"/>
      <c r="F9068" s="17"/>
      <c r="G9068" s="50"/>
      <c r="H9068" s="63"/>
    </row>
    <row r="9069" spans="3:8" ht="15.6" x14ac:dyDescent="0.3">
      <c r="C9069" s="57"/>
      <c r="D9069" s="58"/>
      <c r="E9069" s="28"/>
      <c r="F9069" s="17"/>
      <c r="G9069" s="50"/>
      <c r="H9069" s="63"/>
    </row>
    <row r="9070" spans="3:8" ht="15.6" x14ac:dyDescent="0.3">
      <c r="C9070" s="57"/>
      <c r="D9070" s="58"/>
      <c r="E9070" s="28"/>
      <c r="F9070" s="17"/>
      <c r="G9070" s="50"/>
      <c r="H9070" s="63"/>
    </row>
    <row r="9071" spans="3:8" ht="15.6" x14ac:dyDescent="0.3">
      <c r="C9071" s="57"/>
      <c r="D9071" s="58"/>
      <c r="E9071" s="28"/>
      <c r="F9071" s="17"/>
      <c r="G9071" s="50"/>
      <c r="H9071" s="63"/>
    </row>
    <row r="9072" spans="3:8" ht="15.6" x14ac:dyDescent="0.3">
      <c r="C9072" s="57"/>
      <c r="D9072" s="58"/>
      <c r="E9072" s="28"/>
      <c r="F9072" s="17"/>
      <c r="G9072" s="50"/>
      <c r="H9072" s="63"/>
    </row>
    <row r="9073" spans="3:8" ht="15.6" x14ac:dyDescent="0.3">
      <c r="C9073" s="57"/>
      <c r="D9073" s="58"/>
      <c r="E9073" s="28"/>
      <c r="F9073" s="17"/>
      <c r="G9073" s="50"/>
      <c r="H9073" s="63"/>
    </row>
    <row r="9074" spans="3:8" ht="15.6" x14ac:dyDescent="0.3">
      <c r="C9074" s="57"/>
      <c r="D9074" s="58"/>
      <c r="E9074" s="28"/>
      <c r="F9074" s="17"/>
      <c r="G9074" s="50"/>
      <c r="H9074" s="63"/>
    </row>
    <row r="9075" spans="3:8" ht="15.6" x14ac:dyDescent="0.3">
      <c r="C9075" s="57"/>
      <c r="D9075" s="58"/>
      <c r="E9075" s="28"/>
      <c r="F9075" s="17"/>
      <c r="G9075" s="50"/>
      <c r="H9075" s="63"/>
    </row>
    <row r="9076" spans="3:8" ht="15.6" x14ac:dyDescent="0.3">
      <c r="C9076" s="57"/>
      <c r="D9076" s="58"/>
      <c r="E9076" s="28"/>
      <c r="F9076" s="17"/>
      <c r="G9076" s="50"/>
      <c r="H9076" s="63"/>
    </row>
    <row r="9077" spans="3:8" ht="15.6" x14ac:dyDescent="0.3">
      <c r="C9077" s="57"/>
      <c r="D9077" s="58"/>
      <c r="E9077" s="28"/>
      <c r="F9077" s="17"/>
      <c r="G9077" s="50"/>
      <c r="H9077" s="63"/>
    </row>
    <row r="9078" spans="3:8" ht="15.6" x14ac:dyDescent="0.3">
      <c r="C9078" s="57"/>
      <c r="D9078" s="58"/>
      <c r="E9078" s="28"/>
      <c r="F9078" s="17"/>
      <c r="G9078" s="50"/>
      <c r="H9078" s="63"/>
    </row>
    <row r="9079" spans="3:8" ht="15.6" x14ac:dyDescent="0.3">
      <c r="C9079" s="57"/>
      <c r="D9079" s="58"/>
      <c r="E9079" s="28"/>
      <c r="F9079" s="17"/>
      <c r="G9079" s="50"/>
      <c r="H9079" s="63"/>
    </row>
    <row r="9080" spans="3:8" ht="15.6" x14ac:dyDescent="0.3">
      <c r="C9080" s="57"/>
      <c r="D9080" s="58"/>
      <c r="E9080" s="28"/>
      <c r="F9080" s="17"/>
      <c r="G9080" s="50"/>
      <c r="H9080" s="63"/>
    </row>
    <row r="9081" spans="3:8" ht="15.6" x14ac:dyDescent="0.3">
      <c r="C9081" s="57"/>
      <c r="D9081" s="58"/>
      <c r="E9081" s="28"/>
      <c r="F9081" s="17"/>
      <c r="G9081" s="50"/>
      <c r="H9081" s="63"/>
    </row>
    <row r="9082" spans="3:8" ht="15.6" x14ac:dyDescent="0.3">
      <c r="C9082" s="57"/>
      <c r="D9082" s="58"/>
      <c r="E9082" s="28"/>
      <c r="F9082" s="17"/>
      <c r="G9082" s="50"/>
      <c r="H9082" s="63"/>
    </row>
    <row r="9083" spans="3:8" ht="15.6" x14ac:dyDescent="0.3">
      <c r="C9083" s="57"/>
      <c r="D9083" s="58"/>
      <c r="E9083" s="28"/>
      <c r="F9083" s="17"/>
      <c r="G9083" s="50"/>
      <c r="H9083" s="63"/>
    </row>
    <row r="9084" spans="3:8" ht="15.6" x14ac:dyDescent="0.3">
      <c r="C9084" s="57"/>
      <c r="D9084" s="58"/>
      <c r="E9084" s="28"/>
      <c r="F9084" s="17"/>
      <c r="G9084" s="50"/>
      <c r="H9084" s="63"/>
    </row>
    <row r="9085" spans="3:8" ht="15.6" x14ac:dyDescent="0.3">
      <c r="C9085" s="57"/>
      <c r="D9085" s="58"/>
      <c r="E9085" s="28"/>
      <c r="F9085" s="17"/>
      <c r="G9085" s="50"/>
      <c r="H9085" s="63"/>
    </row>
    <row r="9086" spans="3:8" ht="15.6" x14ac:dyDescent="0.3">
      <c r="C9086" s="57"/>
      <c r="D9086" s="58"/>
      <c r="E9086" s="28"/>
      <c r="F9086" s="17"/>
      <c r="G9086" s="50"/>
      <c r="H9086" s="63"/>
    </row>
    <row r="9087" spans="3:8" ht="15.6" x14ac:dyDescent="0.3">
      <c r="C9087" s="57"/>
      <c r="D9087" s="58"/>
      <c r="E9087" s="28"/>
      <c r="F9087" s="17"/>
      <c r="G9087" s="50"/>
      <c r="H9087" s="63"/>
    </row>
    <row r="9088" spans="3:8" ht="15.6" x14ac:dyDescent="0.3">
      <c r="C9088" s="57"/>
      <c r="D9088" s="58"/>
      <c r="E9088" s="28"/>
      <c r="F9088" s="17"/>
      <c r="G9088" s="50"/>
      <c r="H9088" s="63"/>
    </row>
    <row r="9089" spans="3:8" ht="15.6" x14ac:dyDescent="0.3">
      <c r="C9089" s="57"/>
      <c r="D9089" s="58"/>
      <c r="E9089" s="28"/>
      <c r="F9089" s="17"/>
      <c r="G9089" s="50"/>
      <c r="H9089" s="63"/>
    </row>
    <row r="9090" spans="3:8" ht="15.6" x14ac:dyDescent="0.3">
      <c r="C9090" s="57"/>
      <c r="D9090" s="58"/>
      <c r="E9090" s="28"/>
      <c r="F9090" s="17"/>
      <c r="G9090" s="50"/>
      <c r="H9090" s="63"/>
    </row>
    <row r="9091" spans="3:8" ht="15.6" x14ac:dyDescent="0.3">
      <c r="C9091" s="57"/>
      <c r="D9091" s="58"/>
      <c r="E9091" s="28"/>
      <c r="F9091" s="17"/>
      <c r="G9091" s="50"/>
      <c r="H9091" s="63"/>
    </row>
    <row r="9092" spans="3:8" ht="15.6" x14ac:dyDescent="0.3">
      <c r="C9092" s="57"/>
      <c r="D9092" s="58"/>
      <c r="E9092" s="28"/>
      <c r="F9092" s="17"/>
      <c r="G9092" s="50"/>
      <c r="H9092" s="63"/>
    </row>
    <row r="9093" spans="3:8" ht="15.6" x14ac:dyDescent="0.3">
      <c r="C9093" s="57"/>
      <c r="D9093" s="58"/>
      <c r="E9093" s="28"/>
      <c r="F9093" s="17"/>
      <c r="G9093" s="50"/>
      <c r="H9093" s="63"/>
    </row>
    <row r="9094" spans="3:8" ht="15.6" x14ac:dyDescent="0.3">
      <c r="C9094" s="57"/>
      <c r="D9094" s="58"/>
      <c r="E9094" s="28"/>
      <c r="F9094" s="17"/>
      <c r="G9094" s="50"/>
      <c r="H9094" s="63"/>
    </row>
    <row r="9095" spans="3:8" ht="15.6" x14ac:dyDescent="0.3">
      <c r="C9095" s="57"/>
      <c r="D9095" s="58"/>
      <c r="E9095" s="28"/>
      <c r="F9095" s="17"/>
      <c r="G9095" s="50"/>
      <c r="H9095" s="63"/>
    </row>
    <row r="9096" spans="3:8" ht="15.6" x14ac:dyDescent="0.3">
      <c r="C9096" s="57"/>
      <c r="D9096" s="58"/>
      <c r="E9096" s="28"/>
      <c r="F9096" s="17"/>
      <c r="G9096" s="50"/>
      <c r="H9096" s="63"/>
    </row>
    <row r="9097" spans="3:8" ht="15.6" x14ac:dyDescent="0.3">
      <c r="C9097" s="57"/>
      <c r="D9097" s="58"/>
      <c r="E9097" s="28"/>
      <c r="F9097" s="17"/>
      <c r="G9097" s="50"/>
      <c r="H9097" s="63"/>
    </row>
    <row r="9098" spans="3:8" ht="15.6" x14ac:dyDescent="0.3">
      <c r="C9098" s="57"/>
      <c r="D9098" s="58"/>
      <c r="E9098" s="28"/>
      <c r="F9098" s="17"/>
      <c r="G9098" s="50"/>
      <c r="H9098" s="63"/>
    </row>
    <row r="9099" spans="3:8" ht="15.6" x14ac:dyDescent="0.3">
      <c r="C9099" s="57"/>
      <c r="D9099" s="58"/>
      <c r="E9099" s="28"/>
      <c r="F9099" s="17"/>
      <c r="G9099" s="50"/>
      <c r="H9099" s="63"/>
    </row>
    <row r="9100" spans="3:8" ht="15.6" x14ac:dyDescent="0.3">
      <c r="C9100" s="57"/>
      <c r="D9100" s="58"/>
      <c r="E9100" s="28"/>
      <c r="F9100" s="17"/>
      <c r="G9100" s="50"/>
      <c r="H9100" s="63"/>
    </row>
    <row r="9101" spans="3:8" ht="15.6" x14ac:dyDescent="0.3">
      <c r="C9101" s="57"/>
      <c r="D9101" s="58"/>
      <c r="E9101" s="28"/>
      <c r="F9101" s="17"/>
      <c r="G9101" s="50"/>
      <c r="H9101" s="63"/>
    </row>
    <row r="9102" spans="3:8" ht="15.6" x14ac:dyDescent="0.3">
      <c r="C9102" s="57"/>
      <c r="D9102" s="58"/>
      <c r="E9102" s="28"/>
      <c r="F9102" s="17"/>
      <c r="G9102" s="50"/>
      <c r="H9102" s="63"/>
    </row>
    <row r="9103" spans="3:8" ht="15.6" x14ac:dyDescent="0.3">
      <c r="C9103" s="57"/>
      <c r="D9103" s="58"/>
      <c r="E9103" s="28"/>
      <c r="F9103" s="17"/>
      <c r="G9103" s="50"/>
      <c r="H9103" s="63"/>
    </row>
    <row r="9104" spans="3:8" ht="15.6" x14ac:dyDescent="0.3">
      <c r="C9104" s="57"/>
      <c r="D9104" s="58"/>
      <c r="E9104" s="28"/>
      <c r="F9104" s="17"/>
      <c r="G9104" s="50"/>
      <c r="H9104" s="63"/>
    </row>
    <row r="9105" spans="3:8" ht="15.6" x14ac:dyDescent="0.3">
      <c r="C9105" s="57"/>
      <c r="D9105" s="58"/>
      <c r="E9105" s="28"/>
      <c r="F9105" s="17"/>
      <c r="G9105" s="50"/>
      <c r="H9105" s="63"/>
    </row>
    <row r="9106" spans="3:8" ht="15.6" x14ac:dyDescent="0.3">
      <c r="C9106" s="57"/>
      <c r="D9106" s="58"/>
      <c r="E9106" s="28"/>
      <c r="F9106" s="17"/>
      <c r="G9106" s="50"/>
      <c r="H9106" s="63"/>
    </row>
    <row r="9107" spans="3:8" ht="15.6" x14ac:dyDescent="0.3">
      <c r="C9107" s="57"/>
      <c r="D9107" s="58"/>
      <c r="E9107" s="28"/>
      <c r="F9107" s="17"/>
      <c r="G9107" s="50"/>
      <c r="H9107" s="63"/>
    </row>
    <row r="9108" spans="3:8" ht="15.6" x14ac:dyDescent="0.3">
      <c r="C9108" s="57"/>
      <c r="D9108" s="58"/>
      <c r="E9108" s="28"/>
      <c r="F9108" s="17"/>
      <c r="G9108" s="50"/>
      <c r="H9108" s="63"/>
    </row>
    <row r="9109" spans="3:8" ht="15.6" x14ac:dyDescent="0.3">
      <c r="C9109" s="57"/>
      <c r="D9109" s="58"/>
      <c r="E9109" s="28"/>
      <c r="F9109" s="17"/>
      <c r="G9109" s="50"/>
      <c r="H9109" s="63"/>
    </row>
    <row r="9110" spans="3:8" ht="15.6" x14ac:dyDescent="0.3">
      <c r="C9110" s="57"/>
      <c r="D9110" s="58"/>
      <c r="E9110" s="28"/>
      <c r="F9110" s="17"/>
      <c r="G9110" s="50"/>
      <c r="H9110" s="63"/>
    </row>
    <row r="9111" spans="3:8" ht="15.6" x14ac:dyDescent="0.3">
      <c r="C9111" s="57"/>
      <c r="D9111" s="58"/>
      <c r="E9111" s="28"/>
      <c r="F9111" s="17"/>
      <c r="G9111" s="50"/>
      <c r="H9111" s="63"/>
    </row>
    <row r="9112" spans="3:8" ht="15.6" x14ac:dyDescent="0.3">
      <c r="C9112" s="57"/>
      <c r="D9112" s="58"/>
      <c r="E9112" s="28"/>
      <c r="F9112" s="17"/>
      <c r="G9112" s="50"/>
      <c r="H9112" s="63"/>
    </row>
    <row r="9113" spans="3:8" ht="15.6" x14ac:dyDescent="0.3">
      <c r="C9113" s="57"/>
      <c r="D9113" s="58"/>
      <c r="E9113" s="28"/>
      <c r="F9113" s="17"/>
      <c r="G9113" s="50"/>
      <c r="H9113" s="63"/>
    </row>
    <row r="9114" spans="3:8" ht="15.6" x14ac:dyDescent="0.3">
      <c r="C9114" s="57"/>
      <c r="D9114" s="58"/>
      <c r="E9114" s="28"/>
      <c r="F9114" s="17"/>
      <c r="G9114" s="50"/>
      <c r="H9114" s="63"/>
    </row>
    <row r="9115" spans="3:8" ht="15.6" x14ac:dyDescent="0.3">
      <c r="C9115" s="57"/>
      <c r="D9115" s="58"/>
      <c r="E9115" s="28"/>
      <c r="F9115" s="17"/>
      <c r="G9115" s="50"/>
      <c r="H9115" s="63"/>
    </row>
    <row r="9116" spans="3:8" ht="15.6" x14ac:dyDescent="0.3">
      <c r="C9116" s="57"/>
      <c r="D9116" s="58"/>
      <c r="E9116" s="28"/>
      <c r="F9116" s="17"/>
      <c r="G9116" s="50"/>
      <c r="H9116" s="63"/>
    </row>
    <row r="9117" spans="3:8" ht="15.6" x14ac:dyDescent="0.3">
      <c r="C9117" s="57"/>
      <c r="D9117" s="58"/>
      <c r="E9117" s="28"/>
      <c r="F9117" s="17"/>
      <c r="G9117" s="50"/>
      <c r="H9117" s="63"/>
    </row>
    <row r="9118" spans="3:8" ht="15.6" x14ac:dyDescent="0.3">
      <c r="C9118" s="57"/>
      <c r="D9118" s="58"/>
      <c r="E9118" s="28"/>
      <c r="F9118" s="17"/>
      <c r="G9118" s="50"/>
      <c r="H9118" s="63"/>
    </row>
    <row r="9119" spans="3:8" ht="15.6" x14ac:dyDescent="0.3">
      <c r="C9119" s="57"/>
      <c r="D9119" s="58"/>
      <c r="E9119" s="28"/>
      <c r="F9119" s="17"/>
      <c r="G9119" s="50"/>
      <c r="H9119" s="63"/>
    </row>
    <row r="9120" spans="3:8" ht="15.6" x14ac:dyDescent="0.3">
      <c r="C9120" s="57"/>
      <c r="D9120" s="58"/>
      <c r="E9120" s="28"/>
      <c r="F9120" s="17"/>
      <c r="G9120" s="50"/>
      <c r="H9120" s="63"/>
    </row>
    <row r="9121" spans="3:8" ht="15.6" x14ac:dyDescent="0.3">
      <c r="C9121" s="57"/>
      <c r="D9121" s="58"/>
      <c r="E9121" s="28"/>
      <c r="F9121" s="17"/>
      <c r="G9121" s="50"/>
      <c r="H9121" s="63"/>
    </row>
    <row r="9122" spans="3:8" ht="15.6" x14ac:dyDescent="0.3">
      <c r="C9122" s="57"/>
      <c r="D9122" s="58"/>
      <c r="E9122" s="28"/>
      <c r="F9122" s="17"/>
      <c r="G9122" s="50"/>
      <c r="H9122" s="63"/>
    </row>
    <row r="9123" spans="3:8" ht="15.6" x14ac:dyDescent="0.3">
      <c r="C9123" s="57"/>
      <c r="D9123" s="58"/>
      <c r="E9123" s="28"/>
      <c r="F9123" s="17"/>
      <c r="G9123" s="50"/>
      <c r="H9123" s="63"/>
    </row>
    <row r="9124" spans="3:8" ht="15.6" x14ac:dyDescent="0.3">
      <c r="C9124" s="57"/>
      <c r="D9124" s="58"/>
      <c r="E9124" s="28"/>
      <c r="F9124" s="17"/>
      <c r="G9124" s="50"/>
      <c r="H9124" s="63"/>
    </row>
    <row r="9125" spans="3:8" ht="15.6" x14ac:dyDescent="0.3">
      <c r="C9125" s="57"/>
      <c r="D9125" s="58"/>
      <c r="E9125" s="28"/>
      <c r="F9125" s="17"/>
      <c r="G9125" s="50"/>
      <c r="H9125" s="63"/>
    </row>
    <row r="9126" spans="3:8" ht="15.6" x14ac:dyDescent="0.3">
      <c r="C9126" s="57"/>
      <c r="D9126" s="58"/>
      <c r="E9126" s="28"/>
      <c r="F9126" s="17"/>
      <c r="G9126" s="50"/>
      <c r="H9126" s="63"/>
    </row>
    <row r="9127" spans="3:8" ht="15.6" x14ac:dyDescent="0.3">
      <c r="C9127" s="57"/>
      <c r="D9127" s="58"/>
      <c r="E9127" s="28"/>
      <c r="F9127" s="17"/>
      <c r="G9127" s="50"/>
      <c r="H9127" s="63"/>
    </row>
    <row r="9128" spans="3:8" ht="15.6" x14ac:dyDescent="0.3">
      <c r="C9128" s="57"/>
      <c r="D9128" s="58"/>
      <c r="E9128" s="28"/>
      <c r="F9128" s="17"/>
      <c r="G9128" s="50"/>
      <c r="H9128" s="63"/>
    </row>
    <row r="9129" spans="3:8" ht="15.6" x14ac:dyDescent="0.3">
      <c r="C9129" s="57"/>
      <c r="D9129" s="58"/>
      <c r="E9129" s="28"/>
      <c r="F9129" s="17"/>
      <c r="G9129" s="50"/>
      <c r="H9129" s="63"/>
    </row>
    <row r="9130" spans="3:8" ht="15.6" x14ac:dyDescent="0.3">
      <c r="C9130" s="57"/>
      <c r="D9130" s="58"/>
      <c r="E9130" s="28"/>
      <c r="F9130" s="17"/>
      <c r="G9130" s="50"/>
      <c r="H9130" s="63"/>
    </row>
    <row r="9131" spans="3:8" ht="15.6" x14ac:dyDescent="0.3">
      <c r="C9131" s="57"/>
      <c r="D9131" s="58"/>
      <c r="E9131" s="28"/>
      <c r="F9131" s="17"/>
      <c r="G9131" s="50"/>
      <c r="H9131" s="63"/>
    </row>
    <row r="9132" spans="3:8" ht="15.6" x14ac:dyDescent="0.3">
      <c r="C9132" s="57"/>
      <c r="D9132" s="58"/>
      <c r="E9132" s="28"/>
      <c r="F9132" s="17"/>
      <c r="G9132" s="50"/>
      <c r="H9132" s="63"/>
    </row>
    <row r="9133" spans="3:8" ht="15.6" x14ac:dyDescent="0.3">
      <c r="C9133" s="57"/>
      <c r="D9133" s="58"/>
      <c r="E9133" s="28"/>
      <c r="F9133" s="17"/>
      <c r="G9133" s="50"/>
      <c r="H9133" s="63"/>
    </row>
    <row r="9134" spans="3:8" ht="15.6" x14ac:dyDescent="0.3">
      <c r="C9134" s="57"/>
      <c r="D9134" s="58"/>
      <c r="E9134" s="28"/>
      <c r="F9134" s="17"/>
      <c r="G9134" s="50"/>
      <c r="H9134" s="63"/>
    </row>
    <row r="9135" spans="3:8" ht="15.6" x14ac:dyDescent="0.3">
      <c r="C9135" s="57"/>
      <c r="D9135" s="58"/>
      <c r="E9135" s="28"/>
      <c r="F9135" s="17"/>
      <c r="G9135" s="50"/>
      <c r="H9135" s="63"/>
    </row>
    <row r="9136" spans="3:8" ht="15.6" x14ac:dyDescent="0.3">
      <c r="C9136" s="57"/>
      <c r="D9136" s="58"/>
      <c r="E9136" s="28"/>
      <c r="F9136" s="17"/>
      <c r="G9136" s="50"/>
      <c r="H9136" s="63"/>
    </row>
    <row r="9137" spans="3:8" ht="15.6" x14ac:dyDescent="0.3">
      <c r="C9137" s="57"/>
      <c r="D9137" s="58"/>
      <c r="E9137" s="28"/>
      <c r="F9137" s="17"/>
      <c r="G9137" s="50"/>
      <c r="H9137" s="63"/>
    </row>
    <row r="9138" spans="3:8" ht="15.6" x14ac:dyDescent="0.3">
      <c r="C9138" s="57"/>
      <c r="D9138" s="58"/>
      <c r="E9138" s="28"/>
      <c r="F9138" s="17"/>
      <c r="G9138" s="50"/>
      <c r="H9138" s="63"/>
    </row>
    <row r="9139" spans="3:8" ht="15.6" x14ac:dyDescent="0.3">
      <c r="C9139" s="57"/>
      <c r="D9139" s="58"/>
      <c r="E9139" s="28"/>
      <c r="F9139" s="17"/>
      <c r="G9139" s="50"/>
      <c r="H9139" s="63"/>
    </row>
    <row r="9140" spans="3:8" ht="15.6" x14ac:dyDescent="0.3">
      <c r="C9140" s="57"/>
      <c r="D9140" s="58"/>
      <c r="E9140" s="28"/>
      <c r="F9140" s="17"/>
      <c r="G9140" s="50"/>
      <c r="H9140" s="63"/>
    </row>
    <row r="9141" spans="3:8" ht="15.6" x14ac:dyDescent="0.3">
      <c r="C9141" s="57"/>
      <c r="D9141" s="58"/>
      <c r="E9141" s="28"/>
      <c r="F9141" s="17"/>
      <c r="G9141" s="50"/>
      <c r="H9141" s="63"/>
    </row>
    <row r="9142" spans="3:8" ht="15.6" x14ac:dyDescent="0.3">
      <c r="C9142" s="57"/>
      <c r="D9142" s="58"/>
      <c r="E9142" s="28"/>
      <c r="F9142" s="17"/>
      <c r="G9142" s="50"/>
      <c r="H9142" s="63"/>
    </row>
    <row r="9143" spans="3:8" ht="15.6" x14ac:dyDescent="0.3">
      <c r="C9143" s="57"/>
      <c r="D9143" s="58"/>
      <c r="E9143" s="28"/>
      <c r="F9143" s="17"/>
      <c r="G9143" s="50"/>
      <c r="H9143" s="63"/>
    </row>
    <row r="9144" spans="3:8" ht="15.6" x14ac:dyDescent="0.3">
      <c r="C9144" s="57"/>
      <c r="D9144" s="58"/>
      <c r="E9144" s="28"/>
      <c r="F9144" s="17"/>
      <c r="G9144" s="50"/>
      <c r="H9144" s="63"/>
    </row>
    <row r="9145" spans="3:8" ht="15.6" x14ac:dyDescent="0.3">
      <c r="C9145" s="57"/>
      <c r="D9145" s="58"/>
      <c r="E9145" s="28"/>
      <c r="F9145" s="17"/>
      <c r="G9145" s="50"/>
      <c r="H9145" s="63"/>
    </row>
    <row r="9146" spans="3:8" ht="15.6" x14ac:dyDescent="0.3">
      <c r="C9146" s="57"/>
      <c r="D9146" s="58"/>
      <c r="E9146" s="28"/>
      <c r="F9146" s="17"/>
      <c r="G9146" s="50"/>
      <c r="H9146" s="63"/>
    </row>
    <row r="9147" spans="3:8" ht="15.6" x14ac:dyDescent="0.3">
      <c r="C9147" s="57"/>
      <c r="D9147" s="58"/>
      <c r="E9147" s="28"/>
      <c r="F9147" s="17"/>
      <c r="G9147" s="50"/>
      <c r="H9147" s="63"/>
    </row>
    <row r="9148" spans="3:8" ht="15.6" x14ac:dyDescent="0.3">
      <c r="C9148" s="57"/>
      <c r="D9148" s="58"/>
      <c r="E9148" s="28"/>
      <c r="F9148" s="17"/>
      <c r="G9148" s="50"/>
      <c r="H9148" s="63"/>
    </row>
    <row r="9149" spans="3:8" ht="15.6" x14ac:dyDescent="0.3">
      <c r="C9149" s="57"/>
      <c r="D9149" s="58"/>
      <c r="E9149" s="28"/>
      <c r="F9149" s="17"/>
      <c r="G9149" s="50"/>
      <c r="H9149" s="63"/>
    </row>
    <row r="9150" spans="3:8" ht="15.6" x14ac:dyDescent="0.3">
      <c r="C9150" s="57"/>
      <c r="D9150" s="58"/>
      <c r="E9150" s="28"/>
      <c r="F9150" s="17"/>
      <c r="G9150" s="50"/>
      <c r="H9150" s="63"/>
    </row>
    <row r="9151" spans="3:8" ht="15.6" x14ac:dyDescent="0.3">
      <c r="C9151" s="57"/>
      <c r="D9151" s="58"/>
      <c r="E9151" s="28"/>
      <c r="F9151" s="17"/>
      <c r="G9151" s="50"/>
      <c r="H9151" s="63"/>
    </row>
    <row r="9152" spans="3:8" ht="15.6" x14ac:dyDescent="0.3">
      <c r="C9152" s="57"/>
      <c r="D9152" s="58"/>
      <c r="E9152" s="28"/>
      <c r="F9152" s="17"/>
      <c r="G9152" s="50"/>
      <c r="H9152" s="63"/>
    </row>
    <row r="9153" spans="3:8" ht="15.6" x14ac:dyDescent="0.3">
      <c r="C9153" s="57"/>
      <c r="D9153" s="58"/>
      <c r="E9153" s="28"/>
      <c r="F9153" s="17"/>
      <c r="G9153" s="50"/>
      <c r="H9153" s="63"/>
    </row>
    <row r="9154" spans="3:8" ht="15.6" x14ac:dyDescent="0.3">
      <c r="C9154" s="57"/>
      <c r="D9154" s="58"/>
      <c r="E9154" s="28"/>
      <c r="F9154" s="17"/>
      <c r="G9154" s="50"/>
      <c r="H9154" s="63"/>
    </row>
    <row r="9155" spans="3:8" ht="15.6" x14ac:dyDescent="0.3">
      <c r="C9155" s="57"/>
      <c r="D9155" s="58"/>
      <c r="E9155" s="28"/>
      <c r="F9155" s="17"/>
      <c r="G9155" s="50"/>
      <c r="H9155" s="63"/>
    </row>
    <row r="9156" spans="3:8" ht="15.6" x14ac:dyDescent="0.3">
      <c r="C9156" s="57"/>
      <c r="D9156" s="58"/>
      <c r="E9156" s="28"/>
      <c r="F9156" s="17"/>
      <c r="G9156" s="50"/>
      <c r="H9156" s="63"/>
    </row>
    <row r="9157" spans="3:8" ht="15.6" x14ac:dyDescent="0.3">
      <c r="C9157" s="57"/>
      <c r="D9157" s="58"/>
      <c r="E9157" s="28"/>
      <c r="F9157" s="17"/>
      <c r="G9157" s="50"/>
      <c r="H9157" s="63"/>
    </row>
    <row r="9158" spans="3:8" ht="15.6" x14ac:dyDescent="0.3">
      <c r="C9158" s="57"/>
      <c r="D9158" s="58"/>
      <c r="E9158" s="28"/>
      <c r="F9158" s="17"/>
      <c r="G9158" s="50"/>
      <c r="H9158" s="63"/>
    </row>
    <row r="9159" spans="3:8" ht="15.6" x14ac:dyDescent="0.3">
      <c r="C9159" s="57"/>
      <c r="D9159" s="58"/>
      <c r="E9159" s="28"/>
      <c r="F9159" s="17"/>
      <c r="G9159" s="50"/>
      <c r="H9159" s="63"/>
    </row>
    <row r="9160" spans="3:8" ht="15.6" x14ac:dyDescent="0.3">
      <c r="C9160" s="57"/>
      <c r="D9160" s="58"/>
      <c r="E9160" s="28"/>
      <c r="F9160" s="17"/>
      <c r="G9160" s="50"/>
      <c r="H9160" s="63"/>
    </row>
    <row r="9161" spans="3:8" ht="15.6" x14ac:dyDescent="0.3">
      <c r="C9161" s="57"/>
      <c r="D9161" s="58"/>
      <c r="E9161" s="28"/>
      <c r="F9161" s="17"/>
      <c r="G9161" s="50"/>
      <c r="H9161" s="63"/>
    </row>
    <row r="9162" spans="3:8" ht="15.6" x14ac:dyDescent="0.3">
      <c r="C9162" s="57"/>
      <c r="D9162" s="58"/>
      <c r="E9162" s="28"/>
      <c r="F9162" s="17"/>
      <c r="G9162" s="50"/>
      <c r="H9162" s="63"/>
    </row>
    <row r="9163" spans="3:8" ht="15.6" x14ac:dyDescent="0.3">
      <c r="C9163" s="57"/>
      <c r="D9163" s="58"/>
      <c r="E9163" s="28"/>
      <c r="F9163" s="17"/>
      <c r="G9163" s="50"/>
      <c r="H9163" s="63"/>
    </row>
    <row r="9164" spans="3:8" ht="15.6" x14ac:dyDescent="0.3">
      <c r="C9164" s="57"/>
      <c r="D9164" s="58"/>
      <c r="E9164" s="28"/>
      <c r="F9164" s="17"/>
      <c r="G9164" s="50"/>
      <c r="H9164" s="63"/>
    </row>
    <row r="9165" spans="3:8" ht="15.6" x14ac:dyDescent="0.3">
      <c r="C9165" s="57"/>
      <c r="D9165" s="58"/>
      <c r="E9165" s="28"/>
      <c r="F9165" s="17"/>
      <c r="G9165" s="50"/>
      <c r="H9165" s="63"/>
    </row>
    <row r="9166" spans="3:8" ht="15.6" x14ac:dyDescent="0.3">
      <c r="C9166" s="57"/>
      <c r="D9166" s="58"/>
      <c r="E9166" s="28"/>
      <c r="F9166" s="17"/>
      <c r="G9166" s="50"/>
      <c r="H9166" s="63"/>
    </row>
    <row r="9167" spans="3:8" ht="15.6" x14ac:dyDescent="0.3">
      <c r="C9167" s="57"/>
      <c r="D9167" s="58"/>
      <c r="E9167" s="28"/>
      <c r="F9167" s="17"/>
      <c r="G9167" s="50"/>
      <c r="H9167" s="63"/>
    </row>
    <row r="9168" spans="3:8" ht="15.6" x14ac:dyDescent="0.3">
      <c r="C9168" s="57"/>
      <c r="D9168" s="58"/>
      <c r="E9168" s="28"/>
      <c r="F9168" s="17"/>
      <c r="G9168" s="50"/>
      <c r="H9168" s="63"/>
    </row>
    <row r="9169" spans="3:8" ht="15.6" x14ac:dyDescent="0.3">
      <c r="C9169" s="57"/>
      <c r="D9169" s="58"/>
      <c r="E9169" s="28"/>
      <c r="F9169" s="17"/>
      <c r="G9169" s="50"/>
      <c r="H9169" s="63"/>
    </row>
    <row r="9170" spans="3:8" ht="15.6" x14ac:dyDescent="0.3">
      <c r="C9170" s="57"/>
      <c r="D9170" s="58"/>
      <c r="E9170" s="28"/>
      <c r="F9170" s="17"/>
      <c r="G9170" s="50"/>
      <c r="H9170" s="63"/>
    </row>
    <row r="9171" spans="3:8" ht="15.6" x14ac:dyDescent="0.3">
      <c r="C9171" s="57"/>
      <c r="D9171" s="58"/>
      <c r="E9171" s="28"/>
      <c r="F9171" s="17"/>
      <c r="G9171" s="50"/>
      <c r="H9171" s="63"/>
    </row>
    <row r="9172" spans="3:8" ht="15.6" x14ac:dyDescent="0.3">
      <c r="C9172" s="57"/>
      <c r="D9172" s="58"/>
      <c r="E9172" s="28"/>
      <c r="F9172" s="17"/>
      <c r="G9172" s="50"/>
      <c r="H9172" s="63"/>
    </row>
    <row r="9173" spans="3:8" ht="15.6" x14ac:dyDescent="0.3">
      <c r="C9173" s="57"/>
      <c r="D9173" s="58"/>
      <c r="E9173" s="28"/>
      <c r="F9173" s="17"/>
      <c r="G9173" s="50"/>
      <c r="H9173" s="63"/>
    </row>
    <row r="9174" spans="3:8" ht="15.6" x14ac:dyDescent="0.3">
      <c r="C9174" s="57"/>
      <c r="D9174" s="58"/>
      <c r="E9174" s="28"/>
      <c r="F9174" s="17"/>
      <c r="G9174" s="50"/>
      <c r="H9174" s="63"/>
    </row>
    <row r="9175" spans="3:8" ht="15.6" x14ac:dyDescent="0.3">
      <c r="C9175" s="57"/>
      <c r="D9175" s="58"/>
      <c r="E9175" s="28"/>
      <c r="F9175" s="17"/>
      <c r="G9175" s="50"/>
      <c r="H9175" s="63"/>
    </row>
    <row r="9176" spans="3:8" ht="15.6" x14ac:dyDescent="0.3">
      <c r="C9176" s="57"/>
      <c r="D9176" s="58"/>
      <c r="E9176" s="28"/>
      <c r="F9176" s="17"/>
      <c r="G9176" s="50"/>
      <c r="H9176" s="63"/>
    </row>
    <row r="9177" spans="3:8" ht="15.6" x14ac:dyDescent="0.3">
      <c r="C9177" s="57"/>
      <c r="D9177" s="58"/>
      <c r="E9177" s="28"/>
      <c r="F9177" s="17"/>
      <c r="G9177" s="50"/>
      <c r="H9177" s="63"/>
    </row>
    <row r="9178" spans="3:8" ht="15.6" x14ac:dyDescent="0.3">
      <c r="C9178" s="57"/>
      <c r="D9178" s="58"/>
      <c r="E9178" s="28"/>
      <c r="F9178" s="17"/>
      <c r="G9178" s="50"/>
      <c r="H9178" s="63"/>
    </row>
    <row r="9179" spans="3:8" ht="15.6" x14ac:dyDescent="0.3">
      <c r="C9179" s="57"/>
      <c r="D9179" s="58"/>
      <c r="E9179" s="28"/>
      <c r="F9179" s="17"/>
      <c r="G9179" s="50"/>
      <c r="H9179" s="63"/>
    </row>
    <row r="9180" spans="3:8" ht="15.6" x14ac:dyDescent="0.3">
      <c r="C9180" s="57"/>
      <c r="D9180" s="58"/>
      <c r="E9180" s="28"/>
      <c r="F9180" s="17"/>
      <c r="G9180" s="50"/>
      <c r="H9180" s="63"/>
    </row>
    <row r="9181" spans="3:8" ht="15.6" x14ac:dyDescent="0.3">
      <c r="C9181" s="57"/>
      <c r="D9181" s="58"/>
      <c r="E9181" s="28"/>
      <c r="F9181" s="17"/>
      <c r="G9181" s="50"/>
      <c r="H9181" s="63"/>
    </row>
    <row r="9182" spans="3:8" ht="15.6" x14ac:dyDescent="0.3">
      <c r="C9182" s="57"/>
      <c r="D9182" s="58"/>
      <c r="E9182" s="28"/>
      <c r="F9182" s="17"/>
      <c r="G9182" s="50"/>
      <c r="H9182" s="63"/>
    </row>
    <row r="9183" spans="3:8" ht="15.6" x14ac:dyDescent="0.3">
      <c r="C9183" s="57"/>
      <c r="D9183" s="58"/>
      <c r="E9183" s="28"/>
      <c r="F9183" s="17"/>
      <c r="G9183" s="50"/>
      <c r="H9183" s="63"/>
    </row>
    <row r="9184" spans="3:8" ht="15.6" x14ac:dyDescent="0.3">
      <c r="C9184" s="57"/>
      <c r="D9184" s="58"/>
      <c r="E9184" s="28"/>
      <c r="F9184" s="17"/>
      <c r="G9184" s="50"/>
      <c r="H9184" s="63"/>
    </row>
    <row r="9185" spans="3:8" ht="15.6" x14ac:dyDescent="0.3">
      <c r="C9185" s="57"/>
      <c r="D9185" s="58"/>
      <c r="E9185" s="28"/>
      <c r="F9185" s="17"/>
      <c r="G9185" s="50"/>
      <c r="H9185" s="63"/>
    </row>
    <row r="9186" spans="3:8" ht="15.6" x14ac:dyDescent="0.3">
      <c r="C9186" s="57"/>
      <c r="D9186" s="58"/>
      <c r="E9186" s="28"/>
      <c r="F9186" s="17"/>
      <c r="G9186" s="50"/>
      <c r="H9186" s="63"/>
    </row>
    <row r="9187" spans="3:8" ht="15.6" x14ac:dyDescent="0.3">
      <c r="C9187" s="57"/>
      <c r="D9187" s="58"/>
      <c r="E9187" s="28"/>
      <c r="F9187" s="17"/>
      <c r="G9187" s="50"/>
      <c r="H9187" s="63"/>
    </row>
    <row r="9188" spans="3:8" ht="15.6" x14ac:dyDescent="0.3">
      <c r="C9188" s="57"/>
      <c r="D9188" s="58"/>
      <c r="E9188" s="28"/>
      <c r="F9188" s="17"/>
      <c r="G9188" s="50"/>
      <c r="H9188" s="63"/>
    </row>
    <row r="9189" spans="3:8" ht="15.6" x14ac:dyDescent="0.3">
      <c r="C9189" s="57"/>
      <c r="D9189" s="58"/>
      <c r="E9189" s="28"/>
      <c r="F9189" s="17"/>
      <c r="G9189" s="50"/>
      <c r="H9189" s="63"/>
    </row>
    <row r="9190" spans="3:8" ht="15.6" x14ac:dyDescent="0.3">
      <c r="C9190" s="57"/>
      <c r="D9190" s="58"/>
      <c r="E9190" s="28"/>
      <c r="F9190" s="17"/>
      <c r="G9190" s="50"/>
      <c r="H9190" s="63"/>
    </row>
    <row r="9191" spans="3:8" ht="15.6" x14ac:dyDescent="0.3">
      <c r="C9191" s="57"/>
      <c r="D9191" s="58"/>
      <c r="E9191" s="28"/>
      <c r="F9191" s="17"/>
      <c r="G9191" s="50"/>
      <c r="H9191" s="63"/>
    </row>
    <row r="9192" spans="3:8" ht="15.6" x14ac:dyDescent="0.3">
      <c r="C9192" s="57"/>
      <c r="D9192" s="58"/>
      <c r="E9192" s="28"/>
      <c r="F9192" s="17"/>
      <c r="G9192" s="50"/>
      <c r="H9192" s="63"/>
    </row>
    <row r="9193" spans="3:8" ht="15.6" x14ac:dyDescent="0.3">
      <c r="C9193" s="57"/>
      <c r="D9193" s="58"/>
      <c r="E9193" s="28"/>
      <c r="F9193" s="17"/>
      <c r="G9193" s="50"/>
      <c r="H9193" s="63"/>
    </row>
    <row r="9194" spans="3:8" ht="15.6" x14ac:dyDescent="0.3">
      <c r="C9194" s="57"/>
      <c r="D9194" s="58"/>
      <c r="E9194" s="28"/>
      <c r="F9194" s="17"/>
      <c r="G9194" s="50"/>
      <c r="H9194" s="63"/>
    </row>
    <row r="9195" spans="3:8" ht="15.6" x14ac:dyDescent="0.3">
      <c r="C9195" s="57"/>
      <c r="D9195" s="58"/>
      <c r="E9195" s="28"/>
      <c r="F9195" s="17"/>
      <c r="G9195" s="50"/>
      <c r="H9195" s="63"/>
    </row>
    <row r="9196" spans="3:8" ht="15.6" x14ac:dyDescent="0.3">
      <c r="C9196" s="57"/>
      <c r="D9196" s="58"/>
      <c r="E9196" s="28"/>
      <c r="F9196" s="17"/>
      <c r="G9196" s="50"/>
      <c r="H9196" s="63"/>
    </row>
    <row r="9197" spans="3:8" ht="15.6" x14ac:dyDescent="0.3">
      <c r="C9197" s="57"/>
      <c r="D9197" s="58"/>
      <c r="E9197" s="28"/>
      <c r="F9197" s="17"/>
      <c r="G9197" s="50"/>
      <c r="H9197" s="63"/>
    </row>
    <row r="9198" spans="3:8" ht="15.6" x14ac:dyDescent="0.3">
      <c r="C9198" s="57"/>
      <c r="D9198" s="58"/>
      <c r="E9198" s="28"/>
      <c r="F9198" s="17"/>
      <c r="G9198" s="50"/>
      <c r="H9198" s="63"/>
    </row>
    <row r="9199" spans="3:8" ht="15.6" x14ac:dyDescent="0.3">
      <c r="C9199" s="57"/>
      <c r="D9199" s="58"/>
      <c r="E9199" s="28"/>
      <c r="F9199" s="17"/>
      <c r="G9199" s="50"/>
      <c r="H9199" s="63"/>
    </row>
    <row r="9200" spans="3:8" ht="15.6" x14ac:dyDescent="0.3">
      <c r="C9200" s="57"/>
      <c r="D9200" s="58"/>
      <c r="E9200" s="28"/>
      <c r="F9200" s="17"/>
      <c r="G9200" s="50"/>
      <c r="H9200" s="63"/>
    </row>
    <row r="9201" spans="3:8" ht="15.6" x14ac:dyDescent="0.3">
      <c r="C9201" s="57"/>
      <c r="D9201" s="58"/>
      <c r="E9201" s="28"/>
      <c r="F9201" s="17"/>
      <c r="G9201" s="50"/>
      <c r="H9201" s="63"/>
    </row>
    <row r="9202" spans="3:8" ht="15.6" x14ac:dyDescent="0.3">
      <c r="C9202" s="57"/>
      <c r="D9202" s="58"/>
      <c r="E9202" s="28"/>
      <c r="F9202" s="17"/>
      <c r="G9202" s="50"/>
      <c r="H9202" s="63"/>
    </row>
    <row r="9203" spans="3:8" ht="15.6" x14ac:dyDescent="0.3">
      <c r="C9203" s="57"/>
      <c r="D9203" s="58"/>
      <c r="E9203" s="28"/>
      <c r="F9203" s="17"/>
      <c r="G9203" s="50"/>
      <c r="H9203" s="63"/>
    </row>
    <row r="9204" spans="3:8" ht="15.6" x14ac:dyDescent="0.3">
      <c r="C9204" s="57"/>
      <c r="D9204" s="58"/>
      <c r="E9204" s="28"/>
      <c r="F9204" s="17"/>
      <c r="G9204" s="50"/>
      <c r="H9204" s="63"/>
    </row>
    <row r="9205" spans="3:8" ht="15.6" x14ac:dyDescent="0.3">
      <c r="C9205" s="57"/>
      <c r="D9205" s="58"/>
      <c r="E9205" s="28"/>
      <c r="F9205" s="17"/>
      <c r="G9205" s="50"/>
      <c r="H9205" s="63"/>
    </row>
    <row r="9206" spans="3:8" ht="15.6" x14ac:dyDescent="0.3">
      <c r="C9206" s="57"/>
      <c r="D9206" s="58"/>
      <c r="E9206" s="28"/>
      <c r="F9206" s="17"/>
      <c r="G9206" s="50"/>
      <c r="H9206" s="63"/>
    </row>
    <row r="9207" spans="3:8" ht="15.6" x14ac:dyDescent="0.3">
      <c r="C9207" s="57"/>
      <c r="D9207" s="58"/>
      <c r="E9207" s="28"/>
      <c r="F9207" s="17"/>
      <c r="G9207" s="50"/>
      <c r="H9207" s="63"/>
    </row>
    <row r="9208" spans="3:8" ht="15.6" x14ac:dyDescent="0.3">
      <c r="C9208" s="57"/>
      <c r="D9208" s="58"/>
      <c r="E9208" s="28"/>
      <c r="F9208" s="17"/>
      <c r="G9208" s="50"/>
      <c r="H9208" s="63"/>
    </row>
    <row r="9209" spans="3:8" ht="15.6" x14ac:dyDescent="0.3">
      <c r="C9209" s="57"/>
      <c r="D9209" s="58"/>
      <c r="E9209" s="28"/>
      <c r="F9209" s="17"/>
      <c r="G9209" s="50"/>
      <c r="H9209" s="63"/>
    </row>
    <row r="9210" spans="3:8" ht="15.6" x14ac:dyDescent="0.3">
      <c r="C9210" s="57"/>
      <c r="D9210" s="58"/>
      <c r="E9210" s="28"/>
      <c r="F9210" s="17"/>
      <c r="G9210" s="50"/>
      <c r="H9210" s="63"/>
    </row>
    <row r="9211" spans="3:8" ht="15.6" x14ac:dyDescent="0.3">
      <c r="C9211" s="57"/>
      <c r="D9211" s="58"/>
      <c r="E9211" s="28"/>
      <c r="F9211" s="17"/>
      <c r="G9211" s="50"/>
      <c r="H9211" s="63"/>
    </row>
    <row r="9212" spans="3:8" ht="15.6" x14ac:dyDescent="0.3">
      <c r="C9212" s="57"/>
      <c r="D9212" s="58"/>
      <c r="E9212" s="28"/>
      <c r="F9212" s="17"/>
      <c r="G9212" s="50"/>
      <c r="H9212" s="63"/>
    </row>
    <row r="9213" spans="3:8" ht="15.6" x14ac:dyDescent="0.3">
      <c r="C9213" s="57"/>
      <c r="D9213" s="58"/>
      <c r="E9213" s="28"/>
      <c r="F9213" s="17"/>
      <c r="G9213" s="50"/>
      <c r="H9213" s="63"/>
    </row>
    <row r="9214" spans="3:8" ht="15.6" x14ac:dyDescent="0.3">
      <c r="C9214" s="57"/>
      <c r="D9214" s="58"/>
      <c r="E9214" s="28"/>
      <c r="F9214" s="17"/>
      <c r="G9214" s="50"/>
      <c r="H9214" s="63"/>
    </row>
    <row r="9215" spans="3:8" ht="15.6" x14ac:dyDescent="0.3">
      <c r="C9215" s="57"/>
      <c r="D9215" s="58"/>
      <c r="E9215" s="28"/>
      <c r="F9215" s="17"/>
      <c r="G9215" s="50"/>
      <c r="H9215" s="63"/>
    </row>
    <row r="9216" spans="3:8" ht="15.6" x14ac:dyDescent="0.3">
      <c r="C9216" s="57"/>
      <c r="D9216" s="58"/>
      <c r="E9216" s="28"/>
      <c r="F9216" s="17"/>
      <c r="G9216" s="50"/>
      <c r="H9216" s="63"/>
    </row>
    <row r="9217" spans="3:8" ht="15.6" x14ac:dyDescent="0.3">
      <c r="C9217" s="57"/>
      <c r="D9217" s="58"/>
      <c r="E9217" s="28"/>
      <c r="F9217" s="17"/>
      <c r="G9217" s="50"/>
      <c r="H9217" s="63"/>
    </row>
    <row r="9218" spans="3:8" ht="15.6" x14ac:dyDescent="0.3">
      <c r="C9218" s="57"/>
      <c r="D9218" s="58"/>
      <c r="E9218" s="28"/>
      <c r="F9218" s="17"/>
      <c r="G9218" s="50"/>
      <c r="H9218" s="63"/>
    </row>
    <row r="9219" spans="3:8" ht="15.6" x14ac:dyDescent="0.3">
      <c r="C9219" s="57"/>
      <c r="D9219" s="58"/>
      <c r="E9219" s="28"/>
      <c r="F9219" s="17"/>
      <c r="G9219" s="50"/>
      <c r="H9219" s="63"/>
    </row>
    <row r="9220" spans="3:8" ht="15.6" x14ac:dyDescent="0.3">
      <c r="C9220" s="57"/>
      <c r="D9220" s="58"/>
      <c r="E9220" s="28"/>
      <c r="F9220" s="17"/>
      <c r="G9220" s="50"/>
      <c r="H9220" s="63"/>
    </row>
    <row r="9221" spans="3:8" ht="15.6" x14ac:dyDescent="0.3">
      <c r="C9221" s="57"/>
      <c r="D9221" s="58"/>
      <c r="E9221" s="28"/>
      <c r="F9221" s="17"/>
      <c r="G9221" s="50"/>
      <c r="H9221" s="63"/>
    </row>
    <row r="9222" spans="3:8" ht="15.6" x14ac:dyDescent="0.3">
      <c r="C9222" s="57"/>
      <c r="D9222" s="58"/>
      <c r="E9222" s="28"/>
      <c r="F9222" s="17"/>
      <c r="G9222" s="50"/>
      <c r="H9222" s="63"/>
    </row>
    <row r="9223" spans="3:8" ht="15.6" x14ac:dyDescent="0.3">
      <c r="C9223" s="57"/>
      <c r="D9223" s="58"/>
      <c r="E9223" s="28"/>
      <c r="F9223" s="17"/>
      <c r="G9223" s="50"/>
      <c r="H9223" s="63"/>
    </row>
    <row r="9224" spans="3:8" ht="15.6" x14ac:dyDescent="0.3">
      <c r="C9224" s="57"/>
      <c r="D9224" s="58"/>
      <c r="E9224" s="28"/>
      <c r="F9224" s="17"/>
      <c r="G9224" s="50"/>
      <c r="H9224" s="63"/>
    </row>
    <row r="9225" spans="3:8" ht="15.6" x14ac:dyDescent="0.3">
      <c r="C9225" s="57"/>
      <c r="D9225" s="58"/>
      <c r="E9225" s="28"/>
      <c r="F9225" s="17"/>
      <c r="G9225" s="50"/>
      <c r="H9225" s="63"/>
    </row>
    <row r="9226" spans="3:8" ht="15.6" x14ac:dyDescent="0.3">
      <c r="C9226" s="57"/>
      <c r="D9226" s="58"/>
      <c r="E9226" s="28"/>
      <c r="F9226" s="17"/>
      <c r="G9226" s="50"/>
      <c r="H9226" s="63"/>
    </row>
    <row r="9227" spans="3:8" ht="15.6" x14ac:dyDescent="0.3">
      <c r="C9227" s="57"/>
      <c r="D9227" s="58"/>
      <c r="E9227" s="28"/>
      <c r="F9227" s="17"/>
      <c r="G9227" s="50"/>
      <c r="H9227" s="63"/>
    </row>
    <row r="9228" spans="3:8" ht="15.6" x14ac:dyDescent="0.3">
      <c r="C9228" s="57"/>
      <c r="D9228" s="58"/>
      <c r="E9228" s="28"/>
      <c r="F9228" s="17"/>
      <c r="G9228" s="50"/>
      <c r="H9228" s="63"/>
    </row>
    <row r="9229" spans="3:8" ht="15.6" x14ac:dyDescent="0.3">
      <c r="C9229" s="57"/>
      <c r="D9229" s="58"/>
      <c r="E9229" s="28"/>
      <c r="F9229" s="17"/>
      <c r="G9229" s="50"/>
      <c r="H9229" s="63"/>
    </row>
    <row r="9230" spans="3:8" ht="15.6" x14ac:dyDescent="0.3">
      <c r="C9230" s="57"/>
      <c r="D9230" s="58"/>
      <c r="E9230" s="28"/>
      <c r="F9230" s="17"/>
      <c r="G9230" s="50"/>
      <c r="H9230" s="63"/>
    </row>
    <row r="9231" spans="3:8" ht="15.6" x14ac:dyDescent="0.3">
      <c r="C9231" s="57"/>
      <c r="D9231" s="58"/>
      <c r="E9231" s="28"/>
      <c r="F9231" s="17"/>
      <c r="G9231" s="50"/>
      <c r="H9231" s="63"/>
    </row>
    <row r="9232" spans="3:8" ht="15.6" x14ac:dyDescent="0.3">
      <c r="C9232" s="57"/>
      <c r="D9232" s="58"/>
      <c r="E9232" s="28"/>
      <c r="F9232" s="17"/>
      <c r="G9232" s="50"/>
      <c r="H9232" s="63"/>
    </row>
    <row r="9233" spans="3:8" ht="15.6" x14ac:dyDescent="0.3">
      <c r="C9233" s="57"/>
      <c r="D9233" s="58"/>
      <c r="E9233" s="28"/>
      <c r="F9233" s="17"/>
      <c r="G9233" s="50"/>
      <c r="H9233" s="63"/>
    </row>
    <row r="9234" spans="3:8" ht="15.6" x14ac:dyDescent="0.3">
      <c r="C9234" s="57"/>
      <c r="D9234" s="58"/>
      <c r="E9234" s="28"/>
      <c r="F9234" s="17"/>
      <c r="G9234" s="50"/>
      <c r="H9234" s="63"/>
    </row>
    <row r="9235" spans="3:8" ht="15.6" x14ac:dyDescent="0.3">
      <c r="C9235" s="57"/>
      <c r="D9235" s="58"/>
      <c r="E9235" s="28"/>
      <c r="F9235" s="17"/>
      <c r="G9235" s="50"/>
      <c r="H9235" s="63"/>
    </row>
    <row r="9236" spans="3:8" ht="15.6" x14ac:dyDescent="0.3">
      <c r="C9236" s="57"/>
      <c r="D9236" s="58"/>
      <c r="E9236" s="28"/>
      <c r="F9236" s="17"/>
      <c r="G9236" s="50"/>
      <c r="H9236" s="63"/>
    </row>
    <row r="9237" spans="3:8" ht="15.6" x14ac:dyDescent="0.3">
      <c r="C9237" s="57"/>
      <c r="D9237" s="58"/>
      <c r="E9237" s="28"/>
      <c r="F9237" s="17"/>
      <c r="G9237" s="50"/>
      <c r="H9237" s="63"/>
    </row>
    <row r="9238" spans="3:8" ht="15.6" x14ac:dyDescent="0.3">
      <c r="C9238" s="57"/>
      <c r="D9238" s="58"/>
      <c r="E9238" s="28"/>
      <c r="F9238" s="17"/>
      <c r="G9238" s="50"/>
      <c r="H9238" s="63"/>
    </row>
    <row r="9239" spans="3:8" ht="15.6" x14ac:dyDescent="0.3">
      <c r="C9239" s="57"/>
      <c r="D9239" s="58"/>
      <c r="E9239" s="28"/>
      <c r="F9239" s="17"/>
      <c r="G9239" s="50"/>
      <c r="H9239" s="63"/>
    </row>
    <row r="9240" spans="3:8" ht="15.6" x14ac:dyDescent="0.3">
      <c r="C9240" s="57"/>
      <c r="D9240" s="58"/>
      <c r="E9240" s="28"/>
      <c r="F9240" s="17"/>
      <c r="G9240" s="50"/>
      <c r="H9240" s="63"/>
    </row>
    <row r="9241" spans="3:8" ht="15.6" x14ac:dyDescent="0.3">
      <c r="C9241" s="57"/>
      <c r="D9241" s="58"/>
      <c r="E9241" s="28"/>
      <c r="F9241" s="17"/>
      <c r="G9241" s="50"/>
      <c r="H9241" s="63"/>
    </row>
    <row r="9242" spans="3:8" ht="15.6" x14ac:dyDescent="0.3">
      <c r="C9242" s="57"/>
      <c r="D9242" s="58"/>
      <c r="E9242" s="28"/>
      <c r="F9242" s="17"/>
      <c r="G9242" s="50"/>
      <c r="H9242" s="63"/>
    </row>
    <row r="9243" spans="3:8" ht="15.6" x14ac:dyDescent="0.3">
      <c r="C9243" s="57"/>
      <c r="D9243" s="58"/>
      <c r="E9243" s="28"/>
      <c r="F9243" s="17"/>
      <c r="G9243" s="50"/>
      <c r="H9243" s="63"/>
    </row>
    <row r="9244" spans="3:8" ht="15.6" x14ac:dyDescent="0.3">
      <c r="C9244" s="57"/>
      <c r="D9244" s="58"/>
      <c r="E9244" s="28"/>
      <c r="F9244" s="17"/>
      <c r="G9244" s="50"/>
      <c r="H9244" s="63"/>
    </row>
    <row r="9245" spans="3:8" ht="15.6" x14ac:dyDescent="0.3">
      <c r="C9245" s="57"/>
      <c r="D9245" s="58"/>
      <c r="E9245" s="28"/>
      <c r="F9245" s="17"/>
      <c r="G9245" s="50"/>
      <c r="H9245" s="63"/>
    </row>
    <row r="9246" spans="3:8" ht="15.6" x14ac:dyDescent="0.3">
      <c r="C9246" s="57"/>
      <c r="D9246" s="58"/>
      <c r="E9246" s="28"/>
      <c r="F9246" s="17"/>
      <c r="G9246" s="50"/>
      <c r="H9246" s="63"/>
    </row>
    <row r="9247" spans="3:8" ht="15.6" x14ac:dyDescent="0.3">
      <c r="C9247" s="57"/>
      <c r="D9247" s="58"/>
      <c r="E9247" s="28"/>
      <c r="F9247" s="17"/>
      <c r="G9247" s="50"/>
      <c r="H9247" s="63"/>
    </row>
    <row r="9248" spans="3:8" ht="15.6" x14ac:dyDescent="0.3">
      <c r="C9248" s="57"/>
      <c r="D9248" s="58"/>
      <c r="E9248" s="28"/>
      <c r="F9248" s="17"/>
      <c r="G9248" s="50"/>
      <c r="H9248" s="63"/>
    </row>
    <row r="9249" spans="3:8" ht="15.6" x14ac:dyDescent="0.3">
      <c r="C9249" s="57"/>
      <c r="D9249" s="58"/>
      <c r="E9249" s="28"/>
      <c r="F9249" s="17"/>
      <c r="G9249" s="50"/>
      <c r="H9249" s="63"/>
    </row>
    <row r="9250" spans="3:8" ht="15.6" x14ac:dyDescent="0.3">
      <c r="C9250" s="57"/>
      <c r="D9250" s="58"/>
      <c r="E9250" s="28"/>
      <c r="F9250" s="17"/>
      <c r="G9250" s="50"/>
      <c r="H9250" s="63"/>
    </row>
    <row r="9251" spans="3:8" ht="15.6" x14ac:dyDescent="0.3">
      <c r="C9251" s="57"/>
      <c r="D9251" s="58"/>
      <c r="E9251" s="28"/>
      <c r="F9251" s="17"/>
      <c r="G9251" s="50"/>
      <c r="H9251" s="63"/>
    </row>
    <row r="9252" spans="3:8" ht="15.6" x14ac:dyDescent="0.3">
      <c r="C9252" s="57"/>
      <c r="D9252" s="58"/>
      <c r="E9252" s="28"/>
      <c r="F9252" s="17"/>
      <c r="G9252" s="50"/>
      <c r="H9252" s="63"/>
    </row>
    <row r="9253" spans="3:8" ht="15.6" x14ac:dyDescent="0.3">
      <c r="C9253" s="57"/>
      <c r="D9253" s="58"/>
      <c r="E9253" s="28"/>
      <c r="F9253" s="17"/>
      <c r="G9253" s="50"/>
      <c r="H9253" s="63"/>
    </row>
    <row r="9254" spans="3:8" ht="15.6" x14ac:dyDescent="0.3">
      <c r="C9254" s="57"/>
      <c r="D9254" s="58"/>
      <c r="E9254" s="28"/>
      <c r="F9254" s="17"/>
      <c r="G9254" s="50"/>
      <c r="H9254" s="63"/>
    </row>
    <row r="9255" spans="3:8" ht="15.6" x14ac:dyDescent="0.3">
      <c r="C9255" s="57"/>
      <c r="D9255" s="58"/>
      <c r="E9255" s="28"/>
      <c r="F9255" s="17"/>
      <c r="G9255" s="50"/>
      <c r="H9255" s="63"/>
    </row>
    <row r="9256" spans="3:8" ht="15.6" x14ac:dyDescent="0.3">
      <c r="C9256" s="57"/>
      <c r="D9256" s="58"/>
      <c r="E9256" s="28"/>
      <c r="F9256" s="17"/>
      <c r="G9256" s="50"/>
      <c r="H9256" s="63"/>
    </row>
    <row r="9257" spans="3:8" ht="15.6" x14ac:dyDescent="0.3">
      <c r="C9257" s="57"/>
      <c r="D9257" s="58"/>
      <c r="E9257" s="28"/>
      <c r="F9257" s="17"/>
      <c r="G9257" s="50"/>
      <c r="H9257" s="63"/>
    </row>
    <row r="9258" spans="3:8" ht="15.6" x14ac:dyDescent="0.3">
      <c r="C9258" s="57"/>
      <c r="D9258" s="58"/>
      <c r="E9258" s="28"/>
      <c r="F9258" s="17"/>
      <c r="G9258" s="50"/>
      <c r="H9258" s="63"/>
    </row>
    <row r="9259" spans="3:8" ht="15.6" x14ac:dyDescent="0.3">
      <c r="C9259" s="57"/>
      <c r="D9259" s="58"/>
      <c r="E9259" s="28"/>
      <c r="F9259" s="17"/>
      <c r="G9259" s="50"/>
      <c r="H9259" s="63"/>
    </row>
    <row r="9260" spans="3:8" ht="15.6" x14ac:dyDescent="0.3">
      <c r="C9260" s="57"/>
      <c r="D9260" s="58"/>
      <c r="E9260" s="28"/>
      <c r="F9260" s="17"/>
      <c r="G9260" s="50"/>
      <c r="H9260" s="63"/>
    </row>
    <row r="9261" spans="3:8" ht="15.6" x14ac:dyDescent="0.3">
      <c r="C9261" s="57"/>
      <c r="D9261" s="58"/>
      <c r="E9261" s="28"/>
      <c r="F9261" s="17"/>
      <c r="G9261" s="50"/>
      <c r="H9261" s="63"/>
    </row>
    <row r="9262" spans="3:8" ht="15.6" x14ac:dyDescent="0.3">
      <c r="C9262" s="57"/>
      <c r="D9262" s="58"/>
      <c r="E9262" s="28"/>
      <c r="F9262" s="17"/>
      <c r="G9262" s="50"/>
      <c r="H9262" s="63"/>
    </row>
    <row r="9263" spans="3:8" ht="15.6" x14ac:dyDescent="0.3">
      <c r="C9263" s="57"/>
      <c r="D9263" s="58"/>
      <c r="E9263" s="28"/>
      <c r="F9263" s="17"/>
      <c r="G9263" s="50"/>
      <c r="H9263" s="63"/>
    </row>
    <row r="9264" spans="3:8" ht="15.6" x14ac:dyDescent="0.3">
      <c r="C9264" s="57"/>
      <c r="D9264" s="58"/>
      <c r="E9264" s="28"/>
      <c r="F9264" s="17"/>
      <c r="G9264" s="50"/>
      <c r="H9264" s="63"/>
    </row>
    <row r="9265" spans="3:8" ht="15.6" x14ac:dyDescent="0.3">
      <c r="C9265" s="57"/>
      <c r="D9265" s="58"/>
      <c r="E9265" s="28"/>
      <c r="F9265" s="17"/>
      <c r="G9265" s="50"/>
      <c r="H9265" s="63"/>
    </row>
    <row r="9266" spans="3:8" ht="15.6" x14ac:dyDescent="0.3">
      <c r="C9266" s="57"/>
      <c r="D9266" s="58"/>
      <c r="E9266" s="28"/>
      <c r="F9266" s="17"/>
      <c r="G9266" s="50"/>
      <c r="H9266" s="63"/>
    </row>
    <row r="9267" spans="3:8" ht="15.6" x14ac:dyDescent="0.3">
      <c r="C9267" s="57"/>
      <c r="D9267" s="58"/>
      <c r="E9267" s="28"/>
      <c r="F9267" s="17"/>
      <c r="G9267" s="50"/>
      <c r="H9267" s="63"/>
    </row>
    <row r="9268" spans="3:8" ht="15.6" x14ac:dyDescent="0.3">
      <c r="C9268" s="57"/>
      <c r="D9268" s="58"/>
      <c r="E9268" s="28"/>
      <c r="F9268" s="17"/>
      <c r="G9268" s="50"/>
      <c r="H9268" s="63"/>
    </row>
    <row r="9269" spans="3:8" ht="15.6" x14ac:dyDescent="0.3">
      <c r="C9269" s="57"/>
      <c r="D9269" s="58"/>
      <c r="E9269" s="28"/>
      <c r="F9269" s="17"/>
      <c r="G9269" s="50"/>
      <c r="H9269" s="63"/>
    </row>
    <row r="9270" spans="3:8" ht="15.6" x14ac:dyDescent="0.3">
      <c r="C9270" s="57"/>
      <c r="D9270" s="58"/>
      <c r="E9270" s="28"/>
      <c r="F9270" s="17"/>
      <c r="G9270" s="50"/>
      <c r="H9270" s="63"/>
    </row>
    <row r="9271" spans="3:8" ht="15.6" x14ac:dyDescent="0.3">
      <c r="C9271" s="57"/>
      <c r="D9271" s="58"/>
      <c r="E9271" s="28"/>
      <c r="F9271" s="17"/>
      <c r="G9271" s="50"/>
      <c r="H9271" s="63"/>
    </row>
    <row r="9272" spans="3:8" ht="15.6" x14ac:dyDescent="0.3">
      <c r="C9272" s="57"/>
      <c r="D9272" s="58"/>
      <c r="E9272" s="28"/>
      <c r="F9272" s="17"/>
      <c r="G9272" s="50"/>
      <c r="H9272" s="63"/>
    </row>
    <row r="9273" spans="3:8" ht="15.6" x14ac:dyDescent="0.3">
      <c r="C9273" s="57"/>
      <c r="D9273" s="58"/>
      <c r="E9273" s="28"/>
      <c r="F9273" s="17"/>
      <c r="G9273" s="50"/>
      <c r="H9273" s="63"/>
    </row>
    <row r="9274" spans="3:8" ht="15.6" x14ac:dyDescent="0.3">
      <c r="C9274" s="57"/>
      <c r="D9274" s="58"/>
      <c r="E9274" s="28"/>
      <c r="F9274" s="17"/>
      <c r="G9274" s="50"/>
      <c r="H9274" s="63"/>
    </row>
    <row r="9275" spans="3:8" ht="15.6" x14ac:dyDescent="0.3">
      <c r="C9275" s="57"/>
      <c r="D9275" s="58"/>
      <c r="E9275" s="28"/>
      <c r="F9275" s="17"/>
      <c r="G9275" s="50"/>
      <c r="H9275" s="63"/>
    </row>
    <row r="9276" spans="3:8" ht="15.6" x14ac:dyDescent="0.3">
      <c r="C9276" s="57"/>
      <c r="D9276" s="58"/>
      <c r="E9276" s="28"/>
      <c r="F9276" s="17"/>
      <c r="G9276" s="50"/>
      <c r="H9276" s="63"/>
    </row>
    <row r="9277" spans="3:8" ht="15.6" x14ac:dyDescent="0.3">
      <c r="C9277" s="57"/>
      <c r="D9277" s="58"/>
      <c r="E9277" s="28"/>
      <c r="F9277" s="17"/>
      <c r="G9277" s="50"/>
      <c r="H9277" s="63"/>
    </row>
    <row r="9278" spans="3:8" ht="15.6" x14ac:dyDescent="0.3">
      <c r="C9278" s="57"/>
      <c r="D9278" s="58"/>
      <c r="E9278" s="28"/>
      <c r="F9278" s="17"/>
      <c r="G9278" s="50"/>
      <c r="H9278" s="63"/>
    </row>
    <row r="9279" spans="3:8" ht="15.6" x14ac:dyDescent="0.3">
      <c r="C9279" s="57"/>
      <c r="D9279" s="58"/>
      <c r="E9279" s="28"/>
      <c r="F9279" s="17"/>
      <c r="G9279" s="50"/>
      <c r="H9279" s="63"/>
    </row>
    <row r="9280" spans="3:8" ht="15.6" x14ac:dyDescent="0.3">
      <c r="C9280" s="57"/>
      <c r="D9280" s="58"/>
      <c r="E9280" s="28"/>
      <c r="F9280" s="17"/>
      <c r="G9280" s="50"/>
      <c r="H9280" s="63"/>
    </row>
    <row r="9281" spans="3:8" ht="15.6" x14ac:dyDescent="0.3">
      <c r="C9281" s="57"/>
      <c r="D9281" s="58"/>
      <c r="E9281" s="28"/>
      <c r="F9281" s="17"/>
      <c r="G9281" s="50"/>
      <c r="H9281" s="63"/>
    </row>
    <row r="9282" spans="3:8" ht="15.6" x14ac:dyDescent="0.3">
      <c r="C9282" s="57"/>
      <c r="D9282" s="58"/>
      <c r="E9282" s="28"/>
      <c r="F9282" s="17"/>
      <c r="G9282" s="50"/>
      <c r="H9282" s="63"/>
    </row>
    <row r="9283" spans="3:8" ht="15.6" x14ac:dyDescent="0.3">
      <c r="C9283" s="57"/>
      <c r="D9283" s="58"/>
      <c r="E9283" s="28"/>
      <c r="F9283" s="17"/>
      <c r="G9283" s="50"/>
      <c r="H9283" s="63"/>
    </row>
    <row r="9284" spans="3:8" ht="15.6" x14ac:dyDescent="0.3">
      <c r="C9284" s="57"/>
      <c r="D9284" s="58"/>
      <c r="E9284" s="28"/>
      <c r="F9284" s="17"/>
      <c r="G9284" s="50"/>
      <c r="H9284" s="63"/>
    </row>
    <row r="9285" spans="3:8" ht="15.6" x14ac:dyDescent="0.3">
      <c r="C9285" s="57"/>
      <c r="D9285" s="58"/>
      <c r="E9285" s="28"/>
      <c r="F9285" s="17"/>
      <c r="G9285" s="50"/>
      <c r="H9285" s="63"/>
    </row>
    <row r="9286" spans="3:8" ht="15.6" x14ac:dyDescent="0.3">
      <c r="C9286" s="57"/>
      <c r="D9286" s="58"/>
      <c r="E9286" s="28"/>
      <c r="F9286" s="17"/>
      <c r="G9286" s="50"/>
      <c r="H9286" s="63"/>
    </row>
    <row r="9287" spans="3:8" ht="15.6" x14ac:dyDescent="0.3">
      <c r="C9287" s="57"/>
      <c r="D9287" s="58"/>
      <c r="E9287" s="28"/>
      <c r="F9287" s="17"/>
      <c r="G9287" s="50"/>
      <c r="H9287" s="63"/>
    </row>
    <row r="9288" spans="3:8" ht="15.6" x14ac:dyDescent="0.3">
      <c r="C9288" s="57"/>
      <c r="D9288" s="58"/>
      <c r="E9288" s="28"/>
      <c r="F9288" s="17"/>
      <c r="G9288" s="50"/>
      <c r="H9288" s="63"/>
    </row>
    <row r="9289" spans="3:8" ht="15.6" x14ac:dyDescent="0.3">
      <c r="C9289" s="57"/>
      <c r="D9289" s="58"/>
      <c r="E9289" s="28"/>
      <c r="F9289" s="17"/>
      <c r="G9289" s="50"/>
      <c r="H9289" s="63"/>
    </row>
    <row r="9290" spans="3:8" ht="15.6" x14ac:dyDescent="0.3">
      <c r="C9290" s="57"/>
      <c r="D9290" s="58"/>
      <c r="E9290" s="28"/>
      <c r="F9290" s="17"/>
      <c r="G9290" s="50"/>
      <c r="H9290" s="63"/>
    </row>
    <row r="9291" spans="3:8" ht="15.6" x14ac:dyDescent="0.3">
      <c r="C9291" s="57"/>
      <c r="D9291" s="58"/>
      <c r="E9291" s="28"/>
      <c r="F9291" s="17"/>
      <c r="G9291" s="50"/>
      <c r="H9291" s="63"/>
    </row>
    <row r="9292" spans="3:8" ht="15.6" x14ac:dyDescent="0.3">
      <c r="C9292" s="57"/>
      <c r="D9292" s="58"/>
      <c r="E9292" s="28"/>
      <c r="F9292" s="17"/>
      <c r="G9292" s="50"/>
      <c r="H9292" s="63"/>
    </row>
    <row r="9293" spans="3:8" ht="15.6" x14ac:dyDescent="0.3">
      <c r="C9293" s="57"/>
      <c r="D9293" s="58"/>
      <c r="E9293" s="28"/>
      <c r="F9293" s="17"/>
      <c r="G9293" s="50"/>
      <c r="H9293" s="63"/>
    </row>
    <row r="9294" spans="3:8" ht="15.6" x14ac:dyDescent="0.3">
      <c r="C9294" s="57"/>
      <c r="D9294" s="58"/>
      <c r="E9294" s="28"/>
      <c r="F9294" s="17"/>
      <c r="G9294" s="50"/>
      <c r="H9294" s="63"/>
    </row>
    <row r="9295" spans="3:8" ht="15.6" x14ac:dyDescent="0.3">
      <c r="C9295" s="57"/>
      <c r="D9295" s="58"/>
      <c r="E9295" s="28"/>
      <c r="F9295" s="17"/>
      <c r="G9295" s="50"/>
      <c r="H9295" s="63"/>
    </row>
    <row r="9296" spans="3:8" ht="15.6" x14ac:dyDescent="0.3">
      <c r="C9296" s="57"/>
      <c r="D9296" s="58"/>
      <c r="E9296" s="28"/>
      <c r="F9296" s="17"/>
      <c r="G9296" s="50"/>
      <c r="H9296" s="63"/>
    </row>
    <row r="9297" spans="3:8" ht="15.6" x14ac:dyDescent="0.3">
      <c r="C9297" s="57"/>
      <c r="D9297" s="58"/>
      <c r="E9297" s="28"/>
      <c r="F9297" s="17"/>
      <c r="G9297" s="50"/>
      <c r="H9297" s="63"/>
    </row>
    <row r="9298" spans="3:8" ht="15.6" x14ac:dyDescent="0.3">
      <c r="C9298" s="57"/>
      <c r="D9298" s="58"/>
      <c r="E9298" s="28"/>
      <c r="F9298" s="17"/>
      <c r="G9298" s="50"/>
      <c r="H9298" s="63"/>
    </row>
    <row r="9299" spans="3:8" ht="15.6" x14ac:dyDescent="0.3">
      <c r="C9299" s="57"/>
      <c r="D9299" s="58"/>
      <c r="E9299" s="28"/>
      <c r="F9299" s="17"/>
      <c r="G9299" s="50"/>
      <c r="H9299" s="63"/>
    </row>
    <row r="9300" spans="3:8" ht="15.6" x14ac:dyDescent="0.3">
      <c r="C9300" s="57"/>
      <c r="D9300" s="58"/>
      <c r="E9300" s="28"/>
      <c r="F9300" s="17"/>
      <c r="G9300" s="50"/>
      <c r="H9300" s="63"/>
    </row>
    <row r="9301" spans="3:8" ht="15.6" x14ac:dyDescent="0.3">
      <c r="C9301" s="57"/>
      <c r="D9301" s="58"/>
      <c r="E9301" s="28"/>
      <c r="F9301" s="17"/>
      <c r="G9301" s="50"/>
      <c r="H9301" s="63"/>
    </row>
    <row r="9302" spans="3:8" ht="15.6" x14ac:dyDescent="0.3">
      <c r="C9302" s="57"/>
      <c r="D9302" s="58"/>
      <c r="E9302" s="28"/>
      <c r="F9302" s="17"/>
      <c r="G9302" s="50"/>
      <c r="H9302" s="63"/>
    </row>
    <row r="9303" spans="3:8" ht="15.6" x14ac:dyDescent="0.3">
      <c r="C9303" s="57"/>
      <c r="D9303" s="58"/>
      <c r="E9303" s="28"/>
      <c r="F9303" s="17"/>
      <c r="G9303" s="50"/>
      <c r="H9303" s="63"/>
    </row>
    <row r="9304" spans="3:8" ht="15.6" x14ac:dyDescent="0.3">
      <c r="C9304" s="57"/>
      <c r="D9304" s="58"/>
      <c r="E9304" s="28"/>
      <c r="F9304" s="17"/>
      <c r="G9304" s="50"/>
      <c r="H9304" s="63"/>
    </row>
    <row r="9305" spans="3:8" ht="15.6" x14ac:dyDescent="0.3">
      <c r="C9305" s="57"/>
      <c r="D9305" s="58"/>
      <c r="E9305" s="28"/>
      <c r="F9305" s="17"/>
      <c r="G9305" s="50"/>
      <c r="H9305" s="63"/>
    </row>
    <row r="9306" spans="3:8" ht="15.6" x14ac:dyDescent="0.3">
      <c r="C9306" s="57"/>
      <c r="D9306" s="58"/>
      <c r="E9306" s="28"/>
      <c r="F9306" s="17"/>
      <c r="G9306" s="50"/>
      <c r="H9306" s="63"/>
    </row>
    <row r="9307" spans="3:8" ht="15.6" x14ac:dyDescent="0.3">
      <c r="C9307" s="57"/>
      <c r="D9307" s="58"/>
      <c r="E9307" s="28"/>
      <c r="F9307" s="17"/>
      <c r="G9307" s="50"/>
      <c r="H9307" s="63"/>
    </row>
    <row r="9308" spans="3:8" ht="15.6" x14ac:dyDescent="0.3">
      <c r="C9308" s="57"/>
      <c r="D9308" s="58"/>
      <c r="E9308" s="28"/>
      <c r="F9308" s="17"/>
      <c r="G9308" s="50"/>
      <c r="H9308" s="63"/>
    </row>
    <row r="9309" spans="3:8" ht="15.6" x14ac:dyDescent="0.3">
      <c r="C9309" s="57"/>
      <c r="D9309" s="58"/>
      <c r="E9309" s="28"/>
      <c r="F9309" s="17"/>
      <c r="G9309" s="50"/>
      <c r="H9309" s="63"/>
    </row>
    <row r="9310" spans="3:8" ht="15.6" x14ac:dyDescent="0.3">
      <c r="C9310" s="57"/>
      <c r="D9310" s="58"/>
      <c r="E9310" s="28"/>
      <c r="F9310" s="17"/>
      <c r="G9310" s="50"/>
      <c r="H9310" s="63"/>
    </row>
    <row r="9311" spans="3:8" ht="15.6" x14ac:dyDescent="0.3">
      <c r="C9311" s="57"/>
      <c r="D9311" s="58"/>
      <c r="E9311" s="28"/>
      <c r="F9311" s="17"/>
      <c r="G9311" s="50"/>
      <c r="H9311" s="63"/>
    </row>
    <row r="9312" spans="3:8" ht="15.6" x14ac:dyDescent="0.3">
      <c r="C9312" s="57"/>
      <c r="D9312" s="58"/>
      <c r="E9312" s="28"/>
      <c r="F9312" s="17"/>
      <c r="G9312" s="50"/>
      <c r="H9312" s="63"/>
    </row>
    <row r="9313" spans="3:8" ht="15.6" x14ac:dyDescent="0.3">
      <c r="C9313" s="57"/>
      <c r="D9313" s="58"/>
      <c r="E9313" s="28"/>
      <c r="F9313" s="17"/>
      <c r="G9313" s="50"/>
      <c r="H9313" s="63"/>
    </row>
    <row r="9314" spans="3:8" ht="15.6" x14ac:dyDescent="0.3">
      <c r="C9314" s="57"/>
      <c r="D9314" s="58"/>
      <c r="E9314" s="28"/>
      <c r="F9314" s="17"/>
      <c r="G9314" s="50"/>
      <c r="H9314" s="63"/>
    </row>
    <row r="9315" spans="3:8" ht="15.6" x14ac:dyDescent="0.3">
      <c r="C9315" s="57"/>
      <c r="D9315" s="58"/>
      <c r="E9315" s="28"/>
      <c r="F9315" s="17"/>
      <c r="G9315" s="50"/>
      <c r="H9315" s="63"/>
    </row>
    <row r="9316" spans="3:8" ht="15.6" x14ac:dyDescent="0.3">
      <c r="C9316" s="57"/>
      <c r="D9316" s="58"/>
      <c r="E9316" s="28"/>
      <c r="F9316" s="17"/>
      <c r="G9316" s="50"/>
      <c r="H9316" s="63"/>
    </row>
    <row r="9317" spans="3:8" ht="15.6" x14ac:dyDescent="0.3">
      <c r="C9317" s="57"/>
      <c r="D9317" s="58"/>
      <c r="E9317" s="28"/>
      <c r="F9317" s="17"/>
      <c r="G9317" s="50"/>
      <c r="H9317" s="63"/>
    </row>
    <row r="9318" spans="3:8" ht="15.6" x14ac:dyDescent="0.3">
      <c r="C9318" s="57"/>
      <c r="D9318" s="58"/>
      <c r="E9318" s="28"/>
      <c r="F9318" s="17"/>
      <c r="G9318" s="50"/>
      <c r="H9318" s="63"/>
    </row>
    <row r="9319" spans="3:8" ht="15.6" x14ac:dyDescent="0.3">
      <c r="C9319" s="57"/>
      <c r="D9319" s="58"/>
      <c r="E9319" s="28"/>
      <c r="F9319" s="17"/>
      <c r="G9319" s="50"/>
      <c r="H9319" s="63"/>
    </row>
    <row r="9320" spans="3:8" ht="15.6" x14ac:dyDescent="0.3">
      <c r="C9320" s="57"/>
      <c r="D9320" s="58"/>
      <c r="E9320" s="28"/>
      <c r="F9320" s="17"/>
      <c r="G9320" s="50"/>
      <c r="H9320" s="63"/>
    </row>
    <row r="9321" spans="3:8" ht="15.6" x14ac:dyDescent="0.3">
      <c r="C9321" s="57"/>
      <c r="D9321" s="58"/>
      <c r="E9321" s="28"/>
      <c r="F9321" s="17"/>
      <c r="G9321" s="50"/>
      <c r="H9321" s="63"/>
    </row>
    <row r="9322" spans="3:8" ht="15.6" x14ac:dyDescent="0.3">
      <c r="C9322" s="57"/>
      <c r="D9322" s="58"/>
      <c r="E9322" s="28"/>
      <c r="F9322" s="17"/>
      <c r="G9322" s="50"/>
      <c r="H9322" s="63"/>
    </row>
    <row r="9323" spans="3:8" ht="15.6" x14ac:dyDescent="0.3">
      <c r="C9323" s="57"/>
      <c r="D9323" s="58"/>
      <c r="E9323" s="28"/>
      <c r="F9323" s="17"/>
      <c r="G9323" s="50"/>
      <c r="H9323" s="63"/>
    </row>
    <row r="9324" spans="3:8" ht="15.6" x14ac:dyDescent="0.3">
      <c r="C9324" s="57"/>
      <c r="D9324" s="58"/>
      <c r="E9324" s="28"/>
      <c r="F9324" s="17"/>
      <c r="G9324" s="50"/>
      <c r="H9324" s="63"/>
    </row>
    <row r="9325" spans="3:8" ht="15.6" x14ac:dyDescent="0.3">
      <c r="C9325" s="57"/>
      <c r="D9325" s="58"/>
      <c r="E9325" s="28"/>
      <c r="F9325" s="17"/>
      <c r="G9325" s="50"/>
      <c r="H9325" s="63"/>
    </row>
    <row r="9326" spans="3:8" ht="15.6" x14ac:dyDescent="0.3">
      <c r="C9326" s="57"/>
      <c r="D9326" s="58"/>
      <c r="E9326" s="28"/>
      <c r="F9326" s="17"/>
      <c r="G9326" s="50"/>
      <c r="H9326" s="63"/>
    </row>
    <row r="9327" spans="3:8" ht="15.6" x14ac:dyDescent="0.3">
      <c r="C9327" s="57"/>
      <c r="D9327" s="58"/>
      <c r="E9327" s="28"/>
      <c r="F9327" s="17"/>
      <c r="G9327" s="50"/>
      <c r="H9327" s="63"/>
    </row>
    <row r="9328" spans="3:8" ht="15.6" x14ac:dyDescent="0.3">
      <c r="C9328" s="57"/>
      <c r="D9328" s="58"/>
      <c r="E9328" s="28"/>
      <c r="F9328" s="17"/>
      <c r="G9328" s="50"/>
      <c r="H9328" s="63"/>
    </row>
    <row r="9329" spans="3:8" ht="15.6" x14ac:dyDescent="0.3">
      <c r="C9329" s="57"/>
      <c r="D9329" s="58"/>
      <c r="E9329" s="28"/>
      <c r="F9329" s="17"/>
      <c r="G9329" s="50"/>
      <c r="H9329" s="63"/>
    </row>
    <row r="9330" spans="3:8" ht="15.6" x14ac:dyDescent="0.3">
      <c r="C9330" s="57"/>
      <c r="D9330" s="58"/>
      <c r="E9330" s="28"/>
      <c r="F9330" s="17"/>
      <c r="G9330" s="50"/>
      <c r="H9330" s="63"/>
    </row>
    <row r="9331" spans="3:8" ht="15.6" x14ac:dyDescent="0.3">
      <c r="C9331" s="57"/>
      <c r="D9331" s="58"/>
      <c r="E9331" s="28"/>
      <c r="F9331" s="17"/>
      <c r="G9331" s="50"/>
      <c r="H9331" s="63"/>
    </row>
    <row r="9332" spans="3:8" ht="15.6" x14ac:dyDescent="0.3">
      <c r="C9332" s="57"/>
      <c r="D9332" s="58"/>
      <c r="E9332" s="28"/>
      <c r="F9332" s="17"/>
      <c r="G9332" s="50"/>
      <c r="H9332" s="63"/>
    </row>
    <row r="9333" spans="3:8" ht="15.6" x14ac:dyDescent="0.3">
      <c r="C9333" s="57"/>
      <c r="D9333" s="58"/>
      <c r="E9333" s="28"/>
      <c r="F9333" s="17"/>
      <c r="G9333" s="50"/>
      <c r="H9333" s="63"/>
    </row>
    <row r="9334" spans="3:8" ht="15.6" x14ac:dyDescent="0.3">
      <c r="C9334" s="57"/>
      <c r="D9334" s="58"/>
      <c r="E9334" s="28"/>
      <c r="F9334" s="17"/>
      <c r="G9334" s="50"/>
      <c r="H9334" s="63"/>
    </row>
    <row r="9335" spans="3:8" ht="15.6" x14ac:dyDescent="0.3">
      <c r="C9335" s="57"/>
      <c r="D9335" s="58"/>
      <c r="E9335" s="28"/>
      <c r="F9335" s="17"/>
      <c r="G9335" s="50"/>
      <c r="H9335" s="63"/>
    </row>
    <row r="9336" spans="3:8" ht="15.6" x14ac:dyDescent="0.3">
      <c r="C9336" s="57"/>
      <c r="D9336" s="58"/>
      <c r="E9336" s="28"/>
      <c r="F9336" s="17"/>
      <c r="G9336" s="50"/>
      <c r="H9336" s="63"/>
    </row>
    <row r="9337" spans="3:8" ht="15.6" x14ac:dyDescent="0.3">
      <c r="C9337" s="57"/>
      <c r="D9337" s="58"/>
      <c r="E9337" s="28"/>
      <c r="F9337" s="17"/>
      <c r="G9337" s="50"/>
      <c r="H9337" s="63"/>
    </row>
    <row r="9338" spans="3:8" ht="15.6" x14ac:dyDescent="0.3">
      <c r="C9338" s="57"/>
      <c r="D9338" s="58"/>
      <c r="E9338" s="28"/>
      <c r="F9338" s="17"/>
      <c r="G9338" s="50"/>
      <c r="H9338" s="63"/>
    </row>
    <row r="9339" spans="3:8" ht="15.6" x14ac:dyDescent="0.3">
      <c r="C9339" s="57"/>
      <c r="D9339" s="58"/>
      <c r="E9339" s="28"/>
      <c r="F9339" s="17"/>
      <c r="G9339" s="50"/>
      <c r="H9339" s="63"/>
    </row>
    <row r="9340" spans="3:8" ht="15.6" x14ac:dyDescent="0.3">
      <c r="C9340" s="57"/>
      <c r="D9340" s="58"/>
      <c r="E9340" s="28"/>
      <c r="F9340" s="17"/>
      <c r="G9340" s="50"/>
      <c r="H9340" s="63"/>
    </row>
    <row r="9341" spans="3:8" ht="15.6" x14ac:dyDescent="0.3">
      <c r="C9341" s="57"/>
      <c r="D9341" s="58"/>
      <c r="E9341" s="28"/>
      <c r="F9341" s="17"/>
      <c r="G9341" s="50"/>
      <c r="H9341" s="63"/>
    </row>
    <row r="9342" spans="3:8" ht="15.6" x14ac:dyDescent="0.3">
      <c r="C9342" s="57"/>
      <c r="D9342" s="58"/>
      <c r="E9342" s="28"/>
      <c r="F9342" s="17"/>
      <c r="G9342" s="50"/>
      <c r="H9342" s="63"/>
    </row>
    <row r="9343" spans="3:8" ht="15.6" x14ac:dyDescent="0.3">
      <c r="C9343" s="57"/>
      <c r="D9343" s="58"/>
      <c r="E9343" s="28"/>
      <c r="F9343" s="17"/>
      <c r="G9343" s="50"/>
      <c r="H9343" s="63"/>
    </row>
    <row r="9344" spans="3:8" ht="15.6" x14ac:dyDescent="0.3">
      <c r="C9344" s="57"/>
      <c r="D9344" s="58"/>
      <c r="E9344" s="28"/>
      <c r="F9344" s="17"/>
      <c r="G9344" s="50"/>
      <c r="H9344" s="63"/>
    </row>
    <row r="9345" spans="3:8" ht="15.6" x14ac:dyDescent="0.3">
      <c r="C9345" s="57"/>
      <c r="D9345" s="58"/>
      <c r="E9345" s="28"/>
      <c r="F9345" s="17"/>
      <c r="G9345" s="50"/>
      <c r="H9345" s="63"/>
    </row>
    <row r="9346" spans="3:8" ht="15.6" x14ac:dyDescent="0.3">
      <c r="C9346" s="57"/>
      <c r="D9346" s="58"/>
      <c r="E9346" s="28"/>
      <c r="F9346" s="17"/>
      <c r="G9346" s="50"/>
      <c r="H9346" s="63"/>
    </row>
    <row r="9347" spans="3:8" ht="15.6" x14ac:dyDescent="0.3">
      <c r="C9347" s="57"/>
      <c r="D9347" s="58"/>
      <c r="E9347" s="28"/>
      <c r="F9347" s="17"/>
      <c r="G9347" s="50"/>
      <c r="H9347" s="63"/>
    </row>
    <row r="9348" spans="3:8" ht="15.6" x14ac:dyDescent="0.3">
      <c r="C9348" s="57"/>
      <c r="D9348" s="58"/>
      <c r="E9348" s="28"/>
      <c r="F9348" s="17"/>
      <c r="G9348" s="50"/>
      <c r="H9348" s="63"/>
    </row>
    <row r="9349" spans="3:8" ht="15.6" x14ac:dyDescent="0.3">
      <c r="C9349" s="57"/>
      <c r="D9349" s="58"/>
      <c r="E9349" s="28"/>
      <c r="F9349" s="17"/>
      <c r="G9349" s="50"/>
      <c r="H9349" s="63"/>
    </row>
    <row r="9350" spans="3:8" ht="15.6" x14ac:dyDescent="0.3">
      <c r="C9350" s="57"/>
      <c r="D9350" s="58"/>
      <c r="E9350" s="28"/>
      <c r="F9350" s="17"/>
      <c r="G9350" s="50"/>
      <c r="H9350" s="63"/>
    </row>
    <row r="9351" spans="3:8" ht="15.6" x14ac:dyDescent="0.3">
      <c r="C9351" s="57"/>
      <c r="D9351" s="58"/>
      <c r="E9351" s="28"/>
      <c r="F9351" s="17"/>
      <c r="G9351" s="50"/>
      <c r="H9351" s="63"/>
    </row>
    <row r="9352" spans="3:8" ht="15.6" x14ac:dyDescent="0.3">
      <c r="C9352" s="57"/>
      <c r="D9352" s="58"/>
      <c r="E9352" s="28"/>
      <c r="F9352" s="17"/>
      <c r="G9352" s="50"/>
      <c r="H9352" s="63"/>
    </row>
    <row r="9353" spans="3:8" ht="15.6" x14ac:dyDescent="0.3">
      <c r="C9353" s="57"/>
      <c r="D9353" s="58"/>
      <c r="E9353" s="28"/>
      <c r="F9353" s="17"/>
      <c r="G9353" s="50"/>
      <c r="H9353" s="63"/>
    </row>
    <row r="9354" spans="3:8" ht="15.6" x14ac:dyDescent="0.3">
      <c r="C9354" s="57"/>
      <c r="D9354" s="58"/>
      <c r="E9354" s="28"/>
      <c r="F9354" s="17"/>
      <c r="G9354" s="50"/>
      <c r="H9354" s="63"/>
    </row>
    <row r="9355" spans="3:8" ht="15.6" x14ac:dyDescent="0.3">
      <c r="C9355" s="57"/>
      <c r="D9355" s="58"/>
      <c r="E9355" s="28"/>
      <c r="F9355" s="17"/>
      <c r="G9355" s="50"/>
      <c r="H9355" s="63"/>
    </row>
    <row r="9356" spans="3:8" ht="15.6" x14ac:dyDescent="0.3">
      <c r="C9356" s="57"/>
      <c r="D9356" s="58"/>
      <c r="E9356" s="28"/>
      <c r="F9356" s="17"/>
      <c r="G9356" s="50"/>
      <c r="H9356" s="63"/>
    </row>
    <row r="9357" spans="3:8" ht="15.6" x14ac:dyDescent="0.3">
      <c r="C9357" s="57"/>
      <c r="D9357" s="58"/>
      <c r="E9357" s="28"/>
      <c r="F9357" s="17"/>
      <c r="G9357" s="50"/>
      <c r="H9357" s="63"/>
    </row>
    <row r="9358" spans="3:8" ht="15.6" x14ac:dyDescent="0.3">
      <c r="C9358" s="57"/>
      <c r="D9358" s="58"/>
      <c r="E9358" s="28"/>
      <c r="F9358" s="17"/>
      <c r="G9358" s="50"/>
      <c r="H9358" s="63"/>
    </row>
    <row r="9359" spans="3:8" ht="15.6" x14ac:dyDescent="0.3">
      <c r="C9359" s="57"/>
      <c r="D9359" s="58"/>
      <c r="E9359" s="28"/>
      <c r="F9359" s="17"/>
      <c r="G9359" s="50"/>
      <c r="H9359" s="63"/>
    </row>
    <row r="9360" spans="3:8" ht="15.6" x14ac:dyDescent="0.3">
      <c r="C9360" s="57"/>
      <c r="D9360" s="58"/>
      <c r="E9360" s="28"/>
      <c r="F9360" s="17"/>
      <c r="G9360" s="50"/>
      <c r="H9360" s="63"/>
    </row>
    <row r="9361" spans="3:8" ht="15.6" x14ac:dyDescent="0.3">
      <c r="C9361" s="57"/>
      <c r="D9361" s="58"/>
      <c r="E9361" s="28"/>
      <c r="F9361" s="17"/>
      <c r="G9361" s="50"/>
      <c r="H9361" s="63"/>
    </row>
    <row r="9362" spans="3:8" ht="15.6" x14ac:dyDescent="0.3">
      <c r="C9362" s="57"/>
      <c r="D9362" s="58"/>
      <c r="E9362" s="28"/>
      <c r="F9362" s="17"/>
      <c r="G9362" s="50"/>
      <c r="H9362" s="63"/>
    </row>
    <row r="9363" spans="3:8" ht="15.6" x14ac:dyDescent="0.3">
      <c r="C9363" s="57"/>
      <c r="D9363" s="58"/>
      <c r="E9363" s="28"/>
      <c r="F9363" s="17"/>
      <c r="G9363" s="50"/>
      <c r="H9363" s="63"/>
    </row>
    <row r="9364" spans="3:8" ht="15.6" x14ac:dyDescent="0.3">
      <c r="C9364" s="57"/>
      <c r="D9364" s="58"/>
      <c r="E9364" s="28"/>
      <c r="F9364" s="17"/>
      <c r="G9364" s="50"/>
      <c r="H9364" s="63"/>
    </row>
    <row r="9365" spans="3:8" ht="15.6" x14ac:dyDescent="0.3">
      <c r="C9365" s="57"/>
      <c r="D9365" s="58"/>
      <c r="E9365" s="28"/>
      <c r="F9365" s="17"/>
      <c r="G9365" s="50"/>
      <c r="H9365" s="63"/>
    </row>
    <row r="9366" spans="3:8" ht="15.6" x14ac:dyDescent="0.3">
      <c r="C9366" s="57"/>
      <c r="D9366" s="58"/>
      <c r="E9366" s="28"/>
      <c r="F9366" s="17"/>
      <c r="G9366" s="50"/>
      <c r="H9366" s="63"/>
    </row>
    <row r="9367" spans="3:8" ht="15.6" x14ac:dyDescent="0.3">
      <c r="C9367" s="57"/>
      <c r="D9367" s="58"/>
      <c r="E9367" s="28"/>
      <c r="F9367" s="17"/>
      <c r="G9367" s="50"/>
      <c r="H9367" s="63"/>
    </row>
    <row r="9368" spans="3:8" ht="15.6" x14ac:dyDescent="0.3">
      <c r="C9368" s="57"/>
      <c r="D9368" s="58"/>
      <c r="E9368" s="28"/>
      <c r="F9368" s="17"/>
      <c r="G9368" s="50"/>
      <c r="H9368" s="63"/>
    </row>
    <row r="9369" spans="3:8" ht="15.6" x14ac:dyDescent="0.3">
      <c r="C9369" s="57"/>
      <c r="D9369" s="58"/>
      <c r="E9369" s="28"/>
      <c r="F9369" s="17"/>
      <c r="G9369" s="50"/>
      <c r="H9369" s="63"/>
    </row>
    <row r="9370" spans="3:8" ht="15.6" x14ac:dyDescent="0.3">
      <c r="C9370" s="57"/>
      <c r="D9370" s="58"/>
      <c r="E9370" s="28"/>
      <c r="F9370" s="17"/>
      <c r="G9370" s="50"/>
      <c r="H9370" s="63"/>
    </row>
    <row r="9371" spans="3:8" ht="15.6" x14ac:dyDescent="0.3">
      <c r="C9371" s="57"/>
      <c r="D9371" s="58"/>
      <c r="E9371" s="28"/>
      <c r="F9371" s="17"/>
      <c r="G9371" s="50"/>
      <c r="H9371" s="63"/>
    </row>
    <row r="9372" spans="3:8" ht="15.6" x14ac:dyDescent="0.3">
      <c r="C9372" s="57"/>
      <c r="D9372" s="58"/>
      <c r="E9372" s="28"/>
      <c r="F9372" s="17"/>
      <c r="G9372" s="50"/>
      <c r="H9372" s="63"/>
    </row>
    <row r="9373" spans="3:8" ht="15.6" x14ac:dyDescent="0.3">
      <c r="C9373" s="57"/>
      <c r="D9373" s="58"/>
      <c r="E9373" s="28"/>
      <c r="F9373" s="17"/>
      <c r="G9373" s="50"/>
      <c r="H9373" s="63"/>
    </row>
    <row r="9374" spans="3:8" ht="15.6" x14ac:dyDescent="0.3">
      <c r="C9374" s="57"/>
      <c r="D9374" s="58"/>
      <c r="E9374" s="28"/>
      <c r="F9374" s="17"/>
      <c r="G9374" s="50"/>
      <c r="H9374" s="63"/>
    </row>
    <row r="9375" spans="3:8" ht="15.6" x14ac:dyDescent="0.3">
      <c r="C9375" s="57"/>
      <c r="D9375" s="58"/>
      <c r="E9375" s="28"/>
      <c r="F9375" s="17"/>
      <c r="G9375" s="50"/>
      <c r="H9375" s="63"/>
    </row>
    <row r="9376" spans="3:8" ht="15.6" x14ac:dyDescent="0.3">
      <c r="C9376" s="57"/>
      <c r="D9376" s="58"/>
      <c r="E9376" s="28"/>
      <c r="F9376" s="17"/>
      <c r="G9376" s="50"/>
      <c r="H9376" s="63"/>
    </row>
    <row r="9377" spans="3:8" ht="15.6" x14ac:dyDescent="0.3">
      <c r="C9377" s="57"/>
      <c r="D9377" s="58"/>
      <c r="E9377" s="28"/>
      <c r="F9377" s="17"/>
      <c r="G9377" s="50"/>
      <c r="H9377" s="63"/>
    </row>
    <row r="9378" spans="3:8" ht="15.6" x14ac:dyDescent="0.3">
      <c r="C9378" s="57"/>
      <c r="D9378" s="58"/>
      <c r="E9378" s="28"/>
      <c r="F9378" s="17"/>
      <c r="G9378" s="50"/>
      <c r="H9378" s="63"/>
    </row>
    <row r="9379" spans="3:8" ht="15.6" x14ac:dyDescent="0.3">
      <c r="C9379" s="57"/>
      <c r="D9379" s="58"/>
      <c r="E9379" s="28"/>
      <c r="F9379" s="17"/>
      <c r="G9379" s="50"/>
      <c r="H9379" s="63"/>
    </row>
    <row r="9380" spans="3:8" ht="15.6" x14ac:dyDescent="0.3">
      <c r="C9380" s="57"/>
      <c r="D9380" s="58"/>
      <c r="E9380" s="28"/>
      <c r="F9380" s="17"/>
      <c r="G9380" s="50"/>
      <c r="H9380" s="63"/>
    </row>
    <row r="9381" spans="3:8" ht="15.6" x14ac:dyDescent="0.3">
      <c r="C9381" s="57"/>
      <c r="D9381" s="58"/>
      <c r="E9381" s="28"/>
      <c r="F9381" s="17"/>
      <c r="G9381" s="50"/>
      <c r="H9381" s="63"/>
    </row>
    <row r="9382" spans="3:8" ht="15.6" x14ac:dyDescent="0.3">
      <c r="C9382" s="57"/>
      <c r="D9382" s="58"/>
      <c r="E9382" s="28"/>
      <c r="F9382" s="17"/>
      <c r="G9382" s="50"/>
      <c r="H9382" s="63"/>
    </row>
    <row r="9383" spans="3:8" ht="15.6" x14ac:dyDescent="0.3">
      <c r="C9383" s="57"/>
      <c r="D9383" s="58"/>
      <c r="E9383" s="28"/>
      <c r="F9383" s="17"/>
      <c r="G9383" s="50"/>
      <c r="H9383" s="63"/>
    </row>
    <row r="9384" spans="3:8" ht="15.6" x14ac:dyDescent="0.3">
      <c r="C9384" s="57"/>
      <c r="D9384" s="58"/>
      <c r="E9384" s="28"/>
      <c r="F9384" s="17"/>
      <c r="G9384" s="50"/>
      <c r="H9384" s="63"/>
    </row>
    <row r="9385" spans="3:8" ht="15.6" x14ac:dyDescent="0.3">
      <c r="C9385" s="57"/>
      <c r="D9385" s="58"/>
      <c r="E9385" s="28"/>
      <c r="F9385" s="17"/>
      <c r="G9385" s="50"/>
      <c r="H9385" s="63"/>
    </row>
    <row r="9386" spans="3:8" ht="15.6" x14ac:dyDescent="0.3">
      <c r="C9386" s="57"/>
      <c r="D9386" s="58"/>
      <c r="E9386" s="28"/>
      <c r="F9386" s="17"/>
      <c r="G9386" s="50"/>
      <c r="H9386" s="63"/>
    </row>
    <row r="9387" spans="3:8" ht="15.6" x14ac:dyDescent="0.3">
      <c r="C9387" s="57"/>
      <c r="D9387" s="58"/>
      <c r="E9387" s="28"/>
      <c r="F9387" s="17"/>
      <c r="G9387" s="50"/>
      <c r="H9387" s="63"/>
    </row>
    <row r="9388" spans="3:8" ht="15.6" x14ac:dyDescent="0.3">
      <c r="C9388" s="57"/>
      <c r="D9388" s="58"/>
      <c r="E9388" s="28"/>
      <c r="F9388" s="17"/>
      <c r="G9388" s="50"/>
      <c r="H9388" s="63"/>
    </row>
    <row r="9389" spans="3:8" ht="15.6" x14ac:dyDescent="0.3">
      <c r="C9389" s="57"/>
      <c r="D9389" s="58"/>
      <c r="E9389" s="28"/>
      <c r="F9389" s="17"/>
      <c r="G9389" s="50"/>
      <c r="H9389" s="63"/>
    </row>
    <row r="9390" spans="3:8" ht="15.6" x14ac:dyDescent="0.3">
      <c r="C9390" s="57"/>
      <c r="D9390" s="58"/>
      <c r="E9390" s="28"/>
      <c r="F9390" s="17"/>
      <c r="G9390" s="50"/>
      <c r="H9390" s="63"/>
    </row>
    <row r="9391" spans="3:8" ht="15.6" x14ac:dyDescent="0.3">
      <c r="C9391" s="57"/>
      <c r="D9391" s="58"/>
      <c r="E9391" s="28"/>
      <c r="F9391" s="17"/>
      <c r="G9391" s="50"/>
      <c r="H9391" s="63"/>
    </row>
    <row r="9392" spans="3:8" ht="15.6" x14ac:dyDescent="0.3">
      <c r="C9392" s="57"/>
      <c r="D9392" s="58"/>
      <c r="E9392" s="28"/>
      <c r="F9392" s="17"/>
      <c r="G9392" s="50"/>
      <c r="H9392" s="63"/>
    </row>
    <row r="9393" spans="3:8" ht="15.6" x14ac:dyDescent="0.3">
      <c r="C9393" s="57"/>
      <c r="D9393" s="58"/>
      <c r="E9393" s="28"/>
      <c r="F9393" s="17"/>
      <c r="G9393" s="50"/>
      <c r="H9393" s="63"/>
    </row>
    <row r="9394" spans="3:8" ht="15.6" x14ac:dyDescent="0.3">
      <c r="C9394" s="57"/>
      <c r="D9394" s="58"/>
      <c r="E9394" s="28"/>
      <c r="F9394" s="17"/>
      <c r="G9394" s="50"/>
      <c r="H9394" s="63"/>
    </row>
    <row r="9395" spans="3:8" ht="15.6" x14ac:dyDescent="0.3">
      <c r="C9395" s="57"/>
      <c r="D9395" s="58"/>
      <c r="E9395" s="28"/>
      <c r="F9395" s="17"/>
      <c r="G9395" s="50"/>
      <c r="H9395" s="63"/>
    </row>
    <row r="9396" spans="3:8" ht="15.6" x14ac:dyDescent="0.3">
      <c r="C9396" s="57"/>
      <c r="D9396" s="58"/>
      <c r="E9396" s="28"/>
      <c r="F9396" s="17"/>
      <c r="G9396" s="50"/>
      <c r="H9396" s="63"/>
    </row>
    <row r="9397" spans="3:8" ht="15.6" x14ac:dyDescent="0.3">
      <c r="C9397" s="57"/>
      <c r="D9397" s="58"/>
      <c r="E9397" s="28"/>
      <c r="F9397" s="17"/>
      <c r="G9397" s="50"/>
      <c r="H9397" s="63"/>
    </row>
    <row r="9398" spans="3:8" ht="15.6" x14ac:dyDescent="0.3">
      <c r="C9398" s="57"/>
      <c r="D9398" s="58"/>
      <c r="E9398" s="28"/>
      <c r="F9398" s="17"/>
      <c r="G9398" s="50"/>
      <c r="H9398" s="63"/>
    </row>
    <row r="9399" spans="3:8" ht="15.6" x14ac:dyDescent="0.3">
      <c r="C9399" s="57"/>
      <c r="D9399" s="58"/>
      <c r="E9399" s="28"/>
      <c r="F9399" s="17"/>
      <c r="G9399" s="50"/>
      <c r="H9399" s="63"/>
    </row>
    <row r="9400" spans="3:8" ht="15.6" x14ac:dyDescent="0.3">
      <c r="C9400" s="57"/>
      <c r="D9400" s="58"/>
      <c r="E9400" s="28"/>
      <c r="F9400" s="17"/>
      <c r="G9400" s="50"/>
      <c r="H9400" s="63"/>
    </row>
    <row r="9401" spans="3:8" ht="15.6" x14ac:dyDescent="0.3">
      <c r="C9401" s="57"/>
      <c r="D9401" s="58"/>
      <c r="E9401" s="28"/>
      <c r="F9401" s="17"/>
      <c r="G9401" s="50"/>
      <c r="H9401" s="63"/>
    </row>
    <row r="9402" spans="3:8" ht="15.6" x14ac:dyDescent="0.3">
      <c r="C9402" s="57"/>
      <c r="D9402" s="58"/>
      <c r="E9402" s="28"/>
      <c r="F9402" s="17"/>
      <c r="G9402" s="50"/>
      <c r="H9402" s="63"/>
    </row>
    <row r="9403" spans="3:8" ht="15.6" x14ac:dyDescent="0.3">
      <c r="C9403" s="57"/>
      <c r="D9403" s="58"/>
      <c r="E9403" s="28"/>
      <c r="F9403" s="17"/>
      <c r="G9403" s="50"/>
      <c r="H9403" s="63"/>
    </row>
    <row r="9404" spans="3:8" ht="15.6" x14ac:dyDescent="0.3">
      <c r="C9404" s="57"/>
      <c r="D9404" s="58"/>
      <c r="E9404" s="28"/>
      <c r="F9404" s="17"/>
      <c r="G9404" s="50"/>
      <c r="H9404" s="63"/>
    </row>
    <row r="9405" spans="3:8" ht="15.6" x14ac:dyDescent="0.3">
      <c r="C9405" s="57"/>
      <c r="D9405" s="58"/>
      <c r="E9405" s="28"/>
      <c r="F9405" s="17"/>
      <c r="G9405" s="50"/>
      <c r="H9405" s="63"/>
    </row>
    <row r="9406" spans="3:8" ht="15.6" x14ac:dyDescent="0.3">
      <c r="C9406" s="57"/>
      <c r="D9406" s="58"/>
      <c r="E9406" s="28"/>
      <c r="F9406" s="17"/>
      <c r="G9406" s="50"/>
      <c r="H9406" s="63"/>
    </row>
    <row r="9407" spans="3:8" ht="15.6" x14ac:dyDescent="0.3">
      <c r="C9407" s="57"/>
      <c r="D9407" s="58"/>
      <c r="E9407" s="28"/>
      <c r="F9407" s="17"/>
      <c r="G9407" s="50"/>
      <c r="H9407" s="63"/>
    </row>
    <row r="9408" spans="3:8" ht="15.6" x14ac:dyDescent="0.3">
      <c r="C9408" s="57"/>
      <c r="D9408" s="58"/>
      <c r="E9408" s="28"/>
      <c r="F9408" s="17"/>
      <c r="G9408" s="50"/>
      <c r="H9408" s="63"/>
    </row>
    <row r="9409" spans="3:8" ht="15.6" x14ac:dyDescent="0.3">
      <c r="C9409" s="57"/>
      <c r="D9409" s="58"/>
      <c r="E9409" s="28"/>
      <c r="F9409" s="17"/>
      <c r="G9409" s="50"/>
      <c r="H9409" s="63"/>
    </row>
    <row r="9410" spans="3:8" ht="15.6" x14ac:dyDescent="0.3">
      <c r="C9410" s="57"/>
      <c r="D9410" s="58"/>
      <c r="E9410" s="28"/>
      <c r="F9410" s="17"/>
      <c r="G9410" s="50"/>
      <c r="H9410" s="63"/>
    </row>
    <row r="9411" spans="3:8" ht="15.6" x14ac:dyDescent="0.3">
      <c r="C9411" s="57"/>
      <c r="D9411" s="58"/>
      <c r="E9411" s="28"/>
      <c r="F9411" s="17"/>
      <c r="G9411" s="50"/>
      <c r="H9411" s="63"/>
    </row>
    <row r="9412" spans="3:8" ht="15.6" x14ac:dyDescent="0.3">
      <c r="C9412" s="57"/>
      <c r="D9412" s="58"/>
      <c r="E9412" s="28"/>
      <c r="F9412" s="17"/>
      <c r="G9412" s="50"/>
      <c r="H9412" s="63"/>
    </row>
    <row r="9413" spans="3:8" ht="15.6" x14ac:dyDescent="0.3">
      <c r="C9413" s="57"/>
      <c r="D9413" s="58"/>
      <c r="E9413" s="28"/>
      <c r="F9413" s="17"/>
      <c r="G9413" s="50"/>
      <c r="H9413" s="63"/>
    </row>
    <row r="9414" spans="3:8" ht="15.6" x14ac:dyDescent="0.3">
      <c r="C9414" s="57"/>
      <c r="D9414" s="58"/>
      <c r="E9414" s="28"/>
      <c r="F9414" s="17"/>
      <c r="G9414" s="50"/>
      <c r="H9414" s="63"/>
    </row>
    <row r="9415" spans="3:8" ht="15.6" x14ac:dyDescent="0.3">
      <c r="C9415" s="57"/>
      <c r="D9415" s="58"/>
      <c r="E9415" s="28"/>
      <c r="F9415" s="17"/>
      <c r="G9415" s="50"/>
      <c r="H9415" s="63"/>
    </row>
    <row r="9416" spans="3:8" ht="15.6" x14ac:dyDescent="0.3">
      <c r="C9416" s="57"/>
      <c r="D9416" s="58"/>
      <c r="E9416" s="28"/>
      <c r="F9416" s="17"/>
      <c r="G9416" s="50"/>
      <c r="H9416" s="63"/>
    </row>
    <row r="9417" spans="3:8" ht="15.6" x14ac:dyDescent="0.3">
      <c r="C9417" s="57"/>
      <c r="D9417" s="58"/>
      <c r="E9417" s="28"/>
      <c r="F9417" s="17"/>
      <c r="G9417" s="50"/>
      <c r="H9417" s="63"/>
    </row>
    <row r="9418" spans="3:8" ht="15.6" x14ac:dyDescent="0.3">
      <c r="C9418" s="57"/>
      <c r="D9418" s="58"/>
      <c r="E9418" s="28"/>
      <c r="F9418" s="17"/>
      <c r="G9418" s="50"/>
      <c r="H9418" s="63"/>
    </row>
    <row r="9419" spans="3:8" ht="15.6" x14ac:dyDescent="0.3">
      <c r="C9419" s="57"/>
      <c r="D9419" s="58"/>
      <c r="E9419" s="28"/>
      <c r="F9419" s="17"/>
      <c r="G9419" s="50"/>
      <c r="H9419" s="63"/>
    </row>
    <row r="9420" spans="3:8" ht="15.6" x14ac:dyDescent="0.3">
      <c r="C9420" s="57"/>
      <c r="D9420" s="58"/>
      <c r="E9420" s="28"/>
      <c r="F9420" s="17"/>
      <c r="G9420" s="50"/>
      <c r="H9420" s="63"/>
    </row>
    <row r="9421" spans="3:8" ht="15.6" x14ac:dyDescent="0.3">
      <c r="C9421" s="57"/>
      <c r="D9421" s="58"/>
      <c r="E9421" s="28"/>
      <c r="F9421" s="17"/>
      <c r="G9421" s="50"/>
      <c r="H9421" s="63"/>
    </row>
    <row r="9422" spans="3:8" ht="15.6" x14ac:dyDescent="0.3">
      <c r="C9422" s="57"/>
      <c r="D9422" s="58"/>
      <c r="E9422" s="28"/>
      <c r="F9422" s="17"/>
      <c r="G9422" s="50"/>
      <c r="H9422" s="63"/>
    </row>
    <row r="9423" spans="3:8" ht="15.6" x14ac:dyDescent="0.3">
      <c r="C9423" s="57"/>
      <c r="D9423" s="58"/>
      <c r="E9423" s="28"/>
      <c r="F9423" s="17"/>
      <c r="G9423" s="50"/>
      <c r="H9423" s="63"/>
    </row>
    <row r="9424" spans="3:8" ht="15.6" x14ac:dyDescent="0.3">
      <c r="C9424" s="57"/>
      <c r="D9424" s="58"/>
      <c r="E9424" s="28"/>
      <c r="F9424" s="17"/>
      <c r="G9424" s="50"/>
      <c r="H9424" s="63"/>
    </row>
    <row r="9425" spans="3:8" ht="15.6" x14ac:dyDescent="0.3">
      <c r="C9425" s="57"/>
      <c r="D9425" s="58"/>
      <c r="E9425" s="28"/>
      <c r="F9425" s="17"/>
      <c r="G9425" s="50"/>
      <c r="H9425" s="63"/>
    </row>
    <row r="9426" spans="3:8" ht="15.6" x14ac:dyDescent="0.3">
      <c r="C9426" s="57"/>
      <c r="D9426" s="58"/>
      <c r="E9426" s="28"/>
      <c r="F9426" s="17"/>
      <c r="G9426" s="50"/>
      <c r="H9426" s="63"/>
    </row>
    <row r="9427" spans="3:8" ht="15.6" x14ac:dyDescent="0.3">
      <c r="C9427" s="57"/>
      <c r="D9427" s="58"/>
      <c r="E9427" s="28"/>
      <c r="F9427" s="17"/>
      <c r="G9427" s="50"/>
      <c r="H9427" s="63"/>
    </row>
    <row r="9428" spans="3:8" ht="15.6" x14ac:dyDescent="0.3">
      <c r="C9428" s="57"/>
      <c r="D9428" s="58"/>
      <c r="E9428" s="28"/>
      <c r="F9428" s="17"/>
      <c r="G9428" s="50"/>
      <c r="H9428" s="63"/>
    </row>
    <row r="9429" spans="3:8" ht="15.6" x14ac:dyDescent="0.3">
      <c r="C9429" s="57"/>
      <c r="D9429" s="58"/>
      <c r="E9429" s="28"/>
      <c r="F9429" s="17"/>
      <c r="G9429" s="50"/>
      <c r="H9429" s="63"/>
    </row>
    <row r="9430" spans="3:8" ht="15.6" x14ac:dyDescent="0.3">
      <c r="C9430" s="57"/>
      <c r="D9430" s="58"/>
      <c r="E9430" s="28"/>
      <c r="F9430" s="17"/>
      <c r="G9430" s="50"/>
      <c r="H9430" s="63"/>
    </row>
    <row r="9431" spans="3:8" ht="15.6" x14ac:dyDescent="0.3">
      <c r="C9431" s="57"/>
      <c r="D9431" s="58"/>
      <c r="E9431" s="28"/>
      <c r="F9431" s="17"/>
      <c r="G9431" s="50"/>
      <c r="H9431" s="63"/>
    </row>
    <row r="9432" spans="3:8" ht="15.6" x14ac:dyDescent="0.3">
      <c r="C9432" s="57"/>
      <c r="D9432" s="58"/>
      <c r="E9432" s="28"/>
      <c r="F9432" s="17"/>
      <c r="G9432" s="50"/>
      <c r="H9432" s="63"/>
    </row>
    <row r="9433" spans="3:8" ht="15.6" x14ac:dyDescent="0.3">
      <c r="C9433" s="57"/>
      <c r="D9433" s="58"/>
      <c r="E9433" s="28"/>
      <c r="F9433" s="17"/>
      <c r="G9433" s="50"/>
      <c r="H9433" s="63"/>
    </row>
    <row r="9434" spans="3:8" ht="15.6" x14ac:dyDescent="0.3">
      <c r="C9434" s="57"/>
      <c r="D9434" s="58"/>
      <c r="E9434" s="28"/>
      <c r="F9434" s="17"/>
      <c r="G9434" s="50"/>
      <c r="H9434" s="63"/>
    </row>
    <row r="9435" spans="3:8" ht="15.6" x14ac:dyDescent="0.3">
      <c r="C9435" s="57"/>
      <c r="D9435" s="58"/>
      <c r="E9435" s="28"/>
      <c r="F9435" s="17"/>
      <c r="G9435" s="50"/>
      <c r="H9435" s="63"/>
    </row>
    <row r="9436" spans="3:8" ht="15.6" x14ac:dyDescent="0.3">
      <c r="C9436" s="57"/>
      <c r="D9436" s="58"/>
      <c r="E9436" s="28"/>
      <c r="F9436" s="17"/>
      <c r="G9436" s="50"/>
      <c r="H9436" s="63"/>
    </row>
    <row r="9437" spans="3:8" ht="15.6" x14ac:dyDescent="0.3">
      <c r="C9437" s="57"/>
      <c r="D9437" s="58"/>
      <c r="E9437" s="28"/>
      <c r="F9437" s="17"/>
      <c r="G9437" s="50"/>
      <c r="H9437" s="63"/>
    </row>
    <row r="9438" spans="3:8" ht="15.6" x14ac:dyDescent="0.3">
      <c r="C9438" s="57"/>
      <c r="D9438" s="58"/>
      <c r="E9438" s="28"/>
      <c r="F9438" s="17"/>
      <c r="G9438" s="50"/>
      <c r="H9438" s="63"/>
    </row>
    <row r="9439" spans="3:8" ht="15.6" x14ac:dyDescent="0.3">
      <c r="C9439" s="57"/>
      <c r="D9439" s="58"/>
      <c r="E9439" s="28"/>
      <c r="F9439" s="17"/>
      <c r="G9439" s="50"/>
      <c r="H9439" s="63"/>
    </row>
    <row r="9440" spans="3:8" ht="15.6" x14ac:dyDescent="0.3">
      <c r="C9440" s="57"/>
      <c r="D9440" s="58"/>
      <c r="E9440" s="28"/>
      <c r="F9440" s="17"/>
      <c r="G9440" s="50"/>
      <c r="H9440" s="63"/>
    </row>
    <row r="9441" spans="3:8" ht="15.6" x14ac:dyDescent="0.3">
      <c r="C9441" s="57"/>
      <c r="D9441" s="58"/>
      <c r="E9441" s="28"/>
      <c r="F9441" s="17"/>
      <c r="G9441" s="50"/>
      <c r="H9441" s="63"/>
    </row>
    <row r="9442" spans="3:8" ht="15.6" x14ac:dyDescent="0.3">
      <c r="C9442" s="57"/>
      <c r="D9442" s="58"/>
      <c r="E9442" s="28"/>
      <c r="F9442" s="17"/>
      <c r="G9442" s="50"/>
      <c r="H9442" s="63"/>
    </row>
    <row r="9443" spans="3:8" ht="15.6" x14ac:dyDescent="0.3">
      <c r="C9443" s="57"/>
      <c r="D9443" s="58"/>
      <c r="E9443" s="28"/>
      <c r="F9443" s="17"/>
      <c r="G9443" s="50"/>
      <c r="H9443" s="63"/>
    </row>
    <row r="9444" spans="3:8" ht="15.6" x14ac:dyDescent="0.3">
      <c r="C9444" s="57"/>
      <c r="D9444" s="58"/>
      <c r="E9444" s="28"/>
      <c r="F9444" s="17"/>
      <c r="G9444" s="50"/>
      <c r="H9444" s="63"/>
    </row>
    <row r="9445" spans="3:8" ht="15.6" x14ac:dyDescent="0.3">
      <c r="C9445" s="57"/>
      <c r="D9445" s="58"/>
      <c r="E9445" s="28"/>
      <c r="F9445" s="17"/>
      <c r="G9445" s="50"/>
      <c r="H9445" s="63"/>
    </row>
    <row r="9446" spans="3:8" ht="15.6" x14ac:dyDescent="0.3">
      <c r="C9446" s="57"/>
      <c r="D9446" s="58"/>
      <c r="E9446" s="28"/>
      <c r="F9446" s="17"/>
      <c r="G9446" s="50"/>
      <c r="H9446" s="63"/>
    </row>
    <row r="9447" spans="3:8" ht="15.6" x14ac:dyDescent="0.3">
      <c r="C9447" s="57"/>
      <c r="D9447" s="58"/>
      <c r="E9447" s="28"/>
      <c r="F9447" s="17"/>
      <c r="G9447" s="50"/>
      <c r="H9447" s="63"/>
    </row>
    <row r="9448" spans="3:8" ht="15.6" x14ac:dyDescent="0.3">
      <c r="C9448" s="57"/>
      <c r="D9448" s="58"/>
      <c r="E9448" s="28"/>
      <c r="F9448" s="17"/>
      <c r="G9448" s="50"/>
      <c r="H9448" s="63"/>
    </row>
    <row r="9449" spans="3:8" ht="15.6" x14ac:dyDescent="0.3">
      <c r="C9449" s="57"/>
      <c r="D9449" s="58"/>
      <c r="E9449" s="28"/>
      <c r="F9449" s="17"/>
      <c r="G9449" s="50"/>
      <c r="H9449" s="63"/>
    </row>
    <row r="9450" spans="3:8" ht="15.6" x14ac:dyDescent="0.3">
      <c r="C9450" s="57"/>
      <c r="D9450" s="58"/>
      <c r="E9450" s="28"/>
      <c r="F9450" s="17"/>
      <c r="G9450" s="50"/>
      <c r="H9450" s="63"/>
    </row>
    <row r="9451" spans="3:8" ht="15.6" x14ac:dyDescent="0.3">
      <c r="C9451" s="57"/>
      <c r="D9451" s="58"/>
      <c r="E9451" s="28"/>
      <c r="F9451" s="17"/>
      <c r="G9451" s="50"/>
      <c r="H9451" s="63"/>
    </row>
    <row r="9452" spans="3:8" ht="15.6" x14ac:dyDescent="0.3">
      <c r="C9452" s="57"/>
      <c r="D9452" s="58"/>
      <c r="E9452" s="28"/>
      <c r="F9452" s="17"/>
      <c r="G9452" s="50"/>
      <c r="H9452" s="63"/>
    </row>
    <row r="9453" spans="3:8" ht="15.6" x14ac:dyDescent="0.3">
      <c r="C9453" s="57"/>
      <c r="D9453" s="58"/>
      <c r="E9453" s="28"/>
      <c r="F9453" s="17"/>
      <c r="G9453" s="50"/>
      <c r="H9453" s="63"/>
    </row>
    <row r="9454" spans="3:8" ht="15.6" x14ac:dyDescent="0.3">
      <c r="C9454" s="57"/>
      <c r="D9454" s="58"/>
      <c r="E9454" s="28"/>
      <c r="F9454" s="17"/>
      <c r="G9454" s="50"/>
      <c r="H9454" s="63"/>
    </row>
    <row r="9455" spans="3:8" ht="15.6" x14ac:dyDescent="0.3">
      <c r="C9455" s="57"/>
      <c r="D9455" s="58"/>
      <c r="E9455" s="28"/>
      <c r="F9455" s="17"/>
      <c r="G9455" s="50"/>
      <c r="H9455" s="63"/>
    </row>
    <row r="9456" spans="3:8" ht="15.6" x14ac:dyDescent="0.3">
      <c r="C9456" s="57"/>
      <c r="D9456" s="58"/>
      <c r="E9456" s="28"/>
      <c r="F9456" s="17"/>
      <c r="G9456" s="50"/>
      <c r="H9456" s="63"/>
    </row>
    <row r="9457" spans="3:8" ht="15.6" x14ac:dyDescent="0.3">
      <c r="C9457" s="57"/>
      <c r="D9457" s="58"/>
      <c r="E9457" s="28"/>
      <c r="F9457" s="17"/>
      <c r="G9457" s="50"/>
      <c r="H9457" s="63"/>
    </row>
    <row r="9458" spans="3:8" ht="15.6" x14ac:dyDescent="0.3">
      <c r="C9458" s="57"/>
      <c r="D9458" s="58"/>
      <c r="E9458" s="28"/>
      <c r="F9458" s="17"/>
      <c r="G9458" s="50"/>
      <c r="H9458" s="63"/>
    </row>
    <row r="9459" spans="3:8" ht="15.6" x14ac:dyDescent="0.3">
      <c r="C9459" s="57"/>
      <c r="D9459" s="58"/>
      <c r="E9459" s="28"/>
      <c r="F9459" s="17"/>
      <c r="G9459" s="50"/>
      <c r="H9459" s="63"/>
    </row>
    <row r="9460" spans="3:8" ht="15.6" x14ac:dyDescent="0.3">
      <c r="C9460" s="57"/>
      <c r="D9460" s="58"/>
      <c r="E9460" s="28"/>
      <c r="F9460" s="17"/>
      <c r="G9460" s="50"/>
      <c r="H9460" s="63"/>
    </row>
    <row r="9461" spans="3:8" ht="15.6" x14ac:dyDescent="0.3">
      <c r="C9461" s="57"/>
      <c r="D9461" s="58"/>
      <c r="E9461" s="28"/>
      <c r="F9461" s="17"/>
      <c r="G9461" s="50"/>
      <c r="H9461" s="63"/>
    </row>
    <row r="9462" spans="3:8" ht="15.6" x14ac:dyDescent="0.3">
      <c r="C9462" s="57"/>
      <c r="D9462" s="58"/>
      <c r="E9462" s="28"/>
      <c r="F9462" s="17"/>
      <c r="G9462" s="50"/>
      <c r="H9462" s="63"/>
    </row>
    <row r="9463" spans="3:8" ht="15.6" x14ac:dyDescent="0.3">
      <c r="C9463" s="57"/>
      <c r="D9463" s="58"/>
      <c r="E9463" s="28"/>
      <c r="F9463" s="17"/>
      <c r="G9463" s="50"/>
      <c r="H9463" s="63"/>
    </row>
    <row r="9464" spans="3:8" ht="15.6" x14ac:dyDescent="0.3">
      <c r="C9464" s="57"/>
      <c r="D9464" s="58"/>
      <c r="E9464" s="28"/>
      <c r="F9464" s="17"/>
      <c r="G9464" s="50"/>
      <c r="H9464" s="63"/>
    </row>
    <row r="9465" spans="3:8" ht="15.6" x14ac:dyDescent="0.3">
      <c r="C9465" s="57"/>
      <c r="D9465" s="58"/>
      <c r="E9465" s="28"/>
      <c r="F9465" s="17"/>
      <c r="G9465" s="50"/>
      <c r="H9465" s="63"/>
    </row>
    <row r="9466" spans="3:8" ht="15.6" x14ac:dyDescent="0.3">
      <c r="C9466" s="57"/>
      <c r="D9466" s="58"/>
      <c r="E9466" s="28"/>
      <c r="F9466" s="17"/>
      <c r="G9466" s="50"/>
      <c r="H9466" s="63"/>
    </row>
    <row r="9467" spans="3:8" ht="15.6" x14ac:dyDescent="0.3">
      <c r="C9467" s="57"/>
      <c r="D9467" s="58"/>
      <c r="E9467" s="28"/>
      <c r="F9467" s="17"/>
      <c r="G9467" s="50"/>
      <c r="H9467" s="63"/>
    </row>
    <row r="9468" spans="3:8" ht="15.6" x14ac:dyDescent="0.3">
      <c r="C9468" s="57"/>
      <c r="D9468" s="58"/>
      <c r="E9468" s="28"/>
      <c r="F9468" s="17"/>
      <c r="G9468" s="50"/>
      <c r="H9468" s="63"/>
    </row>
    <row r="9469" spans="3:8" ht="15.6" x14ac:dyDescent="0.3">
      <c r="C9469" s="57"/>
      <c r="D9469" s="58"/>
      <c r="E9469" s="28"/>
      <c r="F9469" s="17"/>
      <c r="G9469" s="50"/>
      <c r="H9469" s="63"/>
    </row>
    <row r="9470" spans="3:8" ht="15.6" x14ac:dyDescent="0.3">
      <c r="C9470" s="57"/>
      <c r="D9470" s="58"/>
      <c r="E9470" s="28"/>
      <c r="F9470" s="17"/>
      <c r="G9470" s="50"/>
      <c r="H9470" s="63"/>
    </row>
    <row r="9471" spans="3:8" ht="15.6" x14ac:dyDescent="0.3">
      <c r="C9471" s="57"/>
      <c r="D9471" s="58"/>
      <c r="E9471" s="28"/>
      <c r="F9471" s="17"/>
      <c r="G9471" s="50"/>
      <c r="H9471" s="63"/>
    </row>
    <row r="9472" spans="3:8" ht="15.6" x14ac:dyDescent="0.3">
      <c r="C9472" s="57"/>
      <c r="D9472" s="58"/>
      <c r="E9472" s="28"/>
      <c r="F9472" s="17"/>
      <c r="G9472" s="50"/>
      <c r="H9472" s="63"/>
    </row>
    <row r="9473" spans="3:8" ht="15.6" x14ac:dyDescent="0.3">
      <c r="C9473" s="57"/>
      <c r="D9473" s="58"/>
      <c r="E9473" s="28"/>
      <c r="F9473" s="17"/>
      <c r="G9473" s="50"/>
      <c r="H9473" s="63"/>
    </row>
    <row r="9474" spans="3:8" ht="15.6" x14ac:dyDescent="0.3">
      <c r="C9474" s="57"/>
      <c r="D9474" s="58"/>
      <c r="E9474" s="28"/>
      <c r="F9474" s="17"/>
      <c r="G9474" s="50"/>
      <c r="H9474" s="63"/>
    </row>
    <row r="9475" spans="3:8" ht="15.6" x14ac:dyDescent="0.3">
      <c r="C9475" s="57"/>
      <c r="D9475" s="58"/>
      <c r="E9475" s="28"/>
      <c r="F9475" s="17"/>
      <c r="G9475" s="50"/>
      <c r="H9475" s="63"/>
    </row>
    <row r="9476" spans="3:8" ht="15.6" x14ac:dyDescent="0.3">
      <c r="C9476" s="57"/>
      <c r="D9476" s="58"/>
      <c r="E9476" s="28"/>
      <c r="F9476" s="17"/>
      <c r="G9476" s="50"/>
      <c r="H9476" s="63"/>
    </row>
    <row r="9477" spans="3:8" ht="15.6" x14ac:dyDescent="0.3">
      <c r="C9477" s="57"/>
      <c r="D9477" s="58"/>
      <c r="E9477" s="28"/>
      <c r="F9477" s="17"/>
      <c r="G9477" s="50"/>
      <c r="H9477" s="63"/>
    </row>
    <row r="9478" spans="3:8" ht="15.6" x14ac:dyDescent="0.3">
      <c r="C9478" s="57"/>
      <c r="D9478" s="58"/>
      <c r="E9478" s="28"/>
      <c r="F9478" s="17"/>
      <c r="G9478" s="50"/>
      <c r="H9478" s="63"/>
    </row>
    <row r="9479" spans="3:8" ht="15.6" x14ac:dyDescent="0.3">
      <c r="C9479" s="57"/>
      <c r="D9479" s="58"/>
      <c r="E9479" s="28"/>
      <c r="F9479" s="17"/>
      <c r="G9479" s="50"/>
      <c r="H9479" s="63"/>
    </row>
    <row r="9480" spans="3:8" ht="15.6" x14ac:dyDescent="0.3">
      <c r="C9480" s="57"/>
      <c r="D9480" s="58"/>
      <c r="E9480" s="28"/>
      <c r="F9480" s="17"/>
      <c r="G9480" s="50"/>
      <c r="H9480" s="63"/>
    </row>
    <row r="9481" spans="3:8" ht="15.6" x14ac:dyDescent="0.3">
      <c r="C9481" s="57"/>
      <c r="D9481" s="58"/>
      <c r="E9481" s="28"/>
      <c r="F9481" s="17"/>
      <c r="G9481" s="50"/>
      <c r="H9481" s="63"/>
    </row>
    <row r="9482" spans="3:8" ht="15.6" x14ac:dyDescent="0.3">
      <c r="C9482" s="57"/>
      <c r="D9482" s="58"/>
      <c r="E9482" s="28"/>
      <c r="F9482" s="17"/>
      <c r="G9482" s="50"/>
      <c r="H9482" s="63"/>
    </row>
    <row r="9483" spans="3:8" ht="15.6" x14ac:dyDescent="0.3">
      <c r="C9483" s="57"/>
      <c r="D9483" s="58"/>
      <c r="E9483" s="28"/>
      <c r="F9483" s="17"/>
      <c r="G9483" s="50"/>
      <c r="H9483" s="63"/>
    </row>
    <row r="9484" spans="3:8" ht="15.6" x14ac:dyDescent="0.3">
      <c r="C9484" s="57"/>
      <c r="D9484" s="58"/>
      <c r="E9484" s="28"/>
      <c r="F9484" s="17"/>
      <c r="G9484" s="50"/>
      <c r="H9484" s="63"/>
    </row>
    <row r="9485" spans="3:8" ht="15.6" x14ac:dyDescent="0.3">
      <c r="C9485" s="57"/>
      <c r="D9485" s="58"/>
      <c r="E9485" s="28"/>
      <c r="F9485" s="17"/>
      <c r="G9485" s="50"/>
      <c r="H9485" s="63"/>
    </row>
    <row r="9486" spans="3:8" ht="15.6" x14ac:dyDescent="0.3">
      <c r="C9486" s="57"/>
      <c r="D9486" s="58"/>
      <c r="E9486" s="28"/>
      <c r="F9486" s="17"/>
      <c r="G9486" s="50"/>
      <c r="H9486" s="63"/>
    </row>
    <row r="9487" spans="3:8" ht="15.6" x14ac:dyDescent="0.3">
      <c r="C9487" s="57"/>
      <c r="D9487" s="58"/>
      <c r="E9487" s="28"/>
      <c r="F9487" s="17"/>
      <c r="G9487" s="50"/>
      <c r="H9487" s="63"/>
    </row>
    <row r="9488" spans="3:8" ht="15.6" x14ac:dyDescent="0.3">
      <c r="C9488" s="57"/>
      <c r="D9488" s="58"/>
      <c r="E9488" s="28"/>
      <c r="F9488" s="17"/>
      <c r="G9488" s="50"/>
      <c r="H9488" s="63"/>
    </row>
    <row r="9489" spans="3:8" ht="15.6" x14ac:dyDescent="0.3">
      <c r="C9489" s="57"/>
      <c r="D9489" s="58"/>
      <c r="E9489" s="28"/>
      <c r="F9489" s="17"/>
      <c r="G9489" s="50"/>
      <c r="H9489" s="63"/>
    </row>
    <row r="9490" spans="3:8" ht="15.6" x14ac:dyDescent="0.3">
      <c r="C9490" s="57"/>
      <c r="D9490" s="58"/>
      <c r="E9490" s="28"/>
      <c r="F9490" s="17"/>
      <c r="G9490" s="50"/>
      <c r="H9490" s="63"/>
    </row>
    <row r="9491" spans="3:8" ht="15.6" x14ac:dyDescent="0.3">
      <c r="C9491" s="57"/>
      <c r="D9491" s="58"/>
      <c r="E9491" s="28"/>
      <c r="F9491" s="17"/>
      <c r="G9491" s="50"/>
      <c r="H9491" s="63"/>
    </row>
    <row r="9492" spans="3:8" ht="15.6" x14ac:dyDescent="0.3">
      <c r="C9492" s="57"/>
      <c r="D9492" s="58"/>
      <c r="E9492" s="28"/>
      <c r="F9492" s="17"/>
      <c r="G9492" s="50"/>
      <c r="H9492" s="63"/>
    </row>
    <row r="9493" spans="3:8" ht="15.6" x14ac:dyDescent="0.3">
      <c r="C9493" s="57"/>
      <c r="D9493" s="58"/>
      <c r="E9493" s="28"/>
      <c r="F9493" s="17"/>
      <c r="G9493" s="50"/>
      <c r="H9493" s="63"/>
    </row>
    <row r="9494" spans="3:8" ht="15.6" x14ac:dyDescent="0.3">
      <c r="C9494" s="57"/>
      <c r="D9494" s="58"/>
      <c r="E9494" s="28"/>
      <c r="F9494" s="17"/>
      <c r="G9494" s="50"/>
      <c r="H9494" s="63"/>
    </row>
    <row r="9495" spans="3:8" ht="15.6" x14ac:dyDescent="0.3">
      <c r="C9495" s="57"/>
      <c r="D9495" s="58"/>
      <c r="E9495" s="28"/>
      <c r="F9495" s="17"/>
      <c r="G9495" s="50"/>
      <c r="H9495" s="63"/>
    </row>
    <row r="9496" spans="3:8" ht="15.6" x14ac:dyDescent="0.3">
      <c r="C9496" s="57"/>
      <c r="D9496" s="58"/>
      <c r="E9496" s="28"/>
      <c r="F9496" s="17"/>
      <c r="G9496" s="50"/>
      <c r="H9496" s="63"/>
    </row>
    <row r="9497" spans="3:8" ht="15.6" x14ac:dyDescent="0.3">
      <c r="C9497" s="57"/>
      <c r="D9497" s="58"/>
      <c r="E9497" s="28"/>
      <c r="F9497" s="17"/>
      <c r="G9497" s="50"/>
      <c r="H9497" s="63"/>
    </row>
    <row r="9498" spans="3:8" ht="15.6" x14ac:dyDescent="0.3">
      <c r="C9498" s="57"/>
      <c r="D9498" s="58"/>
      <c r="E9498" s="28"/>
      <c r="F9498" s="17"/>
      <c r="G9498" s="50"/>
      <c r="H9498" s="63"/>
    </row>
    <row r="9499" spans="3:8" ht="15.6" x14ac:dyDescent="0.3">
      <c r="C9499" s="57"/>
      <c r="D9499" s="58"/>
      <c r="E9499" s="28"/>
      <c r="F9499" s="17"/>
      <c r="G9499" s="50"/>
      <c r="H9499" s="63"/>
    </row>
    <row r="9500" spans="3:8" ht="15.6" x14ac:dyDescent="0.3">
      <c r="C9500" s="57"/>
      <c r="D9500" s="58"/>
      <c r="E9500" s="28"/>
      <c r="F9500" s="17"/>
      <c r="G9500" s="50"/>
      <c r="H9500" s="63"/>
    </row>
    <row r="9501" spans="3:8" ht="15.6" x14ac:dyDescent="0.3">
      <c r="C9501" s="57"/>
      <c r="D9501" s="58"/>
      <c r="E9501" s="28"/>
      <c r="F9501" s="17"/>
      <c r="G9501" s="50"/>
      <c r="H9501" s="63"/>
    </row>
    <row r="9502" spans="3:8" ht="15.6" x14ac:dyDescent="0.3">
      <c r="C9502" s="57"/>
      <c r="D9502" s="58"/>
      <c r="E9502" s="28"/>
      <c r="F9502" s="17"/>
      <c r="G9502" s="50"/>
      <c r="H9502" s="63"/>
    </row>
    <row r="9503" spans="3:8" ht="15.6" x14ac:dyDescent="0.3">
      <c r="C9503" s="57"/>
      <c r="D9503" s="58"/>
      <c r="E9503" s="28"/>
      <c r="F9503" s="17"/>
      <c r="G9503" s="50"/>
      <c r="H9503" s="63"/>
    </row>
    <row r="9504" spans="3:8" ht="15.6" x14ac:dyDescent="0.3">
      <c r="C9504" s="57"/>
      <c r="D9504" s="58"/>
      <c r="E9504" s="28"/>
      <c r="F9504" s="17"/>
      <c r="G9504" s="50"/>
      <c r="H9504" s="63"/>
    </row>
    <row r="9505" spans="3:8" ht="15.6" x14ac:dyDescent="0.3">
      <c r="C9505" s="57"/>
      <c r="D9505" s="58"/>
      <c r="E9505" s="28"/>
      <c r="F9505" s="17"/>
      <c r="G9505" s="50"/>
      <c r="H9505" s="63"/>
    </row>
    <row r="9506" spans="3:8" ht="15.6" x14ac:dyDescent="0.3">
      <c r="C9506" s="57"/>
      <c r="D9506" s="58"/>
      <c r="E9506" s="28"/>
      <c r="F9506" s="17"/>
      <c r="G9506" s="50"/>
      <c r="H9506" s="63"/>
    </row>
    <row r="9507" spans="3:8" ht="15.6" x14ac:dyDescent="0.3">
      <c r="C9507" s="57"/>
      <c r="D9507" s="58"/>
      <c r="E9507" s="28"/>
      <c r="F9507" s="17"/>
      <c r="G9507" s="50"/>
      <c r="H9507" s="63"/>
    </row>
    <row r="9508" spans="3:8" ht="15.6" x14ac:dyDescent="0.3">
      <c r="C9508" s="57"/>
      <c r="D9508" s="58"/>
      <c r="E9508" s="28"/>
      <c r="F9508" s="17"/>
      <c r="G9508" s="50"/>
      <c r="H9508" s="63"/>
    </row>
    <row r="9509" spans="3:8" ht="15.6" x14ac:dyDescent="0.3">
      <c r="C9509" s="57"/>
      <c r="D9509" s="58"/>
      <c r="E9509" s="28"/>
      <c r="F9509" s="17"/>
      <c r="G9509" s="50"/>
      <c r="H9509" s="63"/>
    </row>
    <row r="9510" spans="3:8" ht="15.6" x14ac:dyDescent="0.3">
      <c r="C9510" s="57"/>
      <c r="D9510" s="58"/>
      <c r="E9510" s="28"/>
      <c r="F9510" s="17"/>
      <c r="G9510" s="50"/>
      <c r="H9510" s="63"/>
    </row>
    <row r="9511" spans="3:8" ht="15.6" x14ac:dyDescent="0.3">
      <c r="C9511" s="57"/>
      <c r="D9511" s="58"/>
      <c r="E9511" s="28"/>
      <c r="F9511" s="17"/>
      <c r="G9511" s="50"/>
      <c r="H9511" s="63"/>
    </row>
    <row r="9512" spans="3:8" ht="15.6" x14ac:dyDescent="0.3">
      <c r="C9512" s="57"/>
      <c r="D9512" s="58"/>
      <c r="E9512" s="28"/>
      <c r="F9512" s="17"/>
      <c r="G9512" s="50"/>
      <c r="H9512" s="63"/>
    </row>
    <row r="9513" spans="3:8" ht="15.6" x14ac:dyDescent="0.3">
      <c r="C9513" s="57"/>
      <c r="D9513" s="58"/>
      <c r="E9513" s="28"/>
      <c r="F9513" s="17"/>
      <c r="G9513" s="50"/>
      <c r="H9513" s="63"/>
    </row>
    <row r="9514" spans="3:8" ht="15.6" x14ac:dyDescent="0.3">
      <c r="C9514" s="57"/>
      <c r="D9514" s="58"/>
      <c r="E9514" s="28"/>
      <c r="F9514" s="17"/>
      <c r="G9514" s="50"/>
      <c r="H9514" s="63"/>
    </row>
    <row r="9515" spans="3:8" ht="15.6" x14ac:dyDescent="0.3">
      <c r="C9515" s="57"/>
      <c r="D9515" s="58"/>
      <c r="E9515" s="28"/>
      <c r="F9515" s="17"/>
      <c r="G9515" s="50"/>
      <c r="H9515" s="63"/>
    </row>
    <row r="9516" spans="3:8" ht="15.6" x14ac:dyDescent="0.3">
      <c r="C9516" s="57"/>
      <c r="D9516" s="58"/>
      <c r="E9516" s="28"/>
      <c r="F9516" s="17"/>
      <c r="G9516" s="50"/>
      <c r="H9516" s="63"/>
    </row>
    <row r="9517" spans="3:8" ht="15.6" x14ac:dyDescent="0.3">
      <c r="C9517" s="57"/>
      <c r="D9517" s="58"/>
      <c r="E9517" s="28"/>
      <c r="F9517" s="17"/>
      <c r="G9517" s="50"/>
      <c r="H9517" s="63"/>
    </row>
    <row r="9518" spans="3:8" ht="15.6" x14ac:dyDescent="0.3">
      <c r="C9518" s="57"/>
      <c r="D9518" s="58"/>
      <c r="E9518" s="28"/>
      <c r="F9518" s="17"/>
      <c r="G9518" s="50"/>
      <c r="H9518" s="63"/>
    </row>
    <row r="9519" spans="3:8" ht="15.6" x14ac:dyDescent="0.3">
      <c r="C9519" s="57"/>
      <c r="D9519" s="58"/>
      <c r="E9519" s="28"/>
      <c r="F9519" s="17"/>
      <c r="G9519" s="50"/>
      <c r="H9519" s="63"/>
    </row>
    <row r="9520" spans="3:8" ht="15.6" x14ac:dyDescent="0.3">
      <c r="C9520" s="57"/>
      <c r="D9520" s="58"/>
      <c r="E9520" s="28"/>
      <c r="F9520" s="17"/>
      <c r="G9520" s="50"/>
      <c r="H9520" s="63"/>
    </row>
    <row r="9521" spans="3:8" ht="15.6" x14ac:dyDescent="0.3">
      <c r="C9521" s="57"/>
      <c r="D9521" s="58"/>
      <c r="E9521" s="28"/>
      <c r="F9521" s="17"/>
      <c r="G9521" s="50"/>
      <c r="H9521" s="63"/>
    </row>
    <row r="9522" spans="3:8" ht="15.6" x14ac:dyDescent="0.3">
      <c r="C9522" s="57"/>
      <c r="D9522" s="58"/>
      <c r="E9522" s="28"/>
      <c r="F9522" s="17"/>
      <c r="G9522" s="50"/>
      <c r="H9522" s="63"/>
    </row>
    <row r="9523" spans="3:8" ht="15.6" x14ac:dyDescent="0.3">
      <c r="C9523" s="57"/>
      <c r="D9523" s="58"/>
      <c r="E9523" s="28"/>
      <c r="F9523" s="17"/>
      <c r="G9523" s="50"/>
      <c r="H9523" s="63"/>
    </row>
    <row r="9524" spans="3:8" ht="15.6" x14ac:dyDescent="0.3">
      <c r="C9524" s="57"/>
      <c r="D9524" s="58"/>
      <c r="E9524" s="28"/>
      <c r="F9524" s="17"/>
      <c r="G9524" s="50"/>
      <c r="H9524" s="63"/>
    </row>
    <row r="9525" spans="3:8" ht="15.6" x14ac:dyDescent="0.3">
      <c r="C9525" s="57"/>
      <c r="D9525" s="58"/>
      <c r="E9525" s="28"/>
      <c r="F9525" s="17"/>
      <c r="G9525" s="50"/>
      <c r="H9525" s="63"/>
    </row>
    <row r="9526" spans="3:8" ht="15.6" x14ac:dyDescent="0.3">
      <c r="C9526" s="57"/>
      <c r="D9526" s="58"/>
      <c r="E9526" s="28"/>
      <c r="F9526" s="17"/>
      <c r="G9526" s="50"/>
      <c r="H9526" s="63"/>
    </row>
    <row r="9527" spans="3:8" ht="15.6" x14ac:dyDescent="0.3">
      <c r="C9527" s="57"/>
      <c r="D9527" s="58"/>
      <c r="E9527" s="28"/>
      <c r="F9527" s="17"/>
      <c r="G9527" s="50"/>
      <c r="H9527" s="63"/>
    </row>
    <row r="9528" spans="3:8" ht="15.6" x14ac:dyDescent="0.3">
      <c r="C9528" s="57"/>
      <c r="D9528" s="58"/>
      <c r="E9528" s="28"/>
      <c r="F9528" s="17"/>
      <c r="G9528" s="50"/>
      <c r="H9528" s="63"/>
    </row>
    <row r="9529" spans="3:8" ht="15.6" x14ac:dyDescent="0.3">
      <c r="C9529" s="57"/>
      <c r="D9529" s="58"/>
      <c r="E9529" s="28"/>
      <c r="F9529" s="17"/>
      <c r="G9529" s="50"/>
      <c r="H9529" s="63"/>
    </row>
    <row r="9530" spans="3:8" ht="15.6" x14ac:dyDescent="0.3">
      <c r="C9530" s="57"/>
      <c r="D9530" s="58"/>
      <c r="E9530" s="28"/>
      <c r="F9530" s="17"/>
      <c r="G9530" s="50"/>
      <c r="H9530" s="63"/>
    </row>
    <row r="9531" spans="3:8" ht="15.6" x14ac:dyDescent="0.3">
      <c r="C9531" s="57"/>
      <c r="D9531" s="58"/>
      <c r="E9531" s="28"/>
      <c r="F9531" s="17"/>
      <c r="G9531" s="50"/>
      <c r="H9531" s="63"/>
    </row>
    <row r="9532" spans="3:8" ht="15.6" x14ac:dyDescent="0.3">
      <c r="C9532" s="57"/>
      <c r="D9532" s="58"/>
      <c r="E9532" s="28"/>
      <c r="F9532" s="17"/>
      <c r="G9532" s="50"/>
      <c r="H9532" s="63"/>
    </row>
    <row r="9533" spans="3:8" ht="15.6" x14ac:dyDescent="0.3">
      <c r="C9533" s="57"/>
      <c r="D9533" s="58"/>
      <c r="E9533" s="28"/>
      <c r="F9533" s="17"/>
      <c r="G9533" s="50"/>
      <c r="H9533" s="63"/>
    </row>
    <row r="9534" spans="3:8" ht="15.6" x14ac:dyDescent="0.3">
      <c r="C9534" s="57"/>
      <c r="D9534" s="58"/>
      <c r="E9534" s="28"/>
      <c r="F9534" s="17"/>
      <c r="G9534" s="50"/>
      <c r="H9534" s="63"/>
    </row>
    <row r="9535" spans="3:8" ht="15.6" x14ac:dyDescent="0.3">
      <c r="C9535" s="57"/>
      <c r="D9535" s="58"/>
      <c r="E9535" s="28"/>
      <c r="F9535" s="17"/>
      <c r="G9535" s="50"/>
      <c r="H9535" s="63"/>
    </row>
    <row r="9536" spans="3:8" ht="15.6" x14ac:dyDescent="0.3">
      <c r="C9536" s="57"/>
      <c r="D9536" s="58"/>
      <c r="E9536" s="28"/>
      <c r="F9536" s="17"/>
      <c r="G9536" s="50"/>
      <c r="H9536" s="63"/>
    </row>
    <row r="9537" spans="3:8" ht="15.6" x14ac:dyDescent="0.3">
      <c r="C9537" s="57"/>
      <c r="D9537" s="58"/>
      <c r="E9537" s="28"/>
      <c r="F9537" s="17"/>
      <c r="G9537" s="50"/>
      <c r="H9537" s="63"/>
    </row>
    <row r="9538" spans="3:8" ht="15.6" x14ac:dyDescent="0.3">
      <c r="C9538" s="57"/>
      <c r="D9538" s="58"/>
      <c r="E9538" s="28"/>
      <c r="F9538" s="17"/>
      <c r="G9538" s="50"/>
      <c r="H9538" s="63"/>
    </row>
    <row r="9539" spans="3:8" ht="15.6" x14ac:dyDescent="0.3">
      <c r="C9539" s="57"/>
      <c r="D9539" s="58"/>
      <c r="E9539" s="28"/>
      <c r="F9539" s="17"/>
      <c r="G9539" s="50"/>
      <c r="H9539" s="63"/>
    </row>
    <row r="9540" spans="3:8" ht="15.6" x14ac:dyDescent="0.3">
      <c r="C9540" s="57"/>
      <c r="D9540" s="58"/>
      <c r="E9540" s="28"/>
      <c r="F9540" s="17"/>
      <c r="G9540" s="50"/>
      <c r="H9540" s="63"/>
    </row>
    <row r="9541" spans="3:8" ht="15.6" x14ac:dyDescent="0.3">
      <c r="C9541" s="57"/>
      <c r="D9541" s="58"/>
      <c r="E9541" s="28"/>
      <c r="F9541" s="17"/>
      <c r="G9541" s="50"/>
      <c r="H9541" s="63"/>
    </row>
    <row r="9542" spans="3:8" ht="15.6" x14ac:dyDescent="0.3">
      <c r="C9542" s="57"/>
      <c r="D9542" s="58"/>
      <c r="E9542" s="28"/>
      <c r="F9542" s="17"/>
      <c r="G9542" s="50"/>
      <c r="H9542" s="63"/>
    </row>
    <row r="9543" spans="3:8" ht="15.6" x14ac:dyDescent="0.3">
      <c r="C9543" s="57"/>
      <c r="D9543" s="58"/>
      <c r="E9543" s="28"/>
      <c r="F9543" s="17"/>
      <c r="G9543" s="50"/>
      <c r="H9543" s="63"/>
    </row>
    <row r="9544" spans="3:8" ht="15.6" x14ac:dyDescent="0.3">
      <c r="C9544" s="57"/>
      <c r="D9544" s="58"/>
      <c r="E9544" s="28"/>
      <c r="F9544" s="17"/>
      <c r="G9544" s="50"/>
      <c r="H9544" s="63"/>
    </row>
    <row r="9545" spans="3:8" ht="15.6" x14ac:dyDescent="0.3">
      <c r="C9545" s="57"/>
      <c r="D9545" s="58"/>
      <c r="E9545" s="28"/>
      <c r="F9545" s="17"/>
      <c r="G9545" s="50"/>
      <c r="H9545" s="63"/>
    </row>
    <row r="9546" spans="3:8" ht="15.6" x14ac:dyDescent="0.3">
      <c r="C9546" s="57"/>
      <c r="D9546" s="58"/>
      <c r="E9546" s="28"/>
      <c r="F9546" s="17"/>
      <c r="G9546" s="50"/>
      <c r="H9546" s="63"/>
    </row>
    <row r="9547" spans="3:8" ht="15.6" x14ac:dyDescent="0.3">
      <c r="C9547" s="57"/>
      <c r="D9547" s="58"/>
      <c r="E9547" s="28"/>
      <c r="F9547" s="17"/>
      <c r="G9547" s="50"/>
      <c r="H9547" s="63"/>
    </row>
    <row r="9548" spans="3:8" ht="15.6" x14ac:dyDescent="0.3">
      <c r="C9548" s="57"/>
      <c r="D9548" s="58"/>
      <c r="E9548" s="28"/>
      <c r="F9548" s="17"/>
      <c r="G9548" s="50"/>
      <c r="H9548" s="63"/>
    </row>
    <row r="9549" spans="3:8" ht="15.6" x14ac:dyDescent="0.3">
      <c r="C9549" s="57"/>
      <c r="D9549" s="58"/>
      <c r="E9549" s="28"/>
      <c r="F9549" s="17"/>
      <c r="G9549" s="50"/>
      <c r="H9549" s="63"/>
    </row>
    <row r="9550" spans="3:8" ht="15.6" x14ac:dyDescent="0.3">
      <c r="C9550" s="57"/>
      <c r="D9550" s="58"/>
      <c r="E9550" s="28"/>
      <c r="F9550" s="17"/>
      <c r="G9550" s="50"/>
      <c r="H9550" s="63"/>
    </row>
    <row r="9551" spans="3:8" ht="15.6" x14ac:dyDescent="0.3">
      <c r="C9551" s="57"/>
      <c r="D9551" s="58"/>
      <c r="E9551" s="28"/>
      <c r="F9551" s="17"/>
      <c r="G9551" s="50"/>
      <c r="H9551" s="63"/>
    </row>
    <row r="9552" spans="3:8" ht="15.6" x14ac:dyDescent="0.3">
      <c r="C9552" s="57"/>
      <c r="D9552" s="58"/>
      <c r="E9552" s="28"/>
      <c r="F9552" s="17"/>
      <c r="G9552" s="50"/>
      <c r="H9552" s="63"/>
    </row>
    <row r="9553" spans="3:8" ht="15.6" x14ac:dyDescent="0.3">
      <c r="C9553" s="57"/>
      <c r="D9553" s="58"/>
      <c r="E9553" s="28"/>
      <c r="F9553" s="17"/>
      <c r="G9553" s="50"/>
      <c r="H9553" s="63"/>
    </row>
    <row r="9554" spans="3:8" ht="15.6" x14ac:dyDescent="0.3">
      <c r="C9554" s="57"/>
      <c r="D9554" s="58"/>
      <c r="E9554" s="28"/>
      <c r="F9554" s="17"/>
      <c r="G9554" s="50"/>
      <c r="H9554" s="63"/>
    </row>
    <row r="9555" spans="3:8" ht="15.6" x14ac:dyDescent="0.3">
      <c r="C9555" s="57"/>
      <c r="D9555" s="58"/>
      <c r="E9555" s="28"/>
      <c r="F9555" s="17"/>
      <c r="G9555" s="50"/>
      <c r="H9555" s="63"/>
    </row>
    <row r="9556" spans="3:8" ht="15.6" x14ac:dyDescent="0.3">
      <c r="C9556" s="57"/>
      <c r="D9556" s="58"/>
      <c r="E9556" s="28"/>
      <c r="F9556" s="17"/>
      <c r="G9556" s="50"/>
      <c r="H9556" s="63"/>
    </row>
    <row r="9557" spans="3:8" ht="15.6" x14ac:dyDescent="0.3">
      <c r="C9557" s="57"/>
      <c r="D9557" s="58"/>
      <c r="E9557" s="28"/>
      <c r="F9557" s="17"/>
      <c r="G9557" s="50"/>
      <c r="H9557" s="63"/>
    </row>
    <row r="9558" spans="3:8" ht="15.6" x14ac:dyDescent="0.3">
      <c r="C9558" s="57"/>
      <c r="D9558" s="58"/>
      <c r="E9558" s="28"/>
      <c r="F9558" s="17"/>
      <c r="G9558" s="50"/>
      <c r="H9558" s="63"/>
    </row>
    <row r="9559" spans="3:8" ht="15.6" x14ac:dyDescent="0.3">
      <c r="C9559" s="57"/>
      <c r="D9559" s="58"/>
      <c r="E9559" s="28"/>
      <c r="F9559" s="17"/>
      <c r="G9559" s="50"/>
      <c r="H9559" s="63"/>
    </row>
    <row r="9560" spans="3:8" ht="15.6" x14ac:dyDescent="0.3">
      <c r="C9560" s="57"/>
      <c r="D9560" s="58"/>
      <c r="E9560" s="28"/>
      <c r="F9560" s="17"/>
      <c r="G9560" s="50"/>
      <c r="H9560" s="63"/>
    </row>
    <row r="9561" spans="3:8" ht="15.6" x14ac:dyDescent="0.3">
      <c r="C9561" s="57"/>
      <c r="D9561" s="58"/>
      <c r="E9561" s="28"/>
      <c r="F9561" s="17"/>
      <c r="G9561" s="50"/>
      <c r="H9561" s="63"/>
    </row>
    <row r="9562" spans="3:8" ht="15.6" x14ac:dyDescent="0.3">
      <c r="C9562" s="57"/>
      <c r="D9562" s="58"/>
      <c r="E9562" s="28"/>
      <c r="F9562" s="17"/>
      <c r="G9562" s="50"/>
      <c r="H9562" s="63"/>
    </row>
    <row r="9563" spans="3:8" ht="15.6" x14ac:dyDescent="0.3">
      <c r="C9563" s="57"/>
      <c r="D9563" s="58"/>
      <c r="E9563" s="28"/>
      <c r="F9563" s="17"/>
      <c r="G9563" s="50"/>
      <c r="H9563" s="63"/>
    </row>
    <row r="9564" spans="3:8" ht="15.6" x14ac:dyDescent="0.3">
      <c r="C9564" s="57"/>
      <c r="D9564" s="58"/>
      <c r="E9564" s="28"/>
      <c r="F9564" s="17"/>
      <c r="G9564" s="50"/>
      <c r="H9564" s="63"/>
    </row>
    <row r="9565" spans="3:8" ht="15.6" x14ac:dyDescent="0.3">
      <c r="C9565" s="57"/>
      <c r="D9565" s="58"/>
      <c r="E9565" s="28"/>
      <c r="F9565" s="17"/>
      <c r="G9565" s="50"/>
      <c r="H9565" s="63"/>
    </row>
    <row r="9566" spans="3:8" ht="15.6" x14ac:dyDescent="0.3">
      <c r="C9566" s="57"/>
      <c r="D9566" s="58"/>
      <c r="E9566" s="28"/>
      <c r="F9566" s="17"/>
      <c r="G9566" s="50"/>
      <c r="H9566" s="63"/>
    </row>
    <row r="9567" spans="3:8" ht="15.6" x14ac:dyDescent="0.3">
      <c r="C9567" s="57"/>
      <c r="D9567" s="58"/>
      <c r="E9567" s="28"/>
      <c r="F9567" s="17"/>
      <c r="G9567" s="50"/>
      <c r="H9567" s="63"/>
    </row>
    <row r="9568" spans="3:8" ht="15.6" x14ac:dyDescent="0.3">
      <c r="C9568" s="57"/>
      <c r="D9568" s="58"/>
      <c r="E9568" s="28"/>
      <c r="F9568" s="17"/>
      <c r="G9568" s="50"/>
      <c r="H9568" s="63"/>
    </row>
    <row r="9569" spans="3:8" ht="15.6" x14ac:dyDescent="0.3">
      <c r="C9569" s="57"/>
      <c r="D9569" s="58"/>
      <c r="E9569" s="28"/>
      <c r="F9569" s="17"/>
      <c r="G9569" s="50"/>
      <c r="H9569" s="63"/>
    </row>
    <row r="9570" spans="3:8" ht="15.6" x14ac:dyDescent="0.3">
      <c r="C9570" s="57"/>
      <c r="D9570" s="58"/>
      <c r="E9570" s="28"/>
      <c r="F9570" s="17"/>
      <c r="G9570" s="50"/>
      <c r="H9570" s="63"/>
    </row>
    <row r="9571" spans="3:8" ht="15.6" x14ac:dyDescent="0.3">
      <c r="C9571" s="57"/>
      <c r="D9571" s="58"/>
      <c r="E9571" s="28"/>
      <c r="F9571" s="17"/>
      <c r="G9571" s="50"/>
      <c r="H9571" s="63"/>
    </row>
    <row r="9572" spans="3:8" ht="15.6" x14ac:dyDescent="0.3">
      <c r="C9572" s="57"/>
      <c r="D9572" s="58"/>
      <c r="E9572" s="28"/>
      <c r="F9572" s="17"/>
      <c r="G9572" s="50"/>
      <c r="H9572" s="63"/>
    </row>
    <row r="9573" spans="3:8" ht="15.6" x14ac:dyDescent="0.3">
      <c r="C9573" s="57"/>
      <c r="D9573" s="58"/>
      <c r="E9573" s="28"/>
      <c r="F9573" s="17"/>
      <c r="G9573" s="50"/>
      <c r="H9573" s="63"/>
    </row>
    <row r="9574" spans="3:8" ht="15.6" x14ac:dyDescent="0.3">
      <c r="C9574" s="57"/>
      <c r="D9574" s="58"/>
      <c r="E9574" s="28"/>
      <c r="F9574" s="17"/>
      <c r="G9574" s="50"/>
      <c r="H9574" s="63"/>
    </row>
    <row r="9575" spans="3:8" ht="15.6" x14ac:dyDescent="0.3">
      <c r="C9575" s="57"/>
      <c r="D9575" s="58"/>
      <c r="E9575" s="28"/>
      <c r="F9575" s="17"/>
      <c r="G9575" s="50"/>
      <c r="H9575" s="63"/>
    </row>
    <row r="9576" spans="3:8" ht="15.6" x14ac:dyDescent="0.3">
      <c r="C9576" s="57"/>
      <c r="D9576" s="58"/>
      <c r="E9576" s="28"/>
      <c r="F9576" s="17"/>
      <c r="G9576" s="50"/>
      <c r="H9576" s="63"/>
    </row>
    <row r="9577" spans="3:8" ht="15.6" x14ac:dyDescent="0.3">
      <c r="C9577" s="57"/>
      <c r="D9577" s="58"/>
      <c r="E9577" s="28"/>
      <c r="F9577" s="17"/>
      <c r="G9577" s="50"/>
      <c r="H9577" s="63"/>
    </row>
    <row r="9578" spans="3:8" ht="15.6" x14ac:dyDescent="0.3">
      <c r="C9578" s="57"/>
      <c r="D9578" s="58"/>
      <c r="E9578" s="28"/>
      <c r="F9578" s="17"/>
      <c r="G9578" s="50"/>
      <c r="H9578" s="63"/>
    </row>
    <row r="9579" spans="3:8" ht="15.6" x14ac:dyDescent="0.3">
      <c r="C9579" s="57"/>
      <c r="D9579" s="58"/>
      <c r="E9579" s="28"/>
      <c r="F9579" s="17"/>
      <c r="G9579" s="50"/>
      <c r="H9579" s="63"/>
    </row>
    <row r="9580" spans="3:8" ht="15.6" x14ac:dyDescent="0.3">
      <c r="C9580" s="57"/>
      <c r="D9580" s="58"/>
      <c r="E9580" s="28"/>
      <c r="F9580" s="17"/>
      <c r="G9580" s="50"/>
      <c r="H9580" s="63"/>
    </row>
    <row r="9581" spans="3:8" ht="15.6" x14ac:dyDescent="0.3">
      <c r="C9581" s="57"/>
      <c r="D9581" s="58"/>
      <c r="E9581" s="28"/>
      <c r="F9581" s="17"/>
      <c r="G9581" s="50"/>
      <c r="H9581" s="63"/>
    </row>
    <row r="9582" spans="3:8" ht="15.6" x14ac:dyDescent="0.3">
      <c r="C9582" s="57"/>
      <c r="D9582" s="58"/>
      <c r="E9582" s="28"/>
      <c r="F9582" s="17"/>
      <c r="G9582" s="50"/>
      <c r="H9582" s="63"/>
    </row>
    <row r="9583" spans="3:8" ht="15.6" x14ac:dyDescent="0.3">
      <c r="C9583" s="57"/>
      <c r="D9583" s="58"/>
      <c r="E9583" s="28"/>
      <c r="F9583" s="17"/>
      <c r="G9583" s="50"/>
      <c r="H9583" s="63"/>
    </row>
    <row r="9584" spans="3:8" ht="15.6" x14ac:dyDescent="0.3">
      <c r="C9584" s="57"/>
      <c r="D9584" s="58"/>
      <c r="E9584" s="28"/>
      <c r="F9584" s="17"/>
      <c r="G9584" s="50"/>
      <c r="H9584" s="63"/>
    </row>
    <row r="9585" spans="3:8" ht="15.6" x14ac:dyDescent="0.3">
      <c r="C9585" s="57"/>
      <c r="D9585" s="58"/>
      <c r="E9585" s="28"/>
      <c r="F9585" s="17"/>
      <c r="G9585" s="50"/>
      <c r="H9585" s="63"/>
    </row>
    <row r="9586" spans="3:8" ht="15.6" x14ac:dyDescent="0.3">
      <c r="C9586" s="57"/>
      <c r="D9586" s="58"/>
      <c r="E9586" s="28"/>
      <c r="F9586" s="17"/>
      <c r="G9586" s="50"/>
      <c r="H9586" s="63"/>
    </row>
    <row r="9587" spans="3:8" ht="15.6" x14ac:dyDescent="0.3">
      <c r="C9587" s="57"/>
      <c r="D9587" s="58"/>
      <c r="E9587" s="28"/>
      <c r="F9587" s="17"/>
      <c r="G9587" s="50"/>
      <c r="H9587" s="63"/>
    </row>
    <row r="9588" spans="3:8" ht="15.6" x14ac:dyDescent="0.3">
      <c r="C9588" s="57"/>
      <c r="D9588" s="58"/>
      <c r="E9588" s="28"/>
      <c r="F9588" s="17"/>
      <c r="G9588" s="50"/>
      <c r="H9588" s="63"/>
    </row>
    <row r="9589" spans="3:8" ht="15.6" x14ac:dyDescent="0.3">
      <c r="C9589" s="57"/>
      <c r="D9589" s="58"/>
      <c r="E9589" s="28"/>
      <c r="F9589" s="17"/>
      <c r="G9589" s="50"/>
      <c r="H9589" s="63"/>
    </row>
    <row r="9590" spans="3:8" ht="15.6" x14ac:dyDescent="0.3">
      <c r="C9590" s="57"/>
      <c r="D9590" s="58"/>
      <c r="E9590" s="28"/>
      <c r="F9590" s="17"/>
      <c r="G9590" s="50"/>
      <c r="H9590" s="63"/>
    </row>
    <row r="9591" spans="3:8" ht="15.6" x14ac:dyDescent="0.3">
      <c r="C9591" s="57"/>
      <c r="D9591" s="58"/>
      <c r="E9591" s="28"/>
      <c r="F9591" s="17"/>
      <c r="G9591" s="50"/>
      <c r="H9591" s="63"/>
    </row>
    <row r="9592" spans="3:8" ht="15.6" x14ac:dyDescent="0.3">
      <c r="C9592" s="57"/>
      <c r="D9592" s="58"/>
      <c r="E9592" s="28"/>
      <c r="F9592" s="17"/>
      <c r="G9592" s="50"/>
      <c r="H9592" s="63"/>
    </row>
    <row r="9593" spans="3:8" ht="15.6" x14ac:dyDescent="0.3">
      <c r="C9593" s="57"/>
      <c r="D9593" s="58"/>
      <c r="E9593" s="28"/>
      <c r="F9593" s="17"/>
      <c r="G9593" s="50"/>
      <c r="H9593" s="63"/>
    </row>
    <row r="9594" spans="3:8" ht="15.6" x14ac:dyDescent="0.3">
      <c r="C9594" s="57"/>
      <c r="D9594" s="58"/>
      <c r="E9594" s="28"/>
      <c r="F9594" s="17"/>
      <c r="G9594" s="50"/>
      <c r="H9594" s="63"/>
    </row>
    <row r="9595" spans="3:8" ht="15.6" x14ac:dyDescent="0.3">
      <c r="C9595" s="57"/>
      <c r="D9595" s="58"/>
      <c r="E9595" s="28"/>
      <c r="F9595" s="17"/>
      <c r="G9595" s="50"/>
      <c r="H9595" s="63"/>
    </row>
    <row r="9596" spans="3:8" ht="15.6" x14ac:dyDescent="0.3">
      <c r="C9596" s="57"/>
      <c r="D9596" s="58"/>
      <c r="E9596" s="28"/>
      <c r="F9596" s="17"/>
      <c r="G9596" s="50"/>
      <c r="H9596" s="63"/>
    </row>
    <row r="9597" spans="3:8" ht="15.6" x14ac:dyDescent="0.3">
      <c r="C9597" s="57"/>
      <c r="D9597" s="58"/>
      <c r="E9597" s="28"/>
      <c r="F9597" s="17"/>
      <c r="G9597" s="50"/>
      <c r="H9597" s="63"/>
    </row>
    <row r="9598" spans="3:8" ht="15.6" x14ac:dyDescent="0.3">
      <c r="C9598" s="57"/>
      <c r="D9598" s="58"/>
      <c r="E9598" s="28"/>
      <c r="F9598" s="17"/>
      <c r="G9598" s="50"/>
      <c r="H9598" s="63"/>
    </row>
    <row r="9599" spans="3:8" ht="15.6" x14ac:dyDescent="0.3">
      <c r="C9599" s="57"/>
      <c r="D9599" s="58"/>
      <c r="E9599" s="28"/>
      <c r="F9599" s="17"/>
      <c r="G9599" s="50"/>
      <c r="H9599" s="63"/>
    </row>
    <row r="9600" spans="3:8" ht="15.6" x14ac:dyDescent="0.3">
      <c r="C9600" s="57"/>
      <c r="D9600" s="58"/>
      <c r="E9600" s="28"/>
      <c r="F9600" s="17"/>
      <c r="G9600" s="50"/>
      <c r="H9600" s="63"/>
    </row>
    <row r="9601" spans="3:8" ht="15.6" x14ac:dyDescent="0.3">
      <c r="C9601" s="57"/>
      <c r="D9601" s="58"/>
      <c r="E9601" s="28"/>
      <c r="F9601" s="17"/>
      <c r="G9601" s="50"/>
      <c r="H9601" s="63"/>
    </row>
    <row r="9602" spans="3:8" ht="15.6" x14ac:dyDescent="0.3">
      <c r="C9602" s="57"/>
      <c r="D9602" s="58"/>
      <c r="E9602" s="28"/>
      <c r="F9602" s="17"/>
      <c r="G9602" s="50"/>
      <c r="H9602" s="63"/>
    </row>
    <row r="9603" spans="3:8" ht="15.6" x14ac:dyDescent="0.3">
      <c r="C9603" s="57"/>
      <c r="D9603" s="58"/>
      <c r="E9603" s="28"/>
      <c r="F9603" s="17"/>
      <c r="G9603" s="50"/>
      <c r="H9603" s="63"/>
    </row>
    <row r="9604" spans="3:8" ht="15.6" x14ac:dyDescent="0.3">
      <c r="C9604" s="57"/>
      <c r="D9604" s="58"/>
      <c r="E9604" s="28"/>
      <c r="F9604" s="17"/>
      <c r="G9604" s="50"/>
      <c r="H9604" s="63"/>
    </row>
    <row r="9605" spans="3:8" ht="15.6" x14ac:dyDescent="0.3">
      <c r="C9605" s="57"/>
      <c r="D9605" s="58"/>
      <c r="E9605" s="28"/>
      <c r="F9605" s="17"/>
      <c r="G9605" s="50"/>
      <c r="H9605" s="63"/>
    </row>
    <row r="9606" spans="3:8" ht="15.6" x14ac:dyDescent="0.3">
      <c r="C9606" s="57"/>
      <c r="D9606" s="58"/>
      <c r="E9606" s="28"/>
      <c r="F9606" s="17"/>
      <c r="G9606" s="50"/>
      <c r="H9606" s="63"/>
    </row>
    <row r="9607" spans="3:8" ht="15.6" x14ac:dyDescent="0.3">
      <c r="C9607" s="57"/>
      <c r="D9607" s="58"/>
      <c r="E9607" s="28"/>
      <c r="F9607" s="17"/>
      <c r="G9607" s="50"/>
      <c r="H9607" s="63"/>
    </row>
    <row r="9608" spans="3:8" ht="15.6" x14ac:dyDescent="0.3">
      <c r="C9608" s="57"/>
      <c r="D9608" s="58"/>
      <c r="E9608" s="28"/>
      <c r="F9608" s="17"/>
      <c r="G9608" s="50"/>
      <c r="H9608" s="63"/>
    </row>
    <row r="9609" spans="3:8" ht="15.6" x14ac:dyDescent="0.3">
      <c r="C9609" s="57"/>
      <c r="D9609" s="58"/>
      <c r="E9609" s="28"/>
      <c r="F9609" s="17"/>
      <c r="G9609" s="50"/>
      <c r="H9609" s="63"/>
    </row>
    <row r="9610" spans="3:8" ht="15.6" x14ac:dyDescent="0.3">
      <c r="C9610" s="57"/>
      <c r="D9610" s="58"/>
      <c r="E9610" s="28"/>
      <c r="F9610" s="17"/>
      <c r="G9610" s="50"/>
      <c r="H9610" s="63"/>
    </row>
    <row r="9611" spans="3:8" ht="15.6" x14ac:dyDescent="0.3">
      <c r="C9611" s="57"/>
      <c r="D9611" s="58"/>
      <c r="E9611" s="28"/>
      <c r="F9611" s="17"/>
      <c r="G9611" s="50"/>
      <c r="H9611" s="63"/>
    </row>
    <row r="9612" spans="3:8" ht="15.6" x14ac:dyDescent="0.3">
      <c r="C9612" s="57"/>
      <c r="D9612" s="58"/>
      <c r="E9612" s="28"/>
      <c r="F9612" s="17"/>
      <c r="G9612" s="50"/>
      <c r="H9612" s="63"/>
    </row>
    <row r="9613" spans="3:8" ht="15.6" x14ac:dyDescent="0.3">
      <c r="C9613" s="57"/>
      <c r="D9613" s="58"/>
      <c r="E9613" s="28"/>
      <c r="F9613" s="17"/>
      <c r="G9613" s="50"/>
      <c r="H9613" s="63"/>
    </row>
    <row r="9614" spans="3:8" ht="15.6" x14ac:dyDescent="0.3">
      <c r="C9614" s="57"/>
      <c r="D9614" s="58"/>
      <c r="E9614" s="28"/>
      <c r="F9614" s="17"/>
      <c r="G9614" s="50"/>
      <c r="H9614" s="63"/>
    </row>
    <row r="9615" spans="3:8" ht="15.6" x14ac:dyDescent="0.3">
      <c r="C9615" s="57"/>
      <c r="D9615" s="58"/>
      <c r="E9615" s="28"/>
      <c r="F9615" s="17"/>
      <c r="G9615" s="50"/>
      <c r="H9615" s="63"/>
    </row>
    <row r="9616" spans="3:8" ht="15.6" x14ac:dyDescent="0.3">
      <c r="C9616" s="57"/>
      <c r="D9616" s="58"/>
      <c r="E9616" s="28"/>
      <c r="F9616" s="17"/>
      <c r="G9616" s="50"/>
      <c r="H9616" s="63"/>
    </row>
    <row r="9617" spans="3:8" ht="15.6" x14ac:dyDescent="0.3">
      <c r="C9617" s="57"/>
      <c r="D9617" s="58"/>
      <c r="E9617" s="28"/>
      <c r="F9617" s="17"/>
      <c r="G9617" s="50"/>
      <c r="H9617" s="63"/>
    </row>
    <row r="9618" spans="3:8" ht="15.6" x14ac:dyDescent="0.3">
      <c r="C9618" s="57"/>
      <c r="D9618" s="58"/>
      <c r="E9618" s="28"/>
      <c r="F9618" s="17"/>
      <c r="G9618" s="50"/>
      <c r="H9618" s="63"/>
    </row>
    <row r="9619" spans="3:8" ht="15.6" x14ac:dyDescent="0.3">
      <c r="C9619" s="57"/>
      <c r="D9619" s="58"/>
      <c r="E9619" s="28"/>
      <c r="F9619" s="17"/>
      <c r="G9619" s="50"/>
      <c r="H9619" s="63"/>
    </row>
    <row r="9620" spans="3:8" ht="15.6" x14ac:dyDescent="0.3">
      <c r="C9620" s="57"/>
      <c r="D9620" s="58"/>
      <c r="E9620" s="28"/>
      <c r="F9620" s="17"/>
      <c r="G9620" s="50"/>
      <c r="H9620" s="63"/>
    </row>
    <row r="9621" spans="3:8" ht="15.6" x14ac:dyDescent="0.3">
      <c r="C9621" s="57"/>
      <c r="D9621" s="58"/>
      <c r="E9621" s="28"/>
      <c r="F9621" s="17"/>
      <c r="G9621" s="50"/>
      <c r="H9621" s="63"/>
    </row>
    <row r="9622" spans="3:8" ht="15.6" x14ac:dyDescent="0.3">
      <c r="C9622" s="57"/>
      <c r="D9622" s="58"/>
      <c r="E9622" s="28"/>
      <c r="F9622" s="17"/>
      <c r="G9622" s="50"/>
      <c r="H9622" s="63"/>
    </row>
    <row r="9623" spans="3:8" ht="15.6" x14ac:dyDescent="0.3">
      <c r="C9623" s="57"/>
      <c r="D9623" s="58"/>
      <c r="E9623" s="28"/>
      <c r="F9623" s="17"/>
      <c r="G9623" s="50"/>
      <c r="H9623" s="63"/>
    </row>
    <row r="9624" spans="3:8" ht="15.6" x14ac:dyDescent="0.3">
      <c r="C9624" s="57"/>
      <c r="D9624" s="58"/>
      <c r="E9624" s="28"/>
      <c r="F9624" s="17"/>
      <c r="G9624" s="50"/>
      <c r="H9624" s="63"/>
    </row>
    <row r="9625" spans="3:8" ht="15.6" x14ac:dyDescent="0.3">
      <c r="C9625" s="57"/>
      <c r="D9625" s="58"/>
      <c r="E9625" s="28"/>
      <c r="F9625" s="17"/>
      <c r="G9625" s="50"/>
      <c r="H9625" s="63"/>
    </row>
    <row r="9626" spans="3:8" ht="15.6" x14ac:dyDescent="0.3">
      <c r="C9626" s="57"/>
      <c r="D9626" s="58"/>
      <c r="E9626" s="28"/>
      <c r="F9626" s="17"/>
      <c r="G9626" s="50"/>
      <c r="H9626" s="63"/>
    </row>
    <row r="9627" spans="3:8" ht="15.6" x14ac:dyDescent="0.3">
      <c r="C9627" s="57"/>
      <c r="D9627" s="58"/>
      <c r="E9627" s="28"/>
      <c r="F9627" s="17"/>
      <c r="G9627" s="50"/>
      <c r="H9627" s="63"/>
    </row>
    <row r="9628" spans="3:8" ht="15.6" x14ac:dyDescent="0.3">
      <c r="C9628" s="57"/>
      <c r="D9628" s="58"/>
      <c r="E9628" s="28"/>
      <c r="F9628" s="17"/>
      <c r="G9628" s="50"/>
      <c r="H9628" s="63"/>
    </row>
    <row r="9629" spans="3:8" ht="15.6" x14ac:dyDescent="0.3">
      <c r="C9629" s="57"/>
      <c r="D9629" s="58"/>
      <c r="E9629" s="28"/>
      <c r="F9629" s="17"/>
      <c r="G9629" s="50"/>
      <c r="H9629" s="63"/>
    </row>
    <row r="9630" spans="3:8" ht="15.6" x14ac:dyDescent="0.3">
      <c r="C9630" s="57"/>
      <c r="D9630" s="58"/>
      <c r="E9630" s="28"/>
      <c r="F9630" s="17"/>
      <c r="G9630" s="50"/>
      <c r="H9630" s="63"/>
    </row>
    <row r="9631" spans="3:8" ht="15.6" x14ac:dyDescent="0.3">
      <c r="C9631" s="57"/>
      <c r="D9631" s="58"/>
      <c r="E9631" s="28"/>
      <c r="F9631" s="17"/>
      <c r="G9631" s="50"/>
      <c r="H9631" s="63"/>
    </row>
    <row r="9632" spans="3:8" ht="15.6" x14ac:dyDescent="0.3">
      <c r="C9632" s="57"/>
      <c r="D9632" s="58"/>
      <c r="E9632" s="28"/>
      <c r="F9632" s="17"/>
      <c r="G9632" s="50"/>
      <c r="H9632" s="63"/>
    </row>
    <row r="9633" spans="3:8" ht="15.6" x14ac:dyDescent="0.3">
      <c r="C9633" s="57"/>
      <c r="D9633" s="58"/>
      <c r="E9633" s="28"/>
      <c r="F9633" s="17"/>
      <c r="G9633" s="50"/>
      <c r="H9633" s="63"/>
    </row>
    <row r="9634" spans="3:8" ht="15.6" x14ac:dyDescent="0.3">
      <c r="C9634" s="57"/>
      <c r="D9634" s="58"/>
      <c r="E9634" s="28"/>
      <c r="F9634" s="17"/>
      <c r="G9634" s="50"/>
      <c r="H9634" s="63"/>
    </row>
    <row r="9635" spans="3:8" ht="15.6" x14ac:dyDescent="0.3">
      <c r="C9635" s="57"/>
      <c r="D9635" s="58"/>
      <c r="E9635" s="28"/>
      <c r="F9635" s="17"/>
      <c r="G9635" s="50"/>
      <c r="H9635" s="63"/>
    </row>
    <row r="9636" spans="3:8" ht="15.6" x14ac:dyDescent="0.3">
      <c r="C9636" s="57"/>
      <c r="D9636" s="58"/>
      <c r="E9636" s="28"/>
      <c r="F9636" s="17"/>
      <c r="G9636" s="50"/>
      <c r="H9636" s="63"/>
    </row>
    <row r="9637" spans="3:8" ht="15.6" x14ac:dyDescent="0.3">
      <c r="C9637" s="57"/>
      <c r="D9637" s="58"/>
      <c r="E9637" s="28"/>
      <c r="F9637" s="17"/>
      <c r="G9637" s="50"/>
      <c r="H9637" s="63"/>
    </row>
    <row r="9638" spans="3:8" ht="15.6" x14ac:dyDescent="0.3">
      <c r="C9638" s="57"/>
      <c r="D9638" s="58"/>
      <c r="E9638" s="28"/>
      <c r="F9638" s="17"/>
      <c r="G9638" s="50"/>
      <c r="H9638" s="63"/>
    </row>
    <row r="9639" spans="3:8" ht="15.6" x14ac:dyDescent="0.3">
      <c r="C9639" s="57"/>
      <c r="D9639" s="58"/>
      <c r="E9639" s="28"/>
      <c r="F9639" s="17"/>
      <c r="G9639" s="50"/>
      <c r="H9639" s="63"/>
    </row>
    <row r="9640" spans="3:8" ht="15.6" x14ac:dyDescent="0.3">
      <c r="C9640" s="57"/>
      <c r="D9640" s="58"/>
      <c r="E9640" s="28"/>
      <c r="F9640" s="17"/>
      <c r="G9640" s="50"/>
      <c r="H9640" s="63"/>
    </row>
    <row r="9641" spans="3:8" ht="15.6" x14ac:dyDescent="0.3">
      <c r="C9641" s="57"/>
      <c r="D9641" s="58"/>
      <c r="E9641" s="28"/>
      <c r="F9641" s="17"/>
      <c r="G9641" s="50"/>
      <c r="H9641" s="63"/>
    </row>
    <row r="9642" spans="3:8" ht="15.6" x14ac:dyDescent="0.3">
      <c r="C9642" s="57"/>
      <c r="D9642" s="58"/>
      <c r="E9642" s="28"/>
      <c r="F9642" s="17"/>
      <c r="G9642" s="50"/>
      <c r="H9642" s="63"/>
    </row>
    <row r="9643" spans="3:8" ht="15.6" x14ac:dyDescent="0.3">
      <c r="C9643" s="57"/>
      <c r="D9643" s="58"/>
      <c r="E9643" s="28"/>
      <c r="F9643" s="17"/>
      <c r="G9643" s="50"/>
      <c r="H9643" s="63"/>
    </row>
    <row r="9644" spans="3:8" ht="15.6" x14ac:dyDescent="0.3">
      <c r="C9644" s="57"/>
      <c r="D9644" s="58"/>
      <c r="E9644" s="28"/>
      <c r="F9644" s="17"/>
      <c r="G9644" s="50"/>
      <c r="H9644" s="63"/>
    </row>
    <row r="9645" spans="3:8" ht="15.6" x14ac:dyDescent="0.3">
      <c r="C9645" s="57"/>
      <c r="D9645" s="58"/>
      <c r="E9645" s="28"/>
      <c r="F9645" s="17"/>
      <c r="G9645" s="50"/>
      <c r="H9645" s="63"/>
    </row>
    <row r="9646" spans="3:8" ht="15.6" x14ac:dyDescent="0.3">
      <c r="C9646" s="57"/>
      <c r="D9646" s="58"/>
      <c r="E9646" s="28"/>
      <c r="F9646" s="17"/>
      <c r="G9646" s="50"/>
      <c r="H9646" s="63"/>
    </row>
    <row r="9647" spans="3:8" ht="15.6" x14ac:dyDescent="0.3">
      <c r="C9647" s="57"/>
      <c r="D9647" s="58"/>
      <c r="E9647" s="28"/>
      <c r="F9647" s="17"/>
      <c r="G9647" s="50"/>
      <c r="H9647" s="63"/>
    </row>
    <row r="9648" spans="3:8" ht="15.6" x14ac:dyDescent="0.3">
      <c r="C9648" s="57"/>
      <c r="D9648" s="58"/>
      <c r="E9648" s="28"/>
      <c r="F9648" s="17"/>
      <c r="G9648" s="50"/>
      <c r="H9648" s="63"/>
    </row>
    <row r="9649" spans="3:8" ht="15.6" x14ac:dyDescent="0.3">
      <c r="C9649" s="57"/>
      <c r="D9649" s="58"/>
      <c r="E9649" s="28"/>
      <c r="F9649" s="17"/>
      <c r="G9649" s="50"/>
      <c r="H9649" s="63"/>
    </row>
    <row r="9650" spans="3:8" ht="15.6" x14ac:dyDescent="0.3">
      <c r="C9650" s="57"/>
      <c r="D9650" s="58"/>
      <c r="E9650" s="28"/>
      <c r="F9650" s="17"/>
      <c r="G9650" s="50"/>
      <c r="H9650" s="63"/>
    </row>
    <row r="9651" spans="3:8" ht="15.6" x14ac:dyDescent="0.3">
      <c r="C9651" s="57"/>
      <c r="D9651" s="58"/>
      <c r="E9651" s="28"/>
      <c r="F9651" s="17"/>
      <c r="G9651" s="50"/>
      <c r="H9651" s="63"/>
    </row>
    <row r="9652" spans="3:8" ht="15.6" x14ac:dyDescent="0.3">
      <c r="C9652" s="57"/>
      <c r="D9652" s="58"/>
      <c r="E9652" s="28"/>
      <c r="F9652" s="17"/>
      <c r="G9652" s="50"/>
      <c r="H9652" s="63"/>
    </row>
    <row r="9653" spans="3:8" ht="15.6" x14ac:dyDescent="0.3">
      <c r="C9653" s="57"/>
      <c r="D9653" s="58"/>
      <c r="E9653" s="28"/>
      <c r="F9653" s="17"/>
      <c r="G9653" s="50"/>
      <c r="H9653" s="63"/>
    </row>
    <row r="9654" spans="3:8" ht="15.6" x14ac:dyDescent="0.3">
      <c r="C9654" s="57"/>
      <c r="D9654" s="58"/>
      <c r="E9654" s="28"/>
      <c r="F9654" s="17"/>
      <c r="G9654" s="50"/>
      <c r="H9654" s="63"/>
    </row>
    <row r="9655" spans="3:8" ht="15.6" x14ac:dyDescent="0.3">
      <c r="C9655" s="57"/>
      <c r="D9655" s="58"/>
      <c r="E9655" s="28"/>
      <c r="F9655" s="17"/>
      <c r="G9655" s="50"/>
      <c r="H9655" s="63"/>
    </row>
    <row r="9656" spans="3:8" ht="15.6" x14ac:dyDescent="0.3">
      <c r="C9656" s="57"/>
      <c r="D9656" s="58"/>
      <c r="E9656" s="28"/>
      <c r="F9656" s="17"/>
      <c r="G9656" s="50"/>
      <c r="H9656" s="63"/>
    </row>
    <row r="9657" spans="3:8" ht="15.6" x14ac:dyDescent="0.3">
      <c r="C9657" s="57"/>
      <c r="D9657" s="58"/>
      <c r="E9657" s="28"/>
      <c r="F9657" s="17"/>
      <c r="G9657" s="50"/>
      <c r="H9657" s="63"/>
    </row>
    <row r="9658" spans="3:8" ht="15.6" x14ac:dyDescent="0.3">
      <c r="C9658" s="57"/>
      <c r="D9658" s="58"/>
      <c r="E9658" s="28"/>
      <c r="F9658" s="17"/>
      <c r="G9658" s="50"/>
      <c r="H9658" s="63"/>
    </row>
    <row r="9659" spans="3:8" ht="15.6" x14ac:dyDescent="0.3">
      <c r="C9659" s="57"/>
      <c r="D9659" s="58"/>
      <c r="E9659" s="28"/>
      <c r="F9659" s="17"/>
      <c r="G9659" s="50"/>
      <c r="H9659" s="63"/>
    </row>
    <row r="9660" spans="3:8" ht="15.6" x14ac:dyDescent="0.3">
      <c r="C9660" s="57"/>
      <c r="D9660" s="58"/>
      <c r="E9660" s="28"/>
      <c r="F9660" s="17"/>
      <c r="G9660" s="50"/>
      <c r="H9660" s="63"/>
    </row>
    <row r="9661" spans="3:8" ht="15.6" x14ac:dyDescent="0.3">
      <c r="C9661" s="57"/>
      <c r="D9661" s="58"/>
      <c r="E9661" s="28"/>
      <c r="F9661" s="17"/>
      <c r="G9661" s="50"/>
      <c r="H9661" s="63"/>
    </row>
    <row r="9662" spans="3:8" ht="15.6" x14ac:dyDescent="0.3">
      <c r="C9662" s="57"/>
      <c r="D9662" s="58"/>
      <c r="E9662" s="28"/>
      <c r="F9662" s="17"/>
      <c r="G9662" s="50"/>
      <c r="H9662" s="63"/>
    </row>
    <row r="9663" spans="3:8" ht="15.6" x14ac:dyDescent="0.3">
      <c r="C9663" s="57"/>
      <c r="D9663" s="58"/>
      <c r="E9663" s="28"/>
      <c r="F9663" s="17"/>
      <c r="G9663" s="50"/>
      <c r="H9663" s="63"/>
    </row>
    <row r="9664" spans="3:8" ht="15.6" x14ac:dyDescent="0.3">
      <c r="C9664" s="57"/>
      <c r="D9664" s="58"/>
      <c r="E9664" s="28"/>
      <c r="F9664" s="17"/>
      <c r="G9664" s="50"/>
      <c r="H9664" s="63"/>
    </row>
    <row r="9665" spans="3:8" ht="15.6" x14ac:dyDescent="0.3">
      <c r="C9665" s="57"/>
      <c r="D9665" s="58"/>
      <c r="E9665" s="28"/>
      <c r="F9665" s="17"/>
      <c r="G9665" s="50"/>
      <c r="H9665" s="63"/>
    </row>
    <row r="9666" spans="3:8" ht="15.6" x14ac:dyDescent="0.3">
      <c r="C9666" s="57"/>
      <c r="D9666" s="58"/>
      <c r="E9666" s="28"/>
      <c r="F9666" s="17"/>
      <c r="G9666" s="50"/>
      <c r="H9666" s="63"/>
    </row>
    <row r="9667" spans="3:8" ht="15.6" x14ac:dyDescent="0.3">
      <c r="C9667" s="57"/>
      <c r="D9667" s="58"/>
      <c r="E9667" s="28"/>
      <c r="F9667" s="17"/>
      <c r="G9667" s="50"/>
      <c r="H9667" s="63"/>
    </row>
    <row r="9668" spans="3:8" ht="15.6" x14ac:dyDescent="0.3">
      <c r="C9668" s="57"/>
      <c r="D9668" s="58"/>
      <c r="E9668" s="28"/>
      <c r="F9668" s="17"/>
      <c r="G9668" s="50"/>
      <c r="H9668" s="63"/>
    </row>
    <row r="9669" spans="3:8" ht="15.6" x14ac:dyDescent="0.3">
      <c r="C9669" s="57"/>
      <c r="D9669" s="58"/>
      <c r="E9669" s="28"/>
      <c r="F9669" s="17"/>
      <c r="G9669" s="50"/>
      <c r="H9669" s="63"/>
    </row>
    <row r="9670" spans="3:8" ht="15.6" x14ac:dyDescent="0.3">
      <c r="C9670" s="57"/>
      <c r="D9670" s="58"/>
      <c r="E9670" s="28"/>
      <c r="F9670" s="17"/>
      <c r="G9670" s="50"/>
      <c r="H9670" s="63"/>
    </row>
    <row r="9671" spans="3:8" ht="15.6" x14ac:dyDescent="0.3">
      <c r="C9671" s="57"/>
      <c r="D9671" s="58"/>
      <c r="E9671" s="28"/>
      <c r="F9671" s="17"/>
      <c r="G9671" s="50"/>
      <c r="H9671" s="63"/>
    </row>
    <row r="9672" spans="3:8" ht="15.6" x14ac:dyDescent="0.3">
      <c r="C9672" s="57"/>
      <c r="D9672" s="58"/>
      <c r="E9672" s="28"/>
      <c r="F9672" s="17"/>
      <c r="G9672" s="50"/>
      <c r="H9672" s="63"/>
    </row>
    <row r="9673" spans="3:8" ht="15.6" x14ac:dyDescent="0.3">
      <c r="C9673" s="57"/>
      <c r="D9673" s="58"/>
      <c r="E9673" s="28"/>
      <c r="F9673" s="17"/>
      <c r="G9673" s="50"/>
      <c r="H9673" s="63"/>
    </row>
    <row r="9674" spans="3:8" ht="15.6" x14ac:dyDescent="0.3">
      <c r="C9674" s="57"/>
      <c r="D9674" s="58"/>
      <c r="E9674" s="28"/>
      <c r="F9674" s="17"/>
      <c r="G9674" s="50"/>
      <c r="H9674" s="63"/>
    </row>
    <row r="9675" spans="3:8" ht="15.6" x14ac:dyDescent="0.3">
      <c r="C9675" s="57"/>
      <c r="D9675" s="58"/>
      <c r="E9675" s="28"/>
      <c r="F9675" s="17"/>
      <c r="G9675" s="50"/>
      <c r="H9675" s="63"/>
    </row>
    <row r="9676" spans="3:8" ht="15.6" x14ac:dyDescent="0.3">
      <c r="C9676" s="57"/>
      <c r="D9676" s="58"/>
      <c r="E9676" s="28"/>
      <c r="F9676" s="17"/>
      <c r="G9676" s="50"/>
      <c r="H9676" s="63"/>
    </row>
    <row r="9677" spans="3:8" ht="15.6" x14ac:dyDescent="0.3">
      <c r="C9677" s="57"/>
      <c r="D9677" s="58"/>
      <c r="E9677" s="28"/>
      <c r="F9677" s="17"/>
      <c r="G9677" s="50"/>
      <c r="H9677" s="63"/>
    </row>
    <row r="9678" spans="3:8" ht="15.6" x14ac:dyDescent="0.3">
      <c r="C9678" s="57"/>
      <c r="D9678" s="58"/>
      <c r="E9678" s="28"/>
      <c r="F9678" s="17"/>
      <c r="G9678" s="50"/>
      <c r="H9678" s="63"/>
    </row>
    <row r="9679" spans="3:8" ht="15.6" x14ac:dyDescent="0.3">
      <c r="C9679" s="57"/>
      <c r="D9679" s="58"/>
      <c r="E9679" s="28"/>
      <c r="F9679" s="17"/>
      <c r="G9679" s="50"/>
      <c r="H9679" s="63"/>
    </row>
    <row r="9680" spans="3:8" ht="15.6" x14ac:dyDescent="0.3">
      <c r="C9680" s="57"/>
      <c r="D9680" s="58"/>
      <c r="E9680" s="28"/>
      <c r="F9680" s="17"/>
      <c r="G9680" s="50"/>
      <c r="H9680" s="63"/>
    </row>
    <row r="9681" spans="3:8" ht="15.6" x14ac:dyDescent="0.3">
      <c r="C9681" s="57"/>
      <c r="D9681" s="58"/>
      <c r="E9681" s="28"/>
      <c r="F9681" s="17"/>
      <c r="G9681" s="50"/>
      <c r="H9681" s="63"/>
    </row>
    <row r="9682" spans="3:8" ht="15.6" x14ac:dyDescent="0.3">
      <c r="C9682" s="57"/>
      <c r="D9682" s="58"/>
      <c r="E9682" s="28"/>
      <c r="F9682" s="17"/>
      <c r="G9682" s="50"/>
      <c r="H9682" s="63"/>
    </row>
    <row r="9683" spans="3:8" ht="15.6" x14ac:dyDescent="0.3">
      <c r="C9683" s="57"/>
      <c r="D9683" s="58"/>
      <c r="E9683" s="28"/>
      <c r="F9683" s="17"/>
      <c r="G9683" s="50"/>
      <c r="H9683" s="63"/>
    </row>
    <row r="9684" spans="3:8" ht="15.6" x14ac:dyDescent="0.3">
      <c r="C9684" s="57"/>
      <c r="D9684" s="58"/>
      <c r="E9684" s="28"/>
      <c r="F9684" s="17"/>
      <c r="G9684" s="50"/>
      <c r="H9684" s="63"/>
    </row>
    <row r="9685" spans="3:8" ht="15.6" x14ac:dyDescent="0.3">
      <c r="C9685" s="57"/>
      <c r="D9685" s="58"/>
      <c r="E9685" s="28"/>
      <c r="F9685" s="17"/>
      <c r="G9685" s="50"/>
      <c r="H9685" s="63"/>
    </row>
    <row r="9686" spans="3:8" ht="15.6" x14ac:dyDescent="0.3">
      <c r="C9686" s="57"/>
      <c r="D9686" s="58"/>
      <c r="E9686" s="28"/>
      <c r="F9686" s="17"/>
      <c r="G9686" s="50"/>
      <c r="H9686" s="63"/>
    </row>
    <row r="9687" spans="3:8" ht="15.6" x14ac:dyDescent="0.3">
      <c r="C9687" s="57"/>
      <c r="D9687" s="58"/>
      <c r="E9687" s="28"/>
      <c r="F9687" s="17"/>
      <c r="G9687" s="50"/>
      <c r="H9687" s="63"/>
    </row>
    <row r="9688" spans="3:8" ht="15.6" x14ac:dyDescent="0.3">
      <c r="C9688" s="57"/>
      <c r="D9688" s="58"/>
      <c r="E9688" s="28"/>
      <c r="F9688" s="17"/>
      <c r="G9688" s="50"/>
      <c r="H9688" s="63"/>
    </row>
    <row r="9689" spans="3:8" ht="15.6" x14ac:dyDescent="0.3">
      <c r="C9689" s="57"/>
      <c r="D9689" s="58"/>
      <c r="E9689" s="28"/>
      <c r="F9689" s="17"/>
      <c r="G9689" s="50"/>
      <c r="H9689" s="63"/>
    </row>
    <row r="9690" spans="3:8" ht="15.6" x14ac:dyDescent="0.3">
      <c r="C9690" s="57"/>
      <c r="D9690" s="58"/>
      <c r="E9690" s="28"/>
      <c r="F9690" s="17"/>
      <c r="G9690" s="50"/>
      <c r="H9690" s="63"/>
    </row>
    <row r="9691" spans="3:8" ht="15.6" x14ac:dyDescent="0.3">
      <c r="C9691" s="57"/>
      <c r="D9691" s="58"/>
      <c r="E9691" s="28"/>
      <c r="F9691" s="17"/>
      <c r="G9691" s="50"/>
      <c r="H9691" s="63"/>
    </row>
    <row r="9692" spans="3:8" ht="15.6" x14ac:dyDescent="0.3">
      <c r="C9692" s="57"/>
      <c r="D9692" s="58"/>
      <c r="E9692" s="28"/>
      <c r="F9692" s="17"/>
      <c r="G9692" s="50"/>
      <c r="H9692" s="63"/>
    </row>
    <row r="9693" spans="3:8" ht="15.6" x14ac:dyDescent="0.3">
      <c r="C9693" s="57"/>
      <c r="D9693" s="58"/>
      <c r="E9693" s="28"/>
      <c r="F9693" s="17"/>
      <c r="G9693" s="50"/>
      <c r="H9693" s="63"/>
    </row>
    <row r="9694" spans="3:8" ht="15.6" x14ac:dyDescent="0.3">
      <c r="C9694" s="57"/>
      <c r="D9694" s="58"/>
      <c r="E9694" s="28"/>
      <c r="F9694" s="17"/>
      <c r="G9694" s="50"/>
      <c r="H9694" s="63"/>
    </row>
    <row r="9695" spans="3:8" ht="15.6" x14ac:dyDescent="0.3">
      <c r="C9695" s="57"/>
      <c r="D9695" s="58"/>
      <c r="E9695" s="28"/>
      <c r="F9695" s="17"/>
      <c r="G9695" s="50"/>
      <c r="H9695" s="63"/>
    </row>
    <row r="9696" spans="3:8" ht="15.6" x14ac:dyDescent="0.3">
      <c r="C9696" s="57"/>
      <c r="D9696" s="58"/>
      <c r="E9696" s="28"/>
      <c r="F9696" s="17"/>
      <c r="G9696" s="50"/>
      <c r="H9696" s="63"/>
    </row>
    <row r="9697" spans="3:8" ht="15.6" x14ac:dyDescent="0.3">
      <c r="C9697" s="57"/>
      <c r="D9697" s="58"/>
      <c r="E9697" s="28"/>
      <c r="F9697" s="17"/>
      <c r="G9697" s="50"/>
      <c r="H9697" s="63"/>
    </row>
    <row r="9698" spans="3:8" ht="15.6" x14ac:dyDescent="0.3">
      <c r="C9698" s="57"/>
      <c r="D9698" s="58"/>
      <c r="E9698" s="28"/>
      <c r="F9698" s="17"/>
      <c r="G9698" s="50"/>
      <c r="H9698" s="63"/>
    </row>
    <row r="9699" spans="3:8" ht="15.6" x14ac:dyDescent="0.3">
      <c r="C9699" s="57"/>
      <c r="D9699" s="58"/>
      <c r="E9699" s="28"/>
      <c r="F9699" s="17"/>
      <c r="G9699" s="50"/>
      <c r="H9699" s="63"/>
    </row>
    <row r="9700" spans="3:8" ht="15.6" x14ac:dyDescent="0.3">
      <c r="C9700" s="57"/>
      <c r="D9700" s="58"/>
      <c r="E9700" s="28"/>
      <c r="F9700" s="17"/>
      <c r="G9700" s="50"/>
      <c r="H9700" s="63"/>
    </row>
    <row r="9701" spans="3:8" ht="15.6" x14ac:dyDescent="0.3">
      <c r="C9701" s="57"/>
      <c r="D9701" s="58"/>
      <c r="E9701" s="28"/>
      <c r="F9701" s="17"/>
      <c r="G9701" s="50"/>
      <c r="H9701" s="63"/>
    </row>
    <row r="9702" spans="3:8" ht="15.6" x14ac:dyDescent="0.3">
      <c r="C9702" s="57"/>
      <c r="D9702" s="58"/>
      <c r="E9702" s="28"/>
      <c r="F9702" s="17"/>
      <c r="G9702" s="50"/>
      <c r="H9702" s="63"/>
    </row>
    <row r="9703" spans="3:8" ht="15.6" x14ac:dyDescent="0.3">
      <c r="C9703" s="57"/>
      <c r="D9703" s="58"/>
      <c r="E9703" s="28"/>
      <c r="F9703" s="17"/>
      <c r="G9703" s="50"/>
      <c r="H9703" s="63"/>
    </row>
    <row r="9704" spans="3:8" ht="15.6" x14ac:dyDescent="0.3">
      <c r="C9704" s="57"/>
      <c r="D9704" s="58"/>
      <c r="E9704" s="28"/>
      <c r="F9704" s="17"/>
      <c r="G9704" s="50"/>
      <c r="H9704" s="63"/>
    </row>
    <row r="9705" spans="3:8" ht="15.6" x14ac:dyDescent="0.3">
      <c r="C9705" s="57"/>
      <c r="D9705" s="58"/>
      <c r="E9705" s="28"/>
      <c r="F9705" s="17"/>
      <c r="G9705" s="50"/>
      <c r="H9705" s="63"/>
    </row>
    <row r="9706" spans="3:8" ht="15.6" x14ac:dyDescent="0.3">
      <c r="C9706" s="57"/>
      <c r="D9706" s="58"/>
      <c r="E9706" s="28"/>
      <c r="F9706" s="17"/>
      <c r="G9706" s="50"/>
      <c r="H9706" s="63"/>
    </row>
    <row r="9707" spans="3:8" ht="15.6" x14ac:dyDescent="0.3">
      <c r="C9707" s="57"/>
      <c r="D9707" s="58"/>
      <c r="E9707" s="28"/>
      <c r="F9707" s="17"/>
      <c r="G9707" s="50"/>
      <c r="H9707" s="63"/>
    </row>
    <row r="9708" spans="3:8" ht="15.6" x14ac:dyDescent="0.3">
      <c r="C9708" s="57"/>
      <c r="D9708" s="58"/>
      <c r="E9708" s="28"/>
      <c r="F9708" s="17"/>
      <c r="G9708" s="50"/>
      <c r="H9708" s="63"/>
    </row>
    <row r="9709" spans="3:8" ht="15.6" x14ac:dyDescent="0.3">
      <c r="C9709" s="57"/>
      <c r="D9709" s="58"/>
      <c r="E9709" s="28"/>
      <c r="F9709" s="17"/>
      <c r="G9709" s="50"/>
      <c r="H9709" s="63"/>
    </row>
    <row r="9710" spans="3:8" ht="15.6" x14ac:dyDescent="0.3">
      <c r="C9710" s="57"/>
      <c r="D9710" s="58"/>
      <c r="E9710" s="28"/>
      <c r="F9710" s="17"/>
      <c r="G9710" s="50"/>
      <c r="H9710" s="63"/>
    </row>
    <row r="9711" spans="3:8" ht="15.6" x14ac:dyDescent="0.3">
      <c r="C9711" s="57"/>
      <c r="D9711" s="58"/>
      <c r="E9711" s="28"/>
      <c r="F9711" s="17"/>
      <c r="G9711" s="50"/>
      <c r="H9711" s="63"/>
    </row>
    <row r="9712" spans="3:8" ht="15.6" x14ac:dyDescent="0.3">
      <c r="C9712" s="57"/>
      <c r="D9712" s="58"/>
      <c r="E9712" s="28"/>
      <c r="F9712" s="17"/>
      <c r="G9712" s="50"/>
      <c r="H9712" s="63"/>
    </row>
    <row r="9713" spans="3:8" ht="15.6" x14ac:dyDescent="0.3">
      <c r="C9713" s="57"/>
      <c r="D9713" s="58"/>
      <c r="E9713" s="28"/>
      <c r="F9713" s="17"/>
      <c r="G9713" s="50"/>
      <c r="H9713" s="63"/>
    </row>
    <row r="9714" spans="3:8" ht="15.6" x14ac:dyDescent="0.3">
      <c r="C9714" s="57"/>
      <c r="D9714" s="58"/>
      <c r="E9714" s="28"/>
      <c r="F9714" s="17"/>
      <c r="G9714" s="50"/>
      <c r="H9714" s="63"/>
    </row>
    <row r="9715" spans="3:8" ht="15.6" x14ac:dyDescent="0.3">
      <c r="C9715" s="57"/>
      <c r="D9715" s="58"/>
      <c r="E9715" s="28"/>
      <c r="F9715" s="17"/>
      <c r="G9715" s="50"/>
      <c r="H9715" s="63"/>
    </row>
    <row r="9716" spans="3:8" ht="15.6" x14ac:dyDescent="0.3">
      <c r="C9716" s="57"/>
      <c r="D9716" s="58"/>
      <c r="E9716" s="28"/>
      <c r="F9716" s="17"/>
      <c r="G9716" s="50"/>
      <c r="H9716" s="63"/>
    </row>
    <row r="9717" spans="3:8" ht="15.6" x14ac:dyDescent="0.3">
      <c r="C9717" s="57"/>
      <c r="D9717" s="58"/>
      <c r="E9717" s="28"/>
      <c r="F9717" s="17"/>
      <c r="G9717" s="50"/>
      <c r="H9717" s="63"/>
    </row>
    <row r="9718" spans="3:8" ht="15.6" x14ac:dyDescent="0.3">
      <c r="C9718" s="57"/>
      <c r="D9718" s="58"/>
      <c r="E9718" s="28"/>
      <c r="F9718" s="17"/>
      <c r="G9718" s="50"/>
      <c r="H9718" s="63"/>
    </row>
    <row r="9719" spans="3:8" ht="15.6" x14ac:dyDescent="0.3">
      <c r="C9719" s="57"/>
      <c r="D9719" s="58"/>
      <c r="E9719" s="28"/>
      <c r="F9719" s="17"/>
      <c r="G9719" s="50"/>
      <c r="H9719" s="63"/>
    </row>
    <row r="9720" spans="3:8" ht="15.6" x14ac:dyDescent="0.3">
      <c r="C9720" s="57"/>
      <c r="D9720" s="58"/>
      <c r="E9720" s="28"/>
      <c r="F9720" s="17"/>
      <c r="G9720" s="50"/>
      <c r="H9720" s="63"/>
    </row>
    <row r="9721" spans="3:8" ht="15.6" x14ac:dyDescent="0.3">
      <c r="C9721" s="57"/>
      <c r="D9721" s="58"/>
      <c r="E9721" s="28"/>
      <c r="F9721" s="17"/>
      <c r="G9721" s="50"/>
      <c r="H9721" s="63"/>
    </row>
    <row r="9722" spans="3:8" ht="15.6" x14ac:dyDescent="0.3">
      <c r="C9722" s="57"/>
      <c r="D9722" s="58"/>
      <c r="E9722" s="28"/>
      <c r="F9722" s="17"/>
      <c r="G9722" s="50"/>
      <c r="H9722" s="63"/>
    </row>
    <row r="9723" spans="3:8" ht="15.6" x14ac:dyDescent="0.3">
      <c r="C9723" s="57"/>
      <c r="D9723" s="58"/>
      <c r="E9723" s="28"/>
      <c r="F9723" s="17"/>
      <c r="G9723" s="50"/>
      <c r="H9723" s="63"/>
    </row>
    <row r="9724" spans="3:8" ht="15.6" x14ac:dyDescent="0.3">
      <c r="C9724" s="57"/>
      <c r="D9724" s="58"/>
      <c r="E9724" s="28"/>
      <c r="F9724" s="17"/>
      <c r="G9724" s="50"/>
      <c r="H9724" s="63"/>
    </row>
    <row r="9725" spans="3:8" ht="15.6" x14ac:dyDescent="0.3">
      <c r="C9725" s="57"/>
      <c r="D9725" s="58"/>
      <c r="E9725" s="28"/>
      <c r="F9725" s="17"/>
      <c r="G9725" s="50"/>
      <c r="H9725" s="63"/>
    </row>
    <row r="9726" spans="3:8" ht="15.6" x14ac:dyDescent="0.3">
      <c r="C9726" s="57"/>
      <c r="D9726" s="58"/>
      <c r="E9726" s="28"/>
      <c r="F9726" s="17"/>
      <c r="G9726" s="50"/>
      <c r="H9726" s="63"/>
    </row>
    <row r="9727" spans="3:8" ht="15.6" x14ac:dyDescent="0.3">
      <c r="C9727" s="57"/>
      <c r="D9727" s="58"/>
      <c r="E9727" s="28"/>
      <c r="F9727" s="17"/>
      <c r="G9727" s="50"/>
      <c r="H9727" s="63"/>
    </row>
    <row r="9728" spans="3:8" ht="15.6" x14ac:dyDescent="0.3">
      <c r="C9728" s="57"/>
      <c r="D9728" s="58"/>
      <c r="E9728" s="28"/>
      <c r="F9728" s="17"/>
      <c r="G9728" s="50"/>
      <c r="H9728" s="63"/>
    </row>
    <row r="9729" spans="3:8" ht="15.6" x14ac:dyDescent="0.3">
      <c r="C9729" s="57"/>
      <c r="D9729" s="58"/>
      <c r="E9729" s="28"/>
      <c r="F9729" s="17"/>
      <c r="G9729" s="50"/>
      <c r="H9729" s="63"/>
    </row>
    <row r="9730" spans="3:8" ht="15.6" x14ac:dyDescent="0.3">
      <c r="C9730" s="57"/>
      <c r="D9730" s="58"/>
      <c r="E9730" s="28"/>
      <c r="F9730" s="17"/>
      <c r="G9730" s="50"/>
      <c r="H9730" s="63"/>
    </row>
    <row r="9731" spans="3:8" ht="15.6" x14ac:dyDescent="0.3">
      <c r="C9731" s="57"/>
      <c r="D9731" s="58"/>
      <c r="E9731" s="28"/>
      <c r="F9731" s="17"/>
      <c r="G9731" s="50"/>
      <c r="H9731" s="63"/>
    </row>
    <row r="9732" spans="3:8" ht="15.6" x14ac:dyDescent="0.3">
      <c r="C9732" s="57"/>
      <c r="D9732" s="58"/>
      <c r="E9732" s="28"/>
      <c r="F9732" s="17"/>
      <c r="G9732" s="50"/>
      <c r="H9732" s="63"/>
    </row>
    <row r="9733" spans="3:8" ht="15.6" x14ac:dyDescent="0.3">
      <c r="C9733" s="57"/>
      <c r="D9733" s="58"/>
      <c r="E9733" s="28"/>
      <c r="F9733" s="17"/>
      <c r="G9733" s="50"/>
      <c r="H9733" s="63"/>
    </row>
    <row r="9734" spans="3:8" ht="15.6" x14ac:dyDescent="0.3">
      <c r="C9734" s="57"/>
      <c r="D9734" s="58"/>
      <c r="E9734" s="28"/>
      <c r="F9734" s="17"/>
      <c r="G9734" s="50"/>
      <c r="H9734" s="63"/>
    </row>
    <row r="9735" spans="3:8" ht="15.6" x14ac:dyDescent="0.3">
      <c r="C9735" s="57"/>
      <c r="D9735" s="58"/>
      <c r="E9735" s="28"/>
      <c r="F9735" s="17"/>
      <c r="G9735" s="50"/>
      <c r="H9735" s="63"/>
    </row>
    <row r="9736" spans="3:8" ht="15.6" x14ac:dyDescent="0.3">
      <c r="C9736" s="57"/>
      <c r="D9736" s="58"/>
      <c r="E9736" s="28"/>
      <c r="F9736" s="17"/>
      <c r="G9736" s="50"/>
      <c r="H9736" s="63"/>
    </row>
    <row r="9737" spans="3:8" ht="15.6" x14ac:dyDescent="0.3">
      <c r="C9737" s="57"/>
      <c r="D9737" s="58"/>
      <c r="E9737" s="28"/>
      <c r="F9737" s="17"/>
      <c r="G9737" s="50"/>
      <c r="H9737" s="63"/>
    </row>
    <row r="9738" spans="3:8" ht="15.6" x14ac:dyDescent="0.3">
      <c r="C9738" s="57"/>
      <c r="D9738" s="58"/>
      <c r="E9738" s="28"/>
      <c r="F9738" s="17"/>
      <c r="G9738" s="50"/>
      <c r="H9738" s="63"/>
    </row>
    <row r="9739" spans="3:8" ht="15.6" x14ac:dyDescent="0.3">
      <c r="C9739" s="57"/>
      <c r="D9739" s="58"/>
      <c r="E9739" s="28"/>
      <c r="F9739" s="17"/>
      <c r="G9739" s="50"/>
      <c r="H9739" s="63"/>
    </row>
    <row r="9740" spans="3:8" ht="15.6" x14ac:dyDescent="0.3">
      <c r="C9740" s="57"/>
      <c r="D9740" s="58"/>
      <c r="E9740" s="28"/>
      <c r="F9740" s="17"/>
      <c r="G9740" s="50"/>
      <c r="H9740" s="63"/>
    </row>
    <row r="9741" spans="3:8" ht="15.6" x14ac:dyDescent="0.3">
      <c r="C9741" s="57"/>
      <c r="D9741" s="58"/>
      <c r="E9741" s="28"/>
      <c r="F9741" s="17"/>
      <c r="G9741" s="50"/>
      <c r="H9741" s="63"/>
    </row>
    <row r="9742" spans="3:8" ht="15.6" x14ac:dyDescent="0.3">
      <c r="C9742" s="57"/>
      <c r="D9742" s="58"/>
      <c r="E9742" s="28"/>
      <c r="F9742" s="17"/>
      <c r="G9742" s="50"/>
      <c r="H9742" s="63"/>
    </row>
    <row r="9743" spans="3:8" ht="15.6" x14ac:dyDescent="0.3">
      <c r="C9743" s="57"/>
      <c r="D9743" s="58"/>
      <c r="E9743" s="28"/>
      <c r="F9743" s="17"/>
      <c r="G9743" s="50"/>
      <c r="H9743" s="63"/>
    </row>
    <row r="9744" spans="3:8" ht="15.6" x14ac:dyDescent="0.3">
      <c r="C9744" s="57"/>
      <c r="D9744" s="58"/>
      <c r="E9744" s="28"/>
      <c r="F9744" s="17"/>
      <c r="G9744" s="50"/>
      <c r="H9744" s="63"/>
    </row>
    <row r="9745" spans="3:8" ht="15.6" x14ac:dyDescent="0.3">
      <c r="C9745" s="57"/>
      <c r="D9745" s="58"/>
      <c r="E9745" s="28"/>
      <c r="F9745" s="17"/>
      <c r="G9745" s="50"/>
      <c r="H9745" s="63"/>
    </row>
    <row r="9746" spans="3:8" ht="15.6" x14ac:dyDescent="0.3">
      <c r="C9746" s="57"/>
      <c r="D9746" s="58"/>
      <c r="E9746" s="28"/>
      <c r="F9746" s="17"/>
      <c r="G9746" s="50"/>
      <c r="H9746" s="63"/>
    </row>
    <row r="9747" spans="3:8" ht="15.6" x14ac:dyDescent="0.3">
      <c r="C9747" s="57"/>
      <c r="D9747" s="58"/>
      <c r="E9747" s="28"/>
      <c r="F9747" s="17"/>
      <c r="G9747" s="50"/>
      <c r="H9747" s="63"/>
    </row>
    <row r="9748" spans="3:8" ht="15.6" x14ac:dyDescent="0.3">
      <c r="C9748" s="57"/>
      <c r="D9748" s="58"/>
      <c r="E9748" s="28"/>
      <c r="F9748" s="17"/>
      <c r="G9748" s="50"/>
      <c r="H9748" s="63"/>
    </row>
    <row r="9749" spans="3:8" ht="15.6" x14ac:dyDescent="0.3">
      <c r="C9749" s="57"/>
      <c r="D9749" s="58"/>
      <c r="E9749" s="28"/>
      <c r="F9749" s="17"/>
      <c r="G9749" s="50"/>
      <c r="H9749" s="63"/>
    </row>
    <row r="9750" spans="3:8" ht="15.6" x14ac:dyDescent="0.3">
      <c r="C9750" s="57"/>
      <c r="D9750" s="58"/>
      <c r="E9750" s="28"/>
      <c r="F9750" s="17"/>
      <c r="G9750" s="50"/>
      <c r="H9750" s="63"/>
    </row>
    <row r="9751" spans="3:8" ht="15.6" x14ac:dyDescent="0.3">
      <c r="C9751" s="57"/>
      <c r="D9751" s="58"/>
      <c r="E9751" s="28"/>
      <c r="F9751" s="17"/>
      <c r="G9751" s="50"/>
      <c r="H9751" s="63"/>
    </row>
    <row r="9752" spans="3:8" ht="15.6" x14ac:dyDescent="0.3">
      <c r="C9752" s="57"/>
      <c r="D9752" s="58"/>
      <c r="E9752" s="28"/>
      <c r="F9752" s="17"/>
      <c r="G9752" s="50"/>
      <c r="H9752" s="63"/>
    </row>
    <row r="9753" spans="3:8" ht="15.6" x14ac:dyDescent="0.3">
      <c r="C9753" s="57"/>
      <c r="D9753" s="58"/>
      <c r="E9753" s="28"/>
      <c r="F9753" s="17"/>
      <c r="G9753" s="50"/>
      <c r="H9753" s="63"/>
    </row>
    <row r="9754" spans="3:8" ht="15.6" x14ac:dyDescent="0.3">
      <c r="C9754" s="57"/>
      <c r="D9754" s="58"/>
      <c r="E9754" s="28"/>
      <c r="F9754" s="17"/>
      <c r="G9754" s="50"/>
      <c r="H9754" s="63"/>
    </row>
    <row r="9755" spans="3:8" ht="15.6" x14ac:dyDescent="0.3">
      <c r="C9755" s="57"/>
      <c r="D9755" s="58"/>
      <c r="E9755" s="28"/>
      <c r="F9755" s="17"/>
      <c r="G9755" s="50"/>
      <c r="H9755" s="63"/>
    </row>
    <row r="9756" spans="3:8" ht="15.6" x14ac:dyDescent="0.3">
      <c r="C9756" s="57"/>
      <c r="D9756" s="58"/>
      <c r="E9756" s="28"/>
      <c r="F9756" s="17"/>
      <c r="G9756" s="50"/>
      <c r="H9756" s="63"/>
    </row>
    <row r="9757" spans="3:8" ht="15.6" x14ac:dyDescent="0.3">
      <c r="C9757" s="57"/>
      <c r="D9757" s="58"/>
      <c r="E9757" s="28"/>
      <c r="F9757" s="17"/>
      <c r="G9757" s="50"/>
      <c r="H9757" s="63"/>
    </row>
    <row r="9758" spans="3:8" ht="15.6" x14ac:dyDescent="0.3">
      <c r="C9758" s="57"/>
      <c r="D9758" s="58"/>
      <c r="E9758" s="28"/>
      <c r="F9758" s="17"/>
      <c r="G9758" s="50"/>
      <c r="H9758" s="63"/>
    </row>
    <row r="9759" spans="3:8" ht="15.6" x14ac:dyDescent="0.3">
      <c r="C9759" s="57"/>
      <c r="D9759" s="58"/>
      <c r="E9759" s="28"/>
      <c r="F9759" s="17"/>
      <c r="G9759" s="50"/>
      <c r="H9759" s="63"/>
    </row>
    <row r="9760" spans="3:8" ht="15.6" x14ac:dyDescent="0.3">
      <c r="C9760" s="57"/>
      <c r="D9760" s="58"/>
      <c r="E9760" s="28"/>
      <c r="F9760" s="17"/>
      <c r="G9760" s="50"/>
      <c r="H9760" s="63"/>
    </row>
    <row r="9761" spans="3:8" ht="15.6" x14ac:dyDescent="0.3">
      <c r="C9761" s="57"/>
      <c r="D9761" s="58"/>
      <c r="E9761" s="28"/>
      <c r="F9761" s="17"/>
      <c r="G9761" s="50"/>
      <c r="H9761" s="63"/>
    </row>
    <row r="9762" spans="3:8" ht="15.6" x14ac:dyDescent="0.3">
      <c r="C9762" s="57"/>
      <c r="D9762" s="58"/>
      <c r="E9762" s="28"/>
      <c r="F9762" s="17"/>
      <c r="G9762" s="50"/>
      <c r="H9762" s="63"/>
    </row>
    <row r="9763" spans="3:8" ht="15.6" x14ac:dyDescent="0.3">
      <c r="C9763" s="57"/>
      <c r="D9763" s="58"/>
      <c r="E9763" s="28"/>
      <c r="F9763" s="17"/>
      <c r="G9763" s="50"/>
      <c r="H9763" s="63"/>
    </row>
    <row r="9764" spans="3:8" ht="15.6" x14ac:dyDescent="0.3">
      <c r="C9764" s="57"/>
      <c r="D9764" s="58"/>
      <c r="E9764" s="28"/>
      <c r="F9764" s="17"/>
      <c r="G9764" s="50"/>
      <c r="H9764" s="63"/>
    </row>
    <row r="9765" spans="3:8" ht="15.6" x14ac:dyDescent="0.3">
      <c r="C9765" s="57"/>
      <c r="D9765" s="58"/>
      <c r="E9765" s="28"/>
      <c r="F9765" s="17"/>
      <c r="G9765" s="50"/>
      <c r="H9765" s="63"/>
    </row>
    <row r="9766" spans="3:8" ht="15.6" x14ac:dyDescent="0.3">
      <c r="C9766" s="57"/>
      <c r="D9766" s="58"/>
      <c r="E9766" s="28"/>
      <c r="F9766" s="17"/>
      <c r="G9766" s="50"/>
      <c r="H9766" s="63"/>
    </row>
    <row r="9767" spans="3:8" ht="15.6" x14ac:dyDescent="0.3">
      <c r="C9767" s="57"/>
      <c r="D9767" s="58"/>
      <c r="E9767" s="28"/>
      <c r="F9767" s="17"/>
      <c r="G9767" s="50"/>
      <c r="H9767" s="63"/>
    </row>
    <row r="9768" spans="3:8" ht="15.6" x14ac:dyDescent="0.3">
      <c r="C9768" s="57"/>
      <c r="D9768" s="58"/>
      <c r="E9768" s="28"/>
      <c r="F9768" s="17"/>
      <c r="G9768" s="50"/>
      <c r="H9768" s="63"/>
    </row>
    <row r="9769" spans="3:8" ht="15.6" x14ac:dyDescent="0.3">
      <c r="C9769" s="57"/>
      <c r="D9769" s="58"/>
      <c r="E9769" s="28"/>
      <c r="F9769" s="17"/>
      <c r="G9769" s="50"/>
      <c r="H9769" s="63"/>
    </row>
    <row r="9770" spans="3:8" ht="15.6" x14ac:dyDescent="0.3">
      <c r="C9770" s="57"/>
      <c r="D9770" s="58"/>
      <c r="E9770" s="28"/>
      <c r="F9770" s="17"/>
      <c r="G9770" s="50"/>
      <c r="H9770" s="63"/>
    </row>
    <row r="9771" spans="3:8" ht="15.6" x14ac:dyDescent="0.3">
      <c r="C9771" s="57"/>
      <c r="D9771" s="58"/>
      <c r="E9771" s="28"/>
      <c r="F9771" s="17"/>
      <c r="G9771" s="50"/>
      <c r="H9771" s="63"/>
    </row>
    <row r="9772" spans="3:8" ht="15.6" x14ac:dyDescent="0.3">
      <c r="C9772" s="57"/>
      <c r="D9772" s="58"/>
      <c r="E9772" s="28"/>
      <c r="F9772" s="17"/>
      <c r="G9772" s="50"/>
      <c r="H9772" s="63"/>
    </row>
    <row r="9773" spans="3:8" ht="15.6" x14ac:dyDescent="0.3">
      <c r="C9773" s="57"/>
      <c r="D9773" s="58"/>
      <c r="E9773" s="28"/>
      <c r="F9773" s="17"/>
      <c r="G9773" s="50"/>
      <c r="H9773" s="63"/>
    </row>
    <row r="9774" spans="3:8" ht="15.6" x14ac:dyDescent="0.3">
      <c r="C9774" s="57"/>
      <c r="D9774" s="58"/>
      <c r="E9774" s="28"/>
      <c r="F9774" s="17"/>
      <c r="G9774" s="50"/>
      <c r="H9774" s="63"/>
    </row>
    <row r="9775" spans="3:8" ht="15.6" x14ac:dyDescent="0.3">
      <c r="C9775" s="57"/>
      <c r="D9775" s="58"/>
      <c r="E9775" s="28"/>
      <c r="F9775" s="17"/>
      <c r="G9775" s="50"/>
      <c r="H9775" s="63"/>
    </row>
    <row r="9776" spans="3:8" ht="15.6" x14ac:dyDescent="0.3">
      <c r="C9776" s="57"/>
      <c r="D9776" s="58"/>
      <c r="E9776" s="28"/>
      <c r="F9776" s="17"/>
      <c r="G9776" s="50"/>
      <c r="H9776" s="63"/>
    </row>
    <row r="9777" spans="3:8" ht="15.6" x14ac:dyDescent="0.3">
      <c r="C9777" s="57"/>
      <c r="D9777" s="58"/>
      <c r="E9777" s="28"/>
      <c r="F9777" s="17"/>
      <c r="G9777" s="50"/>
      <c r="H9777" s="63"/>
    </row>
    <row r="9778" spans="3:8" ht="15.6" x14ac:dyDescent="0.3">
      <c r="C9778" s="57"/>
      <c r="D9778" s="58"/>
      <c r="E9778" s="28"/>
      <c r="F9778" s="17"/>
      <c r="G9778" s="50"/>
      <c r="H9778" s="63"/>
    </row>
    <row r="9779" spans="3:8" ht="15.6" x14ac:dyDescent="0.3">
      <c r="C9779" s="57"/>
      <c r="D9779" s="58"/>
      <c r="E9779" s="28"/>
      <c r="F9779" s="17"/>
      <c r="G9779" s="50"/>
      <c r="H9779" s="63"/>
    </row>
    <row r="9780" spans="3:8" ht="15.6" x14ac:dyDescent="0.3">
      <c r="C9780" s="57"/>
      <c r="D9780" s="58"/>
      <c r="E9780" s="28"/>
      <c r="F9780" s="17"/>
      <c r="G9780" s="50"/>
      <c r="H9780" s="63"/>
    </row>
    <row r="9781" spans="3:8" ht="15.6" x14ac:dyDescent="0.3">
      <c r="C9781" s="57"/>
      <c r="D9781" s="58"/>
      <c r="E9781" s="28"/>
      <c r="F9781" s="17"/>
      <c r="G9781" s="50"/>
      <c r="H9781" s="63"/>
    </row>
    <row r="9782" spans="3:8" ht="15.6" x14ac:dyDescent="0.3">
      <c r="C9782" s="57"/>
      <c r="D9782" s="58"/>
      <c r="E9782" s="28"/>
      <c r="F9782" s="17"/>
      <c r="G9782" s="50"/>
      <c r="H9782" s="63"/>
    </row>
    <row r="9783" spans="3:8" ht="15.6" x14ac:dyDescent="0.3">
      <c r="C9783" s="57"/>
      <c r="D9783" s="58"/>
      <c r="E9783" s="28"/>
      <c r="F9783" s="17"/>
      <c r="G9783" s="50"/>
      <c r="H9783" s="63"/>
    </row>
    <row r="9784" spans="3:8" ht="15.6" x14ac:dyDescent="0.3">
      <c r="C9784" s="57"/>
      <c r="D9784" s="58"/>
      <c r="E9784" s="28"/>
      <c r="F9784" s="17"/>
      <c r="G9784" s="50"/>
      <c r="H9784" s="63"/>
    </row>
    <row r="9785" spans="3:8" ht="15.6" x14ac:dyDescent="0.3">
      <c r="C9785" s="57"/>
      <c r="D9785" s="58"/>
      <c r="E9785" s="28"/>
      <c r="F9785" s="17"/>
      <c r="G9785" s="50"/>
      <c r="H9785" s="63"/>
    </row>
    <row r="9786" spans="3:8" ht="15.6" x14ac:dyDescent="0.3">
      <c r="C9786" s="57"/>
      <c r="D9786" s="58"/>
      <c r="E9786" s="28"/>
      <c r="F9786" s="17"/>
      <c r="G9786" s="50"/>
      <c r="H9786" s="63"/>
    </row>
    <row r="9787" spans="3:8" ht="15.6" x14ac:dyDescent="0.3">
      <c r="C9787" s="57"/>
      <c r="D9787" s="58"/>
      <c r="E9787" s="28"/>
      <c r="F9787" s="17"/>
      <c r="G9787" s="50"/>
      <c r="H9787" s="63"/>
    </row>
    <row r="9788" spans="3:8" ht="15.6" x14ac:dyDescent="0.3">
      <c r="C9788" s="57"/>
      <c r="D9788" s="58"/>
      <c r="E9788" s="28"/>
      <c r="F9788" s="17"/>
      <c r="G9788" s="50"/>
      <c r="H9788" s="63"/>
    </row>
    <row r="9789" spans="3:8" ht="15.6" x14ac:dyDescent="0.3">
      <c r="C9789" s="57"/>
      <c r="D9789" s="58"/>
      <c r="E9789" s="28"/>
      <c r="F9789" s="17"/>
      <c r="G9789" s="50"/>
      <c r="H9789" s="63"/>
    </row>
    <row r="9790" spans="3:8" ht="15.6" x14ac:dyDescent="0.3">
      <c r="C9790" s="57"/>
      <c r="D9790" s="58"/>
      <c r="E9790" s="28"/>
      <c r="F9790" s="17"/>
      <c r="G9790" s="50"/>
      <c r="H9790" s="63"/>
    </row>
    <row r="9791" spans="3:8" ht="15.6" x14ac:dyDescent="0.3">
      <c r="C9791" s="57"/>
      <c r="D9791" s="58"/>
      <c r="E9791" s="28"/>
      <c r="F9791" s="17"/>
      <c r="G9791" s="50"/>
      <c r="H9791" s="63"/>
    </row>
    <row r="9792" spans="3:8" ht="15.6" x14ac:dyDescent="0.3">
      <c r="C9792" s="57"/>
      <c r="D9792" s="58"/>
      <c r="E9792" s="28"/>
      <c r="F9792" s="17"/>
      <c r="G9792" s="50"/>
      <c r="H9792" s="63"/>
    </row>
    <row r="9793" spans="3:8" ht="15.6" x14ac:dyDescent="0.3">
      <c r="C9793" s="57"/>
      <c r="D9793" s="58"/>
      <c r="E9793" s="28"/>
      <c r="F9793" s="17"/>
      <c r="G9793" s="50"/>
      <c r="H9793" s="63"/>
    </row>
    <row r="9794" spans="3:8" ht="15.6" x14ac:dyDescent="0.3">
      <c r="C9794" s="57"/>
      <c r="D9794" s="58"/>
      <c r="E9794" s="28"/>
      <c r="F9794" s="17"/>
      <c r="G9794" s="50"/>
      <c r="H9794" s="63"/>
    </row>
    <row r="9795" spans="3:8" ht="15.6" x14ac:dyDescent="0.3">
      <c r="C9795" s="57"/>
      <c r="D9795" s="58"/>
      <c r="E9795" s="28"/>
      <c r="F9795" s="17"/>
      <c r="G9795" s="50"/>
      <c r="H9795" s="63"/>
    </row>
    <row r="9796" spans="3:8" ht="15.6" x14ac:dyDescent="0.3">
      <c r="C9796" s="57"/>
      <c r="D9796" s="58"/>
      <c r="E9796" s="28"/>
      <c r="F9796" s="17"/>
      <c r="G9796" s="50"/>
      <c r="H9796" s="63"/>
    </row>
    <row r="9797" spans="3:8" ht="15.6" x14ac:dyDescent="0.3">
      <c r="C9797" s="57"/>
      <c r="D9797" s="58"/>
      <c r="E9797" s="28"/>
      <c r="F9797" s="17"/>
      <c r="G9797" s="50"/>
      <c r="H9797" s="63"/>
    </row>
    <row r="9798" spans="3:8" ht="15.6" x14ac:dyDescent="0.3">
      <c r="C9798" s="57"/>
      <c r="D9798" s="58"/>
      <c r="E9798" s="28"/>
      <c r="F9798" s="17"/>
      <c r="G9798" s="50"/>
      <c r="H9798" s="63"/>
    </row>
    <row r="9799" spans="3:8" ht="15.6" x14ac:dyDescent="0.3">
      <c r="C9799" s="57"/>
      <c r="D9799" s="58"/>
      <c r="E9799" s="28"/>
      <c r="F9799" s="17"/>
      <c r="G9799" s="50"/>
      <c r="H9799" s="63"/>
    </row>
    <row r="9800" spans="3:8" ht="15.6" x14ac:dyDescent="0.3">
      <c r="C9800" s="57"/>
      <c r="D9800" s="58"/>
      <c r="E9800" s="28"/>
      <c r="F9800" s="17"/>
      <c r="G9800" s="50"/>
      <c r="H9800" s="63"/>
    </row>
    <row r="9801" spans="3:8" ht="15.6" x14ac:dyDescent="0.3">
      <c r="C9801" s="57"/>
      <c r="D9801" s="58"/>
      <c r="E9801" s="28"/>
      <c r="F9801" s="17"/>
      <c r="G9801" s="50"/>
      <c r="H9801" s="63"/>
    </row>
    <row r="9802" spans="3:8" ht="15.6" x14ac:dyDescent="0.3">
      <c r="C9802" s="57"/>
      <c r="D9802" s="58"/>
      <c r="E9802" s="28"/>
      <c r="F9802" s="17"/>
      <c r="G9802" s="50"/>
      <c r="H9802" s="63"/>
    </row>
    <row r="9803" spans="3:8" ht="15.6" x14ac:dyDescent="0.3">
      <c r="C9803" s="57"/>
      <c r="D9803" s="58"/>
      <c r="E9803" s="28"/>
      <c r="F9803" s="17"/>
      <c r="G9803" s="50"/>
      <c r="H9803" s="63"/>
    </row>
    <row r="9804" spans="3:8" ht="15.6" x14ac:dyDescent="0.3">
      <c r="C9804" s="57"/>
      <c r="D9804" s="58"/>
      <c r="E9804" s="28"/>
      <c r="F9804" s="17"/>
      <c r="G9804" s="50"/>
      <c r="H9804" s="63"/>
    </row>
    <row r="9805" spans="3:8" ht="15.6" x14ac:dyDescent="0.3">
      <c r="C9805" s="57"/>
      <c r="D9805" s="58"/>
      <c r="E9805" s="28"/>
      <c r="F9805" s="17"/>
      <c r="G9805" s="50"/>
      <c r="H9805" s="63"/>
    </row>
    <row r="9806" spans="3:8" ht="15.6" x14ac:dyDescent="0.3">
      <c r="C9806" s="57"/>
      <c r="D9806" s="58"/>
      <c r="E9806" s="28"/>
      <c r="F9806" s="17"/>
      <c r="G9806" s="50"/>
      <c r="H9806" s="63"/>
    </row>
    <row r="9807" spans="3:8" ht="15.6" x14ac:dyDescent="0.3">
      <c r="C9807" s="57"/>
      <c r="D9807" s="58"/>
      <c r="E9807" s="28"/>
      <c r="F9807" s="17"/>
      <c r="G9807" s="50"/>
      <c r="H9807" s="63"/>
    </row>
    <row r="9808" spans="3:8" ht="15.6" x14ac:dyDescent="0.3">
      <c r="C9808" s="57"/>
      <c r="D9808" s="58"/>
      <c r="E9808" s="28"/>
      <c r="F9808" s="17"/>
      <c r="G9808" s="50"/>
      <c r="H9808" s="63"/>
    </row>
    <row r="9809" spans="3:8" ht="15.6" x14ac:dyDescent="0.3">
      <c r="C9809" s="57"/>
      <c r="D9809" s="58"/>
      <c r="E9809" s="28"/>
      <c r="F9809" s="17"/>
      <c r="G9809" s="50"/>
      <c r="H9809" s="63"/>
    </row>
    <row r="9810" spans="3:8" ht="15.6" x14ac:dyDescent="0.3">
      <c r="C9810" s="57"/>
      <c r="D9810" s="58"/>
      <c r="E9810" s="28"/>
      <c r="F9810" s="17"/>
      <c r="G9810" s="50"/>
      <c r="H9810" s="63"/>
    </row>
    <row r="9811" spans="3:8" ht="15.6" x14ac:dyDescent="0.3">
      <c r="C9811" s="57"/>
      <c r="D9811" s="58"/>
      <c r="E9811" s="28"/>
      <c r="F9811" s="17"/>
      <c r="G9811" s="50"/>
      <c r="H9811" s="63"/>
    </row>
    <row r="9812" spans="3:8" ht="15.6" x14ac:dyDescent="0.3">
      <c r="C9812" s="57"/>
      <c r="D9812" s="58"/>
      <c r="E9812" s="28"/>
      <c r="F9812" s="17"/>
      <c r="G9812" s="50"/>
      <c r="H9812" s="63"/>
    </row>
    <row r="9813" spans="3:8" ht="15.6" x14ac:dyDescent="0.3">
      <c r="C9813" s="57"/>
      <c r="D9813" s="58"/>
      <c r="E9813" s="28"/>
      <c r="F9813" s="17"/>
      <c r="G9813" s="50"/>
      <c r="H9813" s="63"/>
    </row>
    <row r="9814" spans="3:8" ht="15.6" x14ac:dyDescent="0.3">
      <c r="C9814" s="57"/>
      <c r="D9814" s="58"/>
      <c r="E9814" s="28"/>
      <c r="F9814" s="17"/>
      <c r="G9814" s="50"/>
      <c r="H9814" s="63"/>
    </row>
    <row r="9815" spans="3:8" ht="15.6" x14ac:dyDescent="0.3">
      <c r="C9815" s="57"/>
      <c r="D9815" s="58"/>
      <c r="E9815" s="28"/>
      <c r="F9815" s="17"/>
      <c r="G9815" s="50"/>
      <c r="H9815" s="63"/>
    </row>
    <row r="9816" spans="3:8" ht="15.6" x14ac:dyDescent="0.3">
      <c r="C9816" s="57"/>
      <c r="D9816" s="58"/>
      <c r="E9816" s="28"/>
      <c r="F9816" s="17"/>
      <c r="G9816" s="50"/>
      <c r="H9816" s="63"/>
    </row>
    <row r="9817" spans="3:8" ht="15.6" x14ac:dyDescent="0.3">
      <c r="C9817" s="57"/>
      <c r="D9817" s="58"/>
      <c r="E9817" s="28"/>
      <c r="F9817" s="17"/>
      <c r="G9817" s="50"/>
      <c r="H9817" s="63"/>
    </row>
    <row r="9818" spans="3:8" ht="15.6" x14ac:dyDescent="0.3">
      <c r="C9818" s="57"/>
      <c r="D9818" s="58"/>
      <c r="E9818" s="28"/>
      <c r="F9818" s="17"/>
      <c r="G9818" s="50"/>
      <c r="H9818" s="63"/>
    </row>
    <row r="9819" spans="3:8" ht="15.6" x14ac:dyDescent="0.3">
      <c r="C9819" s="57"/>
      <c r="D9819" s="58"/>
      <c r="E9819" s="28"/>
      <c r="F9819" s="17"/>
      <c r="G9819" s="50"/>
      <c r="H9819" s="63"/>
    </row>
    <row r="9820" spans="3:8" ht="15.6" x14ac:dyDescent="0.3">
      <c r="C9820" s="57"/>
      <c r="D9820" s="58"/>
      <c r="E9820" s="28"/>
      <c r="F9820" s="17"/>
      <c r="G9820" s="50"/>
      <c r="H9820" s="63"/>
    </row>
    <row r="9821" spans="3:8" ht="15.6" x14ac:dyDescent="0.3">
      <c r="C9821" s="57"/>
      <c r="D9821" s="58"/>
      <c r="E9821" s="28"/>
      <c r="F9821" s="17"/>
      <c r="G9821" s="50"/>
      <c r="H9821" s="63"/>
    </row>
    <row r="9822" spans="3:8" ht="15.6" x14ac:dyDescent="0.3">
      <c r="C9822" s="57"/>
      <c r="D9822" s="58"/>
      <c r="E9822" s="28"/>
      <c r="F9822" s="17"/>
      <c r="G9822" s="50"/>
      <c r="H9822" s="63"/>
    </row>
    <row r="9823" spans="3:8" ht="15.6" x14ac:dyDescent="0.3">
      <c r="C9823" s="57"/>
      <c r="D9823" s="58"/>
      <c r="E9823" s="28"/>
      <c r="F9823" s="17"/>
      <c r="G9823" s="50"/>
      <c r="H9823" s="63"/>
    </row>
    <row r="9824" spans="3:8" ht="15.6" x14ac:dyDescent="0.3">
      <c r="C9824" s="57"/>
      <c r="D9824" s="58"/>
      <c r="E9824" s="28"/>
      <c r="F9824" s="17"/>
      <c r="G9824" s="50"/>
      <c r="H9824" s="63"/>
    </row>
    <row r="9825" spans="3:8" ht="15.6" x14ac:dyDescent="0.3">
      <c r="C9825" s="57"/>
      <c r="D9825" s="58"/>
      <c r="E9825" s="28"/>
      <c r="F9825" s="17"/>
      <c r="G9825" s="50"/>
      <c r="H9825" s="63"/>
    </row>
    <row r="9826" spans="3:8" ht="15.6" x14ac:dyDescent="0.3">
      <c r="C9826" s="57"/>
      <c r="D9826" s="58"/>
      <c r="E9826" s="28"/>
      <c r="F9826" s="17"/>
      <c r="G9826" s="50"/>
      <c r="H9826" s="63"/>
    </row>
    <row r="9827" spans="3:8" ht="15.6" x14ac:dyDescent="0.3">
      <c r="C9827" s="57"/>
      <c r="D9827" s="58"/>
      <c r="E9827" s="28"/>
      <c r="F9827" s="17"/>
      <c r="G9827" s="50"/>
      <c r="H9827" s="63"/>
    </row>
    <row r="9828" spans="3:8" ht="15.6" x14ac:dyDescent="0.3">
      <c r="C9828" s="57"/>
      <c r="D9828" s="58"/>
      <c r="E9828" s="28"/>
      <c r="F9828" s="17"/>
      <c r="G9828" s="50"/>
      <c r="H9828" s="63"/>
    </row>
    <row r="9829" spans="3:8" ht="15.6" x14ac:dyDescent="0.3">
      <c r="C9829" s="57"/>
      <c r="D9829" s="58"/>
      <c r="E9829" s="28"/>
      <c r="F9829" s="17"/>
      <c r="G9829" s="50"/>
      <c r="H9829" s="63"/>
    </row>
    <row r="9830" spans="3:8" ht="15.6" x14ac:dyDescent="0.3">
      <c r="C9830" s="57"/>
      <c r="D9830" s="58"/>
      <c r="E9830" s="28"/>
      <c r="F9830" s="17"/>
      <c r="G9830" s="50"/>
      <c r="H9830" s="63"/>
    </row>
    <row r="9831" spans="3:8" ht="15.6" x14ac:dyDescent="0.3">
      <c r="C9831" s="57"/>
      <c r="D9831" s="58"/>
      <c r="E9831" s="28"/>
      <c r="F9831" s="17"/>
      <c r="G9831" s="50"/>
      <c r="H9831" s="63"/>
    </row>
    <row r="9832" spans="3:8" ht="15.6" x14ac:dyDescent="0.3">
      <c r="C9832" s="57"/>
      <c r="D9832" s="58"/>
      <c r="E9832" s="28"/>
      <c r="F9832" s="17"/>
      <c r="G9832" s="50"/>
      <c r="H9832" s="63"/>
    </row>
    <row r="9833" spans="3:8" ht="15.6" x14ac:dyDescent="0.3">
      <c r="C9833" s="57"/>
      <c r="D9833" s="58"/>
      <c r="E9833" s="28"/>
      <c r="F9833" s="17"/>
      <c r="G9833" s="50"/>
      <c r="H9833" s="63"/>
    </row>
    <row r="9834" spans="3:8" ht="15.6" x14ac:dyDescent="0.3">
      <c r="C9834" s="57"/>
      <c r="D9834" s="58"/>
      <c r="E9834" s="28"/>
      <c r="F9834" s="17"/>
      <c r="G9834" s="50"/>
      <c r="H9834" s="63"/>
    </row>
    <row r="9835" spans="3:8" ht="15.6" x14ac:dyDescent="0.3">
      <c r="C9835" s="57"/>
      <c r="D9835" s="58"/>
      <c r="E9835" s="28"/>
      <c r="F9835" s="17"/>
      <c r="G9835" s="50"/>
      <c r="H9835" s="63"/>
    </row>
    <row r="9836" spans="3:8" ht="15.6" x14ac:dyDescent="0.3">
      <c r="C9836" s="57"/>
      <c r="D9836" s="58"/>
      <c r="E9836" s="28"/>
      <c r="F9836" s="17"/>
      <c r="G9836" s="50"/>
      <c r="H9836" s="63"/>
    </row>
    <row r="9837" spans="3:8" ht="15.6" x14ac:dyDescent="0.3">
      <c r="C9837" s="57"/>
      <c r="D9837" s="58"/>
      <c r="E9837" s="28"/>
      <c r="F9837" s="17"/>
      <c r="G9837" s="50"/>
      <c r="H9837" s="63"/>
    </row>
    <row r="9838" spans="3:8" ht="15.6" x14ac:dyDescent="0.3">
      <c r="C9838" s="57"/>
      <c r="D9838" s="58"/>
      <c r="E9838" s="28"/>
      <c r="F9838" s="17"/>
      <c r="G9838" s="50"/>
      <c r="H9838" s="63"/>
    </row>
    <row r="9839" spans="3:8" ht="15.6" x14ac:dyDescent="0.3">
      <c r="C9839" s="57"/>
      <c r="D9839" s="58"/>
      <c r="E9839" s="28"/>
      <c r="F9839" s="17"/>
      <c r="G9839" s="50"/>
      <c r="H9839" s="63"/>
    </row>
    <row r="9840" spans="3:8" ht="15.6" x14ac:dyDescent="0.3">
      <c r="C9840" s="57"/>
      <c r="D9840" s="58"/>
      <c r="E9840" s="28"/>
      <c r="F9840" s="17"/>
      <c r="G9840" s="50"/>
      <c r="H9840" s="63"/>
    </row>
    <row r="9841" spans="3:8" ht="15.6" x14ac:dyDescent="0.3">
      <c r="C9841" s="57"/>
      <c r="D9841" s="58"/>
      <c r="E9841" s="28"/>
      <c r="F9841" s="17"/>
      <c r="G9841" s="50"/>
      <c r="H9841" s="63"/>
    </row>
    <row r="9842" spans="3:8" ht="15.6" x14ac:dyDescent="0.3">
      <c r="C9842" s="57"/>
      <c r="D9842" s="58"/>
      <c r="E9842" s="28"/>
      <c r="F9842" s="17"/>
      <c r="G9842" s="50"/>
      <c r="H9842" s="63"/>
    </row>
    <row r="9843" spans="3:8" ht="15.6" x14ac:dyDescent="0.3">
      <c r="C9843" s="57"/>
      <c r="D9843" s="58"/>
      <c r="E9843" s="28"/>
      <c r="F9843" s="17"/>
      <c r="G9843" s="50"/>
      <c r="H9843" s="63"/>
    </row>
    <row r="9844" spans="3:8" ht="15.6" x14ac:dyDescent="0.3">
      <c r="C9844" s="57"/>
      <c r="D9844" s="58"/>
      <c r="E9844" s="28"/>
      <c r="F9844" s="17"/>
      <c r="G9844" s="50"/>
      <c r="H9844" s="63"/>
    </row>
    <row r="9845" spans="3:8" ht="15.6" x14ac:dyDescent="0.3">
      <c r="C9845" s="57"/>
      <c r="D9845" s="58"/>
      <c r="E9845" s="28"/>
      <c r="F9845" s="17"/>
      <c r="G9845" s="50"/>
      <c r="H9845" s="63"/>
    </row>
    <row r="9846" spans="3:8" ht="15.6" x14ac:dyDescent="0.3">
      <c r="C9846" s="57"/>
      <c r="D9846" s="58"/>
      <c r="E9846" s="28"/>
      <c r="F9846" s="17"/>
      <c r="G9846" s="50"/>
      <c r="H9846" s="63"/>
    </row>
    <row r="9847" spans="3:8" ht="15.6" x14ac:dyDescent="0.3">
      <c r="C9847" s="57"/>
      <c r="D9847" s="58"/>
      <c r="E9847" s="28"/>
      <c r="F9847" s="17"/>
      <c r="G9847" s="50"/>
      <c r="H9847" s="63"/>
    </row>
    <row r="9848" spans="3:8" ht="15.6" x14ac:dyDescent="0.3">
      <c r="C9848" s="57"/>
      <c r="D9848" s="58"/>
      <c r="E9848" s="28"/>
      <c r="F9848" s="17"/>
      <c r="G9848" s="50"/>
      <c r="H9848" s="63"/>
    </row>
    <row r="9849" spans="3:8" ht="15.6" x14ac:dyDescent="0.3">
      <c r="C9849" s="57"/>
      <c r="D9849" s="58"/>
      <c r="E9849" s="28"/>
      <c r="F9849" s="17"/>
      <c r="G9849" s="50"/>
      <c r="H9849" s="63"/>
    </row>
    <row r="9850" spans="3:8" ht="15.6" x14ac:dyDescent="0.3">
      <c r="C9850" s="57"/>
      <c r="D9850" s="58"/>
      <c r="E9850" s="28"/>
      <c r="F9850" s="17"/>
      <c r="G9850" s="50"/>
      <c r="H9850" s="63"/>
    </row>
    <row r="9851" spans="3:8" ht="15.6" x14ac:dyDescent="0.3">
      <c r="C9851" s="57"/>
      <c r="D9851" s="58"/>
      <c r="E9851" s="28"/>
      <c r="F9851" s="17"/>
      <c r="G9851" s="50"/>
      <c r="H9851" s="63"/>
    </row>
    <row r="9852" spans="3:8" ht="15.6" x14ac:dyDescent="0.3">
      <c r="C9852" s="57"/>
      <c r="D9852" s="58"/>
      <c r="E9852" s="28"/>
      <c r="F9852" s="17"/>
      <c r="G9852" s="50"/>
      <c r="H9852" s="63"/>
    </row>
    <row r="9853" spans="3:8" ht="15.6" x14ac:dyDescent="0.3">
      <c r="C9853" s="57"/>
      <c r="D9853" s="58"/>
      <c r="E9853" s="28"/>
      <c r="F9853" s="17"/>
      <c r="G9853" s="50"/>
      <c r="H9853" s="63"/>
    </row>
    <row r="9854" spans="3:8" ht="15.6" x14ac:dyDescent="0.3">
      <c r="C9854" s="57"/>
      <c r="D9854" s="58"/>
      <c r="E9854" s="28"/>
      <c r="F9854" s="17"/>
      <c r="G9854" s="50"/>
      <c r="H9854" s="63"/>
    </row>
    <row r="9855" spans="3:8" ht="15.6" x14ac:dyDescent="0.3">
      <c r="C9855" s="57"/>
      <c r="D9855" s="58"/>
      <c r="E9855" s="28"/>
      <c r="F9855" s="17"/>
      <c r="G9855" s="50"/>
      <c r="H9855" s="63"/>
    </row>
    <row r="9856" spans="3:8" ht="15.6" x14ac:dyDescent="0.3">
      <c r="C9856" s="57"/>
      <c r="D9856" s="58"/>
      <c r="E9856" s="28"/>
      <c r="F9856" s="17"/>
      <c r="G9856" s="50"/>
      <c r="H9856" s="63"/>
    </row>
    <row r="9857" spans="3:8" ht="15.6" x14ac:dyDescent="0.3">
      <c r="C9857" s="57"/>
      <c r="D9857" s="58"/>
      <c r="E9857" s="28"/>
      <c r="F9857" s="17"/>
      <c r="G9857" s="50"/>
      <c r="H9857" s="63"/>
    </row>
    <row r="9858" spans="3:8" ht="15.6" x14ac:dyDescent="0.3">
      <c r="C9858" s="57"/>
      <c r="D9858" s="58"/>
      <c r="E9858" s="28"/>
      <c r="F9858" s="17"/>
      <c r="G9858" s="50"/>
      <c r="H9858" s="63"/>
    </row>
    <row r="9859" spans="3:8" ht="15.6" x14ac:dyDescent="0.3">
      <c r="C9859" s="57"/>
      <c r="D9859" s="58"/>
      <c r="E9859" s="28"/>
      <c r="F9859" s="17"/>
      <c r="G9859" s="50"/>
      <c r="H9859" s="63"/>
    </row>
    <row r="9860" spans="3:8" ht="15.6" x14ac:dyDescent="0.3">
      <c r="C9860" s="57"/>
      <c r="D9860" s="58"/>
      <c r="E9860" s="28"/>
      <c r="F9860" s="17"/>
      <c r="G9860" s="50"/>
      <c r="H9860" s="63"/>
    </row>
    <row r="9861" spans="3:8" ht="15.6" x14ac:dyDescent="0.3">
      <c r="C9861" s="57"/>
      <c r="D9861" s="58"/>
      <c r="E9861" s="28"/>
      <c r="F9861" s="17"/>
      <c r="G9861" s="50"/>
      <c r="H9861" s="63"/>
    </row>
    <row r="9862" spans="3:8" ht="15.6" x14ac:dyDescent="0.3">
      <c r="C9862" s="57"/>
      <c r="D9862" s="58"/>
      <c r="E9862" s="28"/>
      <c r="F9862" s="17"/>
      <c r="G9862" s="50"/>
      <c r="H9862" s="63"/>
    </row>
    <row r="9863" spans="3:8" ht="15.6" x14ac:dyDescent="0.3">
      <c r="C9863" s="57"/>
      <c r="D9863" s="58"/>
      <c r="E9863" s="28"/>
      <c r="F9863" s="17"/>
      <c r="G9863" s="50"/>
      <c r="H9863" s="63"/>
    </row>
    <row r="9864" spans="3:8" ht="15.6" x14ac:dyDescent="0.3">
      <c r="C9864" s="57"/>
      <c r="D9864" s="58"/>
      <c r="E9864" s="28"/>
      <c r="F9864" s="17"/>
      <c r="G9864" s="50"/>
      <c r="H9864" s="63"/>
    </row>
    <row r="9865" spans="3:8" ht="15.6" x14ac:dyDescent="0.3">
      <c r="C9865" s="57"/>
      <c r="D9865" s="58"/>
      <c r="E9865" s="28"/>
      <c r="F9865" s="17"/>
      <c r="G9865" s="50"/>
      <c r="H9865" s="63"/>
    </row>
    <row r="9866" spans="3:8" ht="15.6" x14ac:dyDescent="0.3">
      <c r="C9866" s="57"/>
      <c r="D9866" s="58"/>
      <c r="E9866" s="28"/>
      <c r="F9866" s="17"/>
      <c r="G9866" s="50"/>
      <c r="H9866" s="63"/>
    </row>
    <row r="9867" spans="3:8" ht="15.6" x14ac:dyDescent="0.3">
      <c r="C9867" s="57"/>
      <c r="D9867" s="58"/>
      <c r="E9867" s="28"/>
      <c r="F9867" s="17"/>
      <c r="G9867" s="50"/>
      <c r="H9867" s="63"/>
    </row>
    <row r="9868" spans="3:8" ht="15.6" x14ac:dyDescent="0.3">
      <c r="C9868" s="57"/>
      <c r="D9868" s="58"/>
      <c r="E9868" s="28"/>
      <c r="F9868" s="17"/>
      <c r="G9868" s="50"/>
      <c r="H9868" s="63"/>
    </row>
    <row r="9869" spans="3:8" ht="15.6" x14ac:dyDescent="0.3">
      <c r="C9869" s="57"/>
      <c r="D9869" s="58"/>
      <c r="E9869" s="28"/>
      <c r="F9869" s="17"/>
      <c r="G9869" s="50"/>
      <c r="H9869" s="63"/>
    </row>
    <row r="9870" spans="3:8" ht="15.6" x14ac:dyDescent="0.3">
      <c r="C9870" s="57"/>
      <c r="D9870" s="58"/>
      <c r="E9870" s="28"/>
      <c r="F9870" s="17"/>
      <c r="G9870" s="50"/>
      <c r="H9870" s="63"/>
    </row>
    <row r="9871" spans="3:8" ht="15.6" x14ac:dyDescent="0.3">
      <c r="C9871" s="57"/>
      <c r="D9871" s="58"/>
      <c r="E9871" s="28"/>
      <c r="F9871" s="17"/>
      <c r="G9871" s="50"/>
      <c r="H9871" s="63"/>
    </row>
    <row r="9872" spans="3:8" ht="15.6" x14ac:dyDescent="0.3">
      <c r="C9872" s="57"/>
      <c r="D9872" s="58"/>
      <c r="E9872" s="28"/>
      <c r="F9872" s="17"/>
      <c r="G9872" s="50"/>
      <c r="H9872" s="63"/>
    </row>
    <row r="9873" spans="3:8" ht="15.6" x14ac:dyDescent="0.3">
      <c r="C9873" s="57"/>
      <c r="D9873" s="58"/>
      <c r="E9873" s="28"/>
      <c r="F9873" s="17"/>
      <c r="G9873" s="50"/>
      <c r="H9873" s="63"/>
    </row>
    <row r="9874" spans="3:8" ht="15.6" x14ac:dyDescent="0.3">
      <c r="C9874" s="57"/>
      <c r="D9874" s="58"/>
      <c r="E9874" s="28"/>
      <c r="F9874" s="17"/>
      <c r="G9874" s="50"/>
      <c r="H9874" s="63"/>
    </row>
    <row r="9875" spans="3:8" ht="15.6" x14ac:dyDescent="0.3">
      <c r="C9875" s="57"/>
      <c r="D9875" s="58"/>
      <c r="E9875" s="28"/>
      <c r="F9875" s="17"/>
      <c r="G9875" s="50"/>
      <c r="H9875" s="63"/>
    </row>
    <row r="9876" spans="3:8" ht="15.6" x14ac:dyDescent="0.3">
      <c r="C9876" s="57"/>
      <c r="D9876" s="58"/>
      <c r="E9876" s="28"/>
      <c r="F9876" s="17"/>
      <c r="G9876" s="50"/>
      <c r="H9876" s="63"/>
    </row>
    <row r="9877" spans="3:8" ht="15.6" x14ac:dyDescent="0.3">
      <c r="C9877" s="57"/>
      <c r="D9877" s="58"/>
      <c r="E9877" s="28"/>
      <c r="F9877" s="17"/>
      <c r="G9877" s="50"/>
      <c r="H9877" s="63"/>
    </row>
    <row r="9878" spans="3:8" ht="15.6" x14ac:dyDescent="0.3">
      <c r="C9878" s="57"/>
      <c r="D9878" s="58"/>
      <c r="E9878" s="28"/>
      <c r="F9878" s="17"/>
      <c r="G9878" s="50"/>
      <c r="H9878" s="63"/>
    </row>
    <row r="9879" spans="3:8" ht="15.6" x14ac:dyDescent="0.3">
      <c r="C9879" s="57"/>
      <c r="D9879" s="58"/>
      <c r="E9879" s="28"/>
      <c r="F9879" s="17"/>
      <c r="G9879" s="50"/>
      <c r="H9879" s="63"/>
    </row>
    <row r="9880" spans="3:8" ht="15.6" x14ac:dyDescent="0.3">
      <c r="C9880" s="57"/>
      <c r="D9880" s="58"/>
      <c r="E9880" s="28"/>
      <c r="F9880" s="17"/>
      <c r="G9880" s="50"/>
      <c r="H9880" s="63"/>
    </row>
    <row r="9881" spans="3:8" ht="15.6" x14ac:dyDescent="0.3">
      <c r="C9881" s="57"/>
      <c r="D9881" s="58"/>
      <c r="E9881" s="28"/>
      <c r="F9881" s="17"/>
      <c r="G9881" s="50"/>
      <c r="H9881" s="63"/>
    </row>
    <row r="9882" spans="3:8" ht="15.6" x14ac:dyDescent="0.3">
      <c r="C9882" s="57"/>
      <c r="D9882" s="58"/>
      <c r="E9882" s="28"/>
      <c r="F9882" s="17"/>
      <c r="G9882" s="50"/>
      <c r="H9882" s="63"/>
    </row>
    <row r="9883" spans="3:8" ht="15.6" x14ac:dyDescent="0.3">
      <c r="C9883" s="57"/>
      <c r="D9883" s="58"/>
      <c r="E9883" s="28"/>
      <c r="F9883" s="17"/>
      <c r="G9883" s="50"/>
      <c r="H9883" s="63"/>
    </row>
    <row r="9884" spans="3:8" ht="15.6" x14ac:dyDescent="0.3">
      <c r="C9884" s="57"/>
      <c r="D9884" s="58"/>
      <c r="E9884" s="28"/>
      <c r="F9884" s="17"/>
      <c r="G9884" s="50"/>
      <c r="H9884" s="63"/>
    </row>
    <row r="9885" spans="3:8" ht="15.6" x14ac:dyDescent="0.3">
      <c r="C9885" s="57"/>
      <c r="D9885" s="58"/>
      <c r="E9885" s="28"/>
      <c r="F9885" s="17"/>
      <c r="G9885" s="50"/>
      <c r="H9885" s="63"/>
    </row>
    <row r="9886" spans="3:8" ht="15.6" x14ac:dyDescent="0.3">
      <c r="C9886" s="57"/>
      <c r="D9886" s="58"/>
      <c r="E9886" s="28"/>
      <c r="F9886" s="17"/>
      <c r="G9886" s="50"/>
      <c r="H9886" s="63"/>
    </row>
    <row r="9887" spans="3:8" ht="15.6" x14ac:dyDescent="0.3">
      <c r="C9887" s="57"/>
      <c r="D9887" s="58"/>
      <c r="E9887" s="28"/>
      <c r="F9887" s="17"/>
      <c r="G9887" s="50"/>
      <c r="H9887" s="63"/>
    </row>
    <row r="9888" spans="3:8" ht="15.6" x14ac:dyDescent="0.3">
      <c r="C9888" s="57"/>
      <c r="D9888" s="58"/>
      <c r="E9888" s="28"/>
      <c r="F9888" s="17"/>
      <c r="G9888" s="50"/>
      <c r="H9888" s="63"/>
    </row>
    <row r="9889" spans="3:8" ht="15.6" x14ac:dyDescent="0.3">
      <c r="C9889" s="57"/>
      <c r="D9889" s="58"/>
      <c r="E9889" s="28"/>
      <c r="F9889" s="17"/>
      <c r="G9889" s="50"/>
      <c r="H9889" s="63"/>
    </row>
    <row r="9890" spans="3:8" ht="15.6" x14ac:dyDescent="0.3">
      <c r="C9890" s="57"/>
      <c r="D9890" s="58"/>
      <c r="E9890" s="28"/>
      <c r="F9890" s="17"/>
      <c r="G9890" s="50"/>
      <c r="H9890" s="63"/>
    </row>
    <row r="9891" spans="3:8" ht="15.6" x14ac:dyDescent="0.3">
      <c r="C9891" s="57"/>
      <c r="D9891" s="58"/>
      <c r="E9891" s="28"/>
      <c r="F9891" s="17"/>
      <c r="G9891" s="50"/>
      <c r="H9891" s="63"/>
    </row>
    <row r="9892" spans="3:8" ht="15.6" x14ac:dyDescent="0.3">
      <c r="C9892" s="57"/>
      <c r="D9892" s="58"/>
      <c r="E9892" s="28"/>
      <c r="F9892" s="17"/>
      <c r="G9892" s="50"/>
      <c r="H9892" s="63"/>
    </row>
    <row r="9893" spans="3:8" ht="15.6" x14ac:dyDescent="0.3">
      <c r="C9893" s="57"/>
      <c r="D9893" s="58"/>
      <c r="E9893" s="28"/>
      <c r="F9893" s="17"/>
      <c r="G9893" s="50"/>
      <c r="H9893" s="63"/>
    </row>
    <row r="9894" spans="3:8" ht="15.6" x14ac:dyDescent="0.3">
      <c r="C9894" s="57"/>
      <c r="D9894" s="58"/>
      <c r="E9894" s="28"/>
      <c r="F9894" s="17"/>
      <c r="G9894" s="50"/>
      <c r="H9894" s="63"/>
    </row>
    <row r="9895" spans="3:8" ht="15.6" x14ac:dyDescent="0.3">
      <c r="C9895" s="57"/>
      <c r="D9895" s="58"/>
      <c r="E9895" s="28"/>
      <c r="F9895" s="17"/>
      <c r="G9895" s="50"/>
      <c r="H9895" s="63"/>
    </row>
    <row r="9896" spans="3:8" ht="15.6" x14ac:dyDescent="0.3">
      <c r="C9896" s="57"/>
      <c r="D9896" s="58"/>
      <c r="E9896" s="28"/>
      <c r="F9896" s="17"/>
      <c r="G9896" s="50"/>
      <c r="H9896" s="63"/>
    </row>
    <row r="9897" spans="3:8" ht="15.6" x14ac:dyDescent="0.3">
      <c r="C9897" s="57"/>
      <c r="D9897" s="58"/>
      <c r="E9897" s="28"/>
      <c r="F9897" s="17"/>
      <c r="G9897" s="50"/>
      <c r="H9897" s="63"/>
    </row>
    <row r="9898" spans="3:8" ht="15.6" x14ac:dyDescent="0.3">
      <c r="C9898" s="57"/>
      <c r="D9898" s="58"/>
      <c r="E9898" s="28"/>
      <c r="F9898" s="17"/>
      <c r="G9898" s="50"/>
      <c r="H9898" s="63"/>
    </row>
    <row r="9899" spans="3:8" ht="15.6" x14ac:dyDescent="0.3">
      <c r="C9899" s="57"/>
      <c r="D9899" s="58"/>
      <c r="E9899" s="28"/>
      <c r="F9899" s="17"/>
      <c r="G9899" s="50"/>
      <c r="H9899" s="63"/>
    </row>
    <row r="9900" spans="3:8" ht="15.6" x14ac:dyDescent="0.3">
      <c r="C9900" s="57"/>
      <c r="D9900" s="58"/>
      <c r="E9900" s="28"/>
      <c r="F9900" s="17"/>
      <c r="G9900" s="50"/>
      <c r="H9900" s="63"/>
    </row>
    <row r="9901" spans="3:8" ht="15.6" x14ac:dyDescent="0.3">
      <c r="C9901" s="57"/>
      <c r="D9901" s="58"/>
      <c r="E9901" s="28"/>
      <c r="F9901" s="17"/>
      <c r="G9901" s="50"/>
      <c r="H9901" s="63"/>
    </row>
    <row r="9902" spans="3:8" ht="15.6" x14ac:dyDescent="0.3">
      <c r="C9902" s="57"/>
      <c r="D9902" s="58"/>
      <c r="E9902" s="28"/>
      <c r="F9902" s="17"/>
      <c r="G9902" s="50"/>
      <c r="H9902" s="63"/>
    </row>
    <row r="9903" spans="3:8" ht="15.6" x14ac:dyDescent="0.3">
      <c r="C9903" s="57"/>
      <c r="D9903" s="58"/>
      <c r="E9903" s="28"/>
      <c r="F9903" s="17"/>
      <c r="G9903" s="50"/>
      <c r="H9903" s="63"/>
    </row>
    <row r="9904" spans="3:8" ht="15.6" x14ac:dyDescent="0.3">
      <c r="C9904" s="57"/>
      <c r="D9904" s="58"/>
      <c r="E9904" s="28"/>
      <c r="F9904" s="17"/>
      <c r="G9904" s="50"/>
      <c r="H9904" s="63"/>
    </row>
    <row r="9905" spans="3:8" ht="15.6" x14ac:dyDescent="0.3">
      <c r="C9905" s="57"/>
      <c r="D9905" s="58"/>
      <c r="E9905" s="28"/>
      <c r="F9905" s="17"/>
      <c r="G9905" s="50"/>
      <c r="H9905" s="63"/>
    </row>
    <row r="9906" spans="3:8" ht="15.6" x14ac:dyDescent="0.3">
      <c r="C9906" s="57"/>
      <c r="D9906" s="58"/>
      <c r="E9906" s="28"/>
      <c r="F9906" s="17"/>
      <c r="G9906" s="50"/>
      <c r="H9906" s="63"/>
    </row>
    <row r="9907" spans="3:8" ht="15.6" x14ac:dyDescent="0.3">
      <c r="C9907" s="57"/>
      <c r="D9907" s="58"/>
      <c r="E9907" s="28"/>
      <c r="F9907" s="17"/>
      <c r="G9907" s="50"/>
      <c r="H9907" s="63"/>
    </row>
    <row r="9908" spans="3:8" ht="15.6" x14ac:dyDescent="0.3">
      <c r="C9908" s="57"/>
      <c r="D9908" s="58"/>
      <c r="E9908" s="28"/>
      <c r="F9908" s="17"/>
      <c r="G9908" s="50"/>
      <c r="H9908" s="63"/>
    </row>
    <row r="9909" spans="3:8" ht="15.6" x14ac:dyDescent="0.3">
      <c r="C9909" s="57"/>
      <c r="D9909" s="58"/>
      <c r="E9909" s="28"/>
      <c r="F9909" s="17"/>
      <c r="G9909" s="50"/>
      <c r="H9909" s="63"/>
    </row>
    <row r="9910" spans="3:8" ht="15.6" x14ac:dyDescent="0.3">
      <c r="C9910" s="57"/>
      <c r="D9910" s="58"/>
      <c r="E9910" s="28"/>
      <c r="F9910" s="17"/>
      <c r="G9910" s="50"/>
      <c r="H9910" s="63"/>
    </row>
    <row r="9911" spans="3:8" ht="15.6" x14ac:dyDescent="0.3">
      <c r="C9911" s="57"/>
      <c r="D9911" s="58"/>
      <c r="E9911" s="28"/>
      <c r="F9911" s="17"/>
      <c r="G9911" s="50"/>
      <c r="H9911" s="63"/>
    </row>
    <row r="9912" spans="3:8" ht="15.6" x14ac:dyDescent="0.3">
      <c r="C9912" s="57"/>
      <c r="D9912" s="58"/>
      <c r="E9912" s="28"/>
      <c r="F9912" s="17"/>
      <c r="G9912" s="50"/>
      <c r="H9912" s="63"/>
    </row>
    <row r="9913" spans="3:8" ht="15.6" x14ac:dyDescent="0.3">
      <c r="C9913" s="57"/>
      <c r="D9913" s="58"/>
      <c r="E9913" s="28"/>
      <c r="F9913" s="17"/>
      <c r="G9913" s="50"/>
      <c r="H9913" s="63"/>
    </row>
    <row r="9914" spans="3:8" ht="15.6" x14ac:dyDescent="0.3">
      <c r="C9914" s="57"/>
      <c r="D9914" s="58"/>
      <c r="E9914" s="28"/>
      <c r="F9914" s="17"/>
      <c r="G9914" s="50"/>
      <c r="H9914" s="63"/>
    </row>
    <row r="9915" spans="3:8" ht="15.6" x14ac:dyDescent="0.3">
      <c r="C9915" s="57"/>
      <c r="D9915" s="58"/>
      <c r="E9915" s="28"/>
      <c r="F9915" s="17"/>
      <c r="G9915" s="50"/>
      <c r="H9915" s="63"/>
    </row>
    <row r="9916" spans="3:8" ht="15.6" x14ac:dyDescent="0.3">
      <c r="C9916" s="57"/>
      <c r="D9916" s="58"/>
      <c r="E9916" s="28"/>
      <c r="F9916" s="17"/>
      <c r="G9916" s="50"/>
      <c r="H9916" s="63"/>
    </row>
    <row r="9917" spans="3:8" ht="15.6" x14ac:dyDescent="0.3">
      <c r="C9917" s="57"/>
      <c r="D9917" s="58"/>
      <c r="E9917" s="28"/>
      <c r="F9917" s="17"/>
      <c r="G9917" s="50"/>
      <c r="H9917" s="63"/>
    </row>
    <row r="9918" spans="3:8" ht="15.6" x14ac:dyDescent="0.3">
      <c r="C9918" s="57"/>
      <c r="D9918" s="58"/>
      <c r="E9918" s="28"/>
      <c r="F9918" s="17"/>
      <c r="G9918" s="50"/>
      <c r="H9918" s="63"/>
    </row>
    <row r="9919" spans="3:8" ht="15.6" x14ac:dyDescent="0.3">
      <c r="C9919" s="57"/>
      <c r="D9919" s="58"/>
      <c r="E9919" s="28"/>
      <c r="F9919" s="17"/>
      <c r="G9919" s="50"/>
      <c r="H9919" s="63"/>
    </row>
    <row r="9920" spans="3:8" ht="15.6" x14ac:dyDescent="0.3">
      <c r="C9920" s="57"/>
      <c r="D9920" s="58"/>
      <c r="E9920" s="28"/>
      <c r="F9920" s="17"/>
      <c r="G9920" s="50"/>
      <c r="H9920" s="63"/>
    </row>
    <row r="9921" spans="3:8" ht="15.6" x14ac:dyDescent="0.3">
      <c r="C9921" s="57"/>
      <c r="D9921" s="58"/>
      <c r="E9921" s="28"/>
      <c r="F9921" s="17"/>
      <c r="G9921" s="50"/>
      <c r="H9921" s="63"/>
    </row>
    <row r="9922" spans="3:8" ht="15.6" x14ac:dyDescent="0.3">
      <c r="C9922" s="57"/>
      <c r="D9922" s="58"/>
      <c r="E9922" s="28"/>
      <c r="F9922" s="17"/>
      <c r="G9922" s="50"/>
      <c r="H9922" s="63"/>
    </row>
    <row r="9923" spans="3:8" ht="15.6" x14ac:dyDescent="0.3">
      <c r="C9923" s="57"/>
      <c r="D9923" s="58"/>
      <c r="E9923" s="28"/>
      <c r="F9923" s="17"/>
      <c r="G9923" s="50"/>
      <c r="H9923" s="63"/>
    </row>
    <row r="9924" spans="3:8" ht="15.6" x14ac:dyDescent="0.3">
      <c r="C9924" s="57"/>
      <c r="D9924" s="58"/>
      <c r="E9924" s="28"/>
      <c r="F9924" s="17"/>
      <c r="G9924" s="50"/>
      <c r="H9924" s="63"/>
    </row>
    <row r="9925" spans="3:8" ht="15.6" x14ac:dyDescent="0.3">
      <c r="C9925" s="57"/>
      <c r="D9925" s="58"/>
      <c r="E9925" s="28"/>
      <c r="F9925" s="17"/>
      <c r="G9925" s="50"/>
      <c r="H9925" s="63"/>
    </row>
    <row r="9926" spans="3:8" ht="15.6" x14ac:dyDescent="0.3">
      <c r="C9926" s="57"/>
      <c r="D9926" s="58"/>
      <c r="E9926" s="28"/>
      <c r="F9926" s="17"/>
      <c r="G9926" s="50"/>
      <c r="H9926" s="63"/>
    </row>
    <row r="9927" spans="3:8" ht="15.6" x14ac:dyDescent="0.3">
      <c r="C9927" s="57"/>
      <c r="D9927" s="58"/>
      <c r="E9927" s="28"/>
      <c r="F9927" s="17"/>
      <c r="G9927" s="50"/>
      <c r="H9927" s="63"/>
    </row>
    <row r="9928" spans="3:8" ht="15.6" x14ac:dyDescent="0.3">
      <c r="C9928" s="57"/>
      <c r="D9928" s="58"/>
      <c r="E9928" s="28"/>
      <c r="F9928" s="17"/>
      <c r="G9928" s="50"/>
      <c r="H9928" s="63"/>
    </row>
    <row r="9929" spans="3:8" ht="15.6" x14ac:dyDescent="0.3">
      <c r="C9929" s="57"/>
      <c r="D9929" s="58"/>
      <c r="E9929" s="28"/>
      <c r="F9929" s="17"/>
      <c r="G9929" s="50"/>
      <c r="H9929" s="63"/>
    </row>
    <row r="9930" spans="3:8" ht="15.6" x14ac:dyDescent="0.3">
      <c r="C9930" s="57"/>
      <c r="D9930" s="58"/>
      <c r="E9930" s="28"/>
      <c r="F9930" s="17"/>
      <c r="G9930" s="50"/>
      <c r="H9930" s="63"/>
    </row>
    <row r="9931" spans="3:8" ht="15.6" x14ac:dyDescent="0.3">
      <c r="C9931" s="57"/>
      <c r="D9931" s="58"/>
      <c r="E9931" s="28"/>
      <c r="F9931" s="17"/>
      <c r="G9931" s="50"/>
      <c r="H9931" s="63"/>
    </row>
    <row r="9932" spans="3:8" ht="15.6" x14ac:dyDescent="0.3">
      <c r="C9932" s="57"/>
      <c r="D9932" s="58"/>
      <c r="E9932" s="28"/>
      <c r="F9932" s="17"/>
      <c r="G9932" s="50"/>
      <c r="H9932" s="63"/>
    </row>
    <row r="9933" spans="3:8" ht="15.6" x14ac:dyDescent="0.3">
      <c r="C9933" s="57"/>
      <c r="D9933" s="58"/>
      <c r="E9933" s="28"/>
      <c r="F9933" s="17"/>
      <c r="G9933" s="50"/>
      <c r="H9933" s="63"/>
    </row>
    <row r="9934" spans="3:8" ht="15.6" x14ac:dyDescent="0.3">
      <c r="C9934" s="57"/>
      <c r="D9934" s="58"/>
      <c r="E9934" s="28"/>
      <c r="F9934" s="17"/>
      <c r="G9934" s="50"/>
      <c r="H9934" s="63"/>
    </row>
    <row r="9935" spans="3:8" ht="15.6" x14ac:dyDescent="0.3">
      <c r="C9935" s="57"/>
      <c r="D9935" s="58"/>
      <c r="E9935" s="28"/>
      <c r="F9935" s="17"/>
      <c r="G9935" s="50"/>
      <c r="H9935" s="63"/>
    </row>
    <row r="9936" spans="3:8" ht="15.6" x14ac:dyDescent="0.3">
      <c r="C9936" s="57"/>
      <c r="D9936" s="58"/>
      <c r="E9936" s="28"/>
      <c r="F9936" s="17"/>
      <c r="G9936" s="50"/>
      <c r="H9936" s="63"/>
    </row>
    <row r="9937" spans="3:8" ht="15.6" x14ac:dyDescent="0.3">
      <c r="C9937" s="57"/>
      <c r="D9937" s="58"/>
      <c r="E9937" s="28"/>
      <c r="F9937" s="17"/>
      <c r="G9937" s="50"/>
      <c r="H9937" s="63"/>
    </row>
    <row r="9938" spans="3:8" ht="15.6" x14ac:dyDescent="0.3">
      <c r="C9938" s="57"/>
      <c r="D9938" s="58"/>
      <c r="E9938" s="28"/>
      <c r="F9938" s="17"/>
      <c r="G9938" s="50"/>
      <c r="H9938" s="63"/>
    </row>
    <row r="9939" spans="3:8" ht="15.6" x14ac:dyDescent="0.3">
      <c r="C9939" s="57"/>
      <c r="D9939" s="58"/>
      <c r="E9939" s="28"/>
      <c r="F9939" s="17"/>
      <c r="G9939" s="50"/>
      <c r="H9939" s="63"/>
    </row>
    <row r="9940" spans="3:8" ht="15.6" x14ac:dyDescent="0.3">
      <c r="C9940" s="57"/>
      <c r="D9940" s="58"/>
      <c r="E9940" s="28"/>
      <c r="F9940" s="17"/>
      <c r="G9940" s="50"/>
      <c r="H9940" s="63"/>
    </row>
    <row r="9941" spans="3:8" ht="15.6" x14ac:dyDescent="0.3">
      <c r="C9941" s="57"/>
      <c r="D9941" s="58"/>
      <c r="E9941" s="28"/>
      <c r="F9941" s="17"/>
      <c r="G9941" s="50"/>
      <c r="H9941" s="63"/>
    </row>
    <row r="9942" spans="3:8" ht="15.6" x14ac:dyDescent="0.3">
      <c r="C9942" s="57"/>
      <c r="D9942" s="58"/>
      <c r="E9942" s="28"/>
      <c r="F9942" s="17"/>
      <c r="G9942" s="50"/>
      <c r="H9942" s="63"/>
    </row>
    <row r="9943" spans="3:8" ht="15.6" x14ac:dyDescent="0.3">
      <c r="C9943" s="57"/>
      <c r="D9943" s="58"/>
      <c r="E9943" s="28"/>
      <c r="F9943" s="17"/>
      <c r="G9943" s="50"/>
      <c r="H9943" s="63"/>
    </row>
    <row r="9944" spans="3:8" ht="15.6" x14ac:dyDescent="0.3">
      <c r="C9944" s="57"/>
      <c r="D9944" s="58"/>
      <c r="E9944" s="28"/>
      <c r="F9944" s="17"/>
      <c r="G9944" s="50"/>
      <c r="H9944" s="63"/>
    </row>
    <row r="9945" spans="3:8" ht="15.6" x14ac:dyDescent="0.3">
      <c r="C9945" s="57"/>
      <c r="D9945" s="58"/>
      <c r="E9945" s="28"/>
      <c r="F9945" s="17"/>
      <c r="G9945" s="50"/>
      <c r="H9945" s="63"/>
    </row>
    <row r="9946" spans="3:8" ht="15.6" x14ac:dyDescent="0.3">
      <c r="C9946" s="57"/>
      <c r="D9946" s="58"/>
      <c r="E9946" s="28"/>
      <c r="F9946" s="17"/>
      <c r="G9946" s="50"/>
      <c r="H9946" s="63"/>
    </row>
    <row r="9947" spans="3:8" ht="15.6" x14ac:dyDescent="0.3">
      <c r="C9947" s="57"/>
      <c r="D9947" s="58"/>
      <c r="E9947" s="28"/>
      <c r="F9947" s="17"/>
      <c r="G9947" s="50"/>
      <c r="H9947" s="63"/>
    </row>
    <row r="9948" spans="3:8" ht="15.6" x14ac:dyDescent="0.3">
      <c r="C9948" s="57"/>
      <c r="D9948" s="58"/>
      <c r="E9948" s="28"/>
      <c r="F9948" s="17"/>
      <c r="G9948" s="50"/>
      <c r="H9948" s="63"/>
    </row>
    <row r="9949" spans="3:8" ht="15.6" x14ac:dyDescent="0.3">
      <c r="C9949" s="57"/>
      <c r="D9949" s="58"/>
      <c r="E9949" s="28"/>
      <c r="F9949" s="17"/>
      <c r="G9949" s="50"/>
      <c r="H9949" s="63"/>
    </row>
    <row r="9950" spans="3:8" ht="15.6" x14ac:dyDescent="0.3">
      <c r="C9950" s="57"/>
      <c r="D9950" s="58"/>
      <c r="E9950" s="28"/>
      <c r="F9950" s="17"/>
      <c r="G9950" s="50"/>
      <c r="H9950" s="63"/>
    </row>
    <row r="9951" spans="3:8" ht="15.6" x14ac:dyDescent="0.3">
      <c r="C9951" s="57"/>
      <c r="D9951" s="58"/>
      <c r="E9951" s="28"/>
      <c r="F9951" s="17"/>
      <c r="G9951" s="50"/>
      <c r="H9951" s="63"/>
    </row>
    <row r="9952" spans="3:8" ht="15.6" x14ac:dyDescent="0.3">
      <c r="C9952" s="57"/>
      <c r="D9952" s="58"/>
      <c r="E9952" s="28"/>
      <c r="F9952" s="17"/>
      <c r="G9952" s="50"/>
      <c r="H9952" s="63"/>
    </row>
    <row r="9953" spans="3:8" ht="15.6" x14ac:dyDescent="0.3">
      <c r="C9953" s="57"/>
      <c r="D9953" s="58"/>
      <c r="E9953" s="28"/>
      <c r="F9953" s="17"/>
      <c r="G9953" s="50"/>
      <c r="H9953" s="63"/>
    </row>
    <row r="9954" spans="3:8" ht="15.6" x14ac:dyDescent="0.3">
      <c r="C9954" s="57"/>
      <c r="D9954" s="58"/>
      <c r="E9954" s="28"/>
      <c r="F9954" s="17"/>
      <c r="G9954" s="50"/>
      <c r="H9954" s="63"/>
    </row>
    <row r="9955" spans="3:8" ht="15.6" x14ac:dyDescent="0.3">
      <c r="C9955" s="57"/>
      <c r="D9955" s="58"/>
      <c r="E9955" s="28"/>
      <c r="F9955" s="17"/>
      <c r="G9955" s="50"/>
      <c r="H9955" s="63"/>
    </row>
    <row r="9956" spans="3:8" ht="15.6" x14ac:dyDescent="0.3">
      <c r="C9956" s="57"/>
      <c r="D9956" s="58"/>
      <c r="E9956" s="28"/>
      <c r="F9956" s="17"/>
      <c r="G9956" s="50"/>
      <c r="H9956" s="63"/>
    </row>
    <row r="9957" spans="3:8" ht="15.6" x14ac:dyDescent="0.3">
      <c r="C9957" s="57"/>
      <c r="D9957" s="58"/>
      <c r="E9957" s="28"/>
      <c r="F9957" s="17"/>
      <c r="G9957" s="50"/>
      <c r="H9957" s="63"/>
    </row>
    <row r="9958" spans="3:8" ht="15.6" x14ac:dyDescent="0.3">
      <c r="C9958" s="57"/>
      <c r="D9958" s="58"/>
      <c r="E9958" s="28"/>
      <c r="F9958" s="17"/>
      <c r="G9958" s="50"/>
      <c r="H9958" s="63"/>
    </row>
    <row r="9959" spans="3:8" ht="15.6" x14ac:dyDescent="0.3">
      <c r="C9959" s="57"/>
      <c r="D9959" s="58"/>
      <c r="E9959" s="28"/>
      <c r="F9959" s="17"/>
      <c r="G9959" s="50"/>
      <c r="H9959" s="63"/>
    </row>
    <row r="9960" spans="3:8" ht="15.6" x14ac:dyDescent="0.3">
      <c r="C9960" s="57"/>
      <c r="D9960" s="58"/>
      <c r="E9960" s="28"/>
      <c r="F9960" s="17"/>
      <c r="G9960" s="50"/>
      <c r="H9960" s="63"/>
    </row>
    <row r="9961" spans="3:8" ht="15.6" x14ac:dyDescent="0.3">
      <c r="C9961" s="57"/>
      <c r="D9961" s="58"/>
      <c r="E9961" s="28"/>
      <c r="F9961" s="17"/>
      <c r="G9961" s="50"/>
      <c r="H9961" s="63"/>
    </row>
    <row r="9962" spans="3:8" ht="15.6" x14ac:dyDescent="0.3">
      <c r="C9962" s="57"/>
      <c r="D9962" s="58"/>
      <c r="E9962" s="28"/>
      <c r="F9962" s="17"/>
      <c r="G9962" s="50"/>
      <c r="H9962" s="63"/>
    </row>
    <row r="9963" spans="3:8" ht="15.6" x14ac:dyDescent="0.3">
      <c r="C9963" s="57"/>
      <c r="D9963" s="58"/>
      <c r="E9963" s="28"/>
      <c r="F9963" s="17"/>
      <c r="G9963" s="50"/>
      <c r="H9963" s="63"/>
    </row>
    <row r="9964" spans="3:8" ht="15.6" x14ac:dyDescent="0.3">
      <c r="C9964" s="57"/>
      <c r="D9964" s="58"/>
      <c r="E9964" s="28"/>
      <c r="F9964" s="17"/>
      <c r="G9964" s="50"/>
      <c r="H9964" s="63"/>
    </row>
    <row r="9965" spans="3:8" ht="15.6" x14ac:dyDescent="0.3">
      <c r="C9965" s="57"/>
      <c r="D9965" s="58"/>
      <c r="E9965" s="28"/>
      <c r="F9965" s="17"/>
      <c r="G9965" s="50"/>
      <c r="H9965" s="63"/>
    </row>
    <row r="9966" spans="3:8" ht="15.6" x14ac:dyDescent="0.3">
      <c r="C9966" s="57"/>
      <c r="D9966" s="58"/>
      <c r="E9966" s="28"/>
      <c r="F9966" s="17"/>
      <c r="G9966" s="50"/>
      <c r="H9966" s="63"/>
    </row>
    <row r="9967" spans="3:8" ht="15.6" x14ac:dyDescent="0.3">
      <c r="C9967" s="57"/>
      <c r="D9967" s="58"/>
      <c r="E9967" s="28"/>
      <c r="F9967" s="17"/>
      <c r="G9967" s="50"/>
      <c r="H9967" s="63"/>
    </row>
    <row r="9968" spans="3:8" ht="15.6" x14ac:dyDescent="0.3">
      <c r="C9968" s="57"/>
      <c r="D9968" s="58"/>
      <c r="E9968" s="28"/>
      <c r="F9968" s="17"/>
      <c r="G9968" s="50"/>
      <c r="H9968" s="63"/>
    </row>
    <row r="9969" spans="3:8" ht="15.6" x14ac:dyDescent="0.3">
      <c r="C9969" s="57"/>
      <c r="D9969" s="58"/>
      <c r="E9969" s="28"/>
      <c r="F9969" s="17"/>
      <c r="G9969" s="50"/>
      <c r="H9969" s="63"/>
    </row>
    <row r="9970" spans="3:8" ht="15.6" x14ac:dyDescent="0.3">
      <c r="C9970" s="57"/>
      <c r="D9970" s="58"/>
      <c r="E9970" s="28"/>
      <c r="F9970" s="17"/>
      <c r="G9970" s="50"/>
      <c r="H9970" s="63"/>
    </row>
    <row r="9971" spans="3:8" ht="15.6" x14ac:dyDescent="0.3">
      <c r="C9971" s="57"/>
      <c r="D9971" s="58"/>
      <c r="E9971" s="28"/>
      <c r="F9971" s="17"/>
      <c r="G9971" s="50"/>
      <c r="H9971" s="63"/>
    </row>
    <row r="9972" spans="3:8" ht="15.6" x14ac:dyDescent="0.3">
      <c r="C9972" s="57"/>
      <c r="D9972" s="58"/>
      <c r="E9972" s="28"/>
      <c r="F9972" s="17"/>
      <c r="G9972" s="50"/>
      <c r="H9972" s="63"/>
    </row>
    <row r="9973" spans="3:8" ht="15.6" x14ac:dyDescent="0.3">
      <c r="C9973" s="57"/>
      <c r="D9973" s="58"/>
      <c r="E9973" s="28"/>
      <c r="F9973" s="17"/>
      <c r="G9973" s="50"/>
      <c r="H9973" s="63"/>
    </row>
    <row r="9974" spans="3:8" ht="15.6" x14ac:dyDescent="0.3">
      <c r="C9974" s="57"/>
      <c r="D9974" s="58"/>
      <c r="E9974" s="28"/>
      <c r="F9974" s="17"/>
      <c r="G9974" s="50"/>
      <c r="H9974" s="63"/>
    </row>
    <row r="9975" spans="3:8" ht="15.6" x14ac:dyDescent="0.3">
      <c r="C9975" s="57"/>
      <c r="D9975" s="58"/>
      <c r="E9975" s="28"/>
      <c r="F9975" s="17"/>
      <c r="G9975" s="50"/>
      <c r="H9975" s="63"/>
    </row>
    <row r="9976" spans="3:8" ht="15.6" x14ac:dyDescent="0.3">
      <c r="C9976" s="57"/>
      <c r="D9976" s="58"/>
      <c r="E9976" s="28"/>
      <c r="F9976" s="17"/>
      <c r="G9976" s="50"/>
      <c r="H9976" s="63"/>
    </row>
    <row r="9977" spans="3:8" ht="15.6" x14ac:dyDescent="0.3">
      <c r="C9977" s="57"/>
      <c r="D9977" s="58"/>
      <c r="E9977" s="28"/>
      <c r="F9977" s="17"/>
      <c r="G9977" s="50"/>
      <c r="H9977" s="63"/>
    </row>
    <row r="9978" spans="3:8" ht="15.6" x14ac:dyDescent="0.3">
      <c r="C9978" s="57"/>
      <c r="D9978" s="58"/>
      <c r="E9978" s="28"/>
      <c r="F9978" s="17"/>
      <c r="G9978" s="50"/>
      <c r="H9978" s="63"/>
    </row>
    <row r="9979" spans="3:8" ht="15.6" x14ac:dyDescent="0.3">
      <c r="C9979" s="57"/>
      <c r="D9979" s="58"/>
      <c r="E9979" s="28"/>
      <c r="F9979" s="17"/>
      <c r="G9979" s="50"/>
      <c r="H9979" s="63"/>
    </row>
    <row r="9980" spans="3:8" ht="15.6" x14ac:dyDescent="0.3">
      <c r="C9980" s="57"/>
      <c r="D9980" s="58"/>
      <c r="E9980" s="28"/>
      <c r="F9980" s="17"/>
      <c r="G9980" s="50"/>
      <c r="H9980" s="63"/>
    </row>
    <row r="9981" spans="3:8" ht="15.6" x14ac:dyDescent="0.3">
      <c r="C9981" s="57"/>
      <c r="D9981" s="58"/>
      <c r="E9981" s="28"/>
      <c r="F9981" s="17"/>
      <c r="G9981" s="50"/>
      <c r="H9981" s="63"/>
    </row>
    <row r="9982" spans="3:8" ht="15.6" x14ac:dyDescent="0.3">
      <c r="C9982" s="57"/>
      <c r="D9982" s="58"/>
      <c r="E9982" s="28"/>
      <c r="F9982" s="17"/>
      <c r="G9982" s="50"/>
      <c r="H9982" s="63"/>
    </row>
    <row r="9983" spans="3:8" ht="15.6" x14ac:dyDescent="0.3">
      <c r="C9983" s="57"/>
      <c r="D9983" s="58"/>
      <c r="E9983" s="28"/>
      <c r="F9983" s="17"/>
      <c r="G9983" s="50"/>
      <c r="H9983" s="63"/>
    </row>
    <row r="9984" spans="3:8" ht="15.6" x14ac:dyDescent="0.3">
      <c r="C9984" s="57"/>
      <c r="D9984" s="58"/>
      <c r="E9984" s="28"/>
      <c r="F9984" s="17"/>
      <c r="G9984" s="50"/>
      <c r="H9984" s="63"/>
    </row>
    <row r="9985" spans="3:8" ht="15.6" x14ac:dyDescent="0.3">
      <c r="C9985" s="57"/>
      <c r="D9985" s="58"/>
      <c r="E9985" s="28"/>
      <c r="F9985" s="17"/>
      <c r="G9985" s="50"/>
      <c r="H9985" s="63"/>
    </row>
    <row r="9986" spans="3:8" ht="15.6" x14ac:dyDescent="0.3">
      <c r="C9986" s="57"/>
      <c r="D9986" s="58"/>
      <c r="E9986" s="28"/>
      <c r="F9986" s="17"/>
      <c r="G9986" s="50"/>
      <c r="H9986" s="63"/>
    </row>
    <row r="9987" spans="3:8" ht="15.6" x14ac:dyDescent="0.3">
      <c r="C9987" s="57"/>
      <c r="D9987" s="58"/>
      <c r="E9987" s="28"/>
      <c r="F9987" s="17"/>
      <c r="G9987" s="50"/>
      <c r="H9987" s="63"/>
    </row>
    <row r="9988" spans="3:8" ht="15.6" x14ac:dyDescent="0.3">
      <c r="C9988" s="57"/>
      <c r="D9988" s="58"/>
      <c r="E9988" s="28"/>
      <c r="F9988" s="17"/>
      <c r="G9988" s="50"/>
      <c r="H9988" s="63"/>
    </row>
    <row r="9989" spans="3:8" ht="15.6" x14ac:dyDescent="0.3">
      <c r="C9989" s="57"/>
      <c r="D9989" s="58"/>
      <c r="E9989" s="28"/>
      <c r="F9989" s="17"/>
      <c r="G9989" s="50"/>
      <c r="H9989" s="63"/>
    </row>
    <row r="9990" spans="3:8" ht="15.6" x14ac:dyDescent="0.3">
      <c r="C9990" s="57"/>
      <c r="D9990" s="58"/>
      <c r="E9990" s="28"/>
      <c r="F9990" s="17"/>
      <c r="G9990" s="50"/>
      <c r="H9990" s="63"/>
    </row>
    <row r="9991" spans="3:8" ht="15.6" x14ac:dyDescent="0.3">
      <c r="C9991" s="57"/>
      <c r="D9991" s="58"/>
      <c r="E9991" s="28"/>
      <c r="F9991" s="17"/>
      <c r="G9991" s="50"/>
      <c r="H9991" s="63"/>
    </row>
    <row r="9992" spans="3:8" ht="15.6" x14ac:dyDescent="0.3">
      <c r="C9992" s="57"/>
      <c r="D9992" s="58"/>
      <c r="E9992" s="28"/>
      <c r="F9992" s="17"/>
      <c r="G9992" s="50"/>
      <c r="H9992" s="63"/>
    </row>
    <row r="9993" spans="3:8" ht="15.6" x14ac:dyDescent="0.3">
      <c r="C9993" s="57"/>
      <c r="D9993" s="58"/>
      <c r="E9993" s="28"/>
      <c r="F9993" s="17"/>
      <c r="G9993" s="50"/>
      <c r="H9993" s="63"/>
    </row>
    <row r="9994" spans="3:8" ht="15.6" x14ac:dyDescent="0.3">
      <c r="C9994" s="57"/>
      <c r="D9994" s="58"/>
      <c r="E9994" s="28"/>
      <c r="F9994" s="17"/>
      <c r="G9994" s="50"/>
      <c r="H9994" s="63"/>
    </row>
    <row r="9995" spans="3:8" ht="15.6" x14ac:dyDescent="0.3">
      <c r="C9995" s="57"/>
      <c r="D9995" s="58"/>
      <c r="E9995" s="28"/>
      <c r="F9995" s="17"/>
      <c r="G9995" s="50"/>
      <c r="H9995" s="63"/>
    </row>
    <row r="9996" spans="3:8" ht="15.6" x14ac:dyDescent="0.3">
      <c r="C9996" s="57"/>
      <c r="D9996" s="58"/>
      <c r="E9996" s="28"/>
      <c r="F9996" s="17"/>
      <c r="G9996" s="50"/>
      <c r="H9996" s="63"/>
    </row>
    <row r="9997" spans="3:8" ht="15.6" x14ac:dyDescent="0.3">
      <c r="C9997" s="57"/>
      <c r="D9997" s="58"/>
      <c r="E9997" s="28"/>
      <c r="F9997" s="17"/>
      <c r="G9997" s="50"/>
      <c r="H9997" s="63"/>
    </row>
    <row r="9998" spans="3:8" ht="15.6" x14ac:dyDescent="0.3">
      <c r="C9998" s="57"/>
      <c r="D9998" s="58"/>
      <c r="E9998" s="28"/>
      <c r="F9998" s="17"/>
      <c r="G9998" s="50"/>
      <c r="H9998" s="63"/>
    </row>
    <row r="9999" spans="3:8" ht="15.6" x14ac:dyDescent="0.3">
      <c r="C9999" s="57"/>
      <c r="D9999" s="58"/>
      <c r="E9999" s="28"/>
      <c r="F9999" s="17"/>
      <c r="G9999" s="50"/>
      <c r="H9999" s="63"/>
    </row>
    <row r="10000" spans="3:8" ht="15.6" x14ac:dyDescent="0.3">
      <c r="C10000" s="57"/>
      <c r="D10000" s="58"/>
      <c r="E10000" s="28"/>
      <c r="F10000" s="17"/>
      <c r="G10000" s="50"/>
      <c r="H10000" s="63"/>
    </row>
    <row r="10001" spans="3:8" ht="15.6" x14ac:dyDescent="0.3">
      <c r="C10001" s="57"/>
      <c r="D10001" s="58"/>
      <c r="E10001" s="28"/>
      <c r="F10001" s="17"/>
      <c r="G10001" s="50"/>
      <c r="H10001" s="63"/>
    </row>
    <row r="10002" spans="3:8" ht="15.6" x14ac:dyDescent="0.3">
      <c r="C10002" s="57"/>
      <c r="D10002" s="58"/>
      <c r="E10002" s="28"/>
      <c r="F10002" s="17"/>
      <c r="G10002" s="50"/>
      <c r="H10002" s="63"/>
    </row>
    <row r="10003" spans="3:8" ht="15.6" x14ac:dyDescent="0.3">
      <c r="C10003" s="57"/>
      <c r="D10003" s="58"/>
      <c r="E10003" s="28"/>
      <c r="F10003" s="17"/>
      <c r="G10003" s="50"/>
      <c r="H10003" s="63"/>
    </row>
    <row r="10004" spans="3:8" ht="15.6" x14ac:dyDescent="0.3">
      <c r="C10004" s="57"/>
      <c r="D10004" s="58"/>
      <c r="E10004" s="28"/>
      <c r="F10004" s="17"/>
      <c r="G10004" s="50"/>
      <c r="H10004" s="63"/>
    </row>
    <row r="10005" spans="3:8" ht="15.6" x14ac:dyDescent="0.3">
      <c r="C10005" s="57"/>
      <c r="D10005" s="58"/>
      <c r="E10005" s="28"/>
      <c r="F10005" s="17"/>
      <c r="G10005" s="50"/>
      <c r="H10005" s="63"/>
    </row>
    <row r="10006" spans="3:8" ht="15.6" x14ac:dyDescent="0.3">
      <c r="C10006" s="57"/>
      <c r="D10006" s="58"/>
      <c r="E10006" s="28"/>
      <c r="F10006" s="17"/>
      <c r="G10006" s="50"/>
      <c r="H10006" s="63"/>
    </row>
    <row r="10007" spans="3:8" ht="15.6" x14ac:dyDescent="0.3">
      <c r="C10007" s="57"/>
      <c r="D10007" s="58"/>
      <c r="E10007" s="28"/>
      <c r="F10007" s="17"/>
      <c r="G10007" s="50"/>
      <c r="H10007" s="63"/>
    </row>
    <row r="10008" spans="3:8" ht="15.6" x14ac:dyDescent="0.3">
      <c r="C10008" s="57"/>
      <c r="D10008" s="58"/>
      <c r="E10008" s="28"/>
      <c r="F10008" s="17"/>
      <c r="G10008" s="50"/>
      <c r="H10008" s="63"/>
    </row>
    <row r="10009" spans="3:8" ht="15.6" x14ac:dyDescent="0.3">
      <c r="C10009" s="57"/>
      <c r="D10009" s="58"/>
      <c r="E10009" s="28"/>
      <c r="F10009" s="17"/>
      <c r="G10009" s="50"/>
      <c r="H10009" s="63"/>
    </row>
    <row r="10010" spans="3:8" ht="15.6" x14ac:dyDescent="0.3">
      <c r="C10010" s="57"/>
      <c r="D10010" s="58"/>
      <c r="E10010" s="28"/>
      <c r="F10010" s="17"/>
      <c r="G10010" s="50"/>
      <c r="H10010" s="63"/>
    </row>
    <row r="10011" spans="3:8" ht="15.6" x14ac:dyDescent="0.3">
      <c r="C10011" s="57"/>
      <c r="D10011" s="58"/>
      <c r="E10011" s="28"/>
      <c r="F10011" s="17"/>
      <c r="G10011" s="50"/>
      <c r="H10011" s="63"/>
    </row>
    <row r="10012" spans="3:8" ht="15.6" x14ac:dyDescent="0.3">
      <c r="C10012" s="57"/>
      <c r="D10012" s="58"/>
      <c r="E10012" s="28"/>
      <c r="F10012" s="17"/>
      <c r="G10012" s="50"/>
      <c r="H10012" s="63"/>
    </row>
    <row r="10013" spans="3:8" ht="15.6" x14ac:dyDescent="0.3">
      <c r="C10013" s="57"/>
      <c r="D10013" s="58"/>
      <c r="E10013" s="28"/>
      <c r="F10013" s="17"/>
      <c r="G10013" s="50"/>
      <c r="H10013" s="63"/>
    </row>
    <row r="10014" spans="3:8" ht="15.6" x14ac:dyDescent="0.3">
      <c r="C10014" s="57"/>
      <c r="D10014" s="58"/>
      <c r="E10014" s="28"/>
      <c r="F10014" s="17"/>
      <c r="G10014" s="50"/>
      <c r="H10014" s="63"/>
    </row>
    <row r="10015" spans="3:8" ht="15.6" x14ac:dyDescent="0.3">
      <c r="C10015" s="57"/>
      <c r="D10015" s="58"/>
      <c r="E10015" s="28"/>
      <c r="F10015" s="17"/>
      <c r="G10015" s="50"/>
      <c r="H10015" s="63"/>
    </row>
    <row r="10016" spans="3:8" ht="15.6" x14ac:dyDescent="0.3">
      <c r="C10016" s="57"/>
      <c r="D10016" s="58"/>
      <c r="E10016" s="28"/>
      <c r="F10016" s="17"/>
      <c r="G10016" s="50"/>
      <c r="H10016" s="63"/>
    </row>
    <row r="10017" spans="3:8" ht="15.6" x14ac:dyDescent="0.3">
      <c r="C10017" s="57"/>
      <c r="D10017" s="58"/>
      <c r="E10017" s="28"/>
      <c r="F10017" s="17"/>
      <c r="G10017" s="50"/>
      <c r="H10017" s="63"/>
    </row>
    <row r="10018" spans="3:8" ht="15.6" x14ac:dyDescent="0.3">
      <c r="C10018" s="57"/>
      <c r="D10018" s="58"/>
      <c r="E10018" s="28"/>
      <c r="F10018" s="17"/>
      <c r="G10018" s="50"/>
      <c r="H10018" s="63"/>
    </row>
    <row r="10019" spans="3:8" ht="15.6" x14ac:dyDescent="0.3">
      <c r="C10019" s="57"/>
      <c r="D10019" s="58"/>
      <c r="E10019" s="28"/>
      <c r="F10019" s="17"/>
      <c r="G10019" s="50"/>
      <c r="H10019" s="63"/>
    </row>
    <row r="10020" spans="3:8" ht="15.6" x14ac:dyDescent="0.3">
      <c r="C10020" s="57"/>
      <c r="D10020" s="58"/>
      <c r="E10020" s="28"/>
      <c r="F10020" s="17"/>
      <c r="G10020" s="50"/>
      <c r="H10020" s="63"/>
    </row>
    <row r="10021" spans="3:8" ht="15.6" x14ac:dyDescent="0.3">
      <c r="C10021" s="57"/>
      <c r="D10021" s="58"/>
      <c r="E10021" s="28"/>
      <c r="F10021" s="17"/>
      <c r="G10021" s="50"/>
      <c r="H10021" s="63"/>
    </row>
    <row r="10022" spans="3:8" ht="15.6" x14ac:dyDescent="0.3">
      <c r="C10022" s="57"/>
      <c r="D10022" s="58"/>
      <c r="E10022" s="28"/>
      <c r="F10022" s="17"/>
      <c r="G10022" s="50"/>
      <c r="H10022" s="63"/>
    </row>
    <row r="10023" spans="3:8" ht="15.6" x14ac:dyDescent="0.3">
      <c r="C10023" s="57"/>
      <c r="D10023" s="58"/>
      <c r="E10023" s="28"/>
      <c r="F10023" s="17"/>
      <c r="G10023" s="50"/>
      <c r="H10023" s="63"/>
    </row>
    <row r="10024" spans="3:8" ht="15.6" x14ac:dyDescent="0.3">
      <c r="C10024" s="57"/>
      <c r="D10024" s="58"/>
      <c r="E10024" s="28"/>
      <c r="F10024" s="17"/>
      <c r="G10024" s="50"/>
      <c r="H10024" s="63"/>
    </row>
    <row r="10025" spans="3:8" ht="15.6" x14ac:dyDescent="0.3">
      <c r="C10025" s="57"/>
      <c r="D10025" s="58"/>
      <c r="E10025" s="28"/>
      <c r="F10025" s="17"/>
      <c r="G10025" s="50"/>
      <c r="H10025" s="63"/>
    </row>
    <row r="10026" spans="3:8" ht="15.6" x14ac:dyDescent="0.3">
      <c r="C10026" s="57"/>
      <c r="D10026" s="58"/>
      <c r="E10026" s="28"/>
      <c r="F10026" s="17"/>
      <c r="G10026" s="50"/>
      <c r="H10026" s="63"/>
    </row>
    <row r="10027" spans="3:8" ht="15.6" x14ac:dyDescent="0.3">
      <c r="C10027" s="57"/>
      <c r="D10027" s="58"/>
      <c r="E10027" s="28"/>
      <c r="F10027" s="17"/>
      <c r="G10027" s="50"/>
      <c r="H10027" s="63"/>
    </row>
    <row r="10028" spans="3:8" ht="15.6" x14ac:dyDescent="0.3">
      <c r="C10028" s="57"/>
      <c r="D10028" s="58"/>
      <c r="E10028" s="28"/>
      <c r="F10028" s="17"/>
      <c r="G10028" s="50"/>
      <c r="H10028" s="63"/>
    </row>
    <row r="10029" spans="3:8" ht="15.6" x14ac:dyDescent="0.3">
      <c r="C10029" s="57"/>
      <c r="D10029" s="58"/>
      <c r="E10029" s="28"/>
      <c r="F10029" s="17"/>
      <c r="G10029" s="50"/>
      <c r="H10029" s="63"/>
    </row>
    <row r="10030" spans="3:8" ht="15.6" x14ac:dyDescent="0.3">
      <c r="C10030" s="57"/>
      <c r="D10030" s="58"/>
      <c r="E10030" s="28"/>
      <c r="F10030" s="17"/>
      <c r="G10030" s="50"/>
      <c r="H10030" s="63"/>
    </row>
    <row r="10031" spans="3:8" ht="15.6" x14ac:dyDescent="0.3">
      <c r="C10031" s="57"/>
      <c r="D10031" s="58"/>
      <c r="E10031" s="28"/>
      <c r="F10031" s="17"/>
      <c r="G10031" s="50"/>
      <c r="H10031" s="63"/>
    </row>
    <row r="10032" spans="3:8" ht="15.6" x14ac:dyDescent="0.3">
      <c r="C10032" s="57"/>
      <c r="D10032" s="58"/>
      <c r="E10032" s="28"/>
      <c r="F10032" s="17"/>
      <c r="G10032" s="50"/>
      <c r="H10032" s="63"/>
    </row>
    <row r="10033" spans="3:8" ht="15.6" x14ac:dyDescent="0.3">
      <c r="C10033" s="57"/>
      <c r="D10033" s="58"/>
      <c r="E10033" s="28"/>
      <c r="F10033" s="17"/>
      <c r="G10033" s="50"/>
      <c r="H10033" s="63"/>
    </row>
    <row r="10034" spans="3:8" ht="15.6" x14ac:dyDescent="0.3">
      <c r="C10034" s="57"/>
      <c r="D10034" s="58"/>
      <c r="E10034" s="28"/>
      <c r="F10034" s="17"/>
      <c r="G10034" s="50"/>
      <c r="H10034" s="63"/>
    </row>
    <row r="10035" spans="3:8" ht="15.6" x14ac:dyDescent="0.3">
      <c r="C10035" s="57"/>
      <c r="D10035" s="58"/>
      <c r="E10035" s="28"/>
      <c r="F10035" s="17"/>
      <c r="G10035" s="50"/>
      <c r="H10035" s="63"/>
    </row>
    <row r="10036" spans="3:8" ht="15.6" x14ac:dyDescent="0.3">
      <c r="C10036" s="57"/>
      <c r="D10036" s="58"/>
      <c r="E10036" s="28"/>
      <c r="F10036" s="17"/>
      <c r="G10036" s="50"/>
      <c r="H10036" s="63"/>
    </row>
    <row r="10037" spans="3:8" ht="15.6" x14ac:dyDescent="0.3">
      <c r="C10037" s="57"/>
      <c r="D10037" s="58"/>
      <c r="E10037" s="28"/>
      <c r="F10037" s="17"/>
      <c r="G10037" s="50"/>
      <c r="H10037" s="63"/>
    </row>
    <row r="10038" spans="3:8" ht="15.6" x14ac:dyDescent="0.3">
      <c r="C10038" s="57"/>
      <c r="D10038" s="58"/>
      <c r="E10038" s="28"/>
      <c r="F10038" s="17"/>
      <c r="G10038" s="50"/>
      <c r="H10038" s="63"/>
    </row>
    <row r="10039" spans="3:8" ht="15.6" x14ac:dyDescent="0.3">
      <c r="C10039" s="57"/>
      <c r="D10039" s="58"/>
      <c r="E10039" s="28"/>
      <c r="F10039" s="17"/>
      <c r="G10039" s="50"/>
      <c r="H10039" s="63"/>
    </row>
    <row r="10040" spans="3:8" ht="15.6" x14ac:dyDescent="0.3">
      <c r="C10040" s="57"/>
      <c r="D10040" s="58"/>
      <c r="E10040" s="28"/>
      <c r="F10040" s="17"/>
      <c r="G10040" s="50"/>
      <c r="H10040" s="63"/>
    </row>
    <row r="10041" spans="3:8" ht="15.6" x14ac:dyDescent="0.3">
      <c r="C10041" s="57"/>
      <c r="D10041" s="58"/>
      <c r="E10041" s="28"/>
      <c r="F10041" s="17"/>
      <c r="G10041" s="50"/>
      <c r="H10041" s="63"/>
    </row>
    <row r="10042" spans="3:8" ht="15.6" x14ac:dyDescent="0.3">
      <c r="C10042" s="57"/>
      <c r="D10042" s="58"/>
      <c r="E10042" s="28"/>
      <c r="F10042" s="17"/>
      <c r="G10042" s="50"/>
      <c r="H10042" s="63"/>
    </row>
    <row r="10043" spans="3:8" ht="15.6" x14ac:dyDescent="0.3">
      <c r="C10043" s="57"/>
      <c r="D10043" s="58"/>
      <c r="E10043" s="28"/>
      <c r="F10043" s="17"/>
      <c r="G10043" s="50"/>
      <c r="H10043" s="63"/>
    </row>
    <row r="10044" spans="3:8" ht="15.6" x14ac:dyDescent="0.3">
      <c r="C10044" s="57"/>
      <c r="D10044" s="58"/>
      <c r="E10044" s="28"/>
      <c r="F10044" s="17"/>
      <c r="G10044" s="50"/>
      <c r="H10044" s="63"/>
    </row>
    <row r="10045" spans="3:8" ht="15.6" x14ac:dyDescent="0.3">
      <c r="C10045" s="57"/>
      <c r="D10045" s="58"/>
      <c r="E10045" s="28"/>
      <c r="F10045" s="17"/>
      <c r="G10045" s="50"/>
      <c r="H10045" s="63"/>
    </row>
    <row r="10046" spans="3:8" ht="15.6" x14ac:dyDescent="0.3">
      <c r="C10046" s="57"/>
      <c r="D10046" s="58"/>
      <c r="E10046" s="28"/>
      <c r="F10046" s="17"/>
      <c r="G10046" s="50"/>
      <c r="H10046" s="63"/>
    </row>
    <row r="10047" spans="3:8" ht="15.6" x14ac:dyDescent="0.3">
      <c r="C10047" s="57"/>
      <c r="D10047" s="58"/>
      <c r="E10047" s="28"/>
      <c r="F10047" s="17"/>
      <c r="G10047" s="50"/>
      <c r="H10047" s="63"/>
    </row>
    <row r="10048" spans="3:8" ht="15.6" x14ac:dyDescent="0.3">
      <c r="C10048" s="57"/>
      <c r="D10048" s="58"/>
      <c r="E10048" s="28"/>
      <c r="F10048" s="17"/>
      <c r="G10048" s="50"/>
      <c r="H10048" s="63"/>
    </row>
    <row r="10049" spans="3:8" ht="15.6" x14ac:dyDescent="0.3">
      <c r="C10049" s="57"/>
      <c r="D10049" s="58"/>
      <c r="E10049" s="28"/>
      <c r="F10049" s="17"/>
      <c r="G10049" s="50"/>
      <c r="H10049" s="63"/>
    </row>
    <row r="10050" spans="3:8" ht="15.6" x14ac:dyDescent="0.3">
      <c r="C10050" s="57"/>
      <c r="D10050" s="58"/>
      <c r="E10050" s="28"/>
      <c r="F10050" s="17"/>
      <c r="G10050" s="50"/>
      <c r="H10050" s="63"/>
    </row>
    <row r="10051" spans="3:8" ht="15.6" x14ac:dyDescent="0.3">
      <c r="C10051" s="57"/>
      <c r="D10051" s="58"/>
      <c r="E10051" s="28"/>
      <c r="F10051" s="17"/>
      <c r="G10051" s="50"/>
      <c r="H10051" s="63"/>
    </row>
    <row r="10052" spans="3:8" ht="15.6" x14ac:dyDescent="0.3">
      <c r="C10052" s="57"/>
      <c r="D10052" s="58"/>
      <c r="E10052" s="28"/>
      <c r="F10052" s="17"/>
      <c r="G10052" s="50"/>
      <c r="H10052" s="63"/>
    </row>
    <row r="10053" spans="3:8" ht="15.6" x14ac:dyDescent="0.3">
      <c r="C10053" s="57"/>
      <c r="D10053" s="58"/>
      <c r="E10053" s="28"/>
      <c r="F10053" s="17"/>
      <c r="G10053" s="50"/>
      <c r="H10053" s="63"/>
    </row>
    <row r="10054" spans="3:8" ht="15.6" x14ac:dyDescent="0.3">
      <c r="C10054" s="57"/>
      <c r="D10054" s="58"/>
      <c r="E10054" s="28"/>
      <c r="F10054" s="17"/>
      <c r="G10054" s="50"/>
      <c r="H10054" s="63"/>
    </row>
    <row r="10055" spans="3:8" ht="15.6" x14ac:dyDescent="0.3">
      <c r="C10055" s="57"/>
      <c r="D10055" s="58"/>
      <c r="E10055" s="28"/>
      <c r="F10055" s="17"/>
      <c r="G10055" s="50"/>
      <c r="H10055" s="63"/>
    </row>
    <row r="10056" spans="3:8" ht="15.6" x14ac:dyDescent="0.3">
      <c r="C10056" s="57"/>
      <c r="D10056" s="58"/>
      <c r="E10056" s="28"/>
      <c r="F10056" s="17"/>
      <c r="G10056" s="50"/>
      <c r="H10056" s="63"/>
    </row>
    <row r="10057" spans="3:8" ht="15.6" x14ac:dyDescent="0.3">
      <c r="C10057" s="57"/>
      <c r="D10057" s="58"/>
      <c r="E10057" s="28"/>
      <c r="F10057" s="17"/>
      <c r="G10057" s="50"/>
      <c r="H10057" s="63"/>
    </row>
    <row r="10058" spans="3:8" ht="15.6" x14ac:dyDescent="0.3">
      <c r="C10058" s="57"/>
      <c r="D10058" s="58"/>
      <c r="E10058" s="28"/>
      <c r="F10058" s="17"/>
      <c r="G10058" s="50"/>
      <c r="H10058" s="63"/>
    </row>
    <row r="10059" spans="3:8" ht="15.6" x14ac:dyDescent="0.3">
      <c r="C10059" s="57"/>
      <c r="D10059" s="58"/>
      <c r="E10059" s="28"/>
      <c r="F10059" s="17"/>
      <c r="G10059" s="50"/>
      <c r="H10059" s="63"/>
    </row>
    <row r="10060" spans="3:8" ht="15.6" x14ac:dyDescent="0.3">
      <c r="C10060" s="57"/>
      <c r="D10060" s="58"/>
      <c r="E10060" s="28"/>
      <c r="F10060" s="17"/>
      <c r="G10060" s="50"/>
      <c r="H10060" s="63"/>
    </row>
    <row r="10061" spans="3:8" ht="15.6" x14ac:dyDescent="0.3">
      <c r="C10061" s="57"/>
      <c r="D10061" s="58"/>
      <c r="E10061" s="28"/>
      <c r="F10061" s="17"/>
      <c r="G10061" s="50"/>
      <c r="H10061" s="63"/>
    </row>
    <row r="10062" spans="3:8" ht="15.6" x14ac:dyDescent="0.3">
      <c r="C10062" s="57"/>
      <c r="D10062" s="58"/>
      <c r="E10062" s="28"/>
      <c r="F10062" s="17"/>
      <c r="G10062" s="50"/>
      <c r="H10062" s="63"/>
    </row>
    <row r="10063" spans="3:8" ht="15.6" x14ac:dyDescent="0.3">
      <c r="C10063" s="57"/>
      <c r="D10063" s="58"/>
      <c r="E10063" s="28"/>
      <c r="F10063" s="17"/>
      <c r="G10063" s="50"/>
      <c r="H10063" s="63"/>
    </row>
    <row r="10064" spans="3:8" ht="15.6" x14ac:dyDescent="0.3">
      <c r="C10064" s="57"/>
      <c r="D10064" s="58"/>
      <c r="E10064" s="28"/>
      <c r="F10064" s="17"/>
      <c r="G10064" s="50"/>
      <c r="H10064" s="63"/>
    </row>
    <row r="10065" spans="3:8" ht="15.6" x14ac:dyDescent="0.3">
      <c r="C10065" s="57"/>
      <c r="D10065" s="58"/>
      <c r="E10065" s="28"/>
      <c r="F10065" s="17"/>
      <c r="G10065" s="50"/>
      <c r="H10065" s="63"/>
    </row>
    <row r="10066" spans="3:8" ht="15.6" x14ac:dyDescent="0.3">
      <c r="C10066" s="57"/>
      <c r="D10066" s="58"/>
      <c r="E10066" s="28"/>
      <c r="F10066" s="17"/>
      <c r="G10066" s="50"/>
      <c r="H10066" s="63"/>
    </row>
    <row r="10067" spans="3:8" ht="15.6" x14ac:dyDescent="0.3">
      <c r="C10067" s="57"/>
      <c r="D10067" s="58"/>
      <c r="E10067" s="28"/>
      <c r="F10067" s="17"/>
      <c r="G10067" s="50"/>
      <c r="H10067" s="63"/>
    </row>
    <row r="10068" spans="3:8" ht="15.6" x14ac:dyDescent="0.3">
      <c r="C10068" s="57"/>
      <c r="D10068" s="58"/>
      <c r="E10068" s="28"/>
      <c r="F10068" s="17"/>
      <c r="G10068" s="50"/>
      <c r="H10068" s="63"/>
    </row>
    <row r="10069" spans="3:8" ht="15.6" x14ac:dyDescent="0.3">
      <c r="C10069" s="57"/>
      <c r="D10069" s="58"/>
      <c r="E10069" s="28"/>
      <c r="F10069" s="17"/>
      <c r="G10069" s="50"/>
      <c r="H10069" s="63"/>
    </row>
    <row r="10070" spans="3:8" ht="15.6" x14ac:dyDescent="0.3">
      <c r="C10070" s="57"/>
      <c r="D10070" s="58"/>
      <c r="E10070" s="28"/>
      <c r="F10070" s="17"/>
      <c r="G10070" s="50"/>
      <c r="H10070" s="63"/>
    </row>
    <row r="10071" spans="3:8" ht="15.6" x14ac:dyDescent="0.3">
      <c r="C10071" s="57"/>
      <c r="D10071" s="58"/>
      <c r="E10071" s="28"/>
      <c r="F10071" s="17"/>
      <c r="G10071" s="50"/>
      <c r="H10071" s="63"/>
    </row>
    <row r="10072" spans="3:8" ht="15.6" x14ac:dyDescent="0.3">
      <c r="C10072" s="57"/>
      <c r="D10072" s="58"/>
      <c r="E10072" s="28"/>
      <c r="F10072" s="17"/>
      <c r="G10072" s="50"/>
      <c r="H10072" s="63"/>
    </row>
    <row r="10073" spans="3:8" ht="15.6" x14ac:dyDescent="0.3">
      <c r="C10073" s="57"/>
      <c r="D10073" s="58"/>
      <c r="E10073" s="28"/>
      <c r="F10073" s="17"/>
      <c r="G10073" s="50"/>
      <c r="H10073" s="63"/>
    </row>
    <row r="10074" spans="3:8" ht="15.6" x14ac:dyDescent="0.3">
      <c r="C10074" s="57"/>
      <c r="D10074" s="58"/>
      <c r="E10074" s="28"/>
      <c r="F10074" s="17"/>
      <c r="G10074" s="50"/>
      <c r="H10074" s="63"/>
    </row>
    <row r="10075" spans="3:8" ht="15.6" x14ac:dyDescent="0.3">
      <c r="C10075" s="57"/>
      <c r="D10075" s="58"/>
      <c r="E10075" s="28"/>
      <c r="F10075" s="17"/>
      <c r="G10075" s="50"/>
      <c r="H10075" s="63"/>
    </row>
    <row r="10076" spans="3:8" ht="15.6" x14ac:dyDescent="0.3">
      <c r="C10076" s="57"/>
      <c r="D10076" s="58"/>
      <c r="E10076" s="28"/>
      <c r="F10076" s="17"/>
      <c r="G10076" s="50"/>
      <c r="H10076" s="63"/>
    </row>
    <row r="10077" spans="3:8" ht="15.6" x14ac:dyDescent="0.3">
      <c r="C10077" s="57"/>
      <c r="D10077" s="58"/>
      <c r="E10077" s="28"/>
      <c r="F10077" s="17"/>
      <c r="G10077" s="50"/>
      <c r="H10077" s="63"/>
    </row>
    <row r="10078" spans="3:8" ht="15.6" x14ac:dyDescent="0.3">
      <c r="C10078" s="57"/>
      <c r="D10078" s="58"/>
      <c r="E10078" s="28"/>
      <c r="F10078" s="17"/>
      <c r="G10078" s="50"/>
      <c r="H10078" s="63"/>
    </row>
    <row r="10079" spans="3:8" ht="15.6" x14ac:dyDescent="0.3">
      <c r="C10079" s="57"/>
      <c r="D10079" s="58"/>
      <c r="E10079" s="28"/>
      <c r="F10079" s="17"/>
      <c r="G10079" s="50"/>
      <c r="H10079" s="63"/>
    </row>
    <row r="10080" spans="3:8" ht="15.6" x14ac:dyDescent="0.3">
      <c r="C10080" s="57"/>
      <c r="D10080" s="58"/>
      <c r="E10080" s="28"/>
      <c r="F10080" s="17"/>
      <c r="G10080" s="50"/>
      <c r="H10080" s="63"/>
    </row>
    <row r="10081" spans="3:8" ht="15.6" x14ac:dyDescent="0.3">
      <c r="C10081" s="57"/>
      <c r="D10081" s="58"/>
      <c r="E10081" s="28"/>
      <c r="F10081" s="17"/>
      <c r="G10081" s="50"/>
      <c r="H10081" s="63"/>
    </row>
    <row r="10082" spans="3:8" ht="15.6" x14ac:dyDescent="0.3">
      <c r="C10082" s="57"/>
      <c r="D10082" s="58"/>
      <c r="E10082" s="28"/>
      <c r="F10082" s="17"/>
      <c r="G10082" s="50"/>
      <c r="H10082" s="63"/>
    </row>
    <row r="10083" spans="3:8" ht="15.6" x14ac:dyDescent="0.3">
      <c r="C10083" s="57"/>
      <c r="D10083" s="58"/>
      <c r="E10083" s="28"/>
      <c r="F10083" s="17"/>
      <c r="G10083" s="50"/>
      <c r="H10083" s="63"/>
    </row>
    <row r="10084" spans="3:8" ht="15.6" x14ac:dyDescent="0.3">
      <c r="C10084" s="57"/>
      <c r="D10084" s="58"/>
      <c r="E10084" s="28"/>
      <c r="F10084" s="17"/>
      <c r="G10084" s="50"/>
      <c r="H10084" s="63"/>
    </row>
    <row r="10085" spans="3:8" ht="15.6" x14ac:dyDescent="0.3">
      <c r="C10085" s="57"/>
      <c r="D10085" s="58"/>
      <c r="E10085" s="28"/>
      <c r="F10085" s="17"/>
      <c r="G10085" s="50"/>
      <c r="H10085" s="63"/>
    </row>
    <row r="10086" spans="3:8" ht="15.6" x14ac:dyDescent="0.3">
      <c r="C10086" s="57"/>
      <c r="D10086" s="58"/>
      <c r="E10086" s="28"/>
      <c r="F10086" s="17"/>
      <c r="G10086" s="50"/>
      <c r="H10086" s="63"/>
    </row>
    <row r="10087" spans="3:8" ht="15.6" x14ac:dyDescent="0.3">
      <c r="C10087" s="57"/>
      <c r="D10087" s="58"/>
      <c r="E10087" s="28"/>
      <c r="F10087" s="17"/>
      <c r="G10087" s="50"/>
      <c r="H10087" s="63"/>
    </row>
    <row r="10088" spans="3:8" ht="15.6" x14ac:dyDescent="0.3">
      <c r="C10088" s="57"/>
      <c r="D10088" s="58"/>
      <c r="E10088" s="28"/>
      <c r="F10088" s="17"/>
      <c r="G10088" s="50"/>
      <c r="H10088" s="63"/>
    </row>
    <row r="10089" spans="3:8" ht="15.6" x14ac:dyDescent="0.3">
      <c r="C10089" s="57"/>
      <c r="D10089" s="58"/>
      <c r="E10089" s="28"/>
      <c r="F10089" s="17"/>
      <c r="G10089" s="50"/>
      <c r="H10089" s="63"/>
    </row>
    <row r="10090" spans="3:8" ht="15.6" x14ac:dyDescent="0.3">
      <c r="C10090" s="57"/>
      <c r="D10090" s="58"/>
      <c r="E10090" s="28"/>
      <c r="F10090" s="17"/>
      <c r="G10090" s="50"/>
      <c r="H10090" s="63"/>
    </row>
    <row r="10091" spans="3:8" ht="15.6" x14ac:dyDescent="0.3">
      <c r="C10091" s="57"/>
      <c r="D10091" s="58"/>
      <c r="E10091" s="28"/>
      <c r="F10091" s="17"/>
      <c r="G10091" s="50"/>
      <c r="H10091" s="63"/>
    </row>
    <row r="10092" spans="3:8" ht="15.6" x14ac:dyDescent="0.3">
      <c r="C10092" s="57"/>
      <c r="D10092" s="58"/>
      <c r="E10092" s="28"/>
      <c r="F10092" s="17"/>
      <c r="G10092" s="50"/>
      <c r="H10092" s="63"/>
    </row>
    <row r="10093" spans="3:8" ht="15.6" x14ac:dyDescent="0.3">
      <c r="C10093" s="57"/>
      <c r="D10093" s="58"/>
      <c r="E10093" s="28"/>
      <c r="F10093" s="17"/>
      <c r="G10093" s="50"/>
      <c r="H10093" s="63"/>
    </row>
    <row r="10094" spans="3:8" ht="15.6" x14ac:dyDescent="0.3">
      <c r="C10094" s="57"/>
      <c r="D10094" s="58"/>
      <c r="E10094" s="28"/>
      <c r="F10094" s="17"/>
      <c r="G10094" s="50"/>
      <c r="H10094" s="63"/>
    </row>
    <row r="10095" spans="3:8" ht="15.6" x14ac:dyDescent="0.3">
      <c r="C10095" s="57"/>
      <c r="D10095" s="58"/>
      <c r="E10095" s="28"/>
      <c r="F10095" s="17"/>
      <c r="G10095" s="50"/>
      <c r="H10095" s="63"/>
    </row>
    <row r="10096" spans="3:8" ht="15.6" x14ac:dyDescent="0.3">
      <c r="C10096" s="57"/>
      <c r="D10096" s="58"/>
      <c r="E10096" s="28"/>
      <c r="F10096" s="17"/>
      <c r="G10096" s="50"/>
      <c r="H10096" s="63"/>
    </row>
    <row r="10097" spans="3:8" ht="15.6" x14ac:dyDescent="0.3">
      <c r="C10097" s="57"/>
      <c r="D10097" s="58"/>
      <c r="E10097" s="28"/>
      <c r="F10097" s="17"/>
      <c r="G10097" s="50"/>
      <c r="H10097" s="63"/>
    </row>
    <row r="10098" spans="3:8" ht="15.6" x14ac:dyDescent="0.3">
      <c r="C10098" s="57"/>
      <c r="D10098" s="58"/>
      <c r="E10098" s="28"/>
      <c r="F10098" s="17"/>
      <c r="G10098" s="50"/>
      <c r="H10098" s="63"/>
    </row>
    <row r="10099" spans="3:8" ht="15.6" x14ac:dyDescent="0.3">
      <c r="C10099" s="57"/>
      <c r="D10099" s="58"/>
      <c r="E10099" s="28"/>
      <c r="F10099" s="17"/>
      <c r="G10099" s="50"/>
      <c r="H10099" s="63"/>
    </row>
    <row r="10100" spans="3:8" ht="15.6" x14ac:dyDescent="0.3">
      <c r="C10100" s="57"/>
      <c r="D10100" s="58"/>
      <c r="E10100" s="28"/>
      <c r="F10100" s="17"/>
      <c r="G10100" s="50"/>
      <c r="H10100" s="63"/>
    </row>
    <row r="10101" spans="3:8" ht="15.6" x14ac:dyDescent="0.3">
      <c r="C10101" s="57"/>
      <c r="D10101" s="58"/>
      <c r="E10101" s="28"/>
      <c r="F10101" s="17"/>
      <c r="G10101" s="50"/>
      <c r="H10101" s="63"/>
    </row>
    <row r="10102" spans="3:8" ht="15.6" x14ac:dyDescent="0.3">
      <c r="C10102" s="57"/>
      <c r="D10102" s="58"/>
      <c r="E10102" s="28"/>
      <c r="F10102" s="17"/>
      <c r="G10102" s="50"/>
      <c r="H10102" s="63"/>
    </row>
    <row r="10103" spans="3:8" ht="15.6" x14ac:dyDescent="0.3">
      <c r="C10103" s="57"/>
      <c r="D10103" s="58"/>
      <c r="E10103" s="28"/>
      <c r="F10103" s="17"/>
      <c r="G10103" s="50"/>
      <c r="H10103" s="63"/>
    </row>
    <row r="10104" spans="3:8" ht="15.6" x14ac:dyDescent="0.3">
      <c r="C10104" s="57"/>
      <c r="D10104" s="58"/>
      <c r="E10104" s="28"/>
      <c r="F10104" s="17"/>
      <c r="G10104" s="50"/>
      <c r="H10104" s="63"/>
    </row>
    <row r="10105" spans="3:8" ht="15.6" x14ac:dyDescent="0.3">
      <c r="C10105" s="57"/>
      <c r="D10105" s="58"/>
      <c r="E10105" s="28"/>
      <c r="F10105" s="17"/>
      <c r="G10105" s="50"/>
      <c r="H10105" s="63"/>
    </row>
    <row r="10106" spans="3:8" ht="15.6" x14ac:dyDescent="0.3">
      <c r="C10106" s="57"/>
      <c r="D10106" s="58"/>
      <c r="E10106" s="28"/>
      <c r="F10106" s="17"/>
      <c r="G10106" s="50"/>
      <c r="H10106" s="63"/>
    </row>
    <row r="10107" spans="3:8" ht="15.6" x14ac:dyDescent="0.3">
      <c r="C10107" s="57"/>
      <c r="D10107" s="58"/>
      <c r="E10107" s="28"/>
      <c r="F10107" s="17"/>
      <c r="G10107" s="50"/>
      <c r="H10107" s="63"/>
    </row>
    <row r="10108" spans="3:8" ht="15.6" x14ac:dyDescent="0.3">
      <c r="C10108" s="57"/>
      <c r="D10108" s="58"/>
      <c r="E10108" s="28"/>
      <c r="F10108" s="17"/>
      <c r="G10108" s="50"/>
      <c r="H10108" s="63"/>
    </row>
    <row r="10109" spans="3:8" ht="15.6" x14ac:dyDescent="0.3">
      <c r="C10109" s="57"/>
      <c r="D10109" s="58"/>
      <c r="E10109" s="28"/>
      <c r="F10109" s="17"/>
      <c r="G10109" s="50"/>
      <c r="H10109" s="63"/>
    </row>
    <row r="10110" spans="3:8" ht="15.6" x14ac:dyDescent="0.3">
      <c r="C10110" s="57"/>
      <c r="D10110" s="58"/>
      <c r="E10110" s="28"/>
      <c r="F10110" s="17"/>
      <c r="G10110" s="50"/>
      <c r="H10110" s="63"/>
    </row>
    <row r="10111" spans="3:8" ht="15.6" x14ac:dyDescent="0.3">
      <c r="C10111" s="57"/>
      <c r="D10111" s="58"/>
      <c r="E10111" s="28"/>
      <c r="F10111" s="17"/>
      <c r="G10111" s="50"/>
      <c r="H10111" s="63"/>
    </row>
    <row r="10112" spans="3:8" ht="15.6" x14ac:dyDescent="0.3">
      <c r="C10112" s="57"/>
      <c r="D10112" s="58"/>
      <c r="E10112" s="28"/>
      <c r="F10112" s="17"/>
      <c r="G10112" s="50"/>
      <c r="H10112" s="63"/>
    </row>
    <row r="10113" spans="3:8" ht="15.6" x14ac:dyDescent="0.3">
      <c r="C10113" s="57"/>
      <c r="D10113" s="58"/>
      <c r="E10113" s="28"/>
      <c r="F10113" s="17"/>
      <c r="G10113" s="50"/>
      <c r="H10113" s="63"/>
    </row>
    <row r="10114" spans="3:8" ht="15.6" x14ac:dyDescent="0.3">
      <c r="C10114" s="57"/>
      <c r="D10114" s="58"/>
      <c r="E10114" s="28"/>
      <c r="F10114" s="17"/>
      <c r="G10114" s="50"/>
      <c r="H10114" s="63"/>
    </row>
    <row r="10115" spans="3:8" ht="15.6" x14ac:dyDescent="0.3">
      <c r="C10115" s="57"/>
      <c r="D10115" s="58"/>
      <c r="E10115" s="28"/>
      <c r="F10115" s="17"/>
      <c r="G10115" s="50"/>
      <c r="H10115" s="63"/>
    </row>
    <row r="10116" spans="3:8" ht="15.6" x14ac:dyDescent="0.3">
      <c r="C10116" s="57"/>
      <c r="D10116" s="58"/>
      <c r="E10116" s="28"/>
      <c r="F10116" s="17"/>
      <c r="G10116" s="50"/>
      <c r="H10116" s="63"/>
    </row>
    <row r="10117" spans="3:8" ht="15.6" x14ac:dyDescent="0.3">
      <c r="C10117" s="57"/>
      <c r="D10117" s="58"/>
      <c r="E10117" s="28"/>
      <c r="F10117" s="17"/>
      <c r="G10117" s="50"/>
      <c r="H10117" s="63"/>
    </row>
    <row r="10118" spans="3:8" ht="15.6" x14ac:dyDescent="0.3">
      <c r="C10118" s="57"/>
      <c r="D10118" s="58"/>
      <c r="E10118" s="28"/>
      <c r="F10118" s="17"/>
      <c r="G10118" s="50"/>
      <c r="H10118" s="63"/>
    </row>
    <row r="10119" spans="3:8" ht="15.6" x14ac:dyDescent="0.3">
      <c r="C10119" s="57"/>
      <c r="D10119" s="58"/>
      <c r="E10119" s="28"/>
      <c r="F10119" s="17"/>
      <c r="G10119" s="50"/>
      <c r="H10119" s="63"/>
    </row>
    <row r="10120" spans="3:8" ht="15.6" x14ac:dyDescent="0.3">
      <c r="C10120" s="57"/>
      <c r="D10120" s="58"/>
      <c r="E10120" s="28"/>
      <c r="F10120" s="17"/>
      <c r="G10120" s="50"/>
      <c r="H10120" s="63"/>
    </row>
    <row r="10121" spans="3:8" ht="15.6" x14ac:dyDescent="0.3">
      <c r="C10121" s="57"/>
      <c r="D10121" s="58"/>
      <c r="E10121" s="28"/>
      <c r="F10121" s="17"/>
      <c r="G10121" s="50"/>
      <c r="H10121" s="63"/>
    </row>
    <row r="10122" spans="3:8" ht="15.6" x14ac:dyDescent="0.3">
      <c r="C10122" s="57"/>
      <c r="D10122" s="58"/>
      <c r="E10122" s="28"/>
      <c r="F10122" s="17"/>
      <c r="G10122" s="50"/>
      <c r="H10122" s="63"/>
    </row>
    <row r="10123" spans="3:8" ht="15.6" x14ac:dyDescent="0.3">
      <c r="C10123" s="57"/>
      <c r="D10123" s="58"/>
      <c r="E10123" s="28"/>
      <c r="F10123" s="17"/>
      <c r="G10123" s="50"/>
      <c r="H10123" s="63"/>
    </row>
    <row r="10124" spans="3:8" ht="15.6" x14ac:dyDescent="0.3">
      <c r="C10124" s="57"/>
      <c r="D10124" s="58"/>
      <c r="E10124" s="28"/>
      <c r="F10124" s="17"/>
      <c r="G10124" s="50"/>
      <c r="H10124" s="63"/>
    </row>
    <row r="10125" spans="3:8" ht="15.6" x14ac:dyDescent="0.3">
      <c r="C10125" s="57"/>
      <c r="D10125" s="58"/>
      <c r="E10125" s="28"/>
      <c r="F10125" s="17"/>
      <c r="G10125" s="50"/>
      <c r="H10125" s="63"/>
    </row>
    <row r="10126" spans="3:8" ht="15.6" x14ac:dyDescent="0.3">
      <c r="C10126" s="57"/>
      <c r="D10126" s="58"/>
      <c r="E10126" s="28"/>
      <c r="F10126" s="17"/>
      <c r="G10126" s="50"/>
      <c r="H10126" s="63"/>
    </row>
    <row r="10127" spans="3:8" ht="15.6" x14ac:dyDescent="0.3">
      <c r="C10127" s="57"/>
      <c r="D10127" s="58"/>
      <c r="E10127" s="28"/>
      <c r="F10127" s="17"/>
      <c r="G10127" s="50"/>
      <c r="H10127" s="63"/>
    </row>
    <row r="10128" spans="3:8" ht="15.6" x14ac:dyDescent="0.3">
      <c r="C10128" s="57"/>
      <c r="D10128" s="58"/>
      <c r="E10128" s="28"/>
      <c r="F10128" s="17"/>
      <c r="G10128" s="50"/>
      <c r="H10128" s="63"/>
    </row>
    <row r="10129" spans="3:8" ht="15.6" x14ac:dyDescent="0.3">
      <c r="C10129" s="57"/>
      <c r="D10129" s="58"/>
      <c r="E10129" s="28"/>
      <c r="F10129" s="17"/>
      <c r="G10129" s="50"/>
      <c r="H10129" s="63"/>
    </row>
    <row r="10130" spans="3:8" ht="15.6" x14ac:dyDescent="0.3">
      <c r="C10130" s="57"/>
      <c r="D10130" s="58"/>
      <c r="E10130" s="28"/>
      <c r="F10130" s="17"/>
      <c r="G10130" s="50"/>
      <c r="H10130" s="63"/>
    </row>
    <row r="10131" spans="3:8" ht="15.6" x14ac:dyDescent="0.3">
      <c r="C10131" s="57"/>
      <c r="D10131" s="58"/>
      <c r="E10131" s="28"/>
      <c r="F10131" s="17"/>
      <c r="G10131" s="50"/>
      <c r="H10131" s="63"/>
    </row>
    <row r="10132" spans="3:8" ht="15.6" x14ac:dyDescent="0.3">
      <c r="C10132" s="57"/>
      <c r="D10132" s="58"/>
      <c r="E10132" s="28"/>
      <c r="F10132" s="17"/>
      <c r="G10132" s="50"/>
      <c r="H10132" s="63"/>
    </row>
    <row r="10133" spans="3:8" ht="15.6" x14ac:dyDescent="0.3">
      <c r="C10133" s="57"/>
      <c r="D10133" s="58"/>
      <c r="E10133" s="28"/>
      <c r="F10133" s="17"/>
      <c r="G10133" s="50"/>
      <c r="H10133" s="63"/>
    </row>
    <row r="10134" spans="3:8" ht="15.6" x14ac:dyDescent="0.3">
      <c r="C10134" s="57"/>
      <c r="D10134" s="58"/>
      <c r="E10134" s="28"/>
      <c r="F10134" s="17"/>
      <c r="G10134" s="50"/>
      <c r="H10134" s="63"/>
    </row>
    <row r="10135" spans="3:8" ht="15.6" x14ac:dyDescent="0.3">
      <c r="C10135" s="57"/>
      <c r="D10135" s="58"/>
      <c r="E10135" s="28"/>
      <c r="F10135" s="17"/>
      <c r="G10135" s="50"/>
      <c r="H10135" s="63"/>
    </row>
    <row r="10136" spans="3:8" ht="15.6" x14ac:dyDescent="0.3">
      <c r="C10136" s="57"/>
      <c r="D10136" s="58"/>
      <c r="E10136" s="28"/>
      <c r="F10136" s="17"/>
      <c r="G10136" s="50"/>
      <c r="H10136" s="63"/>
    </row>
    <row r="10137" spans="3:8" ht="15.6" x14ac:dyDescent="0.3">
      <c r="C10137" s="57"/>
      <c r="D10137" s="58"/>
      <c r="E10137" s="28"/>
      <c r="F10137" s="17"/>
      <c r="G10137" s="50"/>
      <c r="H10137" s="63"/>
    </row>
    <row r="10138" spans="3:8" ht="15.6" x14ac:dyDescent="0.3">
      <c r="C10138" s="57"/>
      <c r="D10138" s="58"/>
      <c r="E10138" s="28"/>
      <c r="F10138" s="17"/>
      <c r="G10138" s="50"/>
      <c r="H10138" s="63"/>
    </row>
    <row r="10139" spans="3:8" ht="15.6" x14ac:dyDescent="0.3">
      <c r="C10139" s="57"/>
      <c r="D10139" s="58"/>
      <c r="E10139" s="28"/>
      <c r="F10139" s="17"/>
      <c r="G10139" s="50"/>
      <c r="H10139" s="63"/>
    </row>
    <row r="10140" spans="3:8" ht="15.6" x14ac:dyDescent="0.3">
      <c r="C10140" s="57"/>
      <c r="D10140" s="58"/>
      <c r="E10140" s="28"/>
      <c r="F10140" s="17"/>
      <c r="G10140" s="50"/>
      <c r="H10140" s="63"/>
    </row>
    <row r="10141" spans="3:8" ht="15.6" x14ac:dyDescent="0.3">
      <c r="C10141" s="57"/>
      <c r="D10141" s="58"/>
      <c r="E10141" s="28"/>
      <c r="F10141" s="17"/>
      <c r="G10141" s="50"/>
      <c r="H10141" s="63"/>
    </row>
    <row r="10142" spans="3:8" ht="15.6" x14ac:dyDescent="0.3">
      <c r="C10142" s="57"/>
      <c r="D10142" s="58"/>
      <c r="E10142" s="28"/>
      <c r="F10142" s="17"/>
      <c r="G10142" s="50"/>
      <c r="H10142" s="63"/>
    </row>
    <row r="10143" spans="3:8" ht="15.6" x14ac:dyDescent="0.3">
      <c r="C10143" s="57"/>
      <c r="D10143" s="58"/>
      <c r="E10143" s="28"/>
      <c r="F10143" s="17"/>
      <c r="G10143" s="50"/>
      <c r="H10143" s="63"/>
    </row>
    <row r="10144" spans="3:8" ht="15.6" x14ac:dyDescent="0.3">
      <c r="C10144" s="57"/>
      <c r="D10144" s="58"/>
      <c r="E10144" s="28"/>
      <c r="F10144" s="17"/>
      <c r="G10144" s="50"/>
      <c r="H10144" s="63"/>
    </row>
    <row r="10145" spans="3:8" ht="15.6" x14ac:dyDescent="0.3">
      <c r="C10145" s="57"/>
      <c r="D10145" s="58"/>
      <c r="E10145" s="28"/>
      <c r="F10145" s="17"/>
      <c r="G10145" s="50"/>
      <c r="H10145" s="63"/>
    </row>
    <row r="10146" spans="3:8" ht="15.6" x14ac:dyDescent="0.3">
      <c r="C10146" s="57"/>
      <c r="D10146" s="58"/>
      <c r="E10146" s="28"/>
      <c r="F10146" s="17"/>
      <c r="G10146" s="50"/>
      <c r="H10146" s="63"/>
    </row>
    <row r="10147" spans="3:8" ht="15.6" x14ac:dyDescent="0.3">
      <c r="C10147" s="57"/>
      <c r="D10147" s="58"/>
      <c r="E10147" s="28"/>
      <c r="F10147" s="17"/>
      <c r="G10147" s="50"/>
      <c r="H10147" s="63"/>
    </row>
    <row r="10148" spans="3:8" ht="15.6" x14ac:dyDescent="0.3">
      <c r="C10148" s="57"/>
      <c r="D10148" s="58"/>
      <c r="E10148" s="28"/>
      <c r="F10148" s="17"/>
      <c r="G10148" s="50"/>
      <c r="H10148" s="63"/>
    </row>
    <row r="10149" spans="3:8" ht="15.6" x14ac:dyDescent="0.3">
      <c r="C10149" s="57"/>
      <c r="D10149" s="58"/>
      <c r="E10149" s="28"/>
      <c r="F10149" s="17"/>
      <c r="G10149" s="50"/>
      <c r="H10149" s="63"/>
    </row>
    <row r="10150" spans="3:8" ht="15.6" x14ac:dyDescent="0.3">
      <c r="C10150" s="57"/>
      <c r="D10150" s="58"/>
      <c r="E10150" s="28"/>
      <c r="F10150" s="17"/>
      <c r="G10150" s="50"/>
      <c r="H10150" s="63"/>
    </row>
    <row r="10151" spans="3:8" ht="15.6" x14ac:dyDescent="0.3">
      <c r="C10151" s="57"/>
      <c r="D10151" s="58"/>
      <c r="E10151" s="28"/>
      <c r="F10151" s="17"/>
      <c r="G10151" s="50"/>
      <c r="H10151" s="63"/>
    </row>
    <row r="10152" spans="3:8" ht="15.6" x14ac:dyDescent="0.3">
      <c r="C10152" s="57"/>
      <c r="D10152" s="58"/>
      <c r="E10152" s="28"/>
      <c r="F10152" s="17"/>
      <c r="G10152" s="50"/>
      <c r="H10152" s="63"/>
    </row>
    <row r="10153" spans="3:8" ht="15.6" x14ac:dyDescent="0.3">
      <c r="C10153" s="57"/>
      <c r="D10153" s="58"/>
      <c r="E10153" s="28"/>
      <c r="F10153" s="17"/>
      <c r="G10153" s="50"/>
      <c r="H10153" s="63"/>
    </row>
    <row r="10154" spans="3:8" ht="15.6" x14ac:dyDescent="0.3">
      <c r="C10154" s="57"/>
      <c r="D10154" s="58"/>
      <c r="E10154" s="28"/>
      <c r="F10154" s="17"/>
      <c r="G10154" s="50"/>
      <c r="H10154" s="63"/>
    </row>
    <row r="10155" spans="3:8" ht="15.6" x14ac:dyDescent="0.3">
      <c r="C10155" s="57"/>
      <c r="D10155" s="58"/>
      <c r="E10155" s="28"/>
      <c r="F10155" s="17"/>
      <c r="G10155" s="50"/>
      <c r="H10155" s="63"/>
    </row>
    <row r="10156" spans="3:8" ht="15.6" x14ac:dyDescent="0.3">
      <c r="C10156" s="57"/>
      <c r="D10156" s="58"/>
      <c r="E10156" s="28"/>
      <c r="F10156" s="17"/>
      <c r="G10156" s="50"/>
      <c r="H10156" s="63"/>
    </row>
    <row r="10157" spans="3:8" ht="15.6" x14ac:dyDescent="0.3">
      <c r="C10157" s="57"/>
      <c r="D10157" s="58"/>
      <c r="E10157" s="28"/>
      <c r="F10157" s="17"/>
      <c r="G10157" s="50"/>
      <c r="H10157" s="63"/>
    </row>
    <row r="10158" spans="3:8" ht="15.6" x14ac:dyDescent="0.3">
      <c r="C10158" s="57"/>
      <c r="D10158" s="58"/>
      <c r="E10158" s="28"/>
      <c r="F10158" s="17"/>
      <c r="G10158" s="50"/>
      <c r="H10158" s="63"/>
    </row>
    <row r="10159" spans="3:8" ht="15.6" x14ac:dyDescent="0.3">
      <c r="C10159" s="57"/>
      <c r="D10159" s="58"/>
      <c r="E10159" s="28"/>
      <c r="F10159" s="17"/>
      <c r="G10159" s="50"/>
      <c r="H10159" s="63"/>
    </row>
    <row r="10160" spans="3:8" ht="15.6" x14ac:dyDescent="0.3">
      <c r="C10160" s="57"/>
      <c r="D10160" s="58"/>
      <c r="E10160" s="28"/>
      <c r="F10160" s="17"/>
      <c r="G10160" s="50"/>
      <c r="H10160" s="63"/>
    </row>
    <row r="10161" spans="3:8" ht="15.6" x14ac:dyDescent="0.3">
      <c r="C10161" s="57"/>
      <c r="D10161" s="58"/>
      <c r="E10161" s="28"/>
      <c r="F10161" s="17"/>
      <c r="G10161" s="50"/>
      <c r="H10161" s="63"/>
    </row>
    <row r="10162" spans="3:8" ht="15.6" x14ac:dyDescent="0.3">
      <c r="C10162" s="57"/>
      <c r="D10162" s="58"/>
      <c r="E10162" s="28"/>
      <c r="F10162" s="17"/>
      <c r="G10162" s="50"/>
      <c r="H10162" s="63"/>
    </row>
    <row r="10163" spans="3:8" ht="15.6" x14ac:dyDescent="0.3">
      <c r="C10163" s="57"/>
      <c r="D10163" s="58"/>
      <c r="E10163" s="28"/>
      <c r="F10163" s="17"/>
      <c r="G10163" s="50"/>
      <c r="H10163" s="63"/>
    </row>
    <row r="10164" spans="3:8" ht="15.6" x14ac:dyDescent="0.3">
      <c r="C10164" s="57"/>
      <c r="D10164" s="58"/>
      <c r="E10164" s="28"/>
      <c r="F10164" s="17"/>
      <c r="G10164" s="50"/>
      <c r="H10164" s="63"/>
    </row>
    <row r="10165" spans="3:8" ht="15.6" x14ac:dyDescent="0.3">
      <c r="C10165" s="57"/>
      <c r="D10165" s="58"/>
      <c r="E10165" s="28"/>
      <c r="F10165" s="17"/>
      <c r="G10165" s="50"/>
      <c r="H10165" s="63"/>
    </row>
    <row r="10166" spans="3:8" ht="15.6" x14ac:dyDescent="0.3">
      <c r="C10166" s="57"/>
      <c r="D10166" s="58"/>
      <c r="E10166" s="28"/>
      <c r="F10166" s="17"/>
      <c r="G10166" s="50"/>
      <c r="H10166" s="63"/>
    </row>
    <row r="10167" spans="3:8" ht="15.6" x14ac:dyDescent="0.3">
      <c r="C10167" s="57"/>
      <c r="D10167" s="58"/>
      <c r="E10167" s="28"/>
      <c r="F10167" s="17"/>
      <c r="G10167" s="50"/>
      <c r="H10167" s="63"/>
    </row>
    <row r="10168" spans="3:8" ht="15.6" x14ac:dyDescent="0.3">
      <c r="C10168" s="57"/>
      <c r="D10168" s="58"/>
      <c r="E10168" s="28"/>
      <c r="F10168" s="17"/>
      <c r="G10168" s="50"/>
      <c r="H10168" s="63"/>
    </row>
    <row r="10169" spans="3:8" ht="15.6" x14ac:dyDescent="0.3">
      <c r="C10169" s="57"/>
      <c r="D10169" s="58"/>
      <c r="E10169" s="28"/>
      <c r="F10169" s="17"/>
      <c r="G10169" s="50"/>
      <c r="H10169" s="63"/>
    </row>
    <row r="10170" spans="3:8" ht="15.6" x14ac:dyDescent="0.3">
      <c r="C10170" s="57"/>
      <c r="D10170" s="58"/>
      <c r="E10170" s="28"/>
      <c r="F10170" s="17"/>
      <c r="G10170" s="50"/>
      <c r="H10170" s="63"/>
    </row>
    <row r="10171" spans="3:8" ht="15.6" x14ac:dyDescent="0.3">
      <c r="C10171" s="57"/>
      <c r="D10171" s="58"/>
      <c r="E10171" s="28"/>
      <c r="F10171" s="17"/>
      <c r="G10171" s="50"/>
      <c r="H10171" s="63"/>
    </row>
    <row r="10172" spans="3:8" ht="15.6" x14ac:dyDescent="0.3">
      <c r="C10172" s="57"/>
      <c r="D10172" s="58"/>
      <c r="E10172" s="28"/>
      <c r="F10172" s="17"/>
      <c r="G10172" s="50"/>
      <c r="H10172" s="63"/>
    </row>
    <row r="10173" spans="3:8" ht="15.6" x14ac:dyDescent="0.3">
      <c r="C10173" s="57"/>
      <c r="D10173" s="58"/>
      <c r="E10173" s="28"/>
      <c r="F10173" s="17"/>
      <c r="G10173" s="50"/>
      <c r="H10173" s="63"/>
    </row>
    <row r="10174" spans="3:8" ht="15.6" x14ac:dyDescent="0.3">
      <c r="C10174" s="57"/>
      <c r="D10174" s="58"/>
      <c r="E10174" s="28"/>
      <c r="F10174" s="17"/>
      <c r="G10174" s="50"/>
      <c r="H10174" s="63"/>
    </row>
    <row r="10175" spans="3:8" ht="15.6" x14ac:dyDescent="0.3">
      <c r="C10175" s="57"/>
      <c r="D10175" s="58"/>
      <c r="E10175" s="28"/>
      <c r="F10175" s="17"/>
      <c r="G10175" s="50"/>
      <c r="H10175" s="63"/>
    </row>
    <row r="10176" spans="3:8" ht="15.6" x14ac:dyDescent="0.3">
      <c r="C10176" s="57"/>
      <c r="D10176" s="58"/>
      <c r="E10176" s="28"/>
      <c r="F10176" s="17"/>
      <c r="G10176" s="50"/>
      <c r="H10176" s="63"/>
    </row>
    <row r="10177" spans="3:8" ht="15.6" x14ac:dyDescent="0.3">
      <c r="C10177" s="57"/>
      <c r="D10177" s="58"/>
      <c r="E10177" s="28"/>
      <c r="F10177" s="17"/>
      <c r="G10177" s="50"/>
      <c r="H10177" s="63"/>
    </row>
    <row r="10178" spans="3:8" ht="15.6" x14ac:dyDescent="0.3">
      <c r="C10178" s="57"/>
      <c r="D10178" s="58"/>
      <c r="E10178" s="28"/>
      <c r="F10178" s="17"/>
      <c r="G10178" s="50"/>
      <c r="H10178" s="63"/>
    </row>
    <row r="10179" spans="3:8" ht="15.6" x14ac:dyDescent="0.3">
      <c r="C10179" s="57"/>
      <c r="D10179" s="58"/>
      <c r="E10179" s="28"/>
      <c r="F10179" s="17"/>
      <c r="G10179" s="50"/>
      <c r="H10179" s="63"/>
    </row>
    <row r="10180" spans="3:8" ht="15.6" x14ac:dyDescent="0.3">
      <c r="C10180" s="57"/>
      <c r="D10180" s="58"/>
      <c r="E10180" s="28"/>
      <c r="F10180" s="17"/>
      <c r="G10180" s="50"/>
      <c r="H10180" s="63"/>
    </row>
    <row r="10181" spans="3:8" ht="15.6" x14ac:dyDescent="0.3">
      <c r="C10181" s="57"/>
      <c r="D10181" s="58"/>
      <c r="E10181" s="28"/>
      <c r="F10181" s="17"/>
      <c r="G10181" s="50"/>
      <c r="H10181" s="63"/>
    </row>
    <row r="10182" spans="3:8" ht="15.6" x14ac:dyDescent="0.3">
      <c r="C10182" s="57"/>
      <c r="D10182" s="58"/>
      <c r="E10182" s="28"/>
      <c r="F10182" s="17"/>
      <c r="G10182" s="50"/>
      <c r="H10182" s="63"/>
    </row>
    <row r="10183" spans="3:8" ht="15.6" x14ac:dyDescent="0.3">
      <c r="C10183" s="57"/>
      <c r="D10183" s="58"/>
      <c r="E10183" s="28"/>
      <c r="F10183" s="17"/>
      <c r="G10183" s="50"/>
      <c r="H10183" s="63"/>
    </row>
    <row r="10184" spans="3:8" ht="15.6" x14ac:dyDescent="0.3">
      <c r="C10184" s="57"/>
      <c r="D10184" s="58"/>
      <c r="E10184" s="28"/>
      <c r="F10184" s="17"/>
      <c r="G10184" s="50"/>
      <c r="H10184" s="63"/>
    </row>
    <row r="10185" spans="3:8" ht="15.6" x14ac:dyDescent="0.3">
      <c r="C10185" s="57"/>
      <c r="D10185" s="58"/>
      <c r="E10185" s="28"/>
      <c r="F10185" s="17"/>
      <c r="G10185" s="50"/>
      <c r="H10185" s="63"/>
    </row>
    <row r="10186" spans="3:8" ht="15.6" x14ac:dyDescent="0.3">
      <c r="C10186" s="57"/>
      <c r="D10186" s="58"/>
      <c r="E10186" s="28"/>
      <c r="F10186" s="17"/>
      <c r="G10186" s="50"/>
      <c r="H10186" s="63"/>
    </row>
    <row r="10187" spans="3:8" ht="15.6" x14ac:dyDescent="0.3">
      <c r="C10187" s="57"/>
      <c r="D10187" s="58"/>
      <c r="E10187" s="28"/>
      <c r="F10187" s="17"/>
      <c r="G10187" s="50"/>
      <c r="H10187" s="63"/>
    </row>
    <row r="10188" spans="3:8" ht="15.6" x14ac:dyDescent="0.3">
      <c r="C10188" s="57"/>
      <c r="D10188" s="58"/>
      <c r="E10188" s="28"/>
      <c r="F10188" s="17"/>
      <c r="G10188" s="50"/>
      <c r="H10188" s="63"/>
    </row>
    <row r="10189" spans="3:8" ht="15.6" x14ac:dyDescent="0.3">
      <c r="C10189" s="57"/>
      <c r="D10189" s="58"/>
      <c r="E10189" s="28"/>
      <c r="F10189" s="17"/>
      <c r="G10189" s="50"/>
      <c r="H10189" s="63"/>
    </row>
    <row r="10190" spans="3:8" ht="15.6" x14ac:dyDescent="0.3">
      <c r="C10190" s="57"/>
      <c r="D10190" s="58"/>
      <c r="E10190" s="28"/>
      <c r="F10190" s="17"/>
      <c r="G10190" s="50"/>
      <c r="H10190" s="63"/>
    </row>
    <row r="10191" spans="3:8" ht="15.6" x14ac:dyDescent="0.3">
      <c r="C10191" s="57"/>
      <c r="D10191" s="58"/>
      <c r="E10191" s="28"/>
      <c r="F10191" s="17"/>
      <c r="G10191" s="50"/>
      <c r="H10191" s="63"/>
    </row>
    <row r="10192" spans="3:8" ht="15.6" x14ac:dyDescent="0.3">
      <c r="C10192" s="57"/>
      <c r="D10192" s="58"/>
      <c r="E10192" s="28"/>
      <c r="F10192" s="17"/>
      <c r="G10192" s="50"/>
      <c r="H10192" s="63"/>
    </row>
    <row r="10193" spans="3:8" ht="15.6" x14ac:dyDescent="0.3">
      <c r="C10193" s="57"/>
      <c r="D10193" s="58"/>
      <c r="E10193" s="28"/>
      <c r="F10193" s="17"/>
      <c r="G10193" s="50"/>
      <c r="H10193" s="63"/>
    </row>
    <row r="10194" spans="3:8" ht="15.6" x14ac:dyDescent="0.3">
      <c r="C10194" s="57"/>
      <c r="D10194" s="58"/>
      <c r="E10194" s="28"/>
      <c r="F10194" s="17"/>
      <c r="G10194" s="50"/>
      <c r="H10194" s="63"/>
    </row>
    <row r="10195" spans="3:8" ht="15.6" x14ac:dyDescent="0.3">
      <c r="C10195" s="57"/>
      <c r="D10195" s="58"/>
      <c r="E10195" s="28"/>
      <c r="F10195" s="17"/>
      <c r="G10195" s="50"/>
      <c r="H10195" s="63"/>
    </row>
    <row r="10196" spans="3:8" ht="15.6" x14ac:dyDescent="0.3">
      <c r="C10196" s="57"/>
      <c r="D10196" s="58"/>
      <c r="E10196" s="28"/>
      <c r="F10196" s="17"/>
      <c r="G10196" s="50"/>
      <c r="H10196" s="63"/>
    </row>
    <row r="10197" spans="3:8" ht="15.6" x14ac:dyDescent="0.3">
      <c r="C10197" s="57"/>
      <c r="D10197" s="58"/>
      <c r="E10197" s="28"/>
      <c r="F10197" s="17"/>
      <c r="G10197" s="50"/>
      <c r="H10197" s="63"/>
    </row>
    <row r="10198" spans="3:8" ht="15.6" x14ac:dyDescent="0.3">
      <c r="C10198" s="57"/>
      <c r="D10198" s="58"/>
      <c r="E10198" s="28"/>
      <c r="F10198" s="17"/>
      <c r="G10198" s="50"/>
      <c r="H10198" s="63"/>
    </row>
    <row r="10199" spans="3:8" ht="15.6" x14ac:dyDescent="0.3">
      <c r="C10199" s="57"/>
      <c r="D10199" s="58"/>
      <c r="E10199" s="28"/>
      <c r="F10199" s="17"/>
      <c r="G10199" s="50"/>
      <c r="H10199" s="63"/>
    </row>
    <row r="10200" spans="3:8" ht="15.6" x14ac:dyDescent="0.3">
      <c r="C10200" s="57"/>
      <c r="D10200" s="58"/>
      <c r="E10200" s="28"/>
      <c r="F10200" s="17"/>
      <c r="G10200" s="50"/>
      <c r="H10200" s="63"/>
    </row>
    <row r="10201" spans="3:8" ht="15.6" x14ac:dyDescent="0.3">
      <c r="C10201" s="57"/>
      <c r="D10201" s="58"/>
      <c r="E10201" s="28"/>
      <c r="F10201" s="17"/>
      <c r="G10201" s="50"/>
      <c r="H10201" s="63"/>
    </row>
    <row r="10202" spans="3:8" ht="15.6" x14ac:dyDescent="0.3">
      <c r="C10202" s="57"/>
      <c r="D10202" s="58"/>
      <c r="E10202" s="28"/>
      <c r="F10202" s="17"/>
      <c r="G10202" s="50"/>
      <c r="H10202" s="63"/>
    </row>
    <row r="10203" spans="3:8" ht="15.6" x14ac:dyDescent="0.3">
      <c r="C10203" s="57"/>
      <c r="D10203" s="58"/>
      <c r="E10203" s="28"/>
      <c r="F10203" s="17"/>
      <c r="G10203" s="50"/>
      <c r="H10203" s="63"/>
    </row>
    <row r="10204" spans="3:8" ht="15.6" x14ac:dyDescent="0.3">
      <c r="C10204" s="57"/>
      <c r="D10204" s="58"/>
      <c r="E10204" s="28"/>
      <c r="F10204" s="17"/>
      <c r="G10204" s="50"/>
      <c r="H10204" s="63"/>
    </row>
    <row r="10205" spans="3:8" ht="15.6" x14ac:dyDescent="0.3">
      <c r="C10205" s="57"/>
      <c r="D10205" s="58"/>
      <c r="E10205" s="28"/>
      <c r="F10205" s="17"/>
      <c r="G10205" s="50"/>
      <c r="H10205" s="63"/>
    </row>
    <row r="10206" spans="3:8" ht="15.6" x14ac:dyDescent="0.3">
      <c r="C10206" s="57"/>
      <c r="D10206" s="58"/>
      <c r="E10206" s="28"/>
      <c r="F10206" s="17"/>
      <c r="G10206" s="50"/>
      <c r="H10206" s="63"/>
    </row>
    <row r="10207" spans="3:8" ht="15.6" x14ac:dyDescent="0.3">
      <c r="C10207" s="57"/>
      <c r="D10207" s="58"/>
      <c r="E10207" s="28"/>
      <c r="F10207" s="17"/>
      <c r="G10207" s="50"/>
      <c r="H10207" s="63"/>
    </row>
    <row r="10208" spans="3:8" ht="15.6" x14ac:dyDescent="0.3">
      <c r="C10208" s="57"/>
      <c r="D10208" s="58"/>
      <c r="E10208" s="28"/>
      <c r="F10208" s="17"/>
      <c r="G10208" s="50"/>
      <c r="H10208" s="63"/>
    </row>
    <row r="10209" spans="3:8" ht="15.6" x14ac:dyDescent="0.3">
      <c r="C10209" s="57"/>
      <c r="D10209" s="58"/>
      <c r="E10209" s="28"/>
      <c r="F10209" s="17"/>
      <c r="G10209" s="50"/>
      <c r="H10209" s="63"/>
    </row>
    <row r="10210" spans="3:8" ht="15.6" x14ac:dyDescent="0.3">
      <c r="C10210" s="57"/>
      <c r="D10210" s="58"/>
      <c r="E10210" s="28"/>
      <c r="F10210" s="17"/>
      <c r="G10210" s="50"/>
      <c r="H10210" s="63"/>
    </row>
    <row r="10211" spans="3:8" ht="15.6" x14ac:dyDescent="0.3">
      <c r="C10211" s="57"/>
      <c r="D10211" s="58"/>
      <c r="E10211" s="28"/>
      <c r="F10211" s="17"/>
      <c r="G10211" s="50"/>
      <c r="H10211" s="63"/>
    </row>
    <row r="10212" spans="3:8" ht="15.6" x14ac:dyDescent="0.3">
      <c r="C10212" s="57"/>
      <c r="D10212" s="58"/>
      <c r="E10212" s="28"/>
      <c r="F10212" s="17"/>
      <c r="G10212" s="50"/>
      <c r="H10212" s="63"/>
    </row>
    <row r="10213" spans="3:8" ht="15.6" x14ac:dyDescent="0.3">
      <c r="C10213" s="57"/>
      <c r="D10213" s="58"/>
      <c r="E10213" s="28"/>
      <c r="F10213" s="17"/>
      <c r="G10213" s="50"/>
      <c r="H10213" s="63"/>
    </row>
    <row r="10214" spans="3:8" ht="15.6" x14ac:dyDescent="0.3">
      <c r="C10214" s="57"/>
      <c r="D10214" s="58"/>
      <c r="E10214" s="28"/>
      <c r="F10214" s="17"/>
      <c r="G10214" s="50"/>
      <c r="H10214" s="63"/>
    </row>
    <row r="10215" spans="3:8" ht="15.6" x14ac:dyDescent="0.3">
      <c r="C10215" s="57"/>
      <c r="D10215" s="58"/>
      <c r="E10215" s="28"/>
      <c r="F10215" s="17"/>
      <c r="G10215" s="50"/>
      <c r="H10215" s="63"/>
    </row>
    <row r="10216" spans="3:8" ht="15.6" x14ac:dyDescent="0.3">
      <c r="C10216" s="57"/>
      <c r="D10216" s="58"/>
      <c r="E10216" s="28"/>
      <c r="F10216" s="17"/>
      <c r="G10216" s="50"/>
      <c r="H10216" s="63"/>
    </row>
    <row r="10217" spans="3:8" ht="15.6" x14ac:dyDescent="0.3">
      <c r="C10217" s="57"/>
      <c r="D10217" s="58"/>
      <c r="E10217" s="28"/>
      <c r="F10217" s="17"/>
      <c r="G10217" s="50"/>
      <c r="H10217" s="63"/>
    </row>
    <row r="10218" spans="3:8" ht="15.6" x14ac:dyDescent="0.3">
      <c r="C10218" s="57"/>
      <c r="D10218" s="58"/>
      <c r="E10218" s="28"/>
      <c r="F10218" s="17"/>
      <c r="G10218" s="50"/>
      <c r="H10218" s="63"/>
    </row>
    <row r="10219" spans="3:8" ht="15.6" x14ac:dyDescent="0.3">
      <c r="C10219" s="57"/>
      <c r="D10219" s="58"/>
      <c r="E10219" s="28"/>
      <c r="F10219" s="17"/>
      <c r="G10219" s="50"/>
      <c r="H10219" s="63"/>
    </row>
    <row r="10220" spans="3:8" ht="15.6" x14ac:dyDescent="0.3">
      <c r="C10220" s="57"/>
      <c r="D10220" s="58"/>
      <c r="E10220" s="28"/>
      <c r="F10220" s="17"/>
      <c r="G10220" s="50"/>
      <c r="H10220" s="63"/>
    </row>
    <row r="10221" spans="3:8" ht="15.6" x14ac:dyDescent="0.3">
      <c r="C10221" s="57"/>
      <c r="D10221" s="58"/>
      <c r="E10221" s="28"/>
      <c r="F10221" s="17"/>
      <c r="G10221" s="50"/>
      <c r="H10221" s="63"/>
    </row>
    <row r="10222" spans="3:8" ht="15.6" x14ac:dyDescent="0.3">
      <c r="C10222" s="57"/>
      <c r="D10222" s="58"/>
      <c r="E10222" s="28"/>
      <c r="F10222" s="17"/>
      <c r="G10222" s="50"/>
      <c r="H10222" s="63"/>
    </row>
    <row r="10223" spans="3:8" ht="15.6" x14ac:dyDescent="0.3">
      <c r="C10223" s="57"/>
      <c r="D10223" s="58"/>
      <c r="E10223" s="28"/>
      <c r="F10223" s="17"/>
      <c r="G10223" s="50"/>
      <c r="H10223" s="63"/>
    </row>
    <row r="10224" spans="3:8" ht="15.6" x14ac:dyDescent="0.3">
      <c r="C10224" s="57"/>
      <c r="D10224" s="58"/>
      <c r="E10224" s="28"/>
      <c r="F10224" s="17"/>
      <c r="G10224" s="50"/>
      <c r="H10224" s="63"/>
    </row>
    <row r="10225" spans="3:8" ht="15.6" x14ac:dyDescent="0.3">
      <c r="C10225" s="57"/>
      <c r="D10225" s="58"/>
      <c r="E10225" s="28"/>
      <c r="F10225" s="17"/>
      <c r="G10225" s="50"/>
      <c r="H10225" s="63"/>
    </row>
    <row r="10226" spans="3:8" ht="15.6" x14ac:dyDescent="0.3">
      <c r="C10226" s="57"/>
      <c r="D10226" s="58"/>
      <c r="E10226" s="28"/>
      <c r="F10226" s="17"/>
      <c r="G10226" s="50"/>
      <c r="H10226" s="63"/>
    </row>
    <row r="10227" spans="3:8" ht="15.6" x14ac:dyDescent="0.3">
      <c r="C10227" s="57"/>
      <c r="D10227" s="58"/>
      <c r="E10227" s="28"/>
      <c r="F10227" s="17"/>
      <c r="G10227" s="50"/>
      <c r="H10227" s="63"/>
    </row>
    <row r="10228" spans="3:8" ht="15.6" x14ac:dyDescent="0.3">
      <c r="C10228" s="57"/>
      <c r="D10228" s="58"/>
      <c r="E10228" s="28"/>
      <c r="F10228" s="17"/>
      <c r="G10228" s="50"/>
      <c r="H10228" s="63"/>
    </row>
    <row r="10229" spans="3:8" ht="15.6" x14ac:dyDescent="0.3">
      <c r="C10229" s="57"/>
      <c r="D10229" s="58"/>
      <c r="E10229" s="28"/>
      <c r="F10229" s="17"/>
      <c r="G10229" s="50"/>
      <c r="H10229" s="63"/>
    </row>
    <row r="10230" spans="3:8" ht="15.6" x14ac:dyDescent="0.3">
      <c r="C10230" s="57"/>
      <c r="D10230" s="58"/>
      <c r="E10230" s="28"/>
      <c r="F10230" s="17"/>
      <c r="G10230" s="50"/>
      <c r="H10230" s="63"/>
    </row>
    <row r="10231" spans="3:8" ht="15.6" x14ac:dyDescent="0.3">
      <c r="C10231" s="57"/>
      <c r="D10231" s="58"/>
      <c r="E10231" s="28"/>
      <c r="F10231" s="17"/>
      <c r="G10231" s="50"/>
      <c r="H10231" s="63"/>
    </row>
    <row r="10232" spans="3:8" ht="15.6" x14ac:dyDescent="0.3">
      <c r="C10232" s="57"/>
      <c r="D10232" s="58"/>
      <c r="E10232" s="28"/>
      <c r="F10232" s="17"/>
      <c r="G10232" s="50"/>
      <c r="H10232" s="63"/>
    </row>
    <row r="10233" spans="3:8" ht="15.6" x14ac:dyDescent="0.3">
      <c r="C10233" s="57"/>
      <c r="D10233" s="58"/>
      <c r="E10233" s="28"/>
      <c r="F10233" s="17"/>
      <c r="G10233" s="50"/>
      <c r="H10233" s="63"/>
    </row>
    <row r="10234" spans="3:8" ht="15.6" x14ac:dyDescent="0.3">
      <c r="C10234" s="57"/>
      <c r="D10234" s="58"/>
      <c r="E10234" s="28"/>
      <c r="F10234" s="17"/>
      <c r="G10234" s="50"/>
      <c r="H10234" s="63"/>
    </row>
    <row r="10235" spans="3:8" ht="15.6" x14ac:dyDescent="0.3">
      <c r="C10235" s="57"/>
      <c r="D10235" s="58"/>
      <c r="E10235" s="28"/>
      <c r="F10235" s="17"/>
      <c r="G10235" s="50"/>
      <c r="H10235" s="63"/>
    </row>
    <row r="10236" spans="3:8" ht="15.6" x14ac:dyDescent="0.3">
      <c r="C10236" s="57"/>
      <c r="D10236" s="58"/>
      <c r="E10236" s="28"/>
      <c r="F10236" s="17"/>
      <c r="G10236" s="50"/>
      <c r="H10236" s="63"/>
    </row>
    <row r="10237" spans="3:8" ht="15.6" x14ac:dyDescent="0.3">
      <c r="C10237" s="57"/>
      <c r="D10237" s="58"/>
      <c r="E10237" s="28"/>
      <c r="F10237" s="17"/>
      <c r="G10237" s="50"/>
      <c r="H10237" s="63"/>
    </row>
    <row r="10238" spans="3:8" ht="15.6" x14ac:dyDescent="0.3">
      <c r="C10238" s="57"/>
      <c r="D10238" s="58"/>
      <c r="E10238" s="28"/>
      <c r="F10238" s="17"/>
      <c r="G10238" s="50"/>
      <c r="H10238" s="63"/>
    </row>
    <row r="10239" spans="3:8" ht="15.6" x14ac:dyDescent="0.3">
      <c r="C10239" s="57"/>
      <c r="D10239" s="58"/>
      <c r="E10239" s="28"/>
      <c r="F10239" s="17"/>
      <c r="G10239" s="50"/>
      <c r="H10239" s="63"/>
    </row>
    <row r="10240" spans="3:8" ht="15.6" x14ac:dyDescent="0.3">
      <c r="C10240" s="57"/>
      <c r="D10240" s="58"/>
      <c r="E10240" s="28"/>
      <c r="F10240" s="17"/>
      <c r="G10240" s="50"/>
      <c r="H10240" s="63"/>
    </row>
    <row r="10241" spans="3:8" ht="15.6" x14ac:dyDescent="0.3">
      <c r="C10241" s="57"/>
      <c r="D10241" s="58"/>
      <c r="E10241" s="28"/>
      <c r="F10241" s="17"/>
      <c r="G10241" s="50"/>
      <c r="H10241" s="63"/>
    </row>
    <row r="10242" spans="3:8" ht="15.6" x14ac:dyDescent="0.3">
      <c r="C10242" s="57"/>
      <c r="D10242" s="58"/>
      <c r="E10242" s="28"/>
      <c r="F10242" s="17"/>
      <c r="G10242" s="50"/>
      <c r="H10242" s="63"/>
    </row>
    <row r="10243" spans="3:8" ht="15.6" x14ac:dyDescent="0.3">
      <c r="C10243" s="57"/>
      <c r="D10243" s="58"/>
      <c r="E10243" s="28"/>
      <c r="F10243" s="17"/>
      <c r="G10243" s="50"/>
      <c r="H10243" s="63"/>
    </row>
    <row r="10244" spans="3:8" ht="15.6" x14ac:dyDescent="0.3">
      <c r="C10244" s="57"/>
      <c r="D10244" s="58"/>
      <c r="E10244" s="28"/>
      <c r="F10244" s="17"/>
      <c r="G10244" s="50"/>
      <c r="H10244" s="63"/>
    </row>
    <row r="10245" spans="3:8" ht="15.6" x14ac:dyDescent="0.3">
      <c r="C10245" s="57"/>
      <c r="D10245" s="58"/>
      <c r="E10245" s="28"/>
      <c r="F10245" s="17"/>
      <c r="G10245" s="50"/>
      <c r="H10245" s="63"/>
    </row>
    <row r="10246" spans="3:8" ht="15.6" x14ac:dyDescent="0.3">
      <c r="C10246" s="57"/>
      <c r="D10246" s="58"/>
      <c r="E10246" s="28"/>
      <c r="F10246" s="17"/>
      <c r="G10246" s="50"/>
      <c r="H10246" s="63"/>
    </row>
    <row r="10247" spans="3:8" ht="15.6" x14ac:dyDescent="0.3">
      <c r="C10247" s="57"/>
      <c r="D10247" s="58"/>
      <c r="E10247" s="28"/>
      <c r="F10247" s="17"/>
      <c r="G10247" s="50"/>
      <c r="H10247" s="63"/>
    </row>
    <row r="10248" spans="3:8" ht="15.6" x14ac:dyDescent="0.3">
      <c r="C10248" s="57"/>
      <c r="D10248" s="58"/>
      <c r="E10248" s="28"/>
      <c r="F10248" s="17"/>
      <c r="G10248" s="50"/>
      <c r="H10248" s="63"/>
    </row>
    <row r="10249" spans="3:8" ht="15.6" x14ac:dyDescent="0.3">
      <c r="C10249" s="57"/>
      <c r="D10249" s="58"/>
      <c r="E10249" s="28"/>
      <c r="F10249" s="17"/>
      <c r="G10249" s="50"/>
      <c r="H10249" s="63"/>
    </row>
    <row r="10250" spans="3:8" ht="15.6" x14ac:dyDescent="0.3">
      <c r="C10250" s="57"/>
      <c r="D10250" s="58"/>
      <c r="E10250" s="28"/>
      <c r="F10250" s="17"/>
      <c r="G10250" s="50"/>
      <c r="H10250" s="63"/>
    </row>
    <row r="10251" spans="3:8" ht="15.6" x14ac:dyDescent="0.3">
      <c r="C10251" s="57"/>
      <c r="D10251" s="58"/>
      <c r="E10251" s="28"/>
      <c r="F10251" s="17"/>
      <c r="G10251" s="50"/>
      <c r="H10251" s="63"/>
    </row>
    <row r="10252" spans="3:8" ht="15.6" x14ac:dyDescent="0.3">
      <c r="C10252" s="57"/>
      <c r="D10252" s="58"/>
      <c r="E10252" s="28"/>
      <c r="F10252" s="17"/>
      <c r="G10252" s="50"/>
      <c r="H10252" s="63"/>
    </row>
    <row r="10253" spans="3:8" ht="15.6" x14ac:dyDescent="0.3">
      <c r="C10253" s="57"/>
      <c r="D10253" s="58"/>
      <c r="E10253" s="28"/>
      <c r="F10253" s="17"/>
      <c r="G10253" s="50"/>
      <c r="H10253" s="63"/>
    </row>
    <row r="10254" spans="3:8" ht="15.6" x14ac:dyDescent="0.3">
      <c r="C10254" s="57"/>
      <c r="D10254" s="58"/>
      <c r="E10254" s="28"/>
      <c r="F10254" s="17"/>
      <c r="G10254" s="50"/>
      <c r="H10254" s="63"/>
    </row>
    <row r="10255" spans="3:8" ht="15.6" x14ac:dyDescent="0.3">
      <c r="C10255" s="57"/>
      <c r="D10255" s="58"/>
      <c r="E10255" s="28"/>
      <c r="F10255" s="17"/>
      <c r="G10255" s="50"/>
      <c r="H10255" s="63"/>
    </row>
    <row r="10256" spans="3:8" ht="15.6" x14ac:dyDescent="0.3">
      <c r="C10256" s="57"/>
      <c r="D10256" s="58"/>
      <c r="E10256" s="28"/>
      <c r="F10256" s="17"/>
      <c r="G10256" s="50"/>
      <c r="H10256" s="63"/>
    </row>
    <row r="10257" spans="3:8" ht="15.6" x14ac:dyDescent="0.3">
      <c r="C10257" s="57"/>
      <c r="D10257" s="58"/>
      <c r="E10257" s="28"/>
      <c r="F10257" s="17"/>
      <c r="G10257" s="50"/>
      <c r="H10257" s="63"/>
    </row>
    <row r="10258" spans="3:8" ht="15.6" x14ac:dyDescent="0.3">
      <c r="C10258" s="57"/>
      <c r="D10258" s="58"/>
      <c r="E10258" s="28"/>
      <c r="F10258" s="17"/>
      <c r="G10258" s="50"/>
      <c r="H10258" s="63"/>
    </row>
    <row r="10259" spans="3:8" ht="15.6" x14ac:dyDescent="0.3">
      <c r="C10259" s="57"/>
      <c r="D10259" s="58"/>
      <c r="E10259" s="28"/>
      <c r="F10259" s="17"/>
      <c r="G10259" s="50"/>
      <c r="H10259" s="63"/>
    </row>
    <row r="10260" spans="3:8" ht="15.6" x14ac:dyDescent="0.3">
      <c r="C10260" s="57"/>
      <c r="D10260" s="58"/>
      <c r="E10260" s="28"/>
      <c r="F10260" s="17"/>
      <c r="G10260" s="50"/>
      <c r="H10260" s="63"/>
    </row>
    <row r="10261" spans="3:8" ht="15.6" x14ac:dyDescent="0.3">
      <c r="C10261" s="57"/>
      <c r="D10261" s="58"/>
      <c r="E10261" s="28"/>
      <c r="F10261" s="17"/>
      <c r="G10261" s="50"/>
      <c r="H10261" s="63"/>
    </row>
    <row r="10262" spans="3:8" ht="15.6" x14ac:dyDescent="0.3">
      <c r="C10262" s="57"/>
      <c r="D10262" s="58"/>
      <c r="E10262" s="28"/>
      <c r="F10262" s="17"/>
      <c r="G10262" s="50"/>
      <c r="H10262" s="63"/>
    </row>
    <row r="10263" spans="3:8" ht="15.6" x14ac:dyDescent="0.3">
      <c r="C10263" s="57"/>
      <c r="D10263" s="58"/>
      <c r="E10263" s="28"/>
      <c r="F10263" s="17"/>
      <c r="G10263" s="50"/>
      <c r="H10263" s="63"/>
    </row>
    <row r="10264" spans="3:8" ht="15.6" x14ac:dyDescent="0.3">
      <c r="C10264" s="57"/>
      <c r="D10264" s="58"/>
      <c r="E10264" s="28"/>
      <c r="F10264" s="17"/>
      <c r="G10264" s="50"/>
      <c r="H10264" s="63"/>
    </row>
    <row r="10265" spans="3:8" ht="15.6" x14ac:dyDescent="0.3">
      <c r="C10265" s="57"/>
      <c r="D10265" s="58"/>
      <c r="E10265" s="28"/>
      <c r="F10265" s="17"/>
      <c r="G10265" s="50"/>
      <c r="H10265" s="63"/>
    </row>
    <row r="10266" spans="3:8" ht="15.6" x14ac:dyDescent="0.3">
      <c r="C10266" s="57"/>
      <c r="D10266" s="58"/>
      <c r="E10266" s="28"/>
      <c r="F10266" s="17"/>
      <c r="G10266" s="50"/>
      <c r="H10266" s="63"/>
    </row>
    <row r="10267" spans="3:8" ht="15.6" x14ac:dyDescent="0.3">
      <c r="C10267" s="57"/>
      <c r="D10267" s="58"/>
      <c r="E10267" s="28"/>
      <c r="F10267" s="17"/>
      <c r="G10267" s="50"/>
      <c r="H10267" s="63"/>
    </row>
    <row r="10268" spans="3:8" ht="15.6" x14ac:dyDescent="0.3">
      <c r="C10268" s="57"/>
      <c r="D10268" s="58"/>
      <c r="E10268" s="28"/>
      <c r="F10268" s="17"/>
      <c r="G10268" s="50"/>
      <c r="H10268" s="63"/>
    </row>
    <row r="10269" spans="3:8" ht="15.6" x14ac:dyDescent="0.3">
      <c r="C10269" s="57"/>
      <c r="D10269" s="58"/>
      <c r="E10269" s="28"/>
      <c r="F10269" s="17"/>
      <c r="G10269" s="50"/>
      <c r="H10269" s="63"/>
    </row>
    <row r="10270" spans="3:8" ht="15.6" x14ac:dyDescent="0.3">
      <c r="C10270" s="57"/>
      <c r="D10270" s="58"/>
      <c r="E10270" s="28"/>
      <c r="F10270" s="17"/>
      <c r="G10270" s="50"/>
      <c r="H10270" s="63"/>
    </row>
    <row r="10271" spans="3:8" ht="15.6" x14ac:dyDescent="0.3">
      <c r="C10271" s="57"/>
      <c r="D10271" s="58"/>
      <c r="E10271" s="28"/>
      <c r="F10271" s="17"/>
      <c r="G10271" s="50"/>
      <c r="H10271" s="63"/>
    </row>
    <row r="10272" spans="3:8" ht="15.6" x14ac:dyDescent="0.3">
      <c r="C10272" s="57"/>
      <c r="D10272" s="58"/>
      <c r="E10272" s="28"/>
      <c r="F10272" s="17"/>
      <c r="G10272" s="50"/>
      <c r="H10272" s="63"/>
    </row>
    <row r="10273" spans="3:8" ht="15.6" x14ac:dyDescent="0.3">
      <c r="C10273" s="57"/>
      <c r="D10273" s="58"/>
      <c r="E10273" s="28"/>
      <c r="F10273" s="17"/>
      <c r="G10273" s="50"/>
      <c r="H10273" s="63"/>
    </row>
    <row r="10274" spans="3:8" ht="15.6" x14ac:dyDescent="0.3">
      <c r="C10274" s="57"/>
      <c r="D10274" s="58"/>
      <c r="E10274" s="28"/>
      <c r="F10274" s="17"/>
      <c r="G10274" s="50"/>
      <c r="H10274" s="63"/>
    </row>
    <row r="10275" spans="3:8" ht="15.6" x14ac:dyDescent="0.3">
      <c r="C10275" s="57"/>
      <c r="D10275" s="58"/>
      <c r="E10275" s="28"/>
      <c r="F10275" s="17"/>
      <c r="G10275" s="50"/>
      <c r="H10275" s="63"/>
    </row>
    <row r="10276" spans="3:8" ht="15.6" x14ac:dyDescent="0.3">
      <c r="C10276" s="57"/>
      <c r="D10276" s="58"/>
      <c r="E10276" s="28"/>
      <c r="F10276" s="17"/>
      <c r="G10276" s="50"/>
      <c r="H10276" s="63"/>
    </row>
    <row r="10277" spans="3:8" ht="15.6" x14ac:dyDescent="0.3">
      <c r="C10277" s="57"/>
      <c r="D10277" s="58"/>
      <c r="E10277" s="28"/>
      <c r="F10277" s="17"/>
      <c r="G10277" s="50"/>
      <c r="H10277" s="63"/>
    </row>
    <row r="10278" spans="3:8" ht="15.6" x14ac:dyDescent="0.3">
      <c r="C10278" s="57"/>
      <c r="D10278" s="58"/>
      <c r="E10278" s="28"/>
      <c r="F10278" s="17"/>
      <c r="G10278" s="50"/>
      <c r="H10278" s="63"/>
    </row>
    <row r="10279" spans="3:8" ht="15.6" x14ac:dyDescent="0.3">
      <c r="C10279" s="57"/>
      <c r="D10279" s="58"/>
      <c r="E10279" s="28"/>
      <c r="F10279" s="17"/>
      <c r="G10279" s="50"/>
      <c r="H10279" s="63"/>
    </row>
    <row r="10280" spans="3:8" ht="15.6" x14ac:dyDescent="0.3">
      <c r="C10280" s="57"/>
      <c r="D10280" s="58"/>
      <c r="E10280" s="28"/>
      <c r="F10280" s="17"/>
      <c r="G10280" s="50"/>
      <c r="H10280" s="63"/>
    </row>
    <row r="10281" spans="3:8" ht="15.6" x14ac:dyDescent="0.3">
      <c r="C10281" s="57"/>
      <c r="D10281" s="58"/>
      <c r="E10281" s="28"/>
      <c r="F10281" s="17"/>
      <c r="G10281" s="50"/>
      <c r="H10281" s="63"/>
    </row>
    <row r="10282" spans="3:8" ht="15.6" x14ac:dyDescent="0.3">
      <c r="C10282" s="57"/>
      <c r="D10282" s="58"/>
      <c r="E10282" s="28"/>
      <c r="F10282" s="17"/>
      <c r="G10282" s="50"/>
      <c r="H10282" s="63"/>
    </row>
    <row r="10283" spans="3:8" ht="15.6" x14ac:dyDescent="0.3">
      <c r="C10283" s="57"/>
      <c r="D10283" s="58"/>
      <c r="E10283" s="28"/>
      <c r="F10283" s="17"/>
      <c r="G10283" s="50"/>
      <c r="H10283" s="63"/>
    </row>
    <row r="10284" spans="3:8" ht="15.6" x14ac:dyDescent="0.3">
      <c r="C10284" s="57"/>
      <c r="D10284" s="58"/>
      <c r="E10284" s="28"/>
      <c r="F10284" s="17"/>
      <c r="G10284" s="50"/>
      <c r="H10284" s="63"/>
    </row>
    <row r="10285" spans="3:8" ht="15.6" x14ac:dyDescent="0.3">
      <c r="C10285" s="57"/>
      <c r="D10285" s="58"/>
      <c r="E10285" s="28"/>
      <c r="F10285" s="17"/>
      <c r="G10285" s="50"/>
      <c r="H10285" s="63"/>
    </row>
    <row r="10286" spans="3:8" ht="15.6" x14ac:dyDescent="0.3">
      <c r="C10286" s="57"/>
      <c r="D10286" s="58"/>
      <c r="E10286" s="28"/>
      <c r="F10286" s="17"/>
      <c r="G10286" s="50"/>
      <c r="H10286" s="63"/>
    </row>
    <row r="10287" spans="3:8" ht="15.6" x14ac:dyDescent="0.3">
      <c r="C10287" s="57"/>
      <c r="D10287" s="58"/>
      <c r="E10287" s="28"/>
      <c r="F10287" s="17"/>
      <c r="G10287" s="50"/>
      <c r="H10287" s="63"/>
    </row>
    <row r="10288" spans="3:8" ht="15.6" x14ac:dyDescent="0.3">
      <c r="C10288" s="57"/>
      <c r="D10288" s="58"/>
      <c r="E10288" s="28"/>
      <c r="F10288" s="17"/>
      <c r="G10288" s="50"/>
      <c r="H10288" s="63"/>
    </row>
    <row r="10289" spans="3:8" ht="15.6" x14ac:dyDescent="0.3">
      <c r="C10289" s="57"/>
      <c r="D10289" s="58"/>
      <c r="E10289" s="28"/>
      <c r="F10289" s="17"/>
      <c r="G10289" s="50"/>
      <c r="H10289" s="63"/>
    </row>
    <row r="10290" spans="3:8" ht="15.6" x14ac:dyDescent="0.3">
      <c r="C10290" s="57"/>
      <c r="D10290" s="58"/>
      <c r="E10290" s="28"/>
      <c r="F10290" s="17"/>
      <c r="G10290" s="50"/>
      <c r="H10290" s="63"/>
    </row>
    <row r="10291" spans="3:8" ht="15.6" x14ac:dyDescent="0.3">
      <c r="C10291" s="57"/>
      <c r="D10291" s="58"/>
      <c r="E10291" s="28"/>
      <c r="F10291" s="17"/>
      <c r="G10291" s="50"/>
      <c r="H10291" s="63"/>
    </row>
    <row r="10292" spans="3:8" ht="15.6" x14ac:dyDescent="0.3">
      <c r="C10292" s="57"/>
      <c r="D10292" s="58"/>
      <c r="E10292" s="28"/>
      <c r="F10292" s="17"/>
      <c r="G10292" s="50"/>
      <c r="H10292" s="63"/>
    </row>
    <row r="10293" spans="3:8" ht="15.6" x14ac:dyDescent="0.3">
      <c r="C10293" s="57"/>
      <c r="D10293" s="58"/>
      <c r="E10293" s="28"/>
      <c r="F10293" s="17"/>
      <c r="G10293" s="50"/>
      <c r="H10293" s="63"/>
    </row>
    <row r="10294" spans="3:8" ht="15.6" x14ac:dyDescent="0.3">
      <c r="C10294" s="57"/>
      <c r="D10294" s="58"/>
      <c r="E10294" s="28"/>
      <c r="F10294" s="17"/>
      <c r="G10294" s="50"/>
      <c r="H10294" s="63"/>
    </row>
    <row r="10295" spans="3:8" ht="15.6" x14ac:dyDescent="0.3">
      <c r="C10295" s="57"/>
      <c r="D10295" s="58"/>
      <c r="E10295" s="28"/>
      <c r="F10295" s="17"/>
      <c r="G10295" s="50"/>
      <c r="H10295" s="63"/>
    </row>
    <row r="10296" spans="3:8" ht="15.6" x14ac:dyDescent="0.3">
      <c r="C10296" s="57"/>
      <c r="D10296" s="58"/>
      <c r="E10296" s="28"/>
      <c r="F10296" s="17"/>
      <c r="G10296" s="50"/>
      <c r="H10296" s="63"/>
    </row>
    <row r="10297" spans="3:8" ht="15.6" x14ac:dyDescent="0.3">
      <c r="C10297" s="57"/>
      <c r="D10297" s="58"/>
      <c r="E10297" s="28"/>
      <c r="F10297" s="17"/>
      <c r="G10297" s="50"/>
      <c r="H10297" s="63"/>
    </row>
    <row r="10298" spans="3:8" ht="15.6" x14ac:dyDescent="0.3">
      <c r="C10298" s="57"/>
      <c r="D10298" s="58"/>
      <c r="E10298" s="28"/>
      <c r="F10298" s="17"/>
      <c r="G10298" s="50"/>
      <c r="H10298" s="63"/>
    </row>
    <row r="10299" spans="3:8" ht="15.6" x14ac:dyDescent="0.3">
      <c r="C10299" s="57"/>
      <c r="D10299" s="58"/>
      <c r="E10299" s="28"/>
      <c r="F10299" s="17"/>
      <c r="G10299" s="50"/>
      <c r="H10299" s="63"/>
    </row>
    <row r="10300" spans="3:8" ht="15.6" x14ac:dyDescent="0.3">
      <c r="C10300" s="57"/>
      <c r="D10300" s="58"/>
      <c r="E10300" s="28"/>
      <c r="F10300" s="17"/>
      <c r="G10300" s="50"/>
      <c r="H10300" s="63"/>
    </row>
    <row r="10301" spans="3:8" ht="15.6" x14ac:dyDescent="0.3">
      <c r="C10301" s="57"/>
      <c r="D10301" s="58"/>
      <c r="E10301" s="28"/>
      <c r="F10301" s="17"/>
      <c r="G10301" s="50"/>
      <c r="H10301" s="63"/>
    </row>
    <row r="10302" spans="3:8" ht="15.6" x14ac:dyDescent="0.3">
      <c r="C10302" s="57"/>
      <c r="D10302" s="58"/>
      <c r="E10302" s="28"/>
      <c r="F10302" s="17"/>
      <c r="G10302" s="50"/>
      <c r="H10302" s="63"/>
    </row>
    <row r="10303" spans="3:8" ht="15.6" x14ac:dyDescent="0.3">
      <c r="C10303" s="57"/>
      <c r="D10303" s="58"/>
      <c r="E10303" s="28"/>
      <c r="F10303" s="17"/>
      <c r="G10303" s="50"/>
      <c r="H10303" s="63"/>
    </row>
    <row r="10304" spans="3:8" ht="15.6" x14ac:dyDescent="0.3">
      <c r="C10304" s="57"/>
      <c r="D10304" s="58"/>
      <c r="E10304" s="28"/>
      <c r="F10304" s="17"/>
      <c r="G10304" s="50"/>
      <c r="H10304" s="63"/>
    </row>
    <row r="10305" spans="3:8" ht="15.6" x14ac:dyDescent="0.3">
      <c r="C10305" s="57"/>
      <c r="D10305" s="58"/>
      <c r="E10305" s="28"/>
      <c r="F10305" s="17"/>
      <c r="G10305" s="50"/>
      <c r="H10305" s="63"/>
    </row>
    <row r="10306" spans="3:8" ht="15.6" x14ac:dyDescent="0.3">
      <c r="C10306" s="57"/>
      <c r="D10306" s="58"/>
      <c r="E10306" s="28"/>
      <c r="F10306" s="17"/>
      <c r="G10306" s="50"/>
      <c r="H10306" s="63"/>
    </row>
    <row r="10307" spans="3:8" ht="15.6" x14ac:dyDescent="0.3">
      <c r="C10307" s="57"/>
      <c r="D10307" s="58"/>
      <c r="E10307" s="28"/>
      <c r="F10307" s="17"/>
      <c r="G10307" s="50"/>
      <c r="H10307" s="63"/>
    </row>
    <row r="10308" spans="3:8" ht="15.6" x14ac:dyDescent="0.3">
      <c r="C10308" s="57"/>
      <c r="D10308" s="58"/>
      <c r="E10308" s="28"/>
      <c r="F10308" s="17"/>
      <c r="G10308" s="50"/>
      <c r="H10308" s="63"/>
    </row>
    <row r="10309" spans="3:8" ht="15.6" x14ac:dyDescent="0.3">
      <c r="C10309" s="57"/>
      <c r="D10309" s="58"/>
      <c r="E10309" s="28"/>
      <c r="F10309" s="17"/>
      <c r="G10309" s="50"/>
      <c r="H10309" s="63"/>
    </row>
    <row r="10310" spans="3:8" ht="15.6" x14ac:dyDescent="0.3">
      <c r="C10310" s="57"/>
      <c r="D10310" s="58"/>
      <c r="E10310" s="28"/>
      <c r="F10310" s="17"/>
      <c r="G10310" s="50"/>
      <c r="H10310" s="63"/>
    </row>
    <row r="10311" spans="3:8" ht="15.6" x14ac:dyDescent="0.3">
      <c r="C10311" s="57"/>
      <c r="D10311" s="58"/>
      <c r="E10311" s="28"/>
      <c r="F10311" s="17"/>
      <c r="G10311" s="50"/>
      <c r="H10311" s="63"/>
    </row>
    <row r="10312" spans="3:8" ht="15.6" x14ac:dyDescent="0.3">
      <c r="C10312" s="57"/>
      <c r="D10312" s="58"/>
      <c r="E10312" s="28"/>
      <c r="F10312" s="17"/>
      <c r="G10312" s="50"/>
      <c r="H10312" s="63"/>
    </row>
    <row r="10313" spans="3:8" ht="15.6" x14ac:dyDescent="0.3">
      <c r="C10313" s="57"/>
      <c r="D10313" s="58"/>
      <c r="E10313" s="28"/>
      <c r="F10313" s="17"/>
      <c r="G10313" s="50"/>
      <c r="H10313" s="63"/>
    </row>
    <row r="10314" spans="3:8" ht="15.6" x14ac:dyDescent="0.3">
      <c r="C10314" s="57"/>
      <c r="D10314" s="58"/>
      <c r="E10314" s="28"/>
      <c r="F10314" s="17"/>
      <c r="G10314" s="50"/>
      <c r="H10314" s="63"/>
    </row>
    <row r="10315" spans="3:8" ht="15.6" x14ac:dyDescent="0.3">
      <c r="C10315" s="57"/>
      <c r="D10315" s="58"/>
      <c r="E10315" s="28"/>
      <c r="F10315" s="17"/>
      <c r="G10315" s="50"/>
      <c r="H10315" s="63"/>
    </row>
    <row r="10316" spans="3:8" ht="15.6" x14ac:dyDescent="0.3">
      <c r="C10316" s="57"/>
      <c r="D10316" s="58"/>
      <c r="E10316" s="28"/>
      <c r="F10316" s="17"/>
      <c r="G10316" s="50"/>
      <c r="H10316" s="63"/>
    </row>
    <row r="10317" spans="3:8" ht="15.6" x14ac:dyDescent="0.3">
      <c r="C10317" s="57"/>
      <c r="D10317" s="58"/>
      <c r="E10317" s="28"/>
      <c r="F10317" s="17"/>
      <c r="G10317" s="50"/>
      <c r="H10317" s="63"/>
    </row>
    <row r="10318" spans="3:8" ht="15.6" x14ac:dyDescent="0.3">
      <c r="C10318" s="57"/>
      <c r="D10318" s="58"/>
      <c r="E10318" s="28"/>
      <c r="F10318" s="17"/>
      <c r="G10318" s="50"/>
      <c r="H10318" s="63"/>
    </row>
    <row r="10319" spans="3:8" ht="15.6" x14ac:dyDescent="0.3">
      <c r="C10319" s="57"/>
      <c r="D10319" s="58"/>
      <c r="E10319" s="28"/>
      <c r="F10319" s="17"/>
      <c r="G10319" s="50"/>
      <c r="H10319" s="63"/>
    </row>
    <row r="10320" spans="3:8" ht="15.6" x14ac:dyDescent="0.3">
      <c r="C10320" s="57"/>
      <c r="D10320" s="58"/>
      <c r="E10320" s="28"/>
      <c r="F10320" s="17"/>
      <c r="G10320" s="50"/>
      <c r="H10320" s="63"/>
    </row>
    <row r="10321" spans="3:8" ht="15.6" x14ac:dyDescent="0.3">
      <c r="C10321" s="57"/>
      <c r="D10321" s="58"/>
      <c r="E10321" s="28"/>
      <c r="F10321" s="17"/>
      <c r="G10321" s="50"/>
      <c r="H10321" s="63"/>
    </row>
    <row r="10322" spans="3:8" ht="15.6" x14ac:dyDescent="0.3">
      <c r="C10322" s="57"/>
      <c r="D10322" s="58"/>
      <c r="E10322" s="28"/>
      <c r="F10322" s="17"/>
      <c r="G10322" s="50"/>
      <c r="H10322" s="63"/>
    </row>
    <row r="10323" spans="3:8" ht="15.6" x14ac:dyDescent="0.3">
      <c r="C10323" s="57"/>
      <c r="D10323" s="58"/>
      <c r="E10323" s="28"/>
      <c r="F10323" s="17"/>
      <c r="G10323" s="50"/>
      <c r="H10323" s="63"/>
    </row>
    <row r="10324" spans="3:8" ht="15.6" x14ac:dyDescent="0.3">
      <c r="C10324" s="57"/>
      <c r="D10324" s="58"/>
      <c r="E10324" s="28"/>
      <c r="F10324" s="17"/>
      <c r="G10324" s="50"/>
      <c r="H10324" s="63"/>
    </row>
    <row r="10325" spans="3:8" ht="15.6" x14ac:dyDescent="0.3">
      <c r="C10325" s="57"/>
      <c r="D10325" s="58"/>
      <c r="E10325" s="28"/>
      <c r="F10325" s="17"/>
      <c r="G10325" s="50"/>
      <c r="H10325" s="63"/>
    </row>
    <row r="10326" spans="3:8" ht="15.6" x14ac:dyDescent="0.3">
      <c r="C10326" s="57"/>
      <c r="D10326" s="58"/>
      <c r="E10326" s="28"/>
      <c r="F10326" s="17"/>
      <c r="G10326" s="50"/>
      <c r="H10326" s="63"/>
    </row>
    <row r="10327" spans="3:8" ht="15.6" x14ac:dyDescent="0.3">
      <c r="C10327" s="57"/>
      <c r="D10327" s="58"/>
      <c r="E10327" s="28"/>
      <c r="F10327" s="17"/>
      <c r="G10327" s="50"/>
      <c r="H10327" s="63"/>
    </row>
    <row r="10328" spans="3:8" ht="15.6" x14ac:dyDescent="0.3">
      <c r="C10328" s="57"/>
      <c r="D10328" s="58"/>
      <c r="E10328" s="28"/>
      <c r="F10328" s="17"/>
      <c r="G10328" s="50"/>
      <c r="H10328" s="63"/>
    </row>
    <row r="10329" spans="3:8" ht="15.6" x14ac:dyDescent="0.3">
      <c r="C10329" s="57"/>
      <c r="D10329" s="58"/>
      <c r="E10329" s="28"/>
      <c r="F10329" s="17"/>
      <c r="G10329" s="50"/>
      <c r="H10329" s="63"/>
    </row>
    <row r="10330" spans="3:8" ht="15.6" x14ac:dyDescent="0.3">
      <c r="C10330" s="57"/>
      <c r="D10330" s="58"/>
      <c r="E10330" s="28"/>
      <c r="F10330" s="17"/>
      <c r="G10330" s="50"/>
      <c r="H10330" s="63"/>
    </row>
    <row r="10331" spans="3:8" ht="15.6" x14ac:dyDescent="0.3">
      <c r="C10331" s="57"/>
      <c r="D10331" s="58"/>
      <c r="E10331" s="28"/>
      <c r="F10331" s="17"/>
      <c r="G10331" s="50"/>
      <c r="H10331" s="63"/>
    </row>
    <row r="10332" spans="3:8" ht="15.6" x14ac:dyDescent="0.3">
      <c r="C10332" s="57"/>
      <c r="D10332" s="58"/>
      <c r="E10332" s="28"/>
      <c r="F10332" s="17"/>
      <c r="G10332" s="50"/>
      <c r="H10332" s="63"/>
    </row>
    <row r="10333" spans="3:8" ht="15.6" x14ac:dyDescent="0.3">
      <c r="C10333" s="57"/>
      <c r="D10333" s="58"/>
      <c r="E10333" s="28"/>
      <c r="F10333" s="17"/>
      <c r="G10333" s="50"/>
      <c r="H10333" s="63"/>
    </row>
    <row r="10334" spans="3:8" ht="15.6" x14ac:dyDescent="0.3">
      <c r="C10334" s="57"/>
      <c r="D10334" s="58"/>
      <c r="E10334" s="28"/>
      <c r="F10334" s="17"/>
      <c r="G10334" s="50"/>
      <c r="H10334" s="63"/>
    </row>
    <row r="10335" spans="3:8" ht="15.6" x14ac:dyDescent="0.3">
      <c r="C10335" s="57"/>
      <c r="D10335" s="58"/>
      <c r="E10335" s="28"/>
      <c r="F10335" s="17"/>
      <c r="G10335" s="50"/>
      <c r="H10335" s="63"/>
    </row>
    <row r="10336" spans="3:8" ht="15.6" x14ac:dyDescent="0.3">
      <c r="C10336" s="57"/>
      <c r="D10336" s="58"/>
      <c r="E10336" s="28"/>
      <c r="F10336" s="17"/>
      <c r="G10336" s="50"/>
      <c r="H10336" s="63"/>
    </row>
    <row r="10337" spans="3:8" ht="15.6" x14ac:dyDescent="0.3">
      <c r="C10337" s="57"/>
      <c r="D10337" s="58"/>
      <c r="E10337" s="28"/>
      <c r="F10337" s="17"/>
      <c r="G10337" s="50"/>
      <c r="H10337" s="63"/>
    </row>
    <row r="10338" spans="3:8" ht="15.6" x14ac:dyDescent="0.3">
      <c r="C10338" s="57"/>
      <c r="D10338" s="58"/>
      <c r="E10338" s="28"/>
      <c r="F10338" s="17"/>
      <c r="G10338" s="50"/>
      <c r="H10338" s="63"/>
    </row>
    <row r="10339" spans="3:8" ht="15.6" x14ac:dyDescent="0.3">
      <c r="C10339" s="57"/>
      <c r="D10339" s="58"/>
      <c r="E10339" s="28"/>
      <c r="F10339" s="17"/>
      <c r="G10339" s="50"/>
      <c r="H10339" s="63"/>
    </row>
    <row r="10340" spans="3:8" ht="15.6" x14ac:dyDescent="0.3">
      <c r="C10340" s="57"/>
      <c r="D10340" s="58"/>
      <c r="E10340" s="28"/>
      <c r="F10340" s="17"/>
      <c r="G10340" s="50"/>
      <c r="H10340" s="63"/>
    </row>
    <row r="10341" spans="3:8" ht="15.6" x14ac:dyDescent="0.3">
      <c r="C10341" s="57"/>
      <c r="D10341" s="58"/>
      <c r="E10341" s="28"/>
      <c r="F10341" s="17"/>
      <c r="G10341" s="50"/>
      <c r="H10341" s="63"/>
    </row>
    <row r="10342" spans="3:8" ht="15.6" x14ac:dyDescent="0.3">
      <c r="C10342" s="57"/>
      <c r="D10342" s="58"/>
      <c r="E10342" s="28"/>
      <c r="F10342" s="17"/>
      <c r="G10342" s="50"/>
      <c r="H10342" s="63"/>
    </row>
    <row r="10343" spans="3:8" ht="15.6" x14ac:dyDescent="0.3">
      <c r="C10343" s="57"/>
      <c r="D10343" s="58"/>
      <c r="E10343" s="28"/>
      <c r="F10343" s="17"/>
      <c r="G10343" s="50"/>
      <c r="H10343" s="63"/>
    </row>
    <row r="10344" spans="3:8" ht="15.6" x14ac:dyDescent="0.3">
      <c r="C10344" s="57"/>
      <c r="D10344" s="58"/>
      <c r="E10344" s="28"/>
      <c r="F10344" s="17"/>
      <c r="G10344" s="50"/>
      <c r="H10344" s="63"/>
    </row>
    <row r="10345" spans="3:8" ht="15.6" x14ac:dyDescent="0.3">
      <c r="C10345" s="57"/>
      <c r="D10345" s="58"/>
      <c r="E10345" s="28"/>
      <c r="F10345" s="17"/>
      <c r="G10345" s="50"/>
      <c r="H10345" s="63"/>
    </row>
    <row r="10346" spans="3:8" ht="15.6" x14ac:dyDescent="0.3">
      <c r="C10346" s="57"/>
      <c r="D10346" s="58"/>
      <c r="E10346" s="28"/>
      <c r="F10346" s="17"/>
      <c r="G10346" s="50"/>
      <c r="H10346" s="63"/>
    </row>
    <row r="10347" spans="3:8" ht="15.6" x14ac:dyDescent="0.3">
      <c r="C10347" s="57"/>
      <c r="D10347" s="58"/>
      <c r="E10347" s="28"/>
      <c r="F10347" s="17"/>
      <c r="G10347" s="50"/>
      <c r="H10347" s="63"/>
    </row>
    <row r="10348" spans="3:8" ht="15.6" x14ac:dyDescent="0.3">
      <c r="C10348" s="57"/>
      <c r="D10348" s="58"/>
      <c r="E10348" s="28"/>
      <c r="F10348" s="17"/>
      <c r="G10348" s="50"/>
      <c r="H10348" s="63"/>
    </row>
    <row r="10349" spans="3:8" ht="15.6" x14ac:dyDescent="0.3">
      <c r="C10349" s="57"/>
      <c r="D10349" s="58"/>
      <c r="E10349" s="28"/>
      <c r="F10349" s="17"/>
      <c r="G10349" s="50"/>
      <c r="H10349" s="63"/>
    </row>
    <row r="10350" spans="3:8" ht="15.6" x14ac:dyDescent="0.3">
      <c r="C10350" s="57"/>
      <c r="D10350" s="58"/>
      <c r="E10350" s="28"/>
      <c r="F10350" s="17"/>
      <c r="G10350" s="50"/>
      <c r="H10350" s="63"/>
    </row>
    <row r="10351" spans="3:8" ht="15.6" x14ac:dyDescent="0.3">
      <c r="C10351" s="57"/>
      <c r="D10351" s="58"/>
      <c r="E10351" s="28"/>
      <c r="F10351" s="17"/>
      <c r="G10351" s="50"/>
      <c r="H10351" s="63"/>
    </row>
    <row r="10352" spans="3:8" ht="15.6" x14ac:dyDescent="0.3">
      <c r="C10352" s="57"/>
      <c r="D10352" s="58"/>
      <c r="E10352" s="28"/>
      <c r="F10352" s="17"/>
      <c r="G10352" s="50"/>
      <c r="H10352" s="63"/>
    </row>
    <row r="10353" spans="3:8" ht="15.6" x14ac:dyDescent="0.3">
      <c r="C10353" s="57"/>
      <c r="D10353" s="58"/>
      <c r="E10353" s="28"/>
      <c r="F10353" s="17"/>
      <c r="G10353" s="50"/>
      <c r="H10353" s="63"/>
    </row>
    <row r="10354" spans="3:8" ht="15.6" x14ac:dyDescent="0.3">
      <c r="C10354" s="57"/>
      <c r="D10354" s="58"/>
      <c r="E10354" s="28"/>
      <c r="F10354" s="17"/>
      <c r="G10354" s="50"/>
      <c r="H10354" s="63"/>
    </row>
    <row r="10355" spans="3:8" ht="15.6" x14ac:dyDescent="0.3">
      <c r="C10355" s="57"/>
      <c r="D10355" s="58"/>
      <c r="E10355" s="28"/>
      <c r="F10355" s="17"/>
      <c r="G10355" s="50"/>
      <c r="H10355" s="63"/>
    </row>
    <row r="10356" spans="3:8" ht="15.6" x14ac:dyDescent="0.3">
      <c r="C10356" s="57"/>
      <c r="D10356" s="58"/>
      <c r="E10356" s="28"/>
      <c r="F10356" s="17"/>
      <c r="G10356" s="50"/>
      <c r="H10356" s="63"/>
    </row>
    <row r="10357" spans="3:8" ht="15.6" x14ac:dyDescent="0.3">
      <c r="C10357" s="57"/>
      <c r="D10357" s="58"/>
      <c r="E10357" s="28"/>
      <c r="F10357" s="17"/>
      <c r="G10357" s="50"/>
      <c r="H10357" s="63"/>
    </row>
    <row r="10358" spans="3:8" ht="15.6" x14ac:dyDescent="0.3">
      <c r="C10358" s="57"/>
      <c r="D10358" s="58"/>
      <c r="E10358" s="28"/>
      <c r="F10358" s="17"/>
      <c r="G10358" s="50"/>
      <c r="H10358" s="63"/>
    </row>
    <row r="10359" spans="3:8" ht="15.6" x14ac:dyDescent="0.3">
      <c r="C10359" s="57"/>
      <c r="D10359" s="58"/>
      <c r="E10359" s="28"/>
      <c r="F10359" s="17"/>
      <c r="G10359" s="50"/>
      <c r="H10359" s="63"/>
    </row>
    <row r="10360" spans="3:8" ht="15.6" x14ac:dyDescent="0.3">
      <c r="C10360" s="57"/>
      <c r="D10360" s="58"/>
      <c r="E10360" s="28"/>
      <c r="F10360" s="17"/>
      <c r="G10360" s="50"/>
      <c r="H10360" s="63"/>
    </row>
    <row r="10361" spans="3:8" ht="15.6" x14ac:dyDescent="0.3">
      <c r="C10361" s="57"/>
      <c r="D10361" s="58"/>
      <c r="E10361" s="28"/>
      <c r="F10361" s="17"/>
      <c r="G10361" s="50"/>
      <c r="H10361" s="63"/>
    </row>
    <row r="10362" spans="3:8" ht="15.6" x14ac:dyDescent="0.3">
      <c r="C10362" s="57"/>
      <c r="D10362" s="58"/>
      <c r="E10362" s="28"/>
      <c r="F10362" s="17"/>
      <c r="G10362" s="50"/>
      <c r="H10362" s="63"/>
    </row>
    <row r="10363" spans="3:8" ht="15.6" x14ac:dyDescent="0.3">
      <c r="C10363" s="57"/>
      <c r="D10363" s="58"/>
      <c r="E10363" s="28"/>
      <c r="F10363" s="17"/>
      <c r="G10363" s="50"/>
      <c r="H10363" s="63"/>
    </row>
    <row r="10364" spans="3:8" ht="15.6" x14ac:dyDescent="0.3">
      <c r="C10364" s="57"/>
      <c r="D10364" s="58"/>
      <c r="E10364" s="28"/>
      <c r="F10364" s="17"/>
      <c r="G10364" s="50"/>
      <c r="H10364" s="63"/>
    </row>
    <row r="10365" spans="3:8" ht="15.6" x14ac:dyDescent="0.3">
      <c r="C10365" s="57"/>
      <c r="D10365" s="58"/>
      <c r="E10365" s="28"/>
      <c r="F10365" s="17"/>
      <c r="G10365" s="50"/>
      <c r="H10365" s="63"/>
    </row>
    <row r="10366" spans="3:8" ht="15.6" x14ac:dyDescent="0.3">
      <c r="C10366" s="57"/>
      <c r="D10366" s="58"/>
      <c r="E10366" s="28"/>
      <c r="F10366" s="17"/>
      <c r="G10366" s="50"/>
      <c r="H10366" s="63"/>
    </row>
    <row r="10367" spans="3:8" ht="15.6" x14ac:dyDescent="0.3">
      <c r="C10367" s="57"/>
      <c r="D10367" s="58"/>
      <c r="E10367" s="28"/>
      <c r="F10367" s="17"/>
      <c r="G10367" s="50"/>
      <c r="H10367" s="63"/>
    </row>
    <row r="10368" spans="3:8" ht="15.6" x14ac:dyDescent="0.3">
      <c r="C10368" s="57"/>
      <c r="D10368" s="58"/>
      <c r="E10368" s="28"/>
      <c r="F10368" s="17"/>
      <c r="G10368" s="50"/>
      <c r="H10368" s="63"/>
    </row>
    <row r="10369" spans="3:8" ht="15.6" x14ac:dyDescent="0.3">
      <c r="C10369" s="57"/>
      <c r="D10369" s="58"/>
      <c r="E10369" s="28"/>
      <c r="F10369" s="17"/>
      <c r="G10369" s="50"/>
      <c r="H10369" s="63"/>
    </row>
    <row r="10370" spans="3:8" ht="15.6" x14ac:dyDescent="0.3">
      <c r="C10370" s="57"/>
      <c r="D10370" s="58"/>
      <c r="E10370" s="28"/>
      <c r="F10370" s="17"/>
      <c r="G10370" s="50"/>
      <c r="H10370" s="63"/>
    </row>
    <row r="10371" spans="3:8" ht="15.6" x14ac:dyDescent="0.3">
      <c r="C10371" s="57"/>
      <c r="D10371" s="58"/>
      <c r="E10371" s="28"/>
      <c r="F10371" s="17"/>
      <c r="G10371" s="50"/>
      <c r="H10371" s="63"/>
    </row>
    <row r="10372" spans="3:8" ht="15.6" x14ac:dyDescent="0.3">
      <c r="C10372" s="57"/>
      <c r="D10372" s="58"/>
      <c r="E10372" s="28"/>
      <c r="F10372" s="17"/>
      <c r="G10372" s="50"/>
      <c r="H10372" s="63"/>
    </row>
    <row r="10373" spans="3:8" ht="15.6" x14ac:dyDescent="0.3">
      <c r="C10373" s="57"/>
      <c r="D10373" s="58"/>
      <c r="E10373" s="28"/>
      <c r="F10373" s="17"/>
      <c r="G10373" s="50"/>
      <c r="H10373" s="63"/>
    </row>
    <row r="10374" spans="3:8" ht="15.6" x14ac:dyDescent="0.3">
      <c r="C10374" s="57"/>
      <c r="D10374" s="58"/>
      <c r="E10374" s="28"/>
      <c r="F10374" s="17"/>
      <c r="G10374" s="50"/>
      <c r="H10374" s="63"/>
    </row>
    <row r="10375" spans="3:8" ht="15.6" x14ac:dyDescent="0.3">
      <c r="C10375" s="57"/>
      <c r="D10375" s="58"/>
      <c r="E10375" s="28"/>
      <c r="F10375" s="17"/>
      <c r="G10375" s="50"/>
      <c r="H10375" s="63"/>
    </row>
    <row r="10376" spans="3:8" ht="15.6" x14ac:dyDescent="0.3">
      <c r="C10376" s="57"/>
      <c r="D10376" s="58"/>
      <c r="E10376" s="28"/>
      <c r="F10376" s="17"/>
      <c r="G10376" s="50"/>
      <c r="H10376" s="63"/>
    </row>
    <row r="10377" spans="3:8" ht="15.6" x14ac:dyDescent="0.3">
      <c r="C10377" s="57"/>
      <c r="D10377" s="58"/>
      <c r="E10377" s="28"/>
      <c r="F10377" s="17"/>
      <c r="G10377" s="50"/>
      <c r="H10377" s="63"/>
    </row>
    <row r="10378" spans="3:8" ht="15.6" x14ac:dyDescent="0.3">
      <c r="C10378" s="57"/>
      <c r="D10378" s="58"/>
      <c r="E10378" s="28"/>
      <c r="F10378" s="17"/>
      <c r="G10378" s="50"/>
      <c r="H10378" s="63"/>
    </row>
    <row r="10379" spans="3:8" ht="15.6" x14ac:dyDescent="0.3">
      <c r="C10379" s="57"/>
      <c r="D10379" s="58"/>
      <c r="E10379" s="28"/>
      <c r="F10379" s="17"/>
      <c r="G10379" s="50"/>
      <c r="H10379" s="63"/>
    </row>
    <row r="10380" spans="3:8" ht="15.6" x14ac:dyDescent="0.3">
      <c r="C10380" s="57"/>
      <c r="D10380" s="58"/>
      <c r="E10380" s="28"/>
      <c r="F10380" s="17"/>
      <c r="G10380" s="50"/>
      <c r="H10380" s="63"/>
    </row>
    <row r="10381" spans="3:8" ht="15.6" x14ac:dyDescent="0.3">
      <c r="C10381" s="57"/>
      <c r="D10381" s="58"/>
      <c r="E10381" s="28"/>
      <c r="F10381" s="17"/>
      <c r="G10381" s="50"/>
      <c r="H10381" s="63"/>
    </row>
    <row r="10382" spans="3:8" ht="15.6" x14ac:dyDescent="0.3">
      <c r="C10382" s="57"/>
      <c r="D10382" s="58"/>
      <c r="E10382" s="28"/>
      <c r="F10382" s="17"/>
      <c r="G10382" s="50"/>
      <c r="H10382" s="63"/>
    </row>
    <row r="10383" spans="3:8" ht="15.6" x14ac:dyDescent="0.3">
      <c r="C10383" s="57"/>
      <c r="D10383" s="58"/>
      <c r="E10383" s="28"/>
      <c r="F10383" s="17"/>
      <c r="G10383" s="50"/>
      <c r="H10383" s="63"/>
    </row>
    <row r="10384" spans="3:8" ht="15.6" x14ac:dyDescent="0.3">
      <c r="C10384" s="57"/>
      <c r="D10384" s="58"/>
      <c r="E10384" s="28"/>
      <c r="F10384" s="17"/>
      <c r="G10384" s="50"/>
      <c r="H10384" s="63"/>
    </row>
    <row r="10385" spans="3:8" ht="15.6" x14ac:dyDescent="0.3">
      <c r="C10385" s="57"/>
      <c r="D10385" s="58"/>
      <c r="E10385" s="28"/>
      <c r="F10385" s="17"/>
      <c r="G10385" s="50"/>
      <c r="H10385" s="63"/>
    </row>
    <row r="10386" spans="3:8" ht="15.6" x14ac:dyDescent="0.3">
      <c r="C10386" s="57"/>
      <c r="D10386" s="58"/>
      <c r="E10386" s="28"/>
      <c r="F10386" s="17"/>
      <c r="G10386" s="50"/>
      <c r="H10386" s="63"/>
    </row>
    <row r="10387" spans="3:8" ht="15.6" x14ac:dyDescent="0.3">
      <c r="C10387" s="57"/>
      <c r="D10387" s="58"/>
      <c r="E10387" s="28"/>
      <c r="F10387" s="17"/>
      <c r="G10387" s="50"/>
      <c r="H10387" s="63"/>
    </row>
    <row r="10388" spans="3:8" ht="15.6" x14ac:dyDescent="0.3">
      <c r="C10388" s="57"/>
      <c r="D10388" s="58"/>
      <c r="E10388" s="28"/>
      <c r="F10388" s="17"/>
      <c r="G10388" s="50"/>
      <c r="H10388" s="63"/>
    </row>
    <row r="10389" spans="3:8" ht="15.6" x14ac:dyDescent="0.3">
      <c r="C10389" s="57"/>
      <c r="D10389" s="58"/>
      <c r="E10389" s="28"/>
      <c r="F10389" s="17"/>
      <c r="G10389" s="50"/>
      <c r="H10389" s="63"/>
    </row>
    <row r="10390" spans="3:8" ht="15.6" x14ac:dyDescent="0.3">
      <c r="C10390" s="57"/>
      <c r="D10390" s="58"/>
      <c r="E10390" s="28"/>
      <c r="F10390" s="17"/>
      <c r="G10390" s="50"/>
      <c r="H10390" s="63"/>
    </row>
    <row r="10391" spans="3:8" ht="15.6" x14ac:dyDescent="0.3">
      <c r="C10391" s="57"/>
      <c r="D10391" s="58"/>
      <c r="E10391" s="28"/>
      <c r="F10391" s="17"/>
      <c r="G10391" s="50"/>
      <c r="H10391" s="63"/>
    </row>
    <row r="10392" spans="3:8" ht="15.6" x14ac:dyDescent="0.3">
      <c r="C10392" s="57"/>
      <c r="D10392" s="58"/>
      <c r="E10392" s="28"/>
      <c r="F10392" s="17"/>
      <c r="G10392" s="50"/>
      <c r="H10392" s="63"/>
    </row>
    <row r="10393" spans="3:8" ht="15.6" x14ac:dyDescent="0.3">
      <c r="C10393" s="57"/>
      <c r="D10393" s="58"/>
      <c r="E10393" s="28"/>
      <c r="F10393" s="17"/>
      <c r="G10393" s="50"/>
      <c r="H10393" s="63"/>
    </row>
    <row r="10394" spans="3:8" ht="15.6" x14ac:dyDescent="0.3">
      <c r="C10394" s="57"/>
      <c r="D10394" s="58"/>
      <c r="E10394" s="28"/>
      <c r="F10394" s="17"/>
      <c r="G10394" s="50"/>
      <c r="H10394" s="63"/>
    </row>
    <row r="10395" spans="3:8" ht="15.6" x14ac:dyDescent="0.3">
      <c r="C10395" s="57"/>
      <c r="D10395" s="58"/>
      <c r="E10395" s="28"/>
      <c r="F10395" s="17"/>
      <c r="G10395" s="50"/>
      <c r="H10395" s="63"/>
    </row>
    <row r="10396" spans="3:8" ht="15.6" x14ac:dyDescent="0.3">
      <c r="C10396" s="57"/>
      <c r="D10396" s="58"/>
      <c r="E10396" s="28"/>
      <c r="F10396" s="17"/>
      <c r="G10396" s="50"/>
      <c r="H10396" s="63"/>
    </row>
    <row r="10397" spans="3:8" ht="15.6" x14ac:dyDescent="0.3">
      <c r="C10397" s="57"/>
      <c r="D10397" s="58"/>
      <c r="E10397" s="28"/>
      <c r="F10397" s="17"/>
      <c r="G10397" s="50"/>
      <c r="H10397" s="63"/>
    </row>
    <row r="10398" spans="3:8" ht="15.6" x14ac:dyDescent="0.3">
      <c r="C10398" s="57"/>
      <c r="D10398" s="58"/>
      <c r="E10398" s="28"/>
      <c r="F10398" s="17"/>
      <c r="G10398" s="50"/>
      <c r="H10398" s="63"/>
    </row>
    <row r="10399" spans="3:8" ht="15.6" x14ac:dyDescent="0.3">
      <c r="C10399" s="57"/>
      <c r="D10399" s="58"/>
      <c r="E10399" s="28"/>
      <c r="F10399" s="17"/>
      <c r="G10399" s="50"/>
      <c r="H10399" s="63"/>
    </row>
    <row r="10400" spans="3:8" ht="15.6" x14ac:dyDescent="0.3">
      <c r="C10400" s="57"/>
      <c r="D10400" s="58"/>
      <c r="E10400" s="28"/>
      <c r="F10400" s="17"/>
      <c r="G10400" s="50"/>
      <c r="H10400" s="63"/>
    </row>
    <row r="10401" spans="3:8" ht="15.6" x14ac:dyDescent="0.3">
      <c r="C10401" s="57"/>
      <c r="D10401" s="58"/>
      <c r="E10401" s="28"/>
      <c r="F10401" s="17"/>
      <c r="G10401" s="50"/>
      <c r="H10401" s="63"/>
    </row>
    <row r="10402" spans="3:8" ht="15.6" x14ac:dyDescent="0.3">
      <c r="C10402" s="57"/>
      <c r="D10402" s="58"/>
      <c r="E10402" s="28"/>
      <c r="F10402" s="17"/>
      <c r="G10402" s="50"/>
      <c r="H10402" s="63"/>
    </row>
    <row r="10403" spans="3:8" ht="15.6" x14ac:dyDescent="0.3">
      <c r="C10403" s="57"/>
      <c r="D10403" s="58"/>
      <c r="E10403" s="28"/>
      <c r="F10403" s="17"/>
      <c r="G10403" s="50"/>
      <c r="H10403" s="63"/>
    </row>
    <row r="10404" spans="3:8" ht="15.6" x14ac:dyDescent="0.3">
      <c r="C10404" s="57"/>
      <c r="D10404" s="58"/>
      <c r="E10404" s="28"/>
      <c r="F10404" s="17"/>
      <c r="G10404" s="50"/>
      <c r="H10404" s="63"/>
    </row>
    <row r="10405" spans="3:8" ht="15.6" x14ac:dyDescent="0.3">
      <c r="C10405" s="57"/>
      <c r="D10405" s="58"/>
      <c r="E10405" s="28"/>
      <c r="F10405" s="17"/>
      <c r="G10405" s="50"/>
      <c r="H10405" s="63"/>
    </row>
    <row r="10406" spans="3:8" ht="15.6" x14ac:dyDescent="0.3">
      <c r="C10406" s="57"/>
      <c r="D10406" s="58"/>
      <c r="E10406" s="28"/>
      <c r="F10406" s="17"/>
      <c r="G10406" s="50"/>
      <c r="H10406" s="63"/>
    </row>
    <row r="10407" spans="3:8" ht="15.6" x14ac:dyDescent="0.3">
      <c r="C10407" s="57"/>
      <c r="D10407" s="58"/>
      <c r="E10407" s="28"/>
      <c r="F10407" s="17"/>
      <c r="G10407" s="50"/>
      <c r="H10407" s="63"/>
    </row>
    <row r="10408" spans="3:8" ht="15.6" x14ac:dyDescent="0.3">
      <c r="C10408" s="57"/>
      <c r="D10408" s="58"/>
      <c r="E10408" s="28"/>
      <c r="F10408" s="17"/>
      <c r="G10408" s="50"/>
      <c r="H10408" s="63"/>
    </row>
    <row r="10409" spans="3:8" ht="15.6" x14ac:dyDescent="0.3">
      <c r="C10409" s="57"/>
      <c r="D10409" s="58"/>
      <c r="E10409" s="28"/>
      <c r="F10409" s="17"/>
      <c r="G10409" s="50"/>
      <c r="H10409" s="63"/>
    </row>
    <row r="10410" spans="3:8" ht="15.6" x14ac:dyDescent="0.3">
      <c r="C10410" s="57"/>
      <c r="D10410" s="58"/>
      <c r="E10410" s="28"/>
      <c r="F10410" s="17"/>
      <c r="G10410" s="50"/>
      <c r="H10410" s="63"/>
    </row>
    <row r="10411" spans="3:8" ht="15.6" x14ac:dyDescent="0.3">
      <c r="C10411" s="57"/>
      <c r="D10411" s="58"/>
      <c r="E10411" s="28"/>
      <c r="F10411" s="17"/>
      <c r="G10411" s="50"/>
      <c r="H10411" s="63"/>
    </row>
    <row r="10412" spans="3:8" ht="15.6" x14ac:dyDescent="0.3">
      <c r="C10412" s="57"/>
      <c r="D10412" s="58"/>
      <c r="E10412" s="28"/>
      <c r="F10412" s="17"/>
      <c r="G10412" s="50"/>
      <c r="H10412" s="63"/>
    </row>
    <row r="10413" spans="3:8" ht="15.6" x14ac:dyDescent="0.3">
      <c r="C10413" s="57"/>
      <c r="D10413" s="58"/>
      <c r="E10413" s="28"/>
      <c r="F10413" s="17"/>
      <c r="G10413" s="50"/>
      <c r="H10413" s="63"/>
    </row>
    <row r="10414" spans="3:8" ht="15.6" x14ac:dyDescent="0.3">
      <c r="C10414" s="57"/>
      <c r="D10414" s="58"/>
      <c r="E10414" s="28"/>
      <c r="F10414" s="17"/>
      <c r="G10414" s="50"/>
      <c r="H10414" s="63"/>
    </row>
    <row r="10415" spans="3:8" ht="15.6" x14ac:dyDescent="0.3">
      <c r="C10415" s="57"/>
      <c r="D10415" s="58"/>
      <c r="E10415" s="28"/>
      <c r="F10415" s="17"/>
      <c r="G10415" s="50"/>
      <c r="H10415" s="63"/>
    </row>
    <row r="10416" spans="3:8" ht="15.6" x14ac:dyDescent="0.3">
      <c r="C10416" s="57"/>
      <c r="D10416" s="58"/>
      <c r="E10416" s="28"/>
      <c r="F10416" s="17"/>
      <c r="G10416" s="50"/>
      <c r="H10416" s="63"/>
    </row>
    <row r="10417" spans="3:8" ht="15.6" x14ac:dyDescent="0.3">
      <c r="C10417" s="57"/>
      <c r="D10417" s="58"/>
      <c r="E10417" s="28"/>
      <c r="F10417" s="17"/>
      <c r="G10417" s="50"/>
      <c r="H10417" s="63"/>
    </row>
    <row r="10418" spans="3:8" ht="15.6" x14ac:dyDescent="0.3">
      <c r="C10418" s="57"/>
      <c r="D10418" s="58"/>
      <c r="E10418" s="28"/>
      <c r="F10418" s="17"/>
      <c r="G10418" s="50"/>
      <c r="H10418" s="63"/>
    </row>
    <row r="10419" spans="3:8" ht="15.6" x14ac:dyDescent="0.3">
      <c r="C10419" s="57"/>
      <c r="D10419" s="58"/>
      <c r="E10419" s="28"/>
      <c r="F10419" s="17"/>
      <c r="G10419" s="50"/>
      <c r="H10419" s="63"/>
    </row>
    <row r="10420" spans="3:8" ht="15.6" x14ac:dyDescent="0.3">
      <c r="C10420" s="57"/>
      <c r="D10420" s="58"/>
      <c r="E10420" s="28"/>
      <c r="F10420" s="17"/>
      <c r="G10420" s="50"/>
      <c r="H10420" s="63"/>
    </row>
    <row r="10421" spans="3:8" ht="15.6" x14ac:dyDescent="0.3">
      <c r="C10421" s="57"/>
      <c r="D10421" s="58"/>
      <c r="E10421" s="28"/>
      <c r="F10421" s="17"/>
      <c r="G10421" s="50"/>
      <c r="H10421" s="63"/>
    </row>
    <row r="10422" spans="3:8" ht="15.6" x14ac:dyDescent="0.3">
      <c r="C10422" s="57"/>
      <c r="D10422" s="58"/>
      <c r="E10422" s="28"/>
      <c r="F10422" s="17"/>
      <c r="G10422" s="50"/>
      <c r="H10422" s="63"/>
    </row>
    <row r="10423" spans="3:8" ht="15.6" x14ac:dyDescent="0.3">
      <c r="C10423" s="57"/>
      <c r="D10423" s="58"/>
      <c r="E10423" s="28"/>
      <c r="F10423" s="17"/>
      <c r="G10423" s="50"/>
      <c r="H10423" s="63"/>
    </row>
    <row r="10424" spans="3:8" ht="15.6" x14ac:dyDescent="0.3">
      <c r="C10424" s="57"/>
      <c r="D10424" s="58"/>
      <c r="E10424" s="28"/>
      <c r="F10424" s="17"/>
      <c r="G10424" s="50"/>
      <c r="H10424" s="63"/>
    </row>
    <row r="10425" spans="3:8" ht="15.6" x14ac:dyDescent="0.3">
      <c r="C10425" s="57"/>
      <c r="D10425" s="58"/>
      <c r="E10425" s="28"/>
      <c r="F10425" s="17"/>
      <c r="G10425" s="50"/>
      <c r="H10425" s="63"/>
    </row>
    <row r="10426" spans="3:8" ht="15.6" x14ac:dyDescent="0.3">
      <c r="C10426" s="57"/>
      <c r="D10426" s="58"/>
      <c r="E10426" s="28"/>
      <c r="F10426" s="17"/>
      <c r="G10426" s="50"/>
      <c r="H10426" s="63"/>
    </row>
    <row r="10427" spans="3:8" ht="15.6" x14ac:dyDescent="0.3">
      <c r="C10427" s="57"/>
      <c r="D10427" s="58"/>
      <c r="E10427" s="28"/>
      <c r="F10427" s="17"/>
      <c r="G10427" s="50"/>
      <c r="H10427" s="63"/>
    </row>
    <row r="10428" spans="3:8" ht="15.6" x14ac:dyDescent="0.3">
      <c r="C10428" s="57"/>
      <c r="D10428" s="58"/>
      <c r="E10428" s="28"/>
      <c r="F10428" s="17"/>
      <c r="G10428" s="50"/>
      <c r="H10428" s="63"/>
    </row>
    <row r="10429" spans="3:8" ht="15.6" x14ac:dyDescent="0.3">
      <c r="C10429" s="57"/>
      <c r="D10429" s="58"/>
      <c r="E10429" s="28"/>
      <c r="F10429" s="17"/>
      <c r="G10429" s="50"/>
      <c r="H10429" s="63"/>
    </row>
    <row r="10430" spans="3:8" ht="15.6" x14ac:dyDescent="0.3">
      <c r="C10430" s="57"/>
      <c r="D10430" s="58"/>
      <c r="E10430" s="28"/>
      <c r="F10430" s="17"/>
      <c r="G10430" s="50"/>
      <c r="H10430" s="63"/>
    </row>
    <row r="10431" spans="3:8" ht="15.6" x14ac:dyDescent="0.3">
      <c r="C10431" s="57"/>
      <c r="D10431" s="58"/>
      <c r="E10431" s="28"/>
      <c r="F10431" s="17"/>
      <c r="G10431" s="50"/>
      <c r="H10431" s="63"/>
    </row>
    <row r="10432" spans="3:8" ht="15.6" x14ac:dyDescent="0.3">
      <c r="C10432" s="57"/>
      <c r="D10432" s="58"/>
      <c r="E10432" s="28"/>
      <c r="F10432" s="17"/>
      <c r="G10432" s="50"/>
      <c r="H10432" s="63"/>
    </row>
    <row r="10433" spans="3:8" ht="15.6" x14ac:dyDescent="0.3">
      <c r="C10433" s="57"/>
      <c r="D10433" s="58"/>
      <c r="E10433" s="28"/>
      <c r="F10433" s="17"/>
      <c r="G10433" s="50"/>
      <c r="H10433" s="63"/>
    </row>
    <row r="10434" spans="3:8" ht="15.6" x14ac:dyDescent="0.3">
      <c r="C10434" s="57"/>
      <c r="D10434" s="58"/>
      <c r="E10434" s="28"/>
      <c r="F10434" s="17"/>
      <c r="G10434" s="50"/>
      <c r="H10434" s="63"/>
    </row>
    <row r="10435" spans="3:8" ht="15.6" x14ac:dyDescent="0.3">
      <c r="C10435" s="57"/>
      <c r="D10435" s="58"/>
      <c r="E10435" s="28"/>
      <c r="F10435" s="17"/>
      <c r="G10435" s="50"/>
      <c r="H10435" s="63"/>
    </row>
    <row r="10436" spans="3:8" ht="15.6" x14ac:dyDescent="0.3">
      <c r="C10436" s="57"/>
      <c r="D10436" s="58"/>
      <c r="E10436" s="28"/>
      <c r="F10436" s="17"/>
      <c r="G10436" s="50"/>
      <c r="H10436" s="63"/>
    </row>
    <row r="10437" spans="3:8" ht="15.6" x14ac:dyDescent="0.3">
      <c r="C10437" s="57"/>
      <c r="D10437" s="58"/>
      <c r="E10437" s="28"/>
      <c r="F10437" s="17"/>
      <c r="G10437" s="50"/>
      <c r="H10437" s="63"/>
    </row>
    <row r="10438" spans="3:8" ht="15.6" x14ac:dyDescent="0.3">
      <c r="C10438" s="57"/>
      <c r="D10438" s="58"/>
      <c r="E10438" s="28"/>
      <c r="F10438" s="17"/>
      <c r="G10438" s="50"/>
      <c r="H10438" s="63"/>
    </row>
    <row r="10439" spans="3:8" ht="15.6" x14ac:dyDescent="0.3">
      <c r="C10439" s="57"/>
      <c r="D10439" s="58"/>
      <c r="E10439" s="28"/>
      <c r="F10439" s="17"/>
      <c r="G10439" s="50"/>
      <c r="H10439" s="63"/>
    </row>
    <row r="10440" spans="3:8" ht="15.6" x14ac:dyDescent="0.3">
      <c r="C10440" s="57"/>
      <c r="D10440" s="58"/>
      <c r="E10440" s="28"/>
      <c r="F10440" s="17"/>
      <c r="G10440" s="50"/>
      <c r="H10440" s="63"/>
    </row>
    <row r="10441" spans="3:8" ht="15.6" x14ac:dyDescent="0.3">
      <c r="C10441" s="57"/>
      <c r="D10441" s="58"/>
      <c r="E10441" s="28"/>
      <c r="F10441" s="17"/>
      <c r="G10441" s="50"/>
      <c r="H10441" s="63"/>
    </row>
    <row r="10442" spans="3:8" ht="15.6" x14ac:dyDescent="0.3">
      <c r="C10442" s="57"/>
      <c r="D10442" s="58"/>
      <c r="E10442" s="28"/>
      <c r="F10442" s="17"/>
      <c r="G10442" s="50"/>
      <c r="H10442" s="63"/>
    </row>
    <row r="10443" spans="3:8" ht="15.6" x14ac:dyDescent="0.3">
      <c r="C10443" s="57"/>
      <c r="D10443" s="58"/>
      <c r="E10443" s="28"/>
      <c r="F10443" s="17"/>
      <c r="G10443" s="50"/>
      <c r="H10443" s="63"/>
    </row>
    <row r="10444" spans="3:8" ht="15.6" x14ac:dyDescent="0.3">
      <c r="C10444" s="57"/>
      <c r="D10444" s="58"/>
      <c r="E10444" s="28"/>
      <c r="F10444" s="17"/>
      <c r="G10444" s="50"/>
      <c r="H10444" s="63"/>
    </row>
    <row r="10445" spans="3:8" ht="15.6" x14ac:dyDescent="0.3">
      <c r="C10445" s="57"/>
      <c r="D10445" s="58"/>
      <c r="E10445" s="28"/>
      <c r="F10445" s="17"/>
      <c r="G10445" s="50"/>
      <c r="H10445" s="63"/>
    </row>
    <row r="10446" spans="3:8" ht="15.6" x14ac:dyDescent="0.3">
      <c r="C10446" s="57"/>
      <c r="D10446" s="58"/>
      <c r="E10446" s="28"/>
      <c r="F10446" s="17"/>
      <c r="G10446" s="50"/>
      <c r="H10446" s="63"/>
    </row>
    <row r="10447" spans="3:8" ht="15.6" x14ac:dyDescent="0.3">
      <c r="C10447" s="57"/>
      <c r="D10447" s="58"/>
      <c r="E10447" s="28"/>
      <c r="F10447" s="17"/>
      <c r="G10447" s="50"/>
      <c r="H10447" s="63"/>
    </row>
    <row r="10448" spans="3:8" ht="15.6" x14ac:dyDescent="0.3">
      <c r="C10448" s="57"/>
      <c r="D10448" s="58"/>
      <c r="E10448" s="28"/>
      <c r="F10448" s="17"/>
      <c r="G10448" s="50"/>
      <c r="H10448" s="63"/>
    </row>
    <row r="10449" spans="3:8" ht="15.6" x14ac:dyDescent="0.3">
      <c r="C10449" s="57"/>
      <c r="D10449" s="58"/>
      <c r="E10449" s="28"/>
      <c r="F10449" s="17"/>
      <c r="G10449" s="50"/>
      <c r="H10449" s="63"/>
    </row>
    <row r="10450" spans="3:8" ht="15.6" x14ac:dyDescent="0.3">
      <c r="C10450" s="57"/>
      <c r="D10450" s="58"/>
      <c r="E10450" s="28"/>
      <c r="F10450" s="17"/>
      <c r="G10450" s="50"/>
      <c r="H10450" s="63"/>
    </row>
    <row r="10451" spans="3:8" ht="15.6" x14ac:dyDescent="0.3">
      <c r="C10451" s="57"/>
      <c r="D10451" s="58"/>
      <c r="E10451" s="28"/>
      <c r="F10451" s="17"/>
      <c r="G10451" s="50"/>
      <c r="H10451" s="63"/>
    </row>
    <row r="10452" spans="3:8" ht="15.6" x14ac:dyDescent="0.3">
      <c r="C10452" s="57"/>
      <c r="D10452" s="58"/>
      <c r="E10452" s="28"/>
      <c r="F10452" s="17"/>
      <c r="G10452" s="50"/>
      <c r="H10452" s="63"/>
    </row>
    <row r="10453" spans="3:8" ht="15.6" x14ac:dyDescent="0.3">
      <c r="C10453" s="57"/>
      <c r="D10453" s="58"/>
      <c r="E10453" s="28"/>
      <c r="F10453" s="17"/>
      <c r="G10453" s="50"/>
      <c r="H10453" s="63"/>
    </row>
    <row r="10454" spans="3:8" ht="15.6" x14ac:dyDescent="0.3">
      <c r="C10454" s="57"/>
      <c r="D10454" s="58"/>
      <c r="E10454" s="28"/>
      <c r="F10454" s="17"/>
      <c r="G10454" s="50"/>
      <c r="H10454" s="63"/>
    </row>
    <row r="10455" spans="3:8" ht="15.6" x14ac:dyDescent="0.3">
      <c r="C10455" s="57"/>
      <c r="D10455" s="58"/>
      <c r="E10455" s="28"/>
      <c r="F10455" s="17"/>
      <c r="G10455" s="50"/>
      <c r="H10455" s="63"/>
    </row>
    <row r="10456" spans="3:8" ht="15.6" x14ac:dyDescent="0.3">
      <c r="C10456" s="57"/>
      <c r="D10456" s="58"/>
      <c r="E10456" s="28"/>
      <c r="F10456" s="17"/>
      <c r="G10456" s="50"/>
      <c r="H10456" s="63"/>
    </row>
    <row r="10457" spans="3:8" ht="15.6" x14ac:dyDescent="0.3">
      <c r="C10457" s="57"/>
      <c r="D10457" s="58"/>
      <c r="E10457" s="28"/>
      <c r="F10457" s="17"/>
      <c r="G10457" s="50"/>
      <c r="H10457" s="63"/>
    </row>
    <row r="10458" spans="3:8" ht="15.6" x14ac:dyDescent="0.3">
      <c r="C10458" s="57"/>
      <c r="D10458" s="58"/>
      <c r="E10458" s="28"/>
      <c r="F10458" s="17"/>
      <c r="G10458" s="50"/>
      <c r="H10458" s="63"/>
    </row>
    <row r="10459" spans="3:8" ht="15.6" x14ac:dyDescent="0.3">
      <c r="C10459" s="57"/>
      <c r="D10459" s="58"/>
      <c r="E10459" s="28"/>
      <c r="F10459" s="17"/>
      <c r="G10459" s="50"/>
      <c r="H10459" s="63"/>
    </row>
    <row r="10460" spans="3:8" ht="15.6" x14ac:dyDescent="0.3">
      <c r="C10460" s="57"/>
      <c r="D10460" s="58"/>
      <c r="E10460" s="28"/>
      <c r="F10460" s="17"/>
      <c r="G10460" s="50"/>
      <c r="H10460" s="63"/>
    </row>
    <row r="10461" spans="3:8" ht="15.6" x14ac:dyDescent="0.3">
      <c r="C10461" s="57"/>
      <c r="D10461" s="58"/>
      <c r="E10461" s="28"/>
      <c r="F10461" s="17"/>
      <c r="G10461" s="50"/>
      <c r="H10461" s="63"/>
    </row>
    <row r="10462" spans="3:8" ht="15.6" x14ac:dyDescent="0.3">
      <c r="C10462" s="57"/>
      <c r="D10462" s="58"/>
      <c r="E10462" s="28"/>
      <c r="F10462" s="17"/>
      <c r="G10462" s="50"/>
      <c r="H10462" s="63"/>
    </row>
    <row r="10463" spans="3:8" ht="15.6" x14ac:dyDescent="0.3">
      <c r="C10463" s="57"/>
      <c r="D10463" s="58"/>
      <c r="E10463" s="28"/>
      <c r="F10463" s="17"/>
      <c r="G10463" s="50"/>
      <c r="H10463" s="63"/>
    </row>
    <row r="10464" spans="3:8" ht="15.6" x14ac:dyDescent="0.3">
      <c r="C10464" s="57"/>
      <c r="D10464" s="58"/>
      <c r="E10464" s="28"/>
      <c r="F10464" s="17"/>
      <c r="G10464" s="50"/>
      <c r="H10464" s="63"/>
    </row>
    <row r="10465" spans="3:8" ht="15.6" x14ac:dyDescent="0.3">
      <c r="C10465" s="57"/>
      <c r="D10465" s="58"/>
      <c r="E10465" s="28"/>
      <c r="F10465" s="17"/>
      <c r="G10465" s="50"/>
      <c r="H10465" s="63"/>
    </row>
    <row r="10466" spans="3:8" ht="15.6" x14ac:dyDescent="0.3">
      <c r="C10466" s="57"/>
      <c r="D10466" s="58"/>
      <c r="E10466" s="28"/>
      <c r="F10466" s="17"/>
      <c r="G10466" s="50"/>
      <c r="H10466" s="63"/>
    </row>
    <row r="10467" spans="3:8" ht="15.6" x14ac:dyDescent="0.3">
      <c r="C10467" s="57"/>
      <c r="D10467" s="58"/>
      <c r="E10467" s="28"/>
      <c r="F10467" s="17"/>
      <c r="G10467" s="50"/>
      <c r="H10467" s="63"/>
    </row>
    <row r="10468" spans="3:8" ht="15.6" x14ac:dyDescent="0.3">
      <c r="C10468" s="57"/>
      <c r="D10468" s="58"/>
      <c r="E10468" s="28"/>
      <c r="F10468" s="17"/>
      <c r="G10468" s="50"/>
      <c r="H10468" s="63"/>
    </row>
    <row r="10469" spans="3:8" ht="15.6" x14ac:dyDescent="0.3">
      <c r="C10469" s="57"/>
      <c r="D10469" s="58"/>
      <c r="E10469" s="28"/>
      <c r="F10469" s="17"/>
      <c r="G10469" s="50"/>
      <c r="H10469" s="63"/>
    </row>
    <row r="10470" spans="3:8" ht="15.6" x14ac:dyDescent="0.3">
      <c r="C10470" s="57"/>
      <c r="D10470" s="58"/>
      <c r="E10470" s="28"/>
      <c r="F10470" s="17"/>
      <c r="G10470" s="50"/>
      <c r="H10470" s="63"/>
    </row>
    <row r="10471" spans="3:8" ht="15.6" x14ac:dyDescent="0.3">
      <c r="C10471" s="57"/>
      <c r="D10471" s="58"/>
      <c r="E10471" s="28"/>
      <c r="F10471" s="17"/>
      <c r="G10471" s="50"/>
      <c r="H10471" s="63"/>
    </row>
    <row r="10472" spans="3:8" ht="15.6" x14ac:dyDescent="0.3">
      <c r="C10472" s="57"/>
      <c r="D10472" s="58"/>
      <c r="E10472" s="28"/>
      <c r="F10472" s="17"/>
      <c r="G10472" s="50"/>
      <c r="H10472" s="63"/>
    </row>
    <row r="10473" spans="3:8" ht="15.6" x14ac:dyDescent="0.3">
      <c r="C10473" s="57"/>
      <c r="D10473" s="58"/>
      <c r="E10473" s="28"/>
      <c r="F10473" s="17"/>
      <c r="G10473" s="50"/>
      <c r="H10473" s="63"/>
    </row>
    <row r="10474" spans="3:8" ht="15.6" x14ac:dyDescent="0.3">
      <c r="C10474" s="57"/>
      <c r="D10474" s="58"/>
      <c r="E10474" s="28"/>
      <c r="F10474" s="17"/>
      <c r="G10474" s="50"/>
      <c r="H10474" s="63"/>
    </row>
    <row r="10475" spans="3:8" ht="15.6" x14ac:dyDescent="0.3">
      <c r="C10475" s="57"/>
      <c r="D10475" s="58"/>
      <c r="E10475" s="28"/>
      <c r="F10475" s="17"/>
      <c r="G10475" s="50"/>
      <c r="H10475" s="63"/>
    </row>
    <row r="10476" spans="3:8" ht="15.6" x14ac:dyDescent="0.3">
      <c r="C10476" s="57"/>
      <c r="D10476" s="58"/>
      <c r="E10476" s="28"/>
      <c r="F10476" s="17"/>
      <c r="G10476" s="50"/>
      <c r="H10476" s="63"/>
    </row>
    <row r="10477" spans="3:8" ht="15.6" x14ac:dyDescent="0.3">
      <c r="C10477" s="57"/>
      <c r="D10477" s="58"/>
      <c r="E10477" s="28"/>
      <c r="F10477" s="17"/>
      <c r="G10477" s="50"/>
      <c r="H10477" s="63"/>
    </row>
    <row r="10478" spans="3:8" ht="15.6" x14ac:dyDescent="0.3">
      <c r="C10478" s="57"/>
      <c r="D10478" s="58"/>
      <c r="E10478" s="28"/>
      <c r="F10478" s="17"/>
      <c r="G10478" s="50"/>
      <c r="H10478" s="63"/>
    </row>
    <row r="10479" spans="3:8" ht="15.6" x14ac:dyDescent="0.3">
      <c r="C10479" s="57"/>
      <c r="D10479" s="58"/>
      <c r="E10479" s="28"/>
      <c r="F10479" s="17"/>
      <c r="G10479" s="50"/>
      <c r="H10479" s="63"/>
    </row>
    <row r="10480" spans="3:8" ht="15.6" x14ac:dyDescent="0.3">
      <c r="C10480" s="57"/>
      <c r="D10480" s="58"/>
      <c r="E10480" s="28"/>
      <c r="F10480" s="17"/>
      <c r="G10480" s="50"/>
      <c r="H10480" s="63"/>
    </row>
    <row r="10481" spans="3:8" ht="15.6" x14ac:dyDescent="0.3">
      <c r="C10481" s="57"/>
      <c r="D10481" s="58"/>
      <c r="E10481" s="28"/>
      <c r="F10481" s="17"/>
      <c r="G10481" s="50"/>
      <c r="H10481" s="63"/>
    </row>
    <row r="10482" spans="3:8" ht="15.6" x14ac:dyDescent="0.3">
      <c r="C10482" s="57"/>
      <c r="D10482" s="58"/>
      <c r="E10482" s="28"/>
      <c r="F10482" s="17"/>
      <c r="G10482" s="50"/>
      <c r="H10482" s="63"/>
    </row>
    <row r="10483" spans="3:8" ht="15.6" x14ac:dyDescent="0.3">
      <c r="C10483" s="57"/>
      <c r="D10483" s="58"/>
      <c r="E10483" s="28"/>
      <c r="F10483" s="17"/>
      <c r="G10483" s="50"/>
      <c r="H10483" s="63"/>
    </row>
    <row r="10484" spans="3:8" ht="15.6" x14ac:dyDescent="0.3">
      <c r="C10484" s="57"/>
      <c r="D10484" s="58"/>
      <c r="E10484" s="28"/>
      <c r="F10484" s="17"/>
      <c r="G10484" s="50"/>
      <c r="H10484" s="63"/>
    </row>
    <row r="10485" spans="3:8" ht="15.6" x14ac:dyDescent="0.3">
      <c r="C10485" s="57"/>
      <c r="D10485" s="58"/>
      <c r="E10485" s="28"/>
      <c r="F10485" s="17"/>
      <c r="G10485" s="50"/>
      <c r="H10485" s="63"/>
    </row>
    <row r="10486" spans="3:8" ht="15.6" x14ac:dyDescent="0.3">
      <c r="C10486" s="57"/>
      <c r="D10486" s="58"/>
      <c r="E10486" s="28"/>
      <c r="F10486" s="17"/>
      <c r="G10486" s="50"/>
      <c r="H10486" s="63"/>
    </row>
    <row r="10487" spans="3:8" ht="15.6" x14ac:dyDescent="0.3">
      <c r="C10487" s="57"/>
      <c r="D10487" s="58"/>
      <c r="E10487" s="28"/>
      <c r="F10487" s="17"/>
      <c r="G10487" s="50"/>
      <c r="H10487" s="63"/>
    </row>
    <row r="10488" spans="3:8" ht="15.6" x14ac:dyDescent="0.3">
      <c r="C10488" s="57"/>
      <c r="D10488" s="58"/>
      <c r="E10488" s="28"/>
      <c r="F10488" s="17"/>
      <c r="G10488" s="50"/>
      <c r="H10488" s="63"/>
    </row>
    <row r="10489" spans="3:8" ht="15.6" x14ac:dyDescent="0.3">
      <c r="C10489" s="57"/>
      <c r="D10489" s="58"/>
      <c r="E10489" s="28"/>
      <c r="F10489" s="17"/>
      <c r="G10489" s="50"/>
      <c r="H10489" s="63"/>
    </row>
    <row r="10490" spans="3:8" ht="15.6" x14ac:dyDescent="0.3">
      <c r="C10490" s="57"/>
      <c r="D10490" s="58"/>
      <c r="E10490" s="28"/>
      <c r="F10490" s="17"/>
      <c r="G10490" s="50"/>
      <c r="H10490" s="63"/>
    </row>
    <row r="10491" spans="3:8" ht="15.6" x14ac:dyDescent="0.3">
      <c r="C10491" s="57"/>
      <c r="D10491" s="58"/>
      <c r="E10491" s="28"/>
      <c r="F10491" s="17"/>
      <c r="G10491" s="50"/>
      <c r="H10491" s="63"/>
    </row>
    <row r="10492" spans="3:8" ht="15.6" x14ac:dyDescent="0.3">
      <c r="C10492" s="57"/>
      <c r="D10492" s="58"/>
      <c r="E10492" s="28"/>
      <c r="F10492" s="17"/>
      <c r="G10492" s="50"/>
      <c r="H10492" s="63"/>
    </row>
    <row r="10493" spans="3:8" ht="15.6" x14ac:dyDescent="0.3">
      <c r="C10493" s="57"/>
      <c r="D10493" s="58"/>
      <c r="E10493" s="28"/>
      <c r="F10493" s="17"/>
      <c r="G10493" s="50"/>
      <c r="H10493" s="63"/>
    </row>
    <row r="10494" spans="3:8" ht="15.6" x14ac:dyDescent="0.3">
      <c r="C10494" s="57"/>
      <c r="D10494" s="58"/>
      <c r="E10494" s="28"/>
      <c r="F10494" s="17"/>
      <c r="G10494" s="50"/>
      <c r="H10494" s="63"/>
    </row>
    <row r="10495" spans="3:8" ht="15.6" x14ac:dyDescent="0.3">
      <c r="C10495" s="57"/>
      <c r="D10495" s="58"/>
      <c r="E10495" s="28"/>
      <c r="F10495" s="17"/>
      <c r="G10495" s="50"/>
      <c r="H10495" s="63"/>
    </row>
    <row r="10496" spans="3:8" ht="15.6" x14ac:dyDescent="0.3">
      <c r="C10496" s="57"/>
      <c r="D10496" s="58"/>
      <c r="E10496" s="28"/>
      <c r="F10496" s="17"/>
      <c r="G10496" s="50"/>
      <c r="H10496" s="63"/>
    </row>
    <row r="10497" spans="3:8" ht="15.6" x14ac:dyDescent="0.3">
      <c r="C10497" s="57"/>
      <c r="D10497" s="58"/>
      <c r="E10497" s="28"/>
      <c r="F10497" s="17"/>
      <c r="G10497" s="50"/>
      <c r="H10497" s="63"/>
    </row>
    <row r="10498" spans="3:8" ht="15.6" x14ac:dyDescent="0.3">
      <c r="C10498" s="57"/>
      <c r="D10498" s="58"/>
      <c r="E10498" s="28"/>
      <c r="F10498" s="17"/>
      <c r="G10498" s="50"/>
      <c r="H10498" s="63"/>
    </row>
    <row r="10499" spans="3:8" ht="15.6" x14ac:dyDescent="0.3">
      <c r="C10499" s="57"/>
      <c r="D10499" s="58"/>
      <c r="E10499" s="28"/>
      <c r="F10499" s="17"/>
      <c r="G10499" s="50"/>
      <c r="H10499" s="63"/>
    </row>
    <row r="10500" spans="3:8" ht="15.6" x14ac:dyDescent="0.3">
      <c r="C10500" s="57"/>
      <c r="D10500" s="58"/>
      <c r="E10500" s="28"/>
      <c r="F10500" s="17"/>
      <c r="G10500" s="50"/>
      <c r="H10500" s="63"/>
    </row>
    <row r="10501" spans="3:8" ht="15.6" x14ac:dyDescent="0.3">
      <c r="C10501" s="57"/>
      <c r="D10501" s="58"/>
      <c r="E10501" s="28"/>
      <c r="F10501" s="17"/>
      <c r="G10501" s="50"/>
      <c r="H10501" s="63"/>
    </row>
    <row r="10502" spans="3:8" ht="15.6" x14ac:dyDescent="0.3">
      <c r="C10502" s="57"/>
      <c r="D10502" s="58"/>
      <c r="E10502" s="28"/>
      <c r="F10502" s="17"/>
      <c r="G10502" s="50"/>
      <c r="H10502" s="63"/>
    </row>
    <row r="10503" spans="3:8" ht="15.6" x14ac:dyDescent="0.3">
      <c r="C10503" s="57"/>
      <c r="D10503" s="58"/>
      <c r="E10503" s="28"/>
      <c r="F10503" s="17"/>
      <c r="G10503" s="50"/>
      <c r="H10503" s="63"/>
    </row>
    <row r="10504" spans="3:8" ht="15.6" x14ac:dyDescent="0.3">
      <c r="C10504" s="57"/>
      <c r="D10504" s="58"/>
      <c r="E10504" s="28"/>
      <c r="F10504" s="17"/>
      <c r="G10504" s="50"/>
      <c r="H10504" s="63"/>
    </row>
    <row r="10505" spans="3:8" ht="15.6" x14ac:dyDescent="0.3">
      <c r="C10505" s="57"/>
      <c r="D10505" s="58"/>
      <c r="E10505" s="28"/>
      <c r="F10505" s="17"/>
      <c r="G10505" s="50"/>
      <c r="H10505" s="63"/>
    </row>
    <row r="10506" spans="3:8" ht="15.6" x14ac:dyDescent="0.3">
      <c r="C10506" s="57"/>
      <c r="D10506" s="58"/>
      <c r="E10506" s="28"/>
      <c r="F10506" s="17"/>
      <c r="G10506" s="50"/>
      <c r="H10506" s="63"/>
    </row>
    <row r="10507" spans="3:8" ht="15.6" x14ac:dyDescent="0.3">
      <c r="C10507" s="57"/>
      <c r="D10507" s="58"/>
      <c r="E10507" s="28"/>
      <c r="F10507" s="17"/>
      <c r="G10507" s="50"/>
      <c r="H10507" s="63"/>
    </row>
    <row r="10508" spans="3:8" ht="15.6" x14ac:dyDescent="0.3">
      <c r="C10508" s="57"/>
      <c r="D10508" s="58"/>
      <c r="E10508" s="28"/>
      <c r="F10508" s="17"/>
      <c r="G10508" s="50"/>
      <c r="H10508" s="63"/>
    </row>
    <row r="10509" spans="3:8" ht="15.6" x14ac:dyDescent="0.3">
      <c r="C10509" s="57"/>
      <c r="D10509" s="58"/>
      <c r="E10509" s="28"/>
      <c r="F10509" s="17"/>
      <c r="G10509" s="50"/>
      <c r="H10509" s="63"/>
    </row>
    <row r="10510" spans="3:8" ht="15.6" x14ac:dyDescent="0.3">
      <c r="C10510" s="57"/>
      <c r="D10510" s="58"/>
      <c r="E10510" s="28"/>
      <c r="F10510" s="17"/>
      <c r="G10510" s="50"/>
      <c r="H10510" s="63"/>
    </row>
    <row r="10511" spans="3:8" ht="15.6" x14ac:dyDescent="0.3">
      <c r="C10511" s="57"/>
      <c r="D10511" s="58"/>
      <c r="E10511" s="28"/>
      <c r="F10511" s="17"/>
      <c r="G10511" s="50"/>
      <c r="H10511" s="63"/>
    </row>
    <row r="10512" spans="3:8" ht="15.6" x14ac:dyDescent="0.3">
      <c r="C10512" s="57"/>
      <c r="D10512" s="58"/>
      <c r="E10512" s="28"/>
      <c r="F10512" s="17"/>
      <c r="G10512" s="50"/>
      <c r="H10512" s="63"/>
    </row>
    <row r="10513" spans="3:8" ht="15.6" x14ac:dyDescent="0.3">
      <c r="C10513" s="57"/>
      <c r="D10513" s="58"/>
      <c r="E10513" s="28"/>
      <c r="F10513" s="17"/>
      <c r="G10513" s="50"/>
      <c r="H10513" s="63"/>
    </row>
    <row r="10514" spans="3:8" ht="15.6" x14ac:dyDescent="0.3">
      <c r="C10514" s="57"/>
      <c r="D10514" s="58"/>
      <c r="E10514" s="28"/>
      <c r="F10514" s="17"/>
      <c r="G10514" s="50"/>
      <c r="H10514" s="63"/>
    </row>
    <row r="10515" spans="3:8" ht="15.6" x14ac:dyDescent="0.3">
      <c r="C10515" s="57"/>
      <c r="D10515" s="58"/>
      <c r="E10515" s="28"/>
      <c r="F10515" s="17"/>
      <c r="G10515" s="50"/>
      <c r="H10515" s="63"/>
    </row>
    <row r="10516" spans="3:8" ht="15.6" x14ac:dyDescent="0.3">
      <c r="C10516" s="57"/>
      <c r="D10516" s="58"/>
      <c r="E10516" s="28"/>
      <c r="F10516" s="17"/>
      <c r="G10516" s="50"/>
      <c r="H10516" s="63"/>
    </row>
    <row r="10517" spans="3:8" ht="15.6" x14ac:dyDescent="0.3">
      <c r="C10517" s="57"/>
      <c r="D10517" s="58"/>
      <c r="E10517" s="28"/>
      <c r="F10517" s="17"/>
      <c r="G10517" s="50"/>
      <c r="H10517" s="63"/>
    </row>
    <row r="10518" spans="3:8" ht="15.6" x14ac:dyDescent="0.3">
      <c r="C10518" s="57"/>
      <c r="D10518" s="58"/>
      <c r="E10518" s="28"/>
      <c r="F10518" s="17"/>
      <c r="G10518" s="50"/>
      <c r="H10518" s="63"/>
    </row>
    <row r="10519" spans="3:8" ht="15.6" x14ac:dyDescent="0.3">
      <c r="C10519" s="57"/>
      <c r="D10519" s="58"/>
      <c r="E10519" s="28"/>
      <c r="F10519" s="17"/>
      <c r="G10519" s="50"/>
      <c r="H10519" s="63"/>
    </row>
    <row r="10520" spans="3:8" ht="15.6" x14ac:dyDescent="0.3">
      <c r="C10520" s="57"/>
      <c r="D10520" s="58"/>
      <c r="E10520" s="28"/>
      <c r="F10520" s="17"/>
      <c r="G10520" s="50"/>
      <c r="H10520" s="63"/>
    </row>
    <row r="10521" spans="3:8" ht="15.6" x14ac:dyDescent="0.3">
      <c r="C10521" s="57"/>
      <c r="D10521" s="58"/>
      <c r="E10521" s="28"/>
      <c r="F10521" s="17"/>
      <c r="G10521" s="50"/>
      <c r="H10521" s="63"/>
    </row>
    <row r="10522" spans="3:8" ht="15.6" x14ac:dyDescent="0.3">
      <c r="C10522" s="57"/>
      <c r="D10522" s="58"/>
      <c r="E10522" s="28"/>
      <c r="F10522" s="17"/>
      <c r="G10522" s="50"/>
      <c r="H10522" s="63"/>
    </row>
    <row r="10523" spans="3:8" ht="15.6" x14ac:dyDescent="0.3">
      <c r="C10523" s="57"/>
      <c r="D10523" s="58"/>
      <c r="E10523" s="28"/>
      <c r="F10523" s="17"/>
      <c r="G10523" s="50"/>
      <c r="H10523" s="63"/>
    </row>
    <row r="10524" spans="3:8" ht="15.6" x14ac:dyDescent="0.3">
      <c r="C10524" s="57"/>
      <c r="D10524" s="58"/>
      <c r="E10524" s="28"/>
      <c r="F10524" s="17"/>
      <c r="G10524" s="50"/>
      <c r="H10524" s="63"/>
    </row>
    <row r="10525" spans="3:8" ht="15.6" x14ac:dyDescent="0.3">
      <c r="C10525" s="57"/>
      <c r="D10525" s="58"/>
      <c r="E10525" s="28"/>
      <c r="F10525" s="17"/>
      <c r="G10525" s="50"/>
      <c r="H10525" s="63"/>
    </row>
    <row r="10526" spans="3:8" ht="15.6" x14ac:dyDescent="0.3">
      <c r="C10526" s="57"/>
      <c r="D10526" s="58"/>
      <c r="E10526" s="28"/>
      <c r="F10526" s="17"/>
      <c r="G10526" s="50"/>
      <c r="H10526" s="63"/>
    </row>
    <row r="10527" spans="3:8" ht="15.6" x14ac:dyDescent="0.3">
      <c r="C10527" s="57"/>
      <c r="D10527" s="58"/>
      <c r="E10527" s="28"/>
      <c r="F10527" s="17"/>
      <c r="G10527" s="50"/>
      <c r="H10527" s="63"/>
    </row>
    <row r="10528" spans="3:8" ht="15.6" x14ac:dyDescent="0.3">
      <c r="C10528" s="57"/>
      <c r="D10528" s="58"/>
      <c r="E10528" s="28"/>
      <c r="F10528" s="17"/>
      <c r="G10528" s="50"/>
      <c r="H10528" s="63"/>
    </row>
    <row r="10529" spans="3:8" ht="15.6" x14ac:dyDescent="0.3">
      <c r="C10529" s="57"/>
      <c r="D10529" s="58"/>
      <c r="E10529" s="28"/>
      <c r="F10529" s="17"/>
      <c r="G10529" s="50"/>
      <c r="H10529" s="63"/>
    </row>
    <row r="10530" spans="3:8" ht="15.6" x14ac:dyDescent="0.3">
      <c r="C10530" s="57"/>
      <c r="D10530" s="58"/>
      <c r="E10530" s="28"/>
      <c r="F10530" s="17"/>
      <c r="G10530" s="50"/>
      <c r="H10530" s="63"/>
    </row>
    <row r="10531" spans="3:8" ht="15.6" x14ac:dyDescent="0.3">
      <c r="C10531" s="57"/>
      <c r="D10531" s="58"/>
      <c r="E10531" s="28"/>
      <c r="F10531" s="17"/>
      <c r="G10531" s="50"/>
      <c r="H10531" s="63"/>
    </row>
    <row r="10532" spans="3:8" ht="15.6" x14ac:dyDescent="0.3">
      <c r="C10532" s="57"/>
      <c r="D10532" s="58"/>
      <c r="E10532" s="28"/>
      <c r="F10532" s="17"/>
      <c r="G10532" s="50"/>
      <c r="H10532" s="63"/>
    </row>
    <row r="10533" spans="3:8" ht="15.6" x14ac:dyDescent="0.3">
      <c r="C10533" s="57"/>
      <c r="D10533" s="58"/>
      <c r="E10533" s="28"/>
      <c r="F10533" s="17"/>
      <c r="G10533" s="50"/>
      <c r="H10533" s="63"/>
    </row>
    <row r="10534" spans="3:8" ht="15.6" x14ac:dyDescent="0.3">
      <c r="C10534" s="57"/>
      <c r="D10534" s="58"/>
      <c r="E10534" s="28"/>
      <c r="F10534" s="17"/>
      <c r="G10534" s="50"/>
      <c r="H10534" s="63"/>
    </row>
    <row r="10535" spans="3:8" ht="15.6" x14ac:dyDescent="0.3">
      <c r="C10535" s="57"/>
      <c r="D10535" s="58"/>
      <c r="E10535" s="28"/>
      <c r="F10535" s="17"/>
      <c r="G10535" s="50"/>
      <c r="H10535" s="63"/>
    </row>
    <row r="10536" spans="3:8" ht="15.6" x14ac:dyDescent="0.3">
      <c r="C10536" s="57"/>
      <c r="D10536" s="58"/>
      <c r="E10536" s="28"/>
      <c r="F10536" s="17"/>
      <c r="G10536" s="50"/>
      <c r="H10536" s="63"/>
    </row>
    <row r="10537" spans="3:8" ht="15.6" x14ac:dyDescent="0.3">
      <c r="C10537" s="57"/>
      <c r="D10537" s="58"/>
      <c r="E10537" s="28"/>
      <c r="F10537" s="17"/>
      <c r="G10537" s="50"/>
      <c r="H10537" s="63"/>
    </row>
    <row r="10538" spans="3:8" ht="15.6" x14ac:dyDescent="0.3">
      <c r="C10538" s="57"/>
      <c r="D10538" s="58"/>
      <c r="E10538" s="28"/>
      <c r="F10538" s="17"/>
      <c r="G10538" s="50"/>
      <c r="H10538" s="63"/>
    </row>
    <row r="10539" spans="3:8" ht="15.6" x14ac:dyDescent="0.3">
      <c r="C10539" s="57"/>
      <c r="D10539" s="58"/>
      <c r="E10539" s="28"/>
      <c r="F10539" s="17"/>
      <c r="G10539" s="50"/>
      <c r="H10539" s="63"/>
    </row>
    <row r="10540" spans="3:8" ht="15.6" x14ac:dyDescent="0.3">
      <c r="C10540" s="57"/>
      <c r="D10540" s="58"/>
      <c r="E10540" s="28"/>
      <c r="F10540" s="17"/>
      <c r="G10540" s="50"/>
      <c r="H10540" s="63"/>
    </row>
    <row r="10541" spans="3:8" ht="15.6" x14ac:dyDescent="0.3">
      <c r="C10541" s="57"/>
      <c r="D10541" s="58"/>
      <c r="E10541" s="28"/>
      <c r="F10541" s="17"/>
      <c r="G10541" s="50"/>
      <c r="H10541" s="63"/>
    </row>
    <row r="10542" spans="3:8" ht="15.6" x14ac:dyDescent="0.3">
      <c r="C10542" s="57"/>
      <c r="D10542" s="58"/>
      <c r="E10542" s="28"/>
      <c r="F10542" s="17"/>
      <c r="G10542" s="50"/>
      <c r="H10542" s="63"/>
    </row>
    <row r="10543" spans="3:8" ht="15.6" x14ac:dyDescent="0.3">
      <c r="C10543" s="57"/>
      <c r="D10543" s="58"/>
      <c r="E10543" s="28"/>
      <c r="F10543" s="17"/>
      <c r="G10543" s="50"/>
      <c r="H10543" s="63"/>
    </row>
    <row r="10544" spans="3:8" ht="15.6" x14ac:dyDescent="0.3">
      <c r="C10544" s="57"/>
      <c r="D10544" s="58"/>
      <c r="E10544" s="28"/>
      <c r="F10544" s="17"/>
      <c r="G10544" s="50"/>
      <c r="H10544" s="63"/>
    </row>
    <row r="10545" spans="3:8" ht="15.6" x14ac:dyDescent="0.3">
      <c r="C10545" s="57"/>
      <c r="D10545" s="58"/>
      <c r="E10545" s="28"/>
      <c r="F10545" s="17"/>
      <c r="G10545" s="50"/>
      <c r="H10545" s="63"/>
    </row>
    <row r="10546" spans="3:8" ht="15.6" x14ac:dyDescent="0.3">
      <c r="C10546" s="57"/>
      <c r="D10546" s="58"/>
      <c r="E10546" s="28"/>
      <c r="F10546" s="17"/>
      <c r="G10546" s="50"/>
      <c r="H10546" s="63"/>
    </row>
    <row r="10547" spans="3:8" ht="15.6" x14ac:dyDescent="0.3">
      <c r="C10547" s="57"/>
      <c r="D10547" s="58"/>
      <c r="E10547" s="28"/>
      <c r="F10547" s="17"/>
      <c r="G10547" s="50"/>
      <c r="H10547" s="63"/>
    </row>
    <row r="10548" spans="3:8" ht="15.6" x14ac:dyDescent="0.3">
      <c r="C10548" s="57"/>
      <c r="D10548" s="58"/>
      <c r="E10548" s="28"/>
      <c r="F10548" s="17"/>
      <c r="G10548" s="50"/>
      <c r="H10548" s="63"/>
    </row>
    <row r="10549" spans="3:8" ht="15.6" x14ac:dyDescent="0.3">
      <c r="C10549" s="57"/>
      <c r="D10549" s="58"/>
      <c r="E10549" s="28"/>
      <c r="F10549" s="17"/>
      <c r="G10549" s="50"/>
      <c r="H10549" s="63"/>
    </row>
    <row r="10550" spans="3:8" ht="15.6" x14ac:dyDescent="0.3">
      <c r="C10550" s="57"/>
      <c r="D10550" s="58"/>
      <c r="E10550" s="28"/>
      <c r="F10550" s="17"/>
      <c r="G10550" s="50"/>
      <c r="H10550" s="63"/>
    </row>
    <row r="10551" spans="3:8" ht="15.6" x14ac:dyDescent="0.3">
      <c r="C10551" s="57"/>
      <c r="D10551" s="58"/>
      <c r="E10551" s="28"/>
      <c r="F10551" s="17"/>
      <c r="G10551" s="50"/>
      <c r="H10551" s="63"/>
    </row>
    <row r="10552" spans="3:8" ht="15.6" x14ac:dyDescent="0.3">
      <c r="C10552" s="57"/>
      <c r="D10552" s="58"/>
      <c r="E10552" s="28"/>
      <c r="F10552" s="17"/>
      <c r="G10552" s="50"/>
      <c r="H10552" s="63"/>
    </row>
    <row r="10553" spans="3:8" ht="15.6" x14ac:dyDescent="0.3">
      <c r="C10553" s="57"/>
      <c r="D10553" s="58"/>
      <c r="E10553" s="28"/>
      <c r="F10553" s="17"/>
      <c r="G10553" s="50"/>
      <c r="H10553" s="63"/>
    </row>
    <row r="10554" spans="3:8" ht="15.6" x14ac:dyDescent="0.3">
      <c r="C10554" s="57"/>
      <c r="D10554" s="58"/>
      <c r="E10554" s="28"/>
      <c r="F10554" s="17"/>
      <c r="G10554" s="50"/>
      <c r="H10554" s="63"/>
    </row>
    <row r="10555" spans="3:8" ht="15.6" x14ac:dyDescent="0.3">
      <c r="C10555" s="57"/>
      <c r="D10555" s="58"/>
      <c r="E10555" s="28"/>
      <c r="F10555" s="17"/>
      <c r="G10555" s="50"/>
      <c r="H10555" s="63"/>
    </row>
    <row r="10556" spans="3:8" ht="15.6" x14ac:dyDescent="0.3">
      <c r="C10556" s="57"/>
      <c r="D10556" s="58"/>
      <c r="E10556" s="28"/>
      <c r="F10556" s="17"/>
      <c r="G10556" s="50"/>
      <c r="H10556" s="63"/>
    </row>
    <row r="10557" spans="3:8" ht="15.6" x14ac:dyDescent="0.3">
      <c r="C10557" s="57"/>
      <c r="D10557" s="58"/>
      <c r="E10557" s="28"/>
      <c r="F10557" s="17"/>
      <c r="G10557" s="50"/>
      <c r="H10557" s="63"/>
    </row>
    <row r="10558" spans="3:8" ht="15.6" x14ac:dyDescent="0.3">
      <c r="C10558" s="57"/>
      <c r="D10558" s="58"/>
      <c r="E10558" s="28"/>
      <c r="F10558" s="17"/>
      <c r="G10558" s="50"/>
      <c r="H10558" s="63"/>
    </row>
    <row r="10559" spans="3:8" ht="15.6" x14ac:dyDescent="0.3">
      <c r="C10559" s="57"/>
      <c r="D10559" s="58"/>
      <c r="E10559" s="28"/>
      <c r="F10559" s="17"/>
      <c r="G10559" s="50"/>
      <c r="H10559" s="63"/>
    </row>
    <row r="10560" spans="3:8" ht="15.6" x14ac:dyDescent="0.3">
      <c r="C10560" s="57"/>
      <c r="D10560" s="58"/>
      <c r="E10560" s="28"/>
      <c r="F10560" s="17"/>
      <c r="G10560" s="50"/>
      <c r="H10560" s="63"/>
    </row>
    <row r="10561" spans="3:8" ht="15.6" x14ac:dyDescent="0.3">
      <c r="C10561" s="57"/>
      <c r="D10561" s="58"/>
      <c r="E10561" s="28"/>
      <c r="F10561" s="17"/>
      <c r="G10561" s="50"/>
      <c r="H10561" s="63"/>
    </row>
    <row r="10562" spans="3:8" ht="15.6" x14ac:dyDescent="0.3">
      <c r="C10562" s="57"/>
      <c r="D10562" s="58"/>
      <c r="E10562" s="28"/>
      <c r="F10562" s="17"/>
      <c r="G10562" s="50"/>
      <c r="H10562" s="63"/>
    </row>
    <row r="10563" spans="3:8" ht="15.6" x14ac:dyDescent="0.3">
      <c r="C10563" s="57"/>
      <c r="D10563" s="58"/>
      <c r="E10563" s="28"/>
      <c r="F10563" s="17"/>
      <c r="G10563" s="50"/>
      <c r="H10563" s="63"/>
    </row>
    <row r="10564" spans="3:8" ht="15.6" x14ac:dyDescent="0.3">
      <c r="C10564" s="57"/>
      <c r="D10564" s="58"/>
      <c r="E10564" s="28"/>
      <c r="F10564" s="17"/>
      <c r="G10564" s="50"/>
      <c r="H10564" s="63"/>
    </row>
    <row r="10565" spans="3:8" ht="15.6" x14ac:dyDescent="0.3">
      <c r="C10565" s="57"/>
      <c r="D10565" s="58"/>
      <c r="E10565" s="28"/>
      <c r="F10565" s="17"/>
      <c r="G10565" s="50"/>
      <c r="H10565" s="63"/>
    </row>
    <row r="10566" spans="3:8" ht="15.6" x14ac:dyDescent="0.3">
      <c r="C10566" s="57"/>
      <c r="D10566" s="58"/>
      <c r="E10566" s="28"/>
      <c r="F10566" s="17"/>
      <c r="G10566" s="50"/>
      <c r="H10566" s="63"/>
    </row>
    <row r="10567" spans="3:8" ht="15.6" x14ac:dyDescent="0.3">
      <c r="C10567" s="57"/>
      <c r="D10567" s="58"/>
      <c r="E10567" s="28"/>
      <c r="F10567" s="17"/>
      <c r="G10567" s="50"/>
      <c r="H10567" s="63"/>
    </row>
    <row r="10568" spans="3:8" ht="15.6" x14ac:dyDescent="0.3">
      <c r="C10568" s="57"/>
      <c r="D10568" s="58"/>
      <c r="E10568" s="28"/>
      <c r="F10568" s="17"/>
      <c r="G10568" s="50"/>
      <c r="H10568" s="63"/>
    </row>
    <row r="10569" spans="3:8" ht="15.6" x14ac:dyDescent="0.3">
      <c r="C10569" s="57"/>
      <c r="D10569" s="58"/>
      <c r="E10569" s="28"/>
      <c r="F10569" s="17"/>
      <c r="G10569" s="50"/>
      <c r="H10569" s="63"/>
    </row>
    <row r="10570" spans="3:8" ht="15.6" x14ac:dyDescent="0.3">
      <c r="C10570" s="57"/>
      <c r="D10570" s="58"/>
      <c r="E10570" s="28"/>
      <c r="F10570" s="17"/>
      <c r="G10570" s="50"/>
      <c r="H10570" s="63"/>
    </row>
    <row r="10571" spans="3:8" ht="15.6" x14ac:dyDescent="0.3">
      <c r="C10571" s="57"/>
      <c r="D10571" s="58"/>
      <c r="E10571" s="28"/>
      <c r="F10571" s="17"/>
      <c r="G10571" s="50"/>
      <c r="H10571" s="63"/>
    </row>
    <row r="10572" spans="3:8" ht="15.6" x14ac:dyDescent="0.3">
      <c r="C10572" s="57"/>
      <c r="D10572" s="58"/>
      <c r="E10572" s="28"/>
      <c r="F10572" s="17"/>
      <c r="G10572" s="50"/>
      <c r="H10572" s="63"/>
    </row>
    <row r="10573" spans="3:8" ht="15.6" x14ac:dyDescent="0.3">
      <c r="C10573" s="57"/>
      <c r="D10573" s="58"/>
      <c r="E10573" s="28"/>
      <c r="F10573" s="17"/>
      <c r="G10573" s="50"/>
      <c r="H10573" s="63"/>
    </row>
    <row r="10574" spans="3:8" ht="15.6" x14ac:dyDescent="0.3">
      <c r="C10574" s="57"/>
      <c r="D10574" s="58"/>
      <c r="E10574" s="28"/>
      <c r="F10574" s="17"/>
      <c r="G10574" s="50"/>
      <c r="H10574" s="63"/>
    </row>
    <row r="10575" spans="3:8" ht="15.6" x14ac:dyDescent="0.3">
      <c r="C10575" s="57"/>
      <c r="D10575" s="58"/>
      <c r="E10575" s="28"/>
      <c r="F10575" s="17"/>
      <c r="G10575" s="50"/>
      <c r="H10575" s="63"/>
    </row>
    <row r="10576" spans="3:8" ht="15.6" x14ac:dyDescent="0.3">
      <c r="C10576" s="57"/>
      <c r="D10576" s="58"/>
      <c r="E10576" s="28"/>
      <c r="F10576" s="17"/>
      <c r="G10576" s="50"/>
      <c r="H10576" s="63"/>
    </row>
    <row r="10577" spans="3:8" ht="15.6" x14ac:dyDescent="0.3">
      <c r="C10577" s="57"/>
      <c r="D10577" s="58"/>
      <c r="E10577" s="28"/>
      <c r="F10577" s="17"/>
      <c r="G10577" s="50"/>
      <c r="H10577" s="63"/>
    </row>
    <row r="10578" spans="3:8" ht="15.6" x14ac:dyDescent="0.3">
      <c r="C10578" s="57"/>
      <c r="D10578" s="58"/>
      <c r="E10578" s="28"/>
      <c r="F10578" s="17"/>
      <c r="G10578" s="50"/>
      <c r="H10578" s="63"/>
    </row>
    <row r="10579" spans="3:8" ht="15.6" x14ac:dyDescent="0.3">
      <c r="C10579" s="57"/>
      <c r="D10579" s="58"/>
      <c r="E10579" s="28"/>
      <c r="F10579" s="17"/>
      <c r="G10579" s="50"/>
      <c r="H10579" s="63"/>
    </row>
    <row r="10580" spans="3:8" ht="15.6" x14ac:dyDescent="0.3">
      <c r="C10580" s="57"/>
      <c r="D10580" s="58"/>
      <c r="E10580" s="28"/>
      <c r="F10580" s="17"/>
      <c r="G10580" s="50"/>
      <c r="H10580" s="63"/>
    </row>
    <row r="10581" spans="3:8" ht="15.6" x14ac:dyDescent="0.3">
      <c r="C10581" s="57"/>
      <c r="D10581" s="58"/>
      <c r="E10581" s="28"/>
      <c r="F10581" s="17"/>
      <c r="G10581" s="50"/>
      <c r="H10581" s="63"/>
    </row>
    <row r="10582" spans="3:8" ht="15.6" x14ac:dyDescent="0.3">
      <c r="C10582" s="57"/>
      <c r="D10582" s="58"/>
      <c r="E10582" s="28"/>
      <c r="F10582" s="17"/>
      <c r="G10582" s="50"/>
      <c r="H10582" s="63"/>
    </row>
    <row r="10583" spans="3:8" ht="15.6" x14ac:dyDescent="0.3">
      <c r="C10583" s="57"/>
      <c r="D10583" s="58"/>
      <c r="E10583" s="28"/>
      <c r="F10583" s="17"/>
      <c r="G10583" s="50"/>
      <c r="H10583" s="63"/>
    </row>
    <row r="10584" spans="3:8" ht="15.6" x14ac:dyDescent="0.3">
      <c r="C10584" s="57"/>
      <c r="D10584" s="58"/>
      <c r="E10584" s="28"/>
      <c r="F10584" s="17"/>
      <c r="G10584" s="50"/>
      <c r="H10584" s="63"/>
    </row>
    <row r="10585" spans="3:8" ht="15.6" x14ac:dyDescent="0.3">
      <c r="C10585" s="57"/>
      <c r="D10585" s="58"/>
      <c r="E10585" s="28"/>
      <c r="F10585" s="17"/>
      <c r="G10585" s="50"/>
      <c r="H10585" s="63"/>
    </row>
    <row r="10586" spans="3:8" ht="15.6" x14ac:dyDescent="0.3">
      <c r="C10586" s="57"/>
      <c r="D10586" s="58"/>
      <c r="E10586" s="28"/>
      <c r="F10586" s="17"/>
      <c r="G10586" s="50"/>
      <c r="H10586" s="63"/>
    </row>
    <row r="10587" spans="3:8" ht="15.6" x14ac:dyDescent="0.3">
      <c r="C10587" s="57"/>
      <c r="D10587" s="58"/>
      <c r="E10587" s="28"/>
      <c r="F10587" s="17"/>
      <c r="G10587" s="50"/>
      <c r="H10587" s="63"/>
    </row>
    <row r="10588" spans="3:8" ht="15.6" x14ac:dyDescent="0.3">
      <c r="C10588" s="57"/>
      <c r="D10588" s="58"/>
      <c r="E10588" s="28"/>
      <c r="F10588" s="17"/>
      <c r="G10588" s="50"/>
      <c r="H10588" s="63"/>
    </row>
    <row r="10589" spans="3:8" ht="15.6" x14ac:dyDescent="0.3">
      <c r="C10589" s="57"/>
      <c r="D10589" s="58"/>
      <c r="E10589" s="28"/>
      <c r="F10589" s="17"/>
      <c r="G10589" s="50"/>
      <c r="H10589" s="63"/>
    </row>
    <row r="10590" spans="3:8" ht="15.6" x14ac:dyDescent="0.3">
      <c r="C10590" s="57"/>
      <c r="D10590" s="58"/>
      <c r="E10590" s="28"/>
      <c r="F10590" s="17"/>
      <c r="G10590" s="50"/>
      <c r="H10590" s="63"/>
    </row>
    <row r="10591" spans="3:8" ht="15.6" x14ac:dyDescent="0.3">
      <c r="C10591" s="57"/>
      <c r="D10591" s="58"/>
      <c r="E10591" s="28"/>
      <c r="F10591" s="17"/>
      <c r="G10591" s="50"/>
      <c r="H10591" s="63"/>
    </row>
    <row r="10592" spans="3:8" ht="15.6" x14ac:dyDescent="0.3">
      <c r="C10592" s="57"/>
      <c r="D10592" s="58"/>
      <c r="E10592" s="28"/>
      <c r="F10592" s="17"/>
      <c r="G10592" s="50"/>
      <c r="H10592" s="63"/>
    </row>
    <row r="10593" spans="3:8" ht="15.6" x14ac:dyDescent="0.3">
      <c r="C10593" s="57"/>
      <c r="D10593" s="58"/>
      <c r="E10593" s="28"/>
      <c r="F10593" s="17"/>
      <c r="G10593" s="50"/>
      <c r="H10593" s="63"/>
    </row>
    <row r="10594" spans="3:8" ht="15.6" x14ac:dyDescent="0.3">
      <c r="C10594" s="57"/>
      <c r="D10594" s="58"/>
      <c r="E10594" s="28"/>
      <c r="F10594" s="17"/>
      <c r="G10594" s="50"/>
      <c r="H10594" s="63"/>
    </row>
    <row r="10595" spans="3:8" ht="15.6" x14ac:dyDescent="0.3">
      <c r="C10595" s="57"/>
      <c r="D10595" s="58"/>
      <c r="E10595" s="28"/>
      <c r="F10595" s="17"/>
      <c r="G10595" s="50"/>
      <c r="H10595" s="63"/>
    </row>
    <row r="10596" spans="3:8" ht="15.6" x14ac:dyDescent="0.3">
      <c r="C10596" s="57"/>
      <c r="D10596" s="58"/>
      <c r="E10596" s="28"/>
      <c r="F10596" s="17"/>
      <c r="G10596" s="50"/>
      <c r="H10596" s="63"/>
    </row>
    <row r="10597" spans="3:8" ht="15.6" x14ac:dyDescent="0.3">
      <c r="C10597" s="57"/>
      <c r="D10597" s="58"/>
      <c r="E10597" s="28"/>
      <c r="F10597" s="17"/>
      <c r="G10597" s="50"/>
      <c r="H10597" s="63"/>
    </row>
    <row r="10598" spans="3:8" ht="15.6" x14ac:dyDescent="0.3">
      <c r="C10598" s="57"/>
      <c r="D10598" s="58"/>
      <c r="E10598" s="28"/>
      <c r="F10598" s="17"/>
      <c r="G10598" s="50"/>
      <c r="H10598" s="63"/>
    </row>
    <row r="10599" spans="3:8" ht="15.6" x14ac:dyDescent="0.3">
      <c r="C10599" s="57"/>
      <c r="D10599" s="58"/>
      <c r="E10599" s="28"/>
      <c r="F10599" s="17"/>
      <c r="G10599" s="50"/>
      <c r="H10599" s="63"/>
    </row>
    <row r="10600" spans="3:8" ht="15.6" x14ac:dyDescent="0.3">
      <c r="C10600" s="57"/>
      <c r="D10600" s="58"/>
      <c r="E10600" s="28"/>
      <c r="F10600" s="17"/>
      <c r="G10600" s="50"/>
      <c r="H10600" s="63"/>
    </row>
    <row r="10601" spans="3:8" ht="15.6" x14ac:dyDescent="0.3">
      <c r="C10601" s="57"/>
      <c r="D10601" s="58"/>
      <c r="E10601" s="28"/>
      <c r="F10601" s="17"/>
      <c r="G10601" s="50"/>
      <c r="H10601" s="63"/>
    </row>
    <row r="10602" spans="3:8" ht="15.6" x14ac:dyDescent="0.3">
      <c r="C10602" s="57"/>
      <c r="D10602" s="58"/>
      <c r="E10602" s="28"/>
      <c r="F10602" s="17"/>
      <c r="G10602" s="50"/>
      <c r="H10602" s="63"/>
    </row>
    <row r="10603" spans="3:8" ht="15.6" x14ac:dyDescent="0.3">
      <c r="C10603" s="57"/>
      <c r="D10603" s="58"/>
      <c r="E10603" s="28"/>
      <c r="F10603" s="17"/>
      <c r="G10603" s="50"/>
      <c r="H10603" s="63"/>
    </row>
    <row r="10604" spans="3:8" ht="15.6" x14ac:dyDescent="0.3">
      <c r="C10604" s="57"/>
      <c r="D10604" s="58"/>
      <c r="E10604" s="28"/>
      <c r="F10604" s="17"/>
      <c r="G10604" s="50"/>
      <c r="H10604" s="63"/>
    </row>
    <row r="10605" spans="3:8" ht="15.6" x14ac:dyDescent="0.3">
      <c r="C10605" s="57"/>
      <c r="D10605" s="58"/>
      <c r="E10605" s="28"/>
      <c r="F10605" s="17"/>
      <c r="G10605" s="50"/>
      <c r="H10605" s="63"/>
    </row>
    <row r="10606" spans="3:8" ht="15.6" x14ac:dyDescent="0.3">
      <c r="C10606" s="57"/>
      <c r="D10606" s="58"/>
      <c r="E10606" s="28"/>
      <c r="F10606" s="17"/>
      <c r="G10606" s="50"/>
      <c r="H10606" s="63"/>
    </row>
    <row r="10607" spans="3:8" ht="15.6" x14ac:dyDescent="0.3">
      <c r="C10607" s="57"/>
      <c r="D10607" s="58"/>
      <c r="E10607" s="28"/>
      <c r="F10607" s="17"/>
      <c r="G10607" s="50"/>
      <c r="H10607" s="63"/>
    </row>
    <row r="10608" spans="3:8" ht="15.6" x14ac:dyDescent="0.3">
      <c r="C10608" s="57"/>
      <c r="D10608" s="58"/>
      <c r="E10608" s="28"/>
      <c r="F10608" s="17"/>
      <c r="G10608" s="50"/>
      <c r="H10608" s="63"/>
    </row>
    <row r="10609" spans="3:8" ht="15.6" x14ac:dyDescent="0.3">
      <c r="C10609" s="57"/>
      <c r="D10609" s="58"/>
      <c r="E10609" s="28"/>
      <c r="F10609" s="17"/>
      <c r="G10609" s="50"/>
      <c r="H10609" s="63"/>
    </row>
    <row r="10610" spans="3:8" ht="15.6" x14ac:dyDescent="0.3">
      <c r="C10610" s="57"/>
      <c r="D10610" s="58"/>
      <c r="E10610" s="28"/>
      <c r="F10610" s="17"/>
      <c r="G10610" s="50"/>
      <c r="H10610" s="63"/>
    </row>
    <row r="10611" spans="3:8" ht="15.6" x14ac:dyDescent="0.3">
      <c r="C10611" s="57"/>
      <c r="D10611" s="58"/>
      <c r="E10611" s="28"/>
      <c r="F10611" s="17"/>
      <c r="G10611" s="50"/>
      <c r="H10611" s="63"/>
    </row>
    <row r="10612" spans="3:8" ht="15.6" x14ac:dyDescent="0.3">
      <c r="C10612" s="57"/>
      <c r="D10612" s="58"/>
      <c r="E10612" s="28"/>
      <c r="F10612" s="17"/>
      <c r="G10612" s="50"/>
      <c r="H10612" s="63"/>
    </row>
    <row r="10613" spans="3:8" ht="15.6" x14ac:dyDescent="0.3">
      <c r="C10613" s="57"/>
      <c r="D10613" s="58"/>
      <c r="E10613" s="28"/>
      <c r="F10613" s="17"/>
      <c r="G10613" s="50"/>
      <c r="H10613" s="63"/>
    </row>
    <row r="10614" spans="3:8" ht="15.6" x14ac:dyDescent="0.3">
      <c r="C10614" s="57"/>
      <c r="D10614" s="58"/>
      <c r="E10614" s="28"/>
      <c r="F10614" s="17"/>
      <c r="G10614" s="50"/>
      <c r="H10614" s="63"/>
    </row>
    <row r="10615" spans="3:8" ht="15.6" x14ac:dyDescent="0.3">
      <c r="C10615" s="57"/>
      <c r="D10615" s="58"/>
      <c r="E10615" s="28"/>
      <c r="F10615" s="17"/>
      <c r="G10615" s="50"/>
      <c r="H10615" s="63"/>
    </row>
    <row r="10616" spans="3:8" ht="15.6" x14ac:dyDescent="0.3">
      <c r="C10616" s="57"/>
      <c r="D10616" s="58"/>
      <c r="E10616" s="28"/>
      <c r="F10616" s="17"/>
      <c r="G10616" s="50"/>
      <c r="H10616" s="63"/>
    </row>
    <row r="10617" spans="3:8" ht="15.6" x14ac:dyDescent="0.3">
      <c r="C10617" s="57"/>
      <c r="D10617" s="58"/>
      <c r="E10617" s="28"/>
      <c r="F10617" s="17"/>
      <c r="G10617" s="50"/>
      <c r="H10617" s="63"/>
    </row>
    <row r="10618" spans="3:8" ht="15.6" x14ac:dyDescent="0.3">
      <c r="C10618" s="57"/>
      <c r="D10618" s="58"/>
      <c r="E10618" s="28"/>
      <c r="F10618" s="17"/>
      <c r="G10618" s="50"/>
      <c r="H10618" s="63"/>
    </row>
    <row r="10619" spans="3:8" ht="15.6" x14ac:dyDescent="0.3">
      <c r="C10619" s="57"/>
      <c r="D10619" s="58"/>
      <c r="E10619" s="28"/>
      <c r="F10619" s="17"/>
      <c r="G10619" s="50"/>
      <c r="H10619" s="63"/>
    </row>
    <row r="10620" spans="3:8" ht="15.6" x14ac:dyDescent="0.3">
      <c r="C10620" s="57"/>
      <c r="D10620" s="58"/>
      <c r="E10620" s="28"/>
      <c r="F10620" s="17"/>
      <c r="G10620" s="50"/>
      <c r="H10620" s="63"/>
    </row>
    <row r="10621" spans="3:8" ht="15.6" x14ac:dyDescent="0.3">
      <c r="C10621" s="57"/>
      <c r="D10621" s="58"/>
      <c r="E10621" s="28"/>
      <c r="F10621" s="17"/>
      <c r="G10621" s="50"/>
      <c r="H10621" s="63"/>
    </row>
    <row r="10622" spans="3:8" ht="15.6" x14ac:dyDescent="0.3">
      <c r="C10622" s="57"/>
      <c r="D10622" s="58"/>
      <c r="E10622" s="28"/>
      <c r="F10622" s="17"/>
      <c r="G10622" s="50"/>
      <c r="H10622" s="63"/>
    </row>
    <row r="10623" spans="3:8" ht="15.6" x14ac:dyDescent="0.3">
      <c r="C10623" s="57"/>
      <c r="D10623" s="58"/>
      <c r="E10623" s="28"/>
      <c r="F10623" s="17"/>
      <c r="G10623" s="50"/>
      <c r="H10623" s="63"/>
    </row>
    <row r="10624" spans="3:8" ht="15.6" x14ac:dyDescent="0.3">
      <c r="C10624" s="57"/>
      <c r="D10624" s="58"/>
      <c r="E10624" s="28"/>
      <c r="F10624" s="17"/>
      <c r="G10624" s="50"/>
      <c r="H10624" s="63"/>
    </row>
    <row r="10625" spans="3:8" ht="15.6" x14ac:dyDescent="0.3">
      <c r="C10625" s="57"/>
      <c r="D10625" s="58"/>
      <c r="E10625" s="28"/>
      <c r="F10625" s="17"/>
      <c r="G10625" s="50"/>
      <c r="H10625" s="63"/>
    </row>
    <row r="10626" spans="3:8" ht="15.6" x14ac:dyDescent="0.3">
      <c r="C10626" s="57"/>
      <c r="D10626" s="58"/>
      <c r="E10626" s="28"/>
      <c r="F10626" s="17"/>
      <c r="G10626" s="50"/>
      <c r="H10626" s="63"/>
    </row>
    <row r="10627" spans="3:8" ht="15.6" x14ac:dyDescent="0.3">
      <c r="C10627" s="57"/>
      <c r="D10627" s="58"/>
      <c r="E10627" s="28"/>
      <c r="F10627" s="17"/>
      <c r="G10627" s="50"/>
      <c r="H10627" s="63"/>
    </row>
    <row r="10628" spans="3:8" ht="15.6" x14ac:dyDescent="0.3">
      <c r="C10628" s="57"/>
      <c r="D10628" s="58"/>
      <c r="E10628" s="28"/>
      <c r="F10628" s="17"/>
      <c r="G10628" s="50"/>
      <c r="H10628" s="63"/>
    </row>
    <row r="10629" spans="3:8" ht="15.6" x14ac:dyDescent="0.3">
      <c r="C10629" s="57"/>
      <c r="D10629" s="58"/>
      <c r="E10629" s="28"/>
      <c r="F10629" s="17"/>
      <c r="G10629" s="50"/>
      <c r="H10629" s="63"/>
    </row>
    <row r="10630" spans="3:8" ht="15.6" x14ac:dyDescent="0.3">
      <c r="C10630" s="57"/>
      <c r="D10630" s="58"/>
      <c r="E10630" s="28"/>
      <c r="F10630" s="17"/>
      <c r="G10630" s="50"/>
      <c r="H10630" s="63"/>
    </row>
    <row r="10631" spans="3:8" ht="15.6" x14ac:dyDescent="0.3">
      <c r="C10631" s="57"/>
      <c r="D10631" s="58"/>
      <c r="E10631" s="28"/>
      <c r="F10631" s="17"/>
      <c r="G10631" s="50"/>
      <c r="H10631" s="63"/>
    </row>
    <row r="10632" spans="3:8" ht="15.6" x14ac:dyDescent="0.3">
      <c r="C10632" s="57"/>
      <c r="D10632" s="58"/>
      <c r="E10632" s="28"/>
      <c r="F10632" s="17"/>
      <c r="G10632" s="50"/>
      <c r="H10632" s="63"/>
    </row>
    <row r="10633" spans="3:8" ht="15.6" x14ac:dyDescent="0.3">
      <c r="C10633" s="57"/>
      <c r="D10633" s="58"/>
      <c r="E10633" s="28"/>
      <c r="F10633" s="17"/>
      <c r="G10633" s="50"/>
      <c r="H10633" s="63"/>
    </row>
    <row r="10634" spans="3:8" ht="15.6" x14ac:dyDescent="0.3">
      <c r="C10634" s="57"/>
      <c r="D10634" s="58"/>
      <c r="E10634" s="28"/>
      <c r="F10634" s="17"/>
      <c r="G10634" s="50"/>
      <c r="H10634" s="63"/>
    </row>
    <row r="10635" spans="3:8" ht="15.6" x14ac:dyDescent="0.3">
      <c r="C10635" s="57"/>
      <c r="D10635" s="58"/>
      <c r="E10635" s="28"/>
      <c r="F10635" s="17"/>
      <c r="G10635" s="50"/>
      <c r="H10635" s="63"/>
    </row>
    <row r="10636" spans="3:8" ht="15.6" x14ac:dyDescent="0.3">
      <c r="C10636" s="57"/>
      <c r="D10636" s="58"/>
      <c r="E10636" s="28"/>
      <c r="F10636" s="17"/>
      <c r="G10636" s="50"/>
      <c r="H10636" s="63"/>
    </row>
    <row r="10637" spans="3:8" ht="15.6" x14ac:dyDescent="0.3">
      <c r="C10637" s="57"/>
      <c r="D10637" s="58"/>
      <c r="E10637" s="28"/>
      <c r="F10637" s="17"/>
      <c r="G10637" s="50"/>
      <c r="H10637" s="63"/>
    </row>
    <row r="10638" spans="3:8" ht="15.6" x14ac:dyDescent="0.3">
      <c r="C10638" s="57"/>
      <c r="D10638" s="58"/>
      <c r="E10638" s="28"/>
      <c r="F10638" s="17"/>
      <c r="G10638" s="50"/>
      <c r="H10638" s="63"/>
    </row>
    <row r="10639" spans="3:8" ht="15.6" x14ac:dyDescent="0.3">
      <c r="C10639" s="57"/>
      <c r="D10639" s="58"/>
      <c r="E10639" s="28"/>
      <c r="F10639" s="17"/>
      <c r="G10639" s="50"/>
      <c r="H10639" s="63"/>
    </row>
    <row r="10640" spans="3:8" ht="15.6" x14ac:dyDescent="0.3">
      <c r="C10640" s="57"/>
      <c r="D10640" s="58"/>
      <c r="E10640" s="28"/>
      <c r="F10640" s="17"/>
      <c r="G10640" s="50"/>
      <c r="H10640" s="63"/>
    </row>
    <row r="10641" spans="3:8" ht="15.6" x14ac:dyDescent="0.3">
      <c r="C10641" s="57"/>
      <c r="D10641" s="58"/>
      <c r="E10641" s="28"/>
      <c r="F10641" s="17"/>
      <c r="G10641" s="50"/>
      <c r="H10641" s="63"/>
    </row>
    <row r="10642" spans="3:8" ht="15.6" x14ac:dyDescent="0.3">
      <c r="C10642" s="57"/>
      <c r="D10642" s="58"/>
      <c r="E10642" s="28"/>
      <c r="F10642" s="17"/>
      <c r="G10642" s="50"/>
      <c r="H10642" s="63"/>
    </row>
    <row r="10643" spans="3:8" ht="15.6" x14ac:dyDescent="0.3">
      <c r="C10643" s="57"/>
      <c r="D10643" s="58"/>
      <c r="E10643" s="28"/>
      <c r="F10643" s="17"/>
      <c r="G10643" s="50"/>
      <c r="H10643" s="63"/>
    </row>
    <row r="10644" spans="3:8" ht="15.6" x14ac:dyDescent="0.3">
      <c r="C10644" s="57"/>
      <c r="D10644" s="58"/>
      <c r="E10644" s="28"/>
      <c r="F10644" s="17"/>
      <c r="G10644" s="50"/>
      <c r="H10644" s="63"/>
    </row>
    <row r="10645" spans="3:8" ht="15.6" x14ac:dyDescent="0.3">
      <c r="C10645" s="57"/>
      <c r="D10645" s="58"/>
      <c r="E10645" s="28"/>
      <c r="F10645" s="17"/>
      <c r="G10645" s="50"/>
      <c r="H10645" s="63"/>
    </row>
    <row r="10646" spans="3:8" ht="15.6" x14ac:dyDescent="0.3">
      <c r="C10646" s="57"/>
      <c r="D10646" s="58"/>
      <c r="E10646" s="28"/>
      <c r="F10646" s="17"/>
      <c r="G10646" s="50"/>
      <c r="H10646" s="63"/>
    </row>
    <row r="10647" spans="3:8" ht="15.6" x14ac:dyDescent="0.3">
      <c r="C10647" s="57"/>
      <c r="D10647" s="58"/>
      <c r="E10647" s="28"/>
      <c r="F10647" s="17"/>
      <c r="G10647" s="50"/>
      <c r="H10647" s="63"/>
    </row>
    <row r="10648" spans="3:8" ht="15.6" x14ac:dyDescent="0.3">
      <c r="C10648" s="57"/>
      <c r="D10648" s="58"/>
      <c r="E10648" s="28"/>
      <c r="F10648" s="17"/>
      <c r="G10648" s="50"/>
      <c r="H10648" s="63"/>
    </row>
    <row r="10649" spans="3:8" ht="15.6" x14ac:dyDescent="0.3">
      <c r="C10649" s="57"/>
      <c r="D10649" s="58"/>
      <c r="E10649" s="28"/>
      <c r="F10649" s="17"/>
      <c r="G10649" s="50"/>
      <c r="H10649" s="63"/>
    </row>
    <row r="10650" spans="3:8" ht="15.6" x14ac:dyDescent="0.3">
      <c r="C10650" s="57"/>
      <c r="D10650" s="58"/>
      <c r="E10650" s="28"/>
      <c r="F10650" s="17"/>
      <c r="G10650" s="50"/>
      <c r="H10650" s="63"/>
    </row>
    <row r="10651" spans="3:8" ht="15.6" x14ac:dyDescent="0.3">
      <c r="C10651" s="57"/>
      <c r="D10651" s="58"/>
      <c r="E10651" s="28"/>
      <c r="F10651" s="17"/>
      <c r="G10651" s="50"/>
      <c r="H10651" s="63"/>
    </row>
    <row r="10652" spans="3:8" ht="15.6" x14ac:dyDescent="0.3">
      <c r="C10652" s="57"/>
      <c r="D10652" s="58"/>
      <c r="E10652" s="28"/>
      <c r="F10652" s="17"/>
      <c r="G10652" s="50"/>
      <c r="H10652" s="63"/>
    </row>
    <row r="10653" spans="3:8" ht="15.6" x14ac:dyDescent="0.3">
      <c r="C10653" s="57"/>
      <c r="D10653" s="58"/>
      <c r="E10653" s="28"/>
      <c r="F10653" s="17"/>
      <c r="G10653" s="50"/>
      <c r="H10653" s="63"/>
    </row>
    <row r="10654" spans="3:8" ht="15.6" x14ac:dyDescent="0.3">
      <c r="C10654" s="57"/>
      <c r="D10654" s="58"/>
      <c r="E10654" s="28"/>
      <c r="F10654" s="17"/>
      <c r="G10654" s="50"/>
      <c r="H10654" s="63"/>
    </row>
    <row r="10655" spans="3:8" ht="15.6" x14ac:dyDescent="0.3">
      <c r="C10655" s="57"/>
      <c r="D10655" s="58"/>
      <c r="E10655" s="28"/>
      <c r="F10655" s="17"/>
      <c r="G10655" s="50"/>
      <c r="H10655" s="63"/>
    </row>
    <row r="10656" spans="3:8" ht="15.6" x14ac:dyDescent="0.3">
      <c r="C10656" s="57"/>
      <c r="D10656" s="58"/>
      <c r="E10656" s="28"/>
      <c r="F10656" s="17"/>
      <c r="G10656" s="50"/>
      <c r="H10656" s="63"/>
    </row>
    <row r="10657" spans="3:8" ht="15.6" x14ac:dyDescent="0.3">
      <c r="C10657" s="57"/>
      <c r="D10657" s="58"/>
      <c r="E10657" s="28"/>
      <c r="F10657" s="17"/>
      <c r="G10657" s="50"/>
      <c r="H10657" s="63"/>
    </row>
    <row r="10658" spans="3:8" ht="15.6" x14ac:dyDescent="0.3">
      <c r="C10658" s="57"/>
      <c r="D10658" s="58"/>
      <c r="E10658" s="28"/>
      <c r="F10658" s="17"/>
      <c r="G10658" s="50"/>
      <c r="H10658" s="63"/>
    </row>
    <row r="10659" spans="3:8" ht="15.6" x14ac:dyDescent="0.3">
      <c r="C10659" s="57"/>
      <c r="D10659" s="58"/>
      <c r="E10659" s="28"/>
      <c r="F10659" s="17"/>
      <c r="G10659" s="50"/>
      <c r="H10659" s="63"/>
    </row>
    <row r="10660" spans="3:8" ht="15.6" x14ac:dyDescent="0.3">
      <c r="C10660" s="57"/>
      <c r="D10660" s="58"/>
      <c r="E10660" s="28"/>
      <c r="F10660" s="17"/>
      <c r="G10660" s="50"/>
      <c r="H10660" s="63"/>
    </row>
    <row r="10661" spans="3:8" ht="15.6" x14ac:dyDescent="0.3">
      <c r="C10661" s="57"/>
      <c r="D10661" s="58"/>
      <c r="E10661" s="28"/>
      <c r="F10661" s="17"/>
      <c r="G10661" s="50"/>
      <c r="H10661" s="63"/>
    </row>
    <row r="10662" spans="3:8" ht="15.6" x14ac:dyDescent="0.3">
      <c r="C10662" s="57"/>
      <c r="D10662" s="58"/>
      <c r="E10662" s="28"/>
      <c r="F10662" s="17"/>
      <c r="G10662" s="50"/>
      <c r="H10662" s="63"/>
    </row>
    <row r="10663" spans="3:8" ht="15.6" x14ac:dyDescent="0.3">
      <c r="C10663" s="57"/>
      <c r="D10663" s="58"/>
      <c r="E10663" s="28"/>
      <c r="F10663" s="17"/>
      <c r="G10663" s="50"/>
      <c r="H10663" s="63"/>
    </row>
    <row r="10664" spans="3:8" ht="15.6" x14ac:dyDescent="0.3">
      <c r="C10664" s="57"/>
      <c r="D10664" s="58"/>
      <c r="E10664" s="28"/>
      <c r="F10664" s="17"/>
      <c r="G10664" s="50"/>
      <c r="H10664" s="63"/>
    </row>
    <row r="10665" spans="3:8" ht="15.6" x14ac:dyDescent="0.3">
      <c r="C10665" s="57"/>
      <c r="D10665" s="58"/>
      <c r="E10665" s="28"/>
      <c r="F10665" s="17"/>
      <c r="G10665" s="50"/>
      <c r="H10665" s="63"/>
    </row>
    <row r="10666" spans="3:8" ht="15.6" x14ac:dyDescent="0.3">
      <c r="C10666" s="57"/>
      <c r="D10666" s="58"/>
      <c r="E10666" s="28"/>
      <c r="F10666" s="17"/>
      <c r="G10666" s="50"/>
      <c r="H10666" s="63"/>
    </row>
    <row r="10667" spans="3:8" ht="15.6" x14ac:dyDescent="0.3">
      <c r="C10667" s="57"/>
      <c r="D10667" s="58"/>
      <c r="E10667" s="28"/>
      <c r="F10667" s="17"/>
      <c r="G10667" s="50"/>
      <c r="H10667" s="63"/>
    </row>
    <row r="10668" spans="3:8" ht="15.6" x14ac:dyDescent="0.3">
      <c r="C10668" s="57"/>
      <c r="D10668" s="58"/>
      <c r="E10668" s="28"/>
      <c r="F10668" s="17"/>
      <c r="G10668" s="50"/>
      <c r="H10668" s="63"/>
    </row>
    <row r="10669" spans="3:8" ht="15.6" x14ac:dyDescent="0.3">
      <c r="C10669" s="57"/>
      <c r="D10669" s="58"/>
      <c r="E10669" s="28"/>
      <c r="F10669" s="17"/>
      <c r="G10669" s="50"/>
      <c r="H10669" s="63"/>
    </row>
    <row r="10670" spans="3:8" ht="15.6" x14ac:dyDescent="0.3">
      <c r="C10670" s="57"/>
      <c r="D10670" s="58"/>
      <c r="E10670" s="28"/>
      <c r="F10670" s="17"/>
      <c r="G10670" s="50"/>
      <c r="H10670" s="63"/>
    </row>
    <row r="10671" spans="3:8" ht="15.6" x14ac:dyDescent="0.3">
      <c r="C10671" s="57"/>
      <c r="D10671" s="58"/>
      <c r="E10671" s="28"/>
      <c r="F10671" s="17"/>
      <c r="G10671" s="50"/>
      <c r="H10671" s="63"/>
    </row>
    <row r="10672" spans="3:8" ht="15.6" x14ac:dyDescent="0.3">
      <c r="C10672" s="57"/>
      <c r="D10672" s="58"/>
      <c r="E10672" s="28"/>
      <c r="F10672" s="17"/>
      <c r="G10672" s="50"/>
      <c r="H10672" s="63"/>
    </row>
    <row r="10673" spans="3:8" ht="15.6" x14ac:dyDescent="0.3">
      <c r="C10673" s="57"/>
      <c r="D10673" s="58"/>
      <c r="E10673" s="28"/>
      <c r="F10673" s="17"/>
      <c r="G10673" s="50"/>
      <c r="H10673" s="63"/>
    </row>
    <row r="10674" spans="3:8" ht="15.6" x14ac:dyDescent="0.3">
      <c r="C10674" s="57"/>
      <c r="D10674" s="58"/>
      <c r="E10674" s="28"/>
      <c r="F10674" s="17"/>
      <c r="G10674" s="50"/>
      <c r="H10674" s="63"/>
    </row>
    <row r="10675" spans="3:8" ht="15.6" x14ac:dyDescent="0.3">
      <c r="C10675" s="57"/>
      <c r="D10675" s="58"/>
      <c r="E10675" s="28"/>
      <c r="F10675" s="17"/>
      <c r="G10675" s="50"/>
      <c r="H10675" s="63"/>
    </row>
    <row r="10676" spans="3:8" ht="15.6" x14ac:dyDescent="0.3">
      <c r="C10676" s="57"/>
      <c r="D10676" s="58"/>
      <c r="E10676" s="28"/>
      <c r="F10676" s="17"/>
      <c r="G10676" s="50"/>
      <c r="H10676" s="63"/>
    </row>
    <row r="10677" spans="3:8" ht="15.6" x14ac:dyDescent="0.3">
      <c r="C10677" s="57"/>
      <c r="D10677" s="58"/>
      <c r="E10677" s="28"/>
      <c r="F10677" s="17"/>
      <c r="G10677" s="50"/>
      <c r="H10677" s="63"/>
    </row>
    <row r="10678" spans="3:8" ht="15.6" x14ac:dyDescent="0.3">
      <c r="C10678" s="57"/>
      <c r="D10678" s="58"/>
      <c r="E10678" s="28"/>
      <c r="F10678" s="17"/>
      <c r="G10678" s="50"/>
      <c r="H10678" s="63"/>
    </row>
    <row r="10679" spans="3:8" ht="15.6" x14ac:dyDescent="0.3">
      <c r="C10679" s="57"/>
      <c r="D10679" s="58"/>
      <c r="E10679" s="28"/>
      <c r="F10679" s="17"/>
      <c r="G10679" s="50"/>
      <c r="H10679" s="63"/>
    </row>
    <row r="10680" spans="3:8" ht="15.6" x14ac:dyDescent="0.3">
      <c r="C10680" s="57"/>
      <c r="D10680" s="58"/>
      <c r="E10680" s="28"/>
      <c r="F10680" s="17"/>
      <c r="G10680" s="50"/>
      <c r="H10680" s="63"/>
    </row>
    <row r="10681" spans="3:8" ht="15.6" x14ac:dyDescent="0.3">
      <c r="C10681" s="57"/>
      <c r="D10681" s="58"/>
      <c r="E10681" s="28"/>
      <c r="F10681" s="17"/>
      <c r="G10681" s="50"/>
      <c r="H10681" s="63"/>
    </row>
    <row r="10682" spans="3:8" ht="15.6" x14ac:dyDescent="0.3">
      <c r="C10682" s="57"/>
      <c r="D10682" s="58"/>
      <c r="E10682" s="28"/>
      <c r="F10682" s="17"/>
      <c r="G10682" s="50"/>
      <c r="H10682" s="63"/>
    </row>
    <row r="10683" spans="3:8" ht="15.6" x14ac:dyDescent="0.3">
      <c r="C10683" s="57"/>
      <c r="D10683" s="58"/>
      <c r="E10683" s="28"/>
      <c r="F10683" s="17"/>
      <c r="G10683" s="50"/>
      <c r="H10683" s="63"/>
    </row>
    <row r="10684" spans="3:8" ht="15.6" x14ac:dyDescent="0.3">
      <c r="C10684" s="57"/>
      <c r="D10684" s="58"/>
      <c r="E10684" s="28"/>
      <c r="F10684" s="17"/>
      <c r="G10684" s="50"/>
      <c r="H10684" s="63"/>
    </row>
    <row r="10685" spans="3:8" ht="15.6" x14ac:dyDescent="0.3">
      <c r="C10685" s="57"/>
      <c r="D10685" s="58"/>
      <c r="E10685" s="28"/>
      <c r="F10685" s="17"/>
      <c r="G10685" s="50"/>
      <c r="H10685" s="63"/>
    </row>
    <row r="10686" spans="3:8" ht="15.6" x14ac:dyDescent="0.3">
      <c r="C10686" s="57"/>
      <c r="D10686" s="58"/>
      <c r="E10686" s="28"/>
      <c r="F10686" s="17"/>
      <c r="G10686" s="50"/>
      <c r="H10686" s="63"/>
    </row>
    <row r="10687" spans="3:8" ht="15.6" x14ac:dyDescent="0.3">
      <c r="C10687" s="57"/>
      <c r="D10687" s="58"/>
      <c r="E10687" s="28"/>
      <c r="F10687" s="17"/>
      <c r="G10687" s="50"/>
      <c r="H10687" s="63"/>
    </row>
    <row r="10688" spans="3:8" ht="15.6" x14ac:dyDescent="0.3">
      <c r="C10688" s="57"/>
      <c r="D10688" s="58"/>
      <c r="E10688" s="28"/>
      <c r="F10688" s="17"/>
      <c r="G10688" s="50"/>
      <c r="H10688" s="63"/>
    </row>
    <row r="10689" spans="3:8" ht="15.6" x14ac:dyDescent="0.3">
      <c r="C10689" s="57"/>
      <c r="D10689" s="58"/>
      <c r="E10689" s="28"/>
      <c r="F10689" s="17"/>
      <c r="G10689" s="50"/>
      <c r="H10689" s="63"/>
    </row>
    <row r="10690" spans="3:8" ht="15.6" x14ac:dyDescent="0.3">
      <c r="C10690" s="57"/>
      <c r="D10690" s="58"/>
      <c r="E10690" s="28"/>
      <c r="F10690" s="17"/>
      <c r="G10690" s="50"/>
      <c r="H10690" s="63"/>
    </row>
    <row r="10691" spans="3:8" ht="15.6" x14ac:dyDescent="0.3">
      <c r="C10691" s="57"/>
      <c r="D10691" s="58"/>
      <c r="E10691" s="28"/>
      <c r="F10691" s="17"/>
      <c r="G10691" s="50"/>
      <c r="H10691" s="63"/>
    </row>
    <row r="10692" spans="3:8" ht="15.6" x14ac:dyDescent="0.3">
      <c r="C10692" s="57"/>
      <c r="D10692" s="58"/>
      <c r="E10692" s="28"/>
      <c r="F10692" s="17"/>
      <c r="G10692" s="50"/>
      <c r="H10692" s="63"/>
    </row>
    <row r="10693" spans="3:8" ht="15.6" x14ac:dyDescent="0.3">
      <c r="C10693" s="57"/>
      <c r="D10693" s="58"/>
      <c r="E10693" s="28"/>
      <c r="F10693" s="17"/>
      <c r="G10693" s="50"/>
      <c r="H10693" s="63"/>
    </row>
    <row r="10694" spans="3:8" ht="15.6" x14ac:dyDescent="0.3">
      <c r="C10694" s="57"/>
      <c r="D10694" s="58"/>
      <c r="E10694" s="28"/>
      <c r="F10694" s="17"/>
      <c r="G10694" s="50"/>
      <c r="H10694" s="63"/>
    </row>
    <row r="10695" spans="3:8" ht="15.6" x14ac:dyDescent="0.3">
      <c r="C10695" s="57"/>
      <c r="D10695" s="58"/>
      <c r="E10695" s="28"/>
      <c r="F10695" s="17"/>
      <c r="G10695" s="50"/>
      <c r="H10695" s="63"/>
    </row>
    <row r="10696" spans="3:8" ht="15.6" x14ac:dyDescent="0.3">
      <c r="C10696" s="57"/>
      <c r="D10696" s="58"/>
      <c r="E10696" s="28"/>
      <c r="F10696" s="17"/>
      <c r="G10696" s="50"/>
      <c r="H10696" s="63"/>
    </row>
    <row r="10697" spans="3:8" ht="15.6" x14ac:dyDescent="0.3">
      <c r="C10697" s="57"/>
      <c r="D10697" s="58"/>
      <c r="E10697" s="28"/>
      <c r="F10697" s="17"/>
      <c r="G10697" s="50"/>
      <c r="H10697" s="63"/>
    </row>
    <row r="10698" spans="3:8" ht="15.6" x14ac:dyDescent="0.3">
      <c r="C10698" s="57"/>
      <c r="D10698" s="58"/>
      <c r="E10698" s="28"/>
      <c r="F10698" s="17"/>
      <c r="G10698" s="50"/>
      <c r="H10698" s="63"/>
    </row>
    <row r="10699" spans="3:8" ht="15.6" x14ac:dyDescent="0.3">
      <c r="C10699" s="57"/>
      <c r="D10699" s="58"/>
      <c r="E10699" s="28"/>
      <c r="F10699" s="17"/>
      <c r="G10699" s="50"/>
      <c r="H10699" s="63"/>
    </row>
    <row r="10700" spans="3:8" ht="15.6" x14ac:dyDescent="0.3">
      <c r="C10700" s="57"/>
      <c r="D10700" s="58"/>
      <c r="E10700" s="28"/>
      <c r="F10700" s="17"/>
      <c r="G10700" s="50"/>
      <c r="H10700" s="63"/>
    </row>
    <row r="10701" spans="3:8" ht="15.6" x14ac:dyDescent="0.3">
      <c r="C10701" s="57"/>
      <c r="D10701" s="58"/>
      <c r="E10701" s="28"/>
      <c r="F10701" s="17"/>
      <c r="G10701" s="50"/>
      <c r="H10701" s="63"/>
    </row>
    <row r="10702" spans="3:8" ht="15.6" x14ac:dyDescent="0.3">
      <c r="C10702" s="57"/>
      <c r="D10702" s="58"/>
      <c r="E10702" s="28"/>
      <c r="F10702" s="17"/>
      <c r="G10702" s="50"/>
      <c r="H10702" s="63"/>
    </row>
    <row r="10703" spans="3:8" ht="15.6" x14ac:dyDescent="0.3">
      <c r="C10703" s="57"/>
      <c r="D10703" s="58"/>
      <c r="E10703" s="28"/>
      <c r="F10703" s="17"/>
      <c r="G10703" s="50"/>
      <c r="H10703" s="63"/>
    </row>
    <row r="10704" spans="3:8" ht="15.6" x14ac:dyDescent="0.3">
      <c r="C10704" s="57"/>
      <c r="D10704" s="58"/>
      <c r="E10704" s="28"/>
      <c r="F10704" s="17"/>
      <c r="G10704" s="50"/>
      <c r="H10704" s="63"/>
    </row>
    <row r="10705" spans="3:8" ht="15.6" x14ac:dyDescent="0.3">
      <c r="C10705" s="57"/>
      <c r="D10705" s="58"/>
      <c r="E10705" s="28"/>
      <c r="F10705" s="17"/>
      <c r="G10705" s="50"/>
      <c r="H10705" s="63"/>
    </row>
    <row r="10706" spans="3:8" ht="15.6" x14ac:dyDescent="0.3">
      <c r="C10706" s="57"/>
      <c r="D10706" s="58"/>
      <c r="E10706" s="28"/>
      <c r="F10706" s="17"/>
      <c r="G10706" s="50"/>
      <c r="H10706" s="63"/>
    </row>
    <row r="10707" spans="3:8" ht="15.6" x14ac:dyDescent="0.3">
      <c r="C10707" s="57"/>
      <c r="D10707" s="58"/>
      <c r="E10707" s="28"/>
      <c r="F10707" s="17"/>
      <c r="G10707" s="50"/>
      <c r="H10707" s="63"/>
    </row>
    <row r="10708" spans="3:8" ht="15.6" x14ac:dyDescent="0.3">
      <c r="C10708" s="57"/>
      <c r="D10708" s="58"/>
      <c r="E10708" s="28"/>
      <c r="F10708" s="17"/>
      <c r="G10708" s="50"/>
      <c r="H10708" s="63"/>
    </row>
    <row r="10709" spans="3:8" ht="15.6" x14ac:dyDescent="0.3">
      <c r="C10709" s="57"/>
      <c r="D10709" s="58"/>
      <c r="E10709" s="28"/>
      <c r="F10709" s="17"/>
      <c r="G10709" s="50"/>
      <c r="H10709" s="63"/>
    </row>
    <row r="10710" spans="3:8" ht="15.6" x14ac:dyDescent="0.3">
      <c r="C10710" s="57"/>
      <c r="D10710" s="58"/>
      <c r="E10710" s="28"/>
      <c r="F10710" s="17"/>
      <c r="G10710" s="50"/>
      <c r="H10710" s="63"/>
    </row>
    <row r="10711" spans="3:8" ht="15.6" x14ac:dyDescent="0.3">
      <c r="C10711" s="57"/>
      <c r="D10711" s="58"/>
      <c r="E10711" s="28"/>
      <c r="F10711" s="17"/>
      <c r="G10711" s="50"/>
      <c r="H10711" s="63"/>
    </row>
    <row r="10712" spans="3:8" ht="15.6" x14ac:dyDescent="0.3">
      <c r="C10712" s="57"/>
      <c r="D10712" s="58"/>
      <c r="E10712" s="28"/>
      <c r="F10712" s="17"/>
      <c r="G10712" s="50"/>
      <c r="H10712" s="63"/>
    </row>
    <row r="10713" spans="3:8" ht="15.6" x14ac:dyDescent="0.3">
      <c r="C10713" s="57"/>
      <c r="D10713" s="58"/>
      <c r="E10713" s="28"/>
      <c r="F10713" s="17"/>
      <c r="G10713" s="50"/>
      <c r="H10713" s="63"/>
    </row>
    <row r="10714" spans="3:8" ht="15.6" x14ac:dyDescent="0.3">
      <c r="C10714" s="57"/>
      <c r="D10714" s="58"/>
      <c r="E10714" s="28"/>
      <c r="F10714" s="17"/>
      <c r="G10714" s="50"/>
      <c r="H10714" s="63"/>
    </row>
    <row r="10715" spans="3:8" ht="15.6" x14ac:dyDescent="0.3">
      <c r="C10715" s="57"/>
      <c r="D10715" s="58"/>
      <c r="E10715" s="28"/>
      <c r="F10715" s="17"/>
      <c r="G10715" s="50"/>
      <c r="H10715" s="63"/>
    </row>
    <row r="10716" spans="3:8" ht="15.6" x14ac:dyDescent="0.3">
      <c r="C10716" s="57"/>
      <c r="D10716" s="58"/>
      <c r="E10716" s="28"/>
      <c r="F10716" s="17"/>
      <c r="G10716" s="50"/>
      <c r="H10716" s="63"/>
    </row>
    <row r="10717" spans="3:8" ht="15.6" x14ac:dyDescent="0.3">
      <c r="C10717" s="57"/>
      <c r="D10717" s="58"/>
      <c r="E10717" s="28"/>
      <c r="F10717" s="17"/>
      <c r="G10717" s="50"/>
      <c r="H10717" s="63"/>
    </row>
    <row r="10718" spans="3:8" ht="15.6" x14ac:dyDescent="0.3">
      <c r="C10718" s="57"/>
      <c r="D10718" s="58"/>
      <c r="E10718" s="28"/>
      <c r="F10718" s="17"/>
      <c r="G10718" s="50"/>
      <c r="H10718" s="63"/>
    </row>
    <row r="10719" spans="3:8" ht="15.6" x14ac:dyDescent="0.3">
      <c r="C10719" s="57"/>
      <c r="D10719" s="58"/>
      <c r="E10719" s="28"/>
      <c r="F10719" s="17"/>
      <c r="G10719" s="50"/>
      <c r="H10719" s="63"/>
    </row>
    <row r="10720" spans="3:8" ht="15.6" x14ac:dyDescent="0.3">
      <c r="C10720" s="57"/>
      <c r="D10720" s="58"/>
      <c r="E10720" s="28"/>
      <c r="F10720" s="17"/>
      <c r="G10720" s="50"/>
      <c r="H10720" s="63"/>
    </row>
    <row r="10721" spans="3:8" ht="15.6" x14ac:dyDescent="0.3">
      <c r="C10721" s="57"/>
      <c r="D10721" s="58"/>
      <c r="E10721" s="28"/>
      <c r="F10721" s="17"/>
      <c r="G10721" s="50"/>
      <c r="H10721" s="63"/>
    </row>
    <row r="10722" spans="3:8" ht="15.6" x14ac:dyDescent="0.3">
      <c r="C10722" s="57"/>
      <c r="D10722" s="58"/>
      <c r="E10722" s="28"/>
      <c r="F10722" s="17"/>
      <c r="G10722" s="50"/>
      <c r="H10722" s="63"/>
    </row>
    <row r="10723" spans="3:8" ht="15.6" x14ac:dyDescent="0.3">
      <c r="C10723" s="57"/>
      <c r="D10723" s="58"/>
      <c r="E10723" s="28"/>
      <c r="F10723" s="17"/>
      <c r="G10723" s="50"/>
      <c r="H10723" s="63"/>
    </row>
    <row r="10724" spans="3:8" ht="15.6" x14ac:dyDescent="0.3">
      <c r="C10724" s="57"/>
      <c r="D10724" s="58"/>
      <c r="E10724" s="28"/>
      <c r="F10724" s="17"/>
      <c r="G10724" s="50"/>
      <c r="H10724" s="63"/>
    </row>
    <row r="10725" spans="3:8" ht="15.6" x14ac:dyDescent="0.3">
      <c r="C10725" s="57"/>
      <c r="D10725" s="58"/>
      <c r="E10725" s="28"/>
      <c r="F10725" s="17"/>
      <c r="G10725" s="50"/>
      <c r="H10725" s="63"/>
    </row>
    <row r="10726" spans="3:8" ht="15.6" x14ac:dyDescent="0.3">
      <c r="C10726" s="57"/>
      <c r="D10726" s="58"/>
      <c r="E10726" s="28"/>
      <c r="F10726" s="17"/>
      <c r="G10726" s="50"/>
      <c r="H10726" s="63"/>
    </row>
    <row r="10727" spans="3:8" ht="15.6" x14ac:dyDescent="0.3">
      <c r="C10727" s="57"/>
      <c r="D10727" s="58"/>
      <c r="E10727" s="28"/>
      <c r="F10727" s="17"/>
      <c r="G10727" s="50"/>
      <c r="H10727" s="63"/>
    </row>
    <row r="10728" spans="3:8" ht="15.6" x14ac:dyDescent="0.3">
      <c r="C10728" s="57"/>
      <c r="D10728" s="58"/>
      <c r="E10728" s="28"/>
      <c r="F10728" s="17"/>
      <c r="G10728" s="50"/>
      <c r="H10728" s="63"/>
    </row>
    <row r="10729" spans="3:8" ht="15.6" x14ac:dyDescent="0.3">
      <c r="C10729" s="57"/>
      <c r="D10729" s="58"/>
      <c r="E10729" s="28"/>
      <c r="F10729" s="17"/>
      <c r="G10729" s="50"/>
      <c r="H10729" s="63"/>
    </row>
    <row r="10730" spans="3:8" ht="15.6" x14ac:dyDescent="0.3">
      <c r="C10730" s="57"/>
      <c r="D10730" s="58"/>
      <c r="E10730" s="28"/>
      <c r="F10730" s="17"/>
      <c r="G10730" s="50"/>
      <c r="H10730" s="63"/>
    </row>
    <row r="10731" spans="3:8" ht="15.6" x14ac:dyDescent="0.3">
      <c r="C10731" s="57"/>
      <c r="D10731" s="58"/>
      <c r="E10731" s="28"/>
      <c r="F10731" s="17"/>
      <c r="G10731" s="50"/>
      <c r="H10731" s="63"/>
    </row>
    <row r="10732" spans="3:8" ht="15.6" x14ac:dyDescent="0.3">
      <c r="C10732" s="57"/>
      <c r="D10732" s="58"/>
      <c r="E10732" s="28"/>
      <c r="F10732" s="17"/>
      <c r="G10732" s="50"/>
      <c r="H10732" s="63"/>
    </row>
    <row r="10733" spans="3:8" ht="15.6" x14ac:dyDescent="0.3">
      <c r="C10733" s="57"/>
      <c r="D10733" s="58"/>
      <c r="E10733" s="28"/>
      <c r="F10733" s="17"/>
      <c r="G10733" s="50"/>
      <c r="H10733" s="63"/>
    </row>
    <row r="10734" spans="3:8" ht="15.6" x14ac:dyDescent="0.3">
      <c r="C10734" s="57"/>
      <c r="D10734" s="58"/>
      <c r="E10734" s="28"/>
      <c r="F10734" s="17"/>
      <c r="G10734" s="50"/>
      <c r="H10734" s="63"/>
    </row>
    <row r="10735" spans="3:8" ht="15.6" x14ac:dyDescent="0.3">
      <c r="C10735" s="57"/>
      <c r="D10735" s="58"/>
      <c r="E10735" s="28"/>
      <c r="F10735" s="17"/>
      <c r="G10735" s="50"/>
      <c r="H10735" s="63"/>
    </row>
    <row r="10736" spans="3:8" ht="15.6" x14ac:dyDescent="0.3">
      <c r="C10736" s="57"/>
      <c r="D10736" s="58"/>
      <c r="E10736" s="28"/>
      <c r="F10736" s="17"/>
      <c r="G10736" s="50"/>
      <c r="H10736" s="63"/>
    </row>
    <row r="10737" spans="3:8" ht="15.6" x14ac:dyDescent="0.3">
      <c r="C10737" s="57"/>
      <c r="D10737" s="58"/>
      <c r="E10737" s="28"/>
      <c r="F10737" s="17"/>
      <c r="G10737" s="50"/>
      <c r="H10737" s="63"/>
    </row>
    <row r="10738" spans="3:8" ht="15.6" x14ac:dyDescent="0.3">
      <c r="C10738" s="57"/>
      <c r="D10738" s="58"/>
      <c r="E10738" s="28"/>
      <c r="F10738" s="17"/>
      <c r="G10738" s="50"/>
      <c r="H10738" s="63"/>
    </row>
    <row r="10739" spans="3:8" ht="15.6" x14ac:dyDescent="0.3">
      <c r="C10739" s="57"/>
      <c r="D10739" s="58"/>
      <c r="E10739" s="28"/>
      <c r="F10739" s="17"/>
      <c r="G10739" s="50"/>
      <c r="H10739" s="63"/>
    </row>
    <row r="10740" spans="3:8" ht="15.6" x14ac:dyDescent="0.3">
      <c r="C10740" s="57"/>
      <c r="D10740" s="58"/>
      <c r="E10740" s="28"/>
      <c r="F10740" s="17"/>
      <c r="G10740" s="50"/>
      <c r="H10740" s="63"/>
    </row>
    <row r="10741" spans="3:8" ht="15.6" x14ac:dyDescent="0.3">
      <c r="C10741" s="57"/>
      <c r="D10741" s="58"/>
      <c r="E10741" s="28"/>
      <c r="F10741" s="17"/>
      <c r="G10741" s="50"/>
      <c r="H10741" s="63"/>
    </row>
    <row r="10742" spans="3:8" ht="15.6" x14ac:dyDescent="0.3">
      <c r="C10742" s="57"/>
      <c r="D10742" s="58"/>
      <c r="E10742" s="28"/>
      <c r="F10742" s="17"/>
      <c r="G10742" s="50"/>
      <c r="H10742" s="63"/>
    </row>
    <row r="10743" spans="3:8" ht="15.6" x14ac:dyDescent="0.3">
      <c r="C10743" s="57"/>
      <c r="D10743" s="58"/>
      <c r="E10743" s="28"/>
      <c r="F10743" s="17"/>
      <c r="G10743" s="50"/>
      <c r="H10743" s="63"/>
    </row>
    <row r="10744" spans="3:8" ht="15.6" x14ac:dyDescent="0.3">
      <c r="C10744" s="57"/>
      <c r="D10744" s="58"/>
      <c r="E10744" s="28"/>
      <c r="F10744" s="17"/>
      <c r="G10744" s="50"/>
      <c r="H10744" s="63"/>
    </row>
    <row r="10745" spans="3:8" ht="15.6" x14ac:dyDescent="0.3">
      <c r="C10745" s="57"/>
      <c r="D10745" s="58"/>
      <c r="E10745" s="28"/>
      <c r="F10745" s="17"/>
      <c r="G10745" s="50"/>
      <c r="H10745" s="63"/>
    </row>
    <row r="10746" spans="3:8" ht="15.6" x14ac:dyDescent="0.3">
      <c r="C10746" s="57"/>
      <c r="D10746" s="58"/>
      <c r="E10746" s="28"/>
      <c r="F10746" s="17"/>
      <c r="G10746" s="50"/>
      <c r="H10746" s="63"/>
    </row>
    <row r="10747" spans="3:8" ht="15.6" x14ac:dyDescent="0.3">
      <c r="C10747" s="57"/>
      <c r="D10747" s="58"/>
      <c r="E10747" s="28"/>
      <c r="F10747" s="17"/>
      <c r="G10747" s="50"/>
      <c r="H10747" s="63"/>
    </row>
    <row r="10748" spans="3:8" ht="15.6" x14ac:dyDescent="0.3">
      <c r="C10748" s="57"/>
      <c r="D10748" s="58"/>
      <c r="E10748" s="28"/>
      <c r="F10748" s="17"/>
      <c r="G10748" s="50"/>
      <c r="H10748" s="63"/>
    </row>
    <row r="10749" spans="3:8" ht="15.6" x14ac:dyDescent="0.3">
      <c r="C10749" s="57"/>
      <c r="D10749" s="58"/>
      <c r="E10749" s="28"/>
      <c r="F10749" s="17"/>
      <c r="G10749" s="50"/>
      <c r="H10749" s="63"/>
    </row>
    <row r="10750" spans="3:8" ht="15.6" x14ac:dyDescent="0.3">
      <c r="C10750" s="57"/>
      <c r="D10750" s="58"/>
      <c r="E10750" s="28"/>
      <c r="F10750" s="17"/>
      <c r="G10750" s="50"/>
      <c r="H10750" s="63"/>
    </row>
    <row r="10751" spans="3:8" ht="15.6" x14ac:dyDescent="0.3">
      <c r="C10751" s="57"/>
      <c r="D10751" s="58"/>
      <c r="E10751" s="28"/>
      <c r="F10751" s="17"/>
      <c r="G10751" s="50"/>
      <c r="H10751" s="63"/>
    </row>
    <row r="10752" spans="3:8" ht="15.6" x14ac:dyDescent="0.3">
      <c r="C10752" s="57"/>
      <c r="D10752" s="58"/>
      <c r="E10752" s="28"/>
      <c r="F10752" s="17"/>
      <c r="G10752" s="50"/>
      <c r="H10752" s="63"/>
    </row>
    <row r="10753" spans="3:8" ht="15.6" x14ac:dyDescent="0.3">
      <c r="C10753" s="57"/>
      <c r="D10753" s="58"/>
      <c r="E10753" s="28"/>
      <c r="F10753" s="17"/>
      <c r="G10753" s="50"/>
      <c r="H10753" s="63"/>
    </row>
    <row r="10754" spans="3:8" ht="15.6" x14ac:dyDescent="0.3">
      <c r="C10754" s="57"/>
      <c r="D10754" s="58"/>
      <c r="E10754" s="28"/>
      <c r="F10754" s="17"/>
      <c r="G10754" s="50"/>
      <c r="H10754" s="63"/>
    </row>
    <row r="10755" spans="3:8" ht="15.6" x14ac:dyDescent="0.3">
      <c r="C10755" s="57"/>
      <c r="D10755" s="58"/>
      <c r="E10755" s="28"/>
      <c r="F10755" s="17"/>
      <c r="G10755" s="50"/>
      <c r="H10755" s="63"/>
    </row>
    <row r="10756" spans="3:8" ht="15.6" x14ac:dyDescent="0.3">
      <c r="C10756" s="57"/>
      <c r="D10756" s="58"/>
      <c r="E10756" s="28"/>
      <c r="F10756" s="17"/>
      <c r="G10756" s="50"/>
      <c r="H10756" s="63"/>
    </row>
    <row r="10757" spans="3:8" ht="15.6" x14ac:dyDescent="0.3">
      <c r="C10757" s="57"/>
      <c r="D10757" s="58"/>
      <c r="E10757" s="28"/>
      <c r="F10757" s="17"/>
      <c r="G10757" s="50"/>
      <c r="H10757" s="63"/>
    </row>
    <row r="10758" spans="3:8" ht="15.6" x14ac:dyDescent="0.3">
      <c r="C10758" s="57"/>
      <c r="D10758" s="58"/>
      <c r="E10758" s="28"/>
      <c r="F10758" s="17"/>
      <c r="G10758" s="50"/>
      <c r="H10758" s="63"/>
    </row>
    <row r="10759" spans="3:8" ht="15.6" x14ac:dyDescent="0.3">
      <c r="C10759" s="57"/>
      <c r="D10759" s="58"/>
      <c r="E10759" s="28"/>
      <c r="F10759" s="17"/>
      <c r="G10759" s="50"/>
      <c r="H10759" s="63"/>
    </row>
    <row r="10760" spans="3:8" ht="15.6" x14ac:dyDescent="0.3">
      <c r="C10760" s="57"/>
      <c r="D10760" s="58"/>
      <c r="E10760" s="28"/>
      <c r="F10760" s="17"/>
      <c r="G10760" s="50"/>
      <c r="H10760" s="63"/>
    </row>
    <row r="10761" spans="3:8" ht="15.6" x14ac:dyDescent="0.3">
      <c r="C10761" s="57"/>
      <c r="D10761" s="58"/>
      <c r="E10761" s="28"/>
      <c r="F10761" s="17"/>
      <c r="G10761" s="50"/>
      <c r="H10761" s="63"/>
    </row>
    <row r="10762" spans="3:8" ht="15.6" x14ac:dyDescent="0.3">
      <c r="C10762" s="57"/>
      <c r="D10762" s="58"/>
      <c r="E10762" s="28"/>
      <c r="F10762" s="17"/>
      <c r="G10762" s="50"/>
      <c r="H10762" s="63"/>
    </row>
    <row r="10763" spans="3:8" ht="15.6" x14ac:dyDescent="0.3">
      <c r="C10763" s="57"/>
      <c r="D10763" s="58"/>
      <c r="E10763" s="28"/>
      <c r="F10763" s="17"/>
      <c r="G10763" s="50"/>
      <c r="H10763" s="63"/>
    </row>
    <row r="10764" spans="3:8" ht="15.6" x14ac:dyDescent="0.3">
      <c r="C10764" s="57"/>
      <c r="D10764" s="58"/>
      <c r="E10764" s="28"/>
      <c r="F10764" s="17"/>
      <c r="G10764" s="50"/>
      <c r="H10764" s="63"/>
    </row>
    <row r="10765" spans="3:8" ht="15.6" x14ac:dyDescent="0.3">
      <c r="C10765" s="57"/>
      <c r="D10765" s="58"/>
      <c r="E10765" s="28"/>
      <c r="F10765" s="17"/>
      <c r="G10765" s="50"/>
      <c r="H10765" s="63"/>
    </row>
    <row r="10766" spans="3:8" ht="15.6" x14ac:dyDescent="0.3">
      <c r="C10766" s="57"/>
      <c r="D10766" s="58"/>
      <c r="E10766" s="28"/>
      <c r="F10766" s="17"/>
      <c r="G10766" s="50"/>
      <c r="H10766" s="63"/>
    </row>
    <row r="10767" spans="3:8" ht="15.6" x14ac:dyDescent="0.3">
      <c r="C10767" s="57"/>
      <c r="D10767" s="58"/>
      <c r="E10767" s="28"/>
      <c r="F10767" s="17"/>
      <c r="G10767" s="50"/>
      <c r="H10767" s="63"/>
    </row>
    <row r="10768" spans="3:8" ht="15.6" x14ac:dyDescent="0.3">
      <c r="C10768" s="57"/>
      <c r="D10768" s="58"/>
      <c r="E10768" s="28"/>
      <c r="F10768" s="17"/>
      <c r="G10768" s="50"/>
      <c r="H10768" s="63"/>
    </row>
    <row r="10769" spans="3:8" ht="15.6" x14ac:dyDescent="0.3">
      <c r="C10769" s="57"/>
      <c r="D10769" s="58"/>
      <c r="E10769" s="28"/>
      <c r="F10769" s="17"/>
      <c r="G10769" s="50"/>
      <c r="H10769" s="63"/>
    </row>
    <row r="10770" spans="3:8" ht="15.6" x14ac:dyDescent="0.3">
      <c r="C10770" s="57"/>
      <c r="D10770" s="58"/>
      <c r="E10770" s="28"/>
      <c r="F10770" s="17"/>
      <c r="G10770" s="50"/>
      <c r="H10770" s="63"/>
    </row>
    <row r="10771" spans="3:8" ht="15.6" x14ac:dyDescent="0.3">
      <c r="C10771" s="57"/>
      <c r="D10771" s="58"/>
      <c r="E10771" s="28"/>
      <c r="F10771" s="17"/>
      <c r="G10771" s="50"/>
      <c r="H10771" s="63"/>
    </row>
    <row r="10772" spans="3:8" ht="15.6" x14ac:dyDescent="0.3">
      <c r="C10772" s="57"/>
      <c r="D10772" s="58"/>
      <c r="E10772" s="28"/>
      <c r="F10772" s="17"/>
      <c r="G10772" s="50"/>
      <c r="H10772" s="63"/>
    </row>
    <row r="10773" spans="3:8" ht="15.6" x14ac:dyDescent="0.3">
      <c r="C10773" s="57"/>
      <c r="D10773" s="58"/>
      <c r="E10773" s="28"/>
      <c r="F10773" s="17"/>
      <c r="G10773" s="50"/>
      <c r="H10773" s="63"/>
    </row>
    <row r="10774" spans="3:8" ht="15.6" x14ac:dyDescent="0.3">
      <c r="C10774" s="57"/>
      <c r="D10774" s="58"/>
      <c r="E10774" s="28"/>
      <c r="F10774" s="17"/>
      <c r="G10774" s="50"/>
      <c r="H10774" s="63"/>
    </row>
    <row r="10775" spans="3:8" ht="15.6" x14ac:dyDescent="0.3">
      <c r="C10775" s="57"/>
      <c r="D10775" s="58"/>
      <c r="E10775" s="28"/>
      <c r="F10775" s="17"/>
      <c r="G10775" s="50"/>
      <c r="H10775" s="63"/>
    </row>
    <row r="10776" spans="3:8" ht="15.6" x14ac:dyDescent="0.3">
      <c r="C10776" s="57"/>
      <c r="D10776" s="58"/>
      <c r="E10776" s="28"/>
      <c r="F10776" s="17"/>
      <c r="G10776" s="50"/>
      <c r="H10776" s="63"/>
    </row>
    <row r="10777" spans="3:8" ht="15.6" x14ac:dyDescent="0.3">
      <c r="C10777" s="57"/>
      <c r="D10777" s="58"/>
      <c r="E10777" s="28"/>
      <c r="F10777" s="17"/>
      <c r="G10777" s="50"/>
      <c r="H10777" s="63"/>
    </row>
    <row r="10778" spans="3:8" ht="15.6" x14ac:dyDescent="0.3">
      <c r="C10778" s="57"/>
      <c r="D10778" s="58"/>
      <c r="E10778" s="28"/>
      <c r="F10778" s="17"/>
      <c r="G10778" s="50"/>
      <c r="H10778" s="63"/>
    </row>
    <row r="10779" spans="3:8" ht="15.6" x14ac:dyDescent="0.3">
      <c r="C10779" s="57"/>
      <c r="D10779" s="58"/>
      <c r="E10779" s="28"/>
      <c r="F10779" s="17"/>
      <c r="G10779" s="50"/>
      <c r="H10779" s="63"/>
    </row>
    <row r="10780" spans="3:8" ht="15.6" x14ac:dyDescent="0.3">
      <c r="C10780" s="57"/>
      <c r="D10780" s="58"/>
      <c r="E10780" s="28"/>
      <c r="F10780" s="17"/>
      <c r="G10780" s="50"/>
      <c r="H10780" s="63"/>
    </row>
    <row r="10781" spans="3:8" ht="15.6" x14ac:dyDescent="0.3">
      <c r="C10781" s="57"/>
      <c r="D10781" s="58"/>
      <c r="E10781" s="28"/>
      <c r="F10781" s="17"/>
      <c r="G10781" s="50"/>
      <c r="H10781" s="63"/>
    </row>
    <row r="10782" spans="3:8" ht="15.6" x14ac:dyDescent="0.3">
      <c r="C10782" s="57"/>
      <c r="D10782" s="58"/>
      <c r="E10782" s="28"/>
      <c r="F10782" s="17"/>
      <c r="G10782" s="50"/>
      <c r="H10782" s="63"/>
    </row>
    <row r="10783" spans="3:8" ht="15.6" x14ac:dyDescent="0.3">
      <c r="C10783" s="57"/>
      <c r="D10783" s="58"/>
      <c r="E10783" s="28"/>
      <c r="F10783" s="17"/>
      <c r="G10783" s="50"/>
      <c r="H10783" s="63"/>
    </row>
    <row r="10784" spans="3:8" ht="15.6" x14ac:dyDescent="0.3">
      <c r="C10784" s="57"/>
      <c r="D10784" s="58"/>
      <c r="E10784" s="28"/>
      <c r="F10784" s="17"/>
      <c r="G10784" s="50"/>
      <c r="H10784" s="63"/>
    </row>
    <row r="10785" spans="3:8" ht="15.6" x14ac:dyDescent="0.3">
      <c r="C10785" s="57"/>
      <c r="D10785" s="58"/>
      <c r="E10785" s="28"/>
      <c r="F10785" s="17"/>
      <c r="G10785" s="50"/>
      <c r="H10785" s="63"/>
    </row>
    <row r="10786" spans="3:8" ht="15.6" x14ac:dyDescent="0.3">
      <c r="C10786" s="57"/>
      <c r="D10786" s="58"/>
      <c r="E10786" s="28"/>
      <c r="F10786" s="17"/>
      <c r="G10786" s="50"/>
      <c r="H10786" s="63"/>
    </row>
    <row r="10787" spans="3:8" ht="15.6" x14ac:dyDescent="0.3">
      <c r="C10787" s="57"/>
      <c r="D10787" s="58"/>
      <c r="E10787" s="28"/>
      <c r="F10787" s="17"/>
      <c r="G10787" s="50"/>
      <c r="H10787" s="63"/>
    </row>
    <row r="10788" spans="3:8" ht="15.6" x14ac:dyDescent="0.3">
      <c r="C10788" s="57"/>
      <c r="D10788" s="58"/>
      <c r="E10788" s="28"/>
      <c r="F10788" s="17"/>
      <c r="G10788" s="50"/>
      <c r="H10788" s="63"/>
    </row>
    <row r="10789" spans="3:8" ht="15.6" x14ac:dyDescent="0.3">
      <c r="C10789" s="57"/>
      <c r="D10789" s="58"/>
      <c r="E10789" s="28"/>
      <c r="F10789" s="17"/>
      <c r="G10789" s="50"/>
      <c r="H10789" s="63"/>
    </row>
    <row r="10790" spans="3:8" ht="15.6" x14ac:dyDescent="0.3">
      <c r="C10790" s="57"/>
      <c r="D10790" s="58"/>
      <c r="E10790" s="28"/>
      <c r="F10790" s="17"/>
      <c r="G10790" s="50"/>
      <c r="H10790" s="63"/>
    </row>
    <row r="10791" spans="3:8" ht="15.6" x14ac:dyDescent="0.3">
      <c r="C10791" s="57"/>
      <c r="D10791" s="58"/>
      <c r="E10791" s="28"/>
      <c r="F10791" s="17"/>
      <c r="G10791" s="50"/>
      <c r="H10791" s="63"/>
    </row>
    <row r="10792" spans="3:8" ht="15.6" x14ac:dyDescent="0.3">
      <c r="C10792" s="57"/>
      <c r="D10792" s="58"/>
      <c r="E10792" s="28"/>
      <c r="F10792" s="17"/>
      <c r="G10792" s="50"/>
      <c r="H10792" s="63"/>
    </row>
    <row r="10793" spans="3:8" ht="15.6" x14ac:dyDescent="0.3">
      <c r="C10793" s="57"/>
      <c r="D10793" s="58"/>
      <c r="E10793" s="28"/>
      <c r="F10793" s="17"/>
      <c r="G10793" s="50"/>
      <c r="H10793" s="63"/>
    </row>
    <row r="10794" spans="3:8" ht="15.6" x14ac:dyDescent="0.3">
      <c r="C10794" s="57"/>
      <c r="D10794" s="58"/>
      <c r="E10794" s="28"/>
      <c r="F10794" s="17"/>
      <c r="G10794" s="50"/>
      <c r="H10794" s="63"/>
    </row>
    <row r="10795" spans="3:8" ht="15.6" x14ac:dyDescent="0.3">
      <c r="C10795" s="57"/>
      <c r="D10795" s="58"/>
      <c r="E10795" s="28"/>
      <c r="F10795" s="17"/>
      <c r="G10795" s="50"/>
      <c r="H10795" s="63"/>
    </row>
    <row r="10796" spans="3:8" ht="15.6" x14ac:dyDescent="0.3">
      <c r="C10796" s="57"/>
      <c r="D10796" s="58"/>
      <c r="E10796" s="28"/>
      <c r="F10796" s="17"/>
      <c r="G10796" s="50"/>
      <c r="H10796" s="63"/>
    </row>
    <row r="10797" spans="3:8" ht="15.6" x14ac:dyDescent="0.3">
      <c r="C10797" s="57"/>
      <c r="D10797" s="58"/>
      <c r="E10797" s="28"/>
      <c r="F10797" s="17"/>
      <c r="G10797" s="50"/>
      <c r="H10797" s="63"/>
    </row>
    <row r="10798" spans="3:8" ht="15.6" x14ac:dyDescent="0.3">
      <c r="C10798" s="57"/>
      <c r="D10798" s="58"/>
      <c r="E10798" s="28"/>
      <c r="F10798" s="17"/>
      <c r="G10798" s="50"/>
      <c r="H10798" s="63"/>
    </row>
    <row r="10799" spans="3:8" ht="15.6" x14ac:dyDescent="0.3">
      <c r="C10799" s="57"/>
      <c r="D10799" s="58"/>
      <c r="E10799" s="28"/>
      <c r="F10799" s="17"/>
      <c r="G10799" s="50"/>
      <c r="H10799" s="63"/>
    </row>
    <row r="10800" spans="3:8" ht="15.6" x14ac:dyDescent="0.3">
      <c r="C10800" s="57"/>
      <c r="D10800" s="58"/>
      <c r="E10800" s="28"/>
      <c r="F10800" s="17"/>
      <c r="G10800" s="50"/>
      <c r="H10800" s="63"/>
    </row>
    <row r="10801" spans="3:8" ht="15.6" x14ac:dyDescent="0.3">
      <c r="C10801" s="57"/>
      <c r="D10801" s="58"/>
      <c r="E10801" s="28"/>
      <c r="F10801" s="17"/>
      <c r="G10801" s="50"/>
      <c r="H10801" s="63"/>
    </row>
    <row r="10802" spans="3:8" ht="15.6" x14ac:dyDescent="0.3">
      <c r="C10802" s="57"/>
      <c r="D10802" s="58"/>
      <c r="E10802" s="28"/>
      <c r="F10802" s="17"/>
      <c r="G10802" s="50"/>
      <c r="H10802" s="63"/>
    </row>
    <row r="10803" spans="3:8" ht="15.6" x14ac:dyDescent="0.3">
      <c r="C10803" s="57"/>
      <c r="D10803" s="58"/>
      <c r="E10803" s="28"/>
      <c r="F10803" s="17"/>
      <c r="G10803" s="50"/>
      <c r="H10803" s="63"/>
    </row>
    <row r="10804" spans="3:8" ht="15.6" x14ac:dyDescent="0.3">
      <c r="C10804" s="57"/>
      <c r="D10804" s="58"/>
      <c r="E10804" s="28"/>
      <c r="F10804" s="17"/>
      <c r="G10804" s="50"/>
      <c r="H10804" s="63"/>
    </row>
    <row r="10805" spans="3:8" ht="15.6" x14ac:dyDescent="0.3">
      <c r="C10805" s="57"/>
      <c r="D10805" s="58"/>
      <c r="E10805" s="28"/>
      <c r="F10805" s="17"/>
      <c r="G10805" s="50"/>
      <c r="H10805" s="63"/>
    </row>
    <row r="10806" spans="3:8" ht="15.6" x14ac:dyDescent="0.3">
      <c r="C10806" s="57"/>
      <c r="D10806" s="58"/>
      <c r="E10806" s="28"/>
      <c r="F10806" s="17"/>
      <c r="G10806" s="50"/>
      <c r="H10806" s="63"/>
    </row>
    <row r="10807" spans="3:8" ht="15.6" x14ac:dyDescent="0.3">
      <c r="C10807" s="57"/>
      <c r="D10807" s="58"/>
      <c r="E10807" s="28"/>
      <c r="F10807" s="17"/>
      <c r="G10807" s="50"/>
      <c r="H10807" s="63"/>
    </row>
    <row r="10808" spans="3:8" ht="15.6" x14ac:dyDescent="0.3">
      <c r="C10808" s="57"/>
      <c r="D10808" s="58"/>
      <c r="E10808" s="28"/>
      <c r="F10808" s="17"/>
      <c r="G10808" s="50"/>
      <c r="H10808" s="63"/>
    </row>
    <row r="10809" spans="3:8" ht="15.6" x14ac:dyDescent="0.3">
      <c r="C10809" s="57"/>
      <c r="D10809" s="58"/>
      <c r="E10809" s="28"/>
      <c r="F10809" s="17"/>
      <c r="G10809" s="50"/>
      <c r="H10809" s="63"/>
    </row>
    <row r="10810" spans="3:8" ht="15.6" x14ac:dyDescent="0.3">
      <c r="C10810" s="57"/>
      <c r="D10810" s="58"/>
      <c r="E10810" s="28"/>
      <c r="F10810" s="17"/>
      <c r="G10810" s="50"/>
      <c r="H10810" s="63"/>
    </row>
    <row r="10811" spans="3:8" ht="15.6" x14ac:dyDescent="0.3">
      <c r="C10811" s="57"/>
      <c r="D10811" s="58"/>
      <c r="E10811" s="28"/>
      <c r="F10811" s="17"/>
      <c r="G10811" s="50"/>
      <c r="H10811" s="63"/>
    </row>
    <row r="10812" spans="3:8" ht="15.6" x14ac:dyDescent="0.3">
      <c r="C10812" s="57"/>
      <c r="D10812" s="58"/>
      <c r="E10812" s="28"/>
      <c r="F10812" s="17"/>
      <c r="G10812" s="50"/>
      <c r="H10812" s="63"/>
    </row>
    <row r="10813" spans="3:8" ht="15.6" x14ac:dyDescent="0.3">
      <c r="C10813" s="57"/>
      <c r="D10813" s="58"/>
      <c r="E10813" s="28"/>
      <c r="F10813" s="17"/>
      <c r="G10813" s="50"/>
      <c r="H10813" s="63"/>
    </row>
    <row r="10814" spans="3:8" ht="15.6" x14ac:dyDescent="0.3">
      <c r="C10814" s="57"/>
      <c r="D10814" s="58"/>
      <c r="E10814" s="28"/>
      <c r="F10814" s="17"/>
      <c r="G10814" s="50"/>
      <c r="H10814" s="63"/>
    </row>
    <row r="10815" spans="3:8" ht="15.6" x14ac:dyDescent="0.3">
      <c r="C10815" s="57"/>
      <c r="D10815" s="58"/>
      <c r="E10815" s="28"/>
      <c r="F10815" s="17"/>
      <c r="G10815" s="50"/>
      <c r="H10815" s="63"/>
    </row>
    <row r="10816" spans="3:8" ht="15.6" x14ac:dyDescent="0.3">
      <c r="C10816" s="57"/>
      <c r="D10816" s="58"/>
      <c r="E10816" s="28"/>
      <c r="F10816" s="17"/>
      <c r="G10816" s="50"/>
      <c r="H10816" s="63"/>
    </row>
    <row r="10817" spans="3:8" ht="15.6" x14ac:dyDescent="0.3">
      <c r="C10817" s="57"/>
      <c r="D10817" s="58"/>
      <c r="E10817" s="28"/>
      <c r="F10817" s="17"/>
      <c r="G10817" s="50"/>
      <c r="H10817" s="63"/>
    </row>
    <row r="10818" spans="3:8" ht="15.6" x14ac:dyDescent="0.3">
      <c r="C10818" s="57"/>
      <c r="D10818" s="58"/>
      <c r="E10818" s="28"/>
      <c r="F10818" s="17"/>
      <c r="G10818" s="50"/>
      <c r="H10818" s="63"/>
    </row>
    <row r="10819" spans="3:8" ht="15.6" x14ac:dyDescent="0.3">
      <c r="C10819" s="57"/>
      <c r="D10819" s="58"/>
      <c r="E10819" s="28"/>
      <c r="F10819" s="17"/>
      <c r="G10819" s="50"/>
      <c r="H10819" s="63"/>
    </row>
    <row r="10820" spans="3:8" ht="15.6" x14ac:dyDescent="0.3">
      <c r="C10820" s="57"/>
      <c r="D10820" s="58"/>
      <c r="E10820" s="28"/>
      <c r="F10820" s="17"/>
      <c r="G10820" s="50"/>
      <c r="H10820" s="63"/>
    </row>
    <row r="10821" spans="3:8" ht="15.6" x14ac:dyDescent="0.3">
      <c r="C10821" s="57"/>
      <c r="D10821" s="58"/>
      <c r="E10821" s="28"/>
      <c r="F10821" s="17"/>
      <c r="G10821" s="50"/>
      <c r="H10821" s="63"/>
    </row>
    <row r="10822" spans="3:8" ht="15.6" x14ac:dyDescent="0.3">
      <c r="C10822" s="57"/>
      <c r="D10822" s="58"/>
      <c r="E10822" s="28"/>
      <c r="F10822" s="17"/>
      <c r="G10822" s="50"/>
      <c r="H10822" s="63"/>
    </row>
    <row r="10823" spans="3:8" ht="15.6" x14ac:dyDescent="0.3">
      <c r="C10823" s="57"/>
      <c r="D10823" s="58"/>
      <c r="E10823" s="28"/>
      <c r="F10823" s="17"/>
      <c r="G10823" s="50"/>
      <c r="H10823" s="63"/>
    </row>
    <row r="10824" spans="3:8" ht="15.6" x14ac:dyDescent="0.3">
      <c r="C10824" s="57"/>
      <c r="D10824" s="58"/>
      <c r="E10824" s="28"/>
      <c r="F10824" s="17"/>
      <c r="G10824" s="50"/>
      <c r="H10824" s="63"/>
    </row>
    <row r="10825" spans="3:8" ht="15.6" x14ac:dyDescent="0.3">
      <c r="C10825" s="57"/>
      <c r="D10825" s="58"/>
      <c r="E10825" s="28"/>
      <c r="F10825" s="17"/>
      <c r="G10825" s="50"/>
      <c r="H10825" s="63"/>
    </row>
    <row r="10826" spans="3:8" ht="15.6" x14ac:dyDescent="0.3">
      <c r="C10826" s="57"/>
      <c r="D10826" s="58"/>
      <c r="E10826" s="28"/>
      <c r="F10826" s="17"/>
      <c r="G10826" s="50"/>
      <c r="H10826" s="63"/>
    </row>
    <row r="10827" spans="3:8" ht="15.6" x14ac:dyDescent="0.3">
      <c r="C10827" s="57"/>
      <c r="D10827" s="58"/>
      <c r="E10827" s="28"/>
      <c r="F10827" s="17"/>
      <c r="G10827" s="50"/>
      <c r="H10827" s="63"/>
    </row>
    <row r="10828" spans="3:8" ht="15.6" x14ac:dyDescent="0.3">
      <c r="C10828" s="57"/>
      <c r="D10828" s="58"/>
      <c r="E10828" s="28"/>
      <c r="F10828" s="17"/>
      <c r="G10828" s="50"/>
      <c r="H10828" s="63"/>
    </row>
    <row r="10829" spans="3:8" ht="15.6" x14ac:dyDescent="0.3">
      <c r="C10829" s="57"/>
      <c r="D10829" s="58"/>
      <c r="E10829" s="28"/>
      <c r="F10829" s="17"/>
      <c r="G10829" s="50"/>
      <c r="H10829" s="63"/>
    </row>
    <row r="10830" spans="3:8" ht="15.6" x14ac:dyDescent="0.3">
      <c r="C10830" s="57"/>
      <c r="D10830" s="58"/>
      <c r="E10830" s="28"/>
      <c r="F10830" s="17"/>
      <c r="G10830" s="50"/>
      <c r="H10830" s="63"/>
    </row>
    <row r="10831" spans="3:8" ht="15.6" x14ac:dyDescent="0.3">
      <c r="C10831" s="57"/>
      <c r="D10831" s="58"/>
      <c r="E10831" s="28"/>
      <c r="F10831" s="17"/>
      <c r="G10831" s="50"/>
      <c r="H10831" s="63"/>
    </row>
    <row r="10832" spans="3:8" ht="15.6" x14ac:dyDescent="0.3">
      <c r="C10832" s="57"/>
      <c r="D10832" s="58"/>
      <c r="E10832" s="28"/>
      <c r="F10832" s="17"/>
      <c r="G10832" s="50"/>
      <c r="H10832" s="63"/>
    </row>
    <row r="10833" spans="3:8" ht="15.6" x14ac:dyDescent="0.3">
      <c r="C10833" s="57"/>
      <c r="D10833" s="58"/>
      <c r="E10833" s="28"/>
      <c r="F10833" s="17"/>
      <c r="G10833" s="50"/>
      <c r="H10833" s="63"/>
    </row>
    <row r="10834" spans="3:8" ht="15.6" x14ac:dyDescent="0.3">
      <c r="C10834" s="57"/>
      <c r="D10834" s="58"/>
      <c r="E10834" s="28"/>
      <c r="F10834" s="17"/>
      <c r="G10834" s="50"/>
      <c r="H10834" s="63"/>
    </row>
    <row r="10835" spans="3:8" ht="15.6" x14ac:dyDescent="0.3">
      <c r="C10835" s="57"/>
      <c r="D10835" s="58"/>
      <c r="E10835" s="28"/>
      <c r="F10835" s="17"/>
      <c r="G10835" s="50"/>
      <c r="H10835" s="63"/>
    </row>
    <row r="10836" spans="3:8" ht="15.6" x14ac:dyDescent="0.3">
      <c r="C10836" s="57"/>
      <c r="D10836" s="58"/>
      <c r="E10836" s="28"/>
      <c r="F10836" s="17"/>
      <c r="G10836" s="50"/>
      <c r="H10836" s="63"/>
    </row>
    <row r="10837" spans="3:8" ht="15.6" x14ac:dyDescent="0.3">
      <c r="C10837" s="57"/>
      <c r="D10837" s="58"/>
      <c r="E10837" s="28"/>
      <c r="F10837" s="17"/>
      <c r="G10837" s="50"/>
      <c r="H10837" s="63"/>
    </row>
    <row r="10838" spans="3:8" ht="15.6" x14ac:dyDescent="0.3">
      <c r="C10838" s="57"/>
      <c r="D10838" s="58"/>
      <c r="E10838" s="28"/>
      <c r="F10838" s="17"/>
      <c r="G10838" s="50"/>
      <c r="H10838" s="63"/>
    </row>
    <row r="10839" spans="3:8" ht="15.6" x14ac:dyDescent="0.3">
      <c r="C10839" s="57"/>
      <c r="D10839" s="58"/>
      <c r="E10839" s="28"/>
      <c r="F10839" s="17"/>
      <c r="G10839" s="50"/>
      <c r="H10839" s="63"/>
    </row>
    <row r="10840" spans="3:8" ht="15.6" x14ac:dyDescent="0.3">
      <c r="C10840" s="57"/>
      <c r="D10840" s="58"/>
      <c r="E10840" s="28"/>
      <c r="F10840" s="17"/>
      <c r="G10840" s="50"/>
      <c r="H10840" s="63"/>
    </row>
    <row r="10841" spans="3:8" ht="15.6" x14ac:dyDescent="0.3">
      <c r="C10841" s="57"/>
      <c r="D10841" s="58"/>
      <c r="E10841" s="28"/>
      <c r="F10841" s="17"/>
      <c r="G10841" s="50"/>
      <c r="H10841" s="63"/>
    </row>
    <row r="10842" spans="3:8" ht="15.6" x14ac:dyDescent="0.3">
      <c r="C10842" s="57"/>
      <c r="D10842" s="58"/>
      <c r="E10842" s="28"/>
      <c r="F10842" s="17"/>
      <c r="G10842" s="50"/>
      <c r="H10842" s="63"/>
    </row>
    <row r="10843" spans="3:8" ht="15.6" x14ac:dyDescent="0.3">
      <c r="C10843" s="57"/>
      <c r="D10843" s="58"/>
      <c r="E10843" s="28"/>
      <c r="F10843" s="17"/>
      <c r="G10843" s="50"/>
      <c r="H10843" s="63"/>
    </row>
    <row r="10844" spans="3:8" ht="15.6" x14ac:dyDescent="0.3">
      <c r="C10844" s="57"/>
      <c r="D10844" s="58"/>
      <c r="E10844" s="28"/>
      <c r="F10844" s="17"/>
      <c r="G10844" s="50"/>
      <c r="H10844" s="63"/>
    </row>
    <row r="10845" spans="3:8" ht="15.6" x14ac:dyDescent="0.3">
      <c r="C10845" s="57"/>
      <c r="D10845" s="58"/>
      <c r="E10845" s="28"/>
      <c r="F10845" s="17"/>
      <c r="G10845" s="50"/>
      <c r="H10845" s="63"/>
    </row>
    <row r="10846" spans="3:8" ht="15.6" x14ac:dyDescent="0.3">
      <c r="C10846" s="57"/>
      <c r="D10846" s="58"/>
      <c r="E10846" s="28"/>
      <c r="F10846" s="17"/>
      <c r="G10846" s="50"/>
      <c r="H10846" s="63"/>
    </row>
    <row r="10847" spans="3:8" ht="15.6" x14ac:dyDescent="0.3">
      <c r="C10847" s="57"/>
      <c r="D10847" s="58"/>
      <c r="E10847" s="28"/>
      <c r="F10847" s="17"/>
      <c r="G10847" s="50"/>
      <c r="H10847" s="63"/>
    </row>
    <row r="10848" spans="3:8" ht="15.6" x14ac:dyDescent="0.3">
      <c r="C10848" s="57"/>
      <c r="D10848" s="58"/>
      <c r="E10848" s="28"/>
      <c r="F10848" s="17"/>
      <c r="G10848" s="50"/>
      <c r="H10848" s="63"/>
    </row>
    <row r="10849" spans="3:8" ht="15.6" x14ac:dyDescent="0.3">
      <c r="C10849" s="57"/>
      <c r="D10849" s="58"/>
      <c r="E10849" s="28"/>
      <c r="F10849" s="17"/>
      <c r="G10849" s="50"/>
      <c r="H10849" s="63"/>
    </row>
    <row r="10850" spans="3:8" ht="15.6" x14ac:dyDescent="0.3">
      <c r="C10850" s="57"/>
      <c r="D10850" s="58"/>
      <c r="E10850" s="28"/>
      <c r="F10850" s="17"/>
      <c r="G10850" s="50"/>
      <c r="H10850" s="63"/>
    </row>
    <row r="10851" spans="3:8" ht="15.6" x14ac:dyDescent="0.3">
      <c r="C10851" s="57"/>
      <c r="D10851" s="58"/>
      <c r="E10851" s="28"/>
      <c r="F10851" s="17"/>
      <c r="G10851" s="50"/>
      <c r="H10851" s="63"/>
    </row>
    <row r="10852" spans="3:8" ht="15.6" x14ac:dyDescent="0.3">
      <c r="C10852" s="57"/>
      <c r="D10852" s="58"/>
      <c r="E10852" s="28"/>
      <c r="F10852" s="17"/>
      <c r="G10852" s="50"/>
      <c r="H10852" s="63"/>
    </row>
    <row r="10853" spans="3:8" ht="15.6" x14ac:dyDescent="0.3">
      <c r="C10853" s="57"/>
      <c r="D10853" s="58"/>
      <c r="E10853" s="28"/>
      <c r="F10853" s="17"/>
      <c r="G10853" s="50"/>
      <c r="H10853" s="63"/>
    </row>
    <row r="10854" spans="3:8" ht="15.6" x14ac:dyDescent="0.3">
      <c r="C10854" s="57"/>
      <c r="D10854" s="58"/>
      <c r="E10854" s="28"/>
      <c r="F10854" s="17"/>
      <c r="G10854" s="50"/>
      <c r="H10854" s="63"/>
    </row>
    <row r="10855" spans="3:8" ht="15.6" x14ac:dyDescent="0.3">
      <c r="C10855" s="57"/>
      <c r="D10855" s="58"/>
      <c r="E10855" s="28"/>
      <c r="F10855" s="17"/>
      <c r="G10855" s="50"/>
      <c r="H10855" s="63"/>
    </row>
    <row r="10856" spans="3:8" ht="15.6" x14ac:dyDescent="0.3">
      <c r="C10856" s="57"/>
      <c r="D10856" s="58"/>
      <c r="E10856" s="28"/>
      <c r="F10856" s="17"/>
      <c r="G10856" s="50"/>
      <c r="H10856" s="63"/>
    </row>
    <row r="10857" spans="3:8" ht="15.6" x14ac:dyDescent="0.3">
      <c r="C10857" s="57"/>
      <c r="D10857" s="58"/>
      <c r="E10857" s="28"/>
      <c r="F10857" s="17"/>
      <c r="G10857" s="50"/>
      <c r="H10857" s="63"/>
    </row>
    <row r="10858" spans="3:8" ht="15.6" x14ac:dyDescent="0.3">
      <c r="C10858" s="57"/>
      <c r="D10858" s="58"/>
      <c r="E10858" s="28"/>
      <c r="F10858" s="17"/>
      <c r="G10858" s="50"/>
      <c r="H10858" s="63"/>
    </row>
    <row r="10859" spans="3:8" ht="15.6" x14ac:dyDescent="0.3">
      <c r="C10859" s="57"/>
      <c r="D10859" s="58"/>
      <c r="E10859" s="28"/>
      <c r="F10859" s="17"/>
      <c r="G10859" s="50"/>
      <c r="H10859" s="63"/>
    </row>
    <row r="10860" spans="3:8" ht="15.6" x14ac:dyDescent="0.3">
      <c r="C10860" s="57"/>
      <c r="D10860" s="58"/>
      <c r="E10860" s="28"/>
      <c r="F10860" s="17"/>
      <c r="G10860" s="50"/>
      <c r="H10860" s="63"/>
    </row>
    <row r="10861" spans="3:8" ht="15.6" x14ac:dyDescent="0.3">
      <c r="C10861" s="57"/>
      <c r="D10861" s="58"/>
      <c r="E10861" s="28"/>
      <c r="F10861" s="17"/>
      <c r="G10861" s="50"/>
      <c r="H10861" s="63"/>
    </row>
    <row r="10862" spans="3:8" ht="15.6" x14ac:dyDescent="0.3">
      <c r="C10862" s="57"/>
      <c r="D10862" s="58"/>
      <c r="E10862" s="28"/>
      <c r="F10862" s="17"/>
      <c r="G10862" s="50"/>
      <c r="H10862" s="63"/>
    </row>
    <row r="10863" spans="3:8" ht="15.6" x14ac:dyDescent="0.3">
      <c r="C10863" s="57"/>
      <c r="D10863" s="58"/>
      <c r="E10863" s="28"/>
      <c r="F10863" s="17"/>
      <c r="G10863" s="50"/>
      <c r="H10863" s="63"/>
    </row>
    <row r="10864" spans="3:8" ht="15.6" x14ac:dyDescent="0.3">
      <c r="C10864" s="57"/>
      <c r="D10864" s="58"/>
      <c r="E10864" s="28"/>
      <c r="F10864" s="17"/>
      <c r="G10864" s="50"/>
      <c r="H10864" s="63"/>
    </row>
    <row r="10865" spans="3:8" ht="15.6" x14ac:dyDescent="0.3">
      <c r="C10865" s="57"/>
      <c r="D10865" s="58"/>
      <c r="E10865" s="28"/>
      <c r="F10865" s="17"/>
      <c r="G10865" s="50"/>
      <c r="H10865" s="63"/>
    </row>
    <row r="10866" spans="3:8" ht="15.6" x14ac:dyDescent="0.3">
      <c r="C10866" s="57"/>
      <c r="D10866" s="58"/>
      <c r="E10866" s="28"/>
      <c r="F10866" s="17"/>
      <c r="G10866" s="50"/>
      <c r="H10866" s="63"/>
    </row>
    <row r="10867" spans="3:8" ht="15.6" x14ac:dyDescent="0.3">
      <c r="C10867" s="57"/>
      <c r="D10867" s="58"/>
      <c r="E10867" s="28"/>
      <c r="F10867" s="17"/>
      <c r="G10867" s="50"/>
      <c r="H10867" s="63"/>
    </row>
    <row r="10868" spans="3:8" ht="15.6" x14ac:dyDescent="0.3">
      <c r="C10868" s="57"/>
      <c r="D10868" s="58"/>
      <c r="E10868" s="28"/>
      <c r="F10868" s="17"/>
      <c r="G10868" s="50"/>
      <c r="H10868" s="63"/>
    </row>
    <row r="10869" spans="3:8" ht="15.6" x14ac:dyDescent="0.3">
      <c r="C10869" s="57"/>
      <c r="D10869" s="58"/>
      <c r="E10869" s="28"/>
      <c r="F10869" s="17"/>
      <c r="G10869" s="50"/>
      <c r="H10869" s="63"/>
    </row>
    <row r="10870" spans="3:8" ht="15.6" x14ac:dyDescent="0.3">
      <c r="C10870" s="57"/>
      <c r="D10870" s="58"/>
      <c r="E10870" s="28"/>
      <c r="F10870" s="17"/>
      <c r="G10870" s="50"/>
      <c r="H10870" s="63"/>
    </row>
    <row r="10871" spans="3:8" ht="15.6" x14ac:dyDescent="0.3">
      <c r="C10871" s="57"/>
      <c r="D10871" s="58"/>
      <c r="E10871" s="28"/>
      <c r="F10871" s="17"/>
      <c r="G10871" s="50"/>
      <c r="H10871" s="63"/>
    </row>
    <row r="10872" spans="3:8" ht="15.6" x14ac:dyDescent="0.3">
      <c r="C10872" s="57"/>
      <c r="D10872" s="58"/>
      <c r="E10872" s="28"/>
      <c r="F10872" s="17"/>
      <c r="G10872" s="50"/>
      <c r="H10872" s="63"/>
    </row>
    <row r="10873" spans="3:8" ht="15.6" x14ac:dyDescent="0.3">
      <c r="C10873" s="57"/>
      <c r="D10873" s="58"/>
      <c r="E10873" s="28"/>
      <c r="F10873" s="17"/>
      <c r="G10873" s="50"/>
      <c r="H10873" s="63"/>
    </row>
    <row r="10874" spans="3:8" ht="15.6" x14ac:dyDescent="0.3">
      <c r="C10874" s="57"/>
      <c r="D10874" s="58"/>
      <c r="E10874" s="28"/>
      <c r="F10874" s="17"/>
      <c r="G10874" s="50"/>
      <c r="H10874" s="63"/>
    </row>
    <row r="10875" spans="3:8" ht="15.6" x14ac:dyDescent="0.3">
      <c r="C10875" s="57"/>
      <c r="D10875" s="58"/>
      <c r="E10875" s="28"/>
      <c r="F10875" s="17"/>
      <c r="G10875" s="50"/>
      <c r="H10875" s="63"/>
    </row>
    <row r="10876" spans="3:8" ht="15.6" x14ac:dyDescent="0.3">
      <c r="C10876" s="57"/>
      <c r="D10876" s="58"/>
      <c r="E10876" s="28"/>
      <c r="F10876" s="17"/>
      <c r="G10876" s="50"/>
      <c r="H10876" s="63"/>
    </row>
    <row r="10877" spans="3:8" ht="15.6" x14ac:dyDescent="0.3">
      <c r="C10877" s="57"/>
      <c r="D10877" s="58"/>
      <c r="E10877" s="28"/>
      <c r="F10877" s="17"/>
      <c r="G10877" s="50"/>
      <c r="H10877" s="63"/>
    </row>
    <row r="10878" spans="3:8" ht="15.6" x14ac:dyDescent="0.3">
      <c r="C10878" s="57"/>
      <c r="D10878" s="58"/>
      <c r="E10878" s="28"/>
      <c r="F10878" s="17"/>
      <c r="G10878" s="50"/>
      <c r="H10878" s="63"/>
    </row>
    <row r="10879" spans="3:8" ht="15.6" x14ac:dyDescent="0.3">
      <c r="C10879" s="57"/>
      <c r="D10879" s="58"/>
      <c r="E10879" s="28"/>
      <c r="F10879" s="17"/>
      <c r="G10879" s="50"/>
      <c r="H10879" s="63"/>
    </row>
    <row r="10880" spans="3:8" ht="15.6" x14ac:dyDescent="0.3">
      <c r="C10880" s="57"/>
      <c r="D10880" s="58"/>
      <c r="E10880" s="28"/>
      <c r="F10880" s="17"/>
      <c r="G10880" s="50"/>
      <c r="H10880" s="63"/>
    </row>
    <row r="10881" spans="3:8" ht="15.6" x14ac:dyDescent="0.3">
      <c r="C10881" s="57"/>
      <c r="D10881" s="58"/>
      <c r="E10881" s="28"/>
      <c r="F10881" s="17"/>
      <c r="G10881" s="50"/>
      <c r="H10881" s="63"/>
    </row>
    <row r="10882" spans="3:8" ht="15.6" x14ac:dyDescent="0.3">
      <c r="C10882" s="57"/>
      <c r="D10882" s="58"/>
      <c r="E10882" s="28"/>
      <c r="F10882" s="17"/>
      <c r="G10882" s="50"/>
      <c r="H10882" s="63"/>
    </row>
    <row r="10883" spans="3:8" ht="15.6" x14ac:dyDescent="0.3">
      <c r="C10883" s="57"/>
      <c r="D10883" s="58"/>
      <c r="E10883" s="28"/>
      <c r="F10883" s="17"/>
      <c r="G10883" s="50"/>
      <c r="H10883" s="63"/>
    </row>
    <row r="10884" spans="3:8" ht="15.6" x14ac:dyDescent="0.3">
      <c r="C10884" s="57"/>
      <c r="D10884" s="58"/>
      <c r="E10884" s="28"/>
      <c r="F10884" s="17"/>
      <c r="G10884" s="50"/>
      <c r="H10884" s="63"/>
    </row>
    <row r="10885" spans="3:8" ht="15.6" x14ac:dyDescent="0.3">
      <c r="C10885" s="57"/>
      <c r="D10885" s="58"/>
      <c r="E10885" s="28"/>
      <c r="F10885" s="17"/>
      <c r="G10885" s="50"/>
      <c r="H10885" s="63"/>
    </row>
    <row r="10886" spans="3:8" ht="15.6" x14ac:dyDescent="0.3">
      <c r="C10886" s="57"/>
      <c r="D10886" s="58"/>
      <c r="E10886" s="28"/>
      <c r="F10886" s="17"/>
      <c r="G10886" s="50"/>
      <c r="H10886" s="63"/>
    </row>
    <row r="10887" spans="3:8" ht="15.6" x14ac:dyDescent="0.3">
      <c r="C10887" s="57"/>
      <c r="D10887" s="58"/>
      <c r="E10887" s="28"/>
      <c r="F10887" s="17"/>
      <c r="G10887" s="50"/>
      <c r="H10887" s="63"/>
    </row>
    <row r="10888" spans="3:8" ht="15.6" x14ac:dyDescent="0.3">
      <c r="C10888" s="57"/>
      <c r="D10888" s="58"/>
      <c r="E10888" s="28"/>
      <c r="F10888" s="17"/>
      <c r="G10888" s="50"/>
      <c r="H10888" s="63"/>
    </row>
    <row r="10889" spans="3:8" ht="15.6" x14ac:dyDescent="0.3">
      <c r="C10889" s="57"/>
      <c r="D10889" s="58"/>
      <c r="E10889" s="28"/>
      <c r="F10889" s="17"/>
      <c r="G10889" s="50"/>
      <c r="H10889" s="63"/>
    </row>
    <row r="10890" spans="3:8" ht="15.6" x14ac:dyDescent="0.3">
      <c r="C10890" s="57"/>
      <c r="D10890" s="58"/>
      <c r="E10890" s="28"/>
      <c r="F10890" s="17"/>
      <c r="G10890" s="50"/>
      <c r="H10890" s="63"/>
    </row>
    <row r="10891" spans="3:8" ht="15.6" x14ac:dyDescent="0.3">
      <c r="C10891" s="57"/>
      <c r="D10891" s="58"/>
      <c r="E10891" s="28"/>
      <c r="F10891" s="17"/>
      <c r="G10891" s="50"/>
      <c r="H10891" s="63"/>
    </row>
    <row r="10892" spans="3:8" ht="15.6" x14ac:dyDescent="0.3">
      <c r="C10892" s="57"/>
      <c r="D10892" s="58"/>
      <c r="E10892" s="28"/>
      <c r="F10892" s="17"/>
      <c r="G10892" s="50"/>
      <c r="H10892" s="63"/>
    </row>
    <row r="10893" spans="3:8" ht="15.6" x14ac:dyDescent="0.3">
      <c r="C10893" s="57"/>
      <c r="D10893" s="58"/>
      <c r="E10893" s="28"/>
      <c r="F10893" s="17"/>
      <c r="G10893" s="50"/>
      <c r="H10893" s="63"/>
    </row>
    <row r="10894" spans="3:8" ht="15.6" x14ac:dyDescent="0.3">
      <c r="C10894" s="57"/>
      <c r="D10894" s="58"/>
      <c r="E10894" s="28"/>
      <c r="F10894" s="17"/>
      <c r="G10894" s="50"/>
      <c r="H10894" s="63"/>
    </row>
    <row r="10895" spans="3:8" ht="15.6" x14ac:dyDescent="0.3">
      <c r="C10895" s="57"/>
      <c r="D10895" s="58"/>
      <c r="E10895" s="28"/>
      <c r="F10895" s="17"/>
      <c r="G10895" s="50"/>
      <c r="H10895" s="63"/>
    </row>
    <row r="10896" spans="3:8" ht="15.6" x14ac:dyDescent="0.3">
      <c r="C10896" s="57"/>
      <c r="D10896" s="58"/>
      <c r="E10896" s="28"/>
      <c r="F10896" s="17"/>
      <c r="G10896" s="50"/>
      <c r="H10896" s="63"/>
    </row>
    <row r="10897" spans="3:8" ht="15.6" x14ac:dyDescent="0.3">
      <c r="C10897" s="57"/>
      <c r="D10897" s="58"/>
      <c r="E10897" s="28"/>
      <c r="F10897" s="17"/>
      <c r="G10897" s="50"/>
      <c r="H10897" s="63"/>
    </row>
    <row r="10898" spans="3:8" ht="15.6" x14ac:dyDescent="0.3">
      <c r="C10898" s="57"/>
      <c r="D10898" s="58"/>
      <c r="E10898" s="28"/>
      <c r="F10898" s="17"/>
      <c r="G10898" s="50"/>
      <c r="H10898" s="63"/>
    </row>
    <row r="10899" spans="3:8" ht="15.6" x14ac:dyDescent="0.3">
      <c r="C10899" s="57"/>
      <c r="D10899" s="58"/>
      <c r="E10899" s="28"/>
      <c r="F10899" s="17"/>
      <c r="G10899" s="50"/>
      <c r="H10899" s="63"/>
    </row>
    <row r="10900" spans="3:8" ht="15.6" x14ac:dyDescent="0.3">
      <c r="C10900" s="57"/>
      <c r="D10900" s="58"/>
      <c r="E10900" s="28"/>
      <c r="F10900" s="17"/>
      <c r="G10900" s="50"/>
      <c r="H10900" s="63"/>
    </row>
    <row r="10901" spans="3:8" ht="15.6" x14ac:dyDescent="0.3">
      <c r="C10901" s="57"/>
      <c r="D10901" s="58"/>
      <c r="E10901" s="28"/>
      <c r="F10901" s="17"/>
      <c r="G10901" s="50"/>
      <c r="H10901" s="63"/>
    </row>
    <row r="10902" spans="3:8" ht="15.6" x14ac:dyDescent="0.3">
      <c r="C10902" s="57"/>
      <c r="D10902" s="58"/>
      <c r="E10902" s="28"/>
      <c r="F10902" s="17"/>
      <c r="G10902" s="50"/>
      <c r="H10902" s="63"/>
    </row>
    <row r="10903" spans="3:8" ht="15.6" x14ac:dyDescent="0.3">
      <c r="C10903" s="57"/>
      <c r="D10903" s="58"/>
      <c r="E10903" s="28"/>
      <c r="F10903" s="17"/>
      <c r="G10903" s="50"/>
      <c r="H10903" s="63"/>
    </row>
    <row r="10904" spans="3:8" ht="15.6" x14ac:dyDescent="0.3">
      <c r="C10904" s="57"/>
      <c r="D10904" s="58"/>
      <c r="E10904" s="28"/>
      <c r="F10904" s="17"/>
      <c r="G10904" s="50"/>
      <c r="H10904" s="63"/>
    </row>
    <row r="10905" spans="3:8" ht="15.6" x14ac:dyDescent="0.3">
      <c r="C10905" s="57"/>
      <c r="D10905" s="58"/>
      <c r="E10905" s="28"/>
      <c r="F10905" s="17"/>
      <c r="G10905" s="50"/>
      <c r="H10905" s="63"/>
    </row>
    <row r="10906" spans="3:8" ht="15.6" x14ac:dyDescent="0.3">
      <c r="C10906" s="57"/>
      <c r="D10906" s="58"/>
      <c r="E10906" s="28"/>
      <c r="F10906" s="17"/>
      <c r="G10906" s="50"/>
      <c r="H10906" s="63"/>
    </row>
    <row r="10907" spans="3:8" ht="15.6" x14ac:dyDescent="0.3">
      <c r="C10907" s="57"/>
      <c r="D10907" s="58"/>
      <c r="E10907" s="28"/>
      <c r="F10907" s="17"/>
      <c r="G10907" s="50"/>
      <c r="H10907" s="63"/>
    </row>
    <row r="10908" spans="3:8" ht="15.6" x14ac:dyDescent="0.3">
      <c r="C10908" s="57"/>
      <c r="D10908" s="58"/>
      <c r="E10908" s="28"/>
      <c r="F10908" s="17"/>
      <c r="G10908" s="50"/>
      <c r="H10908" s="63"/>
    </row>
    <row r="10909" spans="3:8" ht="15.6" x14ac:dyDescent="0.3">
      <c r="C10909" s="57"/>
      <c r="D10909" s="58"/>
      <c r="E10909" s="28"/>
      <c r="F10909" s="17"/>
      <c r="G10909" s="50"/>
      <c r="H10909" s="63"/>
    </row>
    <row r="10910" spans="3:8" ht="15.6" x14ac:dyDescent="0.3">
      <c r="C10910" s="57"/>
      <c r="D10910" s="58"/>
      <c r="E10910" s="28"/>
      <c r="F10910" s="17"/>
      <c r="G10910" s="50"/>
      <c r="H10910" s="63"/>
    </row>
    <row r="10911" spans="3:8" ht="15.6" x14ac:dyDescent="0.3">
      <c r="C10911" s="57"/>
      <c r="D10911" s="58"/>
      <c r="E10911" s="28"/>
      <c r="F10911" s="17"/>
      <c r="G10911" s="50"/>
      <c r="H10911" s="63"/>
    </row>
    <row r="10912" spans="3:8" ht="15.6" x14ac:dyDescent="0.3">
      <c r="C10912" s="57"/>
      <c r="D10912" s="58"/>
      <c r="E10912" s="28"/>
      <c r="F10912" s="17"/>
      <c r="G10912" s="50"/>
      <c r="H10912" s="63"/>
    </row>
    <row r="10913" spans="3:8" ht="15.6" x14ac:dyDescent="0.3">
      <c r="C10913" s="57"/>
      <c r="D10913" s="58"/>
      <c r="E10913" s="28"/>
      <c r="F10913" s="17"/>
      <c r="G10913" s="50"/>
      <c r="H10913" s="63"/>
    </row>
    <row r="10914" spans="3:8" ht="15.6" x14ac:dyDescent="0.3">
      <c r="C10914" s="57"/>
      <c r="D10914" s="58"/>
      <c r="E10914" s="28"/>
      <c r="F10914" s="17"/>
      <c r="G10914" s="50"/>
      <c r="H10914" s="63"/>
    </row>
    <row r="10915" spans="3:8" ht="15.6" x14ac:dyDescent="0.3">
      <c r="C10915" s="57"/>
      <c r="D10915" s="58"/>
      <c r="E10915" s="28"/>
      <c r="F10915" s="17"/>
      <c r="G10915" s="50"/>
      <c r="H10915" s="63"/>
    </row>
    <row r="10916" spans="3:8" ht="15.6" x14ac:dyDescent="0.3">
      <c r="C10916" s="57"/>
      <c r="D10916" s="58"/>
      <c r="E10916" s="28"/>
      <c r="F10916" s="17"/>
      <c r="G10916" s="50"/>
      <c r="H10916" s="63"/>
    </row>
    <row r="10917" spans="3:8" ht="15.6" x14ac:dyDescent="0.3">
      <c r="C10917" s="57"/>
      <c r="D10917" s="58"/>
      <c r="E10917" s="28"/>
      <c r="F10917" s="17"/>
      <c r="G10917" s="50"/>
      <c r="H10917" s="63"/>
    </row>
    <row r="10918" spans="3:8" ht="15.6" x14ac:dyDescent="0.3">
      <c r="C10918" s="57"/>
      <c r="D10918" s="58"/>
      <c r="E10918" s="28"/>
      <c r="F10918" s="17"/>
      <c r="G10918" s="50"/>
      <c r="H10918" s="63"/>
    </row>
    <row r="10919" spans="3:8" ht="15.6" x14ac:dyDescent="0.3">
      <c r="C10919" s="57"/>
      <c r="D10919" s="58"/>
      <c r="E10919" s="28"/>
      <c r="F10919" s="17"/>
      <c r="G10919" s="50"/>
      <c r="H10919" s="63"/>
    </row>
    <row r="10920" spans="3:8" ht="15.6" x14ac:dyDescent="0.3">
      <c r="C10920" s="57"/>
      <c r="D10920" s="58"/>
      <c r="E10920" s="28"/>
      <c r="F10920" s="17"/>
      <c r="G10920" s="50"/>
      <c r="H10920" s="63"/>
    </row>
    <row r="10921" spans="3:8" ht="15.6" x14ac:dyDescent="0.3">
      <c r="C10921" s="57"/>
      <c r="D10921" s="58"/>
      <c r="E10921" s="28"/>
      <c r="F10921" s="17"/>
      <c r="G10921" s="50"/>
      <c r="H10921" s="63"/>
    </row>
    <row r="10922" spans="3:8" ht="15.6" x14ac:dyDescent="0.3">
      <c r="C10922" s="57"/>
      <c r="D10922" s="58"/>
      <c r="E10922" s="28"/>
      <c r="F10922" s="17"/>
      <c r="G10922" s="50"/>
      <c r="H10922" s="63"/>
    </row>
    <row r="10923" spans="3:8" ht="15.6" x14ac:dyDescent="0.3">
      <c r="C10923" s="57"/>
      <c r="D10923" s="58"/>
      <c r="E10923" s="28"/>
      <c r="F10923" s="17"/>
      <c r="G10923" s="50"/>
      <c r="H10923" s="63"/>
    </row>
    <row r="10924" spans="3:8" ht="15.6" x14ac:dyDescent="0.3">
      <c r="C10924" s="57"/>
      <c r="D10924" s="58"/>
      <c r="E10924" s="28"/>
      <c r="F10924" s="17"/>
      <c r="G10924" s="50"/>
      <c r="H10924" s="63"/>
    </row>
    <row r="10925" spans="3:8" ht="15.6" x14ac:dyDescent="0.3">
      <c r="C10925" s="57"/>
      <c r="D10925" s="58"/>
      <c r="E10925" s="28"/>
      <c r="F10925" s="17"/>
      <c r="G10925" s="50"/>
      <c r="H10925" s="63"/>
    </row>
    <row r="10926" spans="3:8" ht="15.6" x14ac:dyDescent="0.3">
      <c r="C10926" s="57"/>
      <c r="D10926" s="58"/>
      <c r="E10926" s="28"/>
      <c r="F10926" s="17"/>
      <c r="G10926" s="50"/>
      <c r="H10926" s="63"/>
    </row>
    <row r="10927" spans="3:8" ht="15.6" x14ac:dyDescent="0.3">
      <c r="C10927" s="57"/>
      <c r="D10927" s="58"/>
      <c r="E10927" s="28"/>
      <c r="F10927" s="17"/>
      <c r="G10927" s="50"/>
      <c r="H10927" s="63"/>
    </row>
    <row r="10928" spans="3:8" ht="15.6" x14ac:dyDescent="0.3">
      <c r="C10928" s="57"/>
      <c r="D10928" s="58"/>
      <c r="E10928" s="28"/>
      <c r="F10928" s="17"/>
      <c r="G10928" s="50"/>
      <c r="H10928" s="63"/>
    </row>
    <row r="10929" spans="3:8" ht="15.6" x14ac:dyDescent="0.3">
      <c r="C10929" s="57"/>
      <c r="D10929" s="58"/>
      <c r="E10929" s="28"/>
      <c r="F10929" s="17"/>
      <c r="G10929" s="50"/>
      <c r="H10929" s="63"/>
    </row>
    <row r="10930" spans="3:8" ht="15.6" x14ac:dyDescent="0.3">
      <c r="C10930" s="57"/>
      <c r="D10930" s="58"/>
      <c r="E10930" s="28"/>
      <c r="F10930" s="17"/>
      <c r="G10930" s="50"/>
      <c r="H10930" s="63"/>
    </row>
    <row r="10931" spans="3:8" ht="15.6" x14ac:dyDescent="0.3">
      <c r="C10931" s="57"/>
      <c r="D10931" s="58"/>
      <c r="E10931" s="28"/>
      <c r="F10931" s="17"/>
      <c r="G10931" s="50"/>
      <c r="H10931" s="63"/>
    </row>
    <row r="10932" spans="3:8" ht="15.6" x14ac:dyDescent="0.3">
      <c r="C10932" s="57"/>
      <c r="D10932" s="58"/>
      <c r="E10932" s="28"/>
      <c r="F10932" s="17"/>
      <c r="G10932" s="50"/>
      <c r="H10932" s="63"/>
    </row>
    <row r="10933" spans="3:8" ht="15.6" x14ac:dyDescent="0.3">
      <c r="C10933" s="57"/>
      <c r="D10933" s="58"/>
      <c r="E10933" s="28"/>
      <c r="F10933" s="17"/>
      <c r="G10933" s="50"/>
      <c r="H10933" s="63"/>
    </row>
    <row r="10934" spans="3:8" ht="15.6" x14ac:dyDescent="0.3">
      <c r="C10934" s="57"/>
      <c r="D10934" s="58"/>
      <c r="E10934" s="28"/>
      <c r="F10934" s="17"/>
      <c r="G10934" s="50"/>
      <c r="H10934" s="63"/>
    </row>
    <row r="10935" spans="3:8" ht="15.6" x14ac:dyDescent="0.3">
      <c r="C10935" s="57"/>
      <c r="D10935" s="58"/>
      <c r="E10935" s="28"/>
      <c r="F10935" s="17"/>
      <c r="G10935" s="50"/>
      <c r="H10935" s="63"/>
    </row>
    <row r="10936" spans="3:8" ht="15.6" x14ac:dyDescent="0.3">
      <c r="C10936" s="57"/>
      <c r="D10936" s="58"/>
      <c r="E10936" s="28"/>
      <c r="F10936" s="17"/>
      <c r="G10936" s="50"/>
      <c r="H10936" s="63"/>
    </row>
    <row r="10937" spans="3:8" ht="15.6" x14ac:dyDescent="0.3">
      <c r="C10937" s="57"/>
      <c r="D10937" s="58"/>
      <c r="E10937" s="28"/>
      <c r="F10937" s="17"/>
      <c r="G10937" s="50"/>
      <c r="H10937" s="63"/>
    </row>
    <row r="10938" spans="3:8" ht="15.6" x14ac:dyDescent="0.3">
      <c r="C10938" s="57"/>
      <c r="D10938" s="58"/>
      <c r="E10938" s="28"/>
      <c r="F10938" s="17"/>
      <c r="G10938" s="50"/>
      <c r="H10938" s="63"/>
    </row>
    <row r="10939" spans="3:8" ht="15.6" x14ac:dyDescent="0.3">
      <c r="C10939" s="57"/>
      <c r="D10939" s="58"/>
      <c r="E10939" s="28"/>
      <c r="F10939" s="17"/>
      <c r="G10939" s="50"/>
      <c r="H10939" s="63"/>
    </row>
    <row r="10940" spans="3:8" ht="15.6" x14ac:dyDescent="0.3">
      <c r="C10940" s="57"/>
      <c r="D10940" s="58"/>
      <c r="E10940" s="28"/>
      <c r="F10940" s="17"/>
      <c r="G10940" s="50"/>
      <c r="H10940" s="63"/>
    </row>
    <row r="10941" spans="3:8" ht="15.6" x14ac:dyDescent="0.3">
      <c r="C10941" s="57"/>
      <c r="D10941" s="58"/>
      <c r="E10941" s="28"/>
      <c r="F10941" s="17"/>
      <c r="G10941" s="50"/>
      <c r="H10941" s="63"/>
    </row>
    <row r="10942" spans="3:8" ht="15.6" x14ac:dyDescent="0.3">
      <c r="C10942" s="57"/>
      <c r="D10942" s="58"/>
      <c r="E10942" s="28"/>
      <c r="F10942" s="17"/>
      <c r="G10942" s="50"/>
      <c r="H10942" s="63"/>
    </row>
    <row r="10943" spans="3:8" ht="15.6" x14ac:dyDescent="0.3">
      <c r="C10943" s="57"/>
      <c r="D10943" s="58"/>
      <c r="E10943" s="28"/>
      <c r="F10943" s="17"/>
      <c r="G10943" s="50"/>
      <c r="H10943" s="63"/>
    </row>
    <row r="10944" spans="3:8" ht="15.6" x14ac:dyDescent="0.3">
      <c r="C10944" s="57"/>
      <c r="D10944" s="58"/>
      <c r="E10944" s="28"/>
      <c r="F10944" s="17"/>
      <c r="G10944" s="50"/>
      <c r="H10944" s="63"/>
    </row>
    <row r="10945" spans="3:8" ht="15.6" x14ac:dyDescent="0.3">
      <c r="C10945" s="57"/>
      <c r="D10945" s="58"/>
      <c r="E10945" s="28"/>
      <c r="F10945" s="17"/>
      <c r="G10945" s="50"/>
      <c r="H10945" s="63"/>
    </row>
    <row r="10946" spans="3:8" ht="15.6" x14ac:dyDescent="0.3">
      <c r="C10946" s="57"/>
      <c r="D10946" s="58"/>
      <c r="E10946" s="28"/>
      <c r="F10946" s="17"/>
      <c r="G10946" s="50"/>
      <c r="H10946" s="63"/>
    </row>
    <row r="10947" spans="3:8" ht="15.6" x14ac:dyDescent="0.3">
      <c r="C10947" s="57"/>
      <c r="D10947" s="58"/>
      <c r="E10947" s="28"/>
      <c r="F10947" s="17"/>
      <c r="G10947" s="50"/>
      <c r="H10947" s="63"/>
    </row>
    <row r="10948" spans="3:8" ht="15.6" x14ac:dyDescent="0.3">
      <c r="C10948" s="57"/>
      <c r="D10948" s="58"/>
      <c r="E10948" s="28"/>
      <c r="F10948" s="17"/>
      <c r="G10948" s="50"/>
      <c r="H10948" s="63"/>
    </row>
    <row r="10949" spans="3:8" ht="15.6" x14ac:dyDescent="0.3">
      <c r="C10949" s="57"/>
      <c r="D10949" s="58"/>
      <c r="E10949" s="28"/>
      <c r="F10949" s="17"/>
      <c r="G10949" s="50"/>
      <c r="H10949" s="63"/>
    </row>
    <row r="10950" spans="3:8" ht="15.6" x14ac:dyDescent="0.3">
      <c r="C10950" s="57"/>
      <c r="D10950" s="58"/>
      <c r="E10950" s="28"/>
      <c r="F10950" s="17"/>
      <c r="G10950" s="50"/>
      <c r="H10950" s="63"/>
    </row>
    <row r="10951" spans="3:8" ht="15.6" x14ac:dyDescent="0.3">
      <c r="C10951" s="57"/>
      <c r="D10951" s="58"/>
      <c r="E10951" s="28"/>
      <c r="F10951" s="17"/>
      <c r="G10951" s="50"/>
      <c r="H10951" s="63"/>
    </row>
    <row r="10952" spans="3:8" ht="15.6" x14ac:dyDescent="0.3">
      <c r="C10952" s="57"/>
      <c r="D10952" s="58"/>
      <c r="E10952" s="28"/>
      <c r="F10952" s="17"/>
      <c r="G10952" s="50"/>
      <c r="H10952" s="63"/>
    </row>
    <row r="10953" spans="3:8" ht="15.6" x14ac:dyDescent="0.3">
      <c r="C10953" s="57"/>
      <c r="D10953" s="58"/>
      <c r="E10953" s="28"/>
      <c r="F10953" s="17"/>
      <c r="G10953" s="50"/>
      <c r="H10953" s="63"/>
    </row>
    <row r="10954" spans="3:8" ht="15.6" x14ac:dyDescent="0.3">
      <c r="C10954" s="57"/>
      <c r="D10954" s="58"/>
      <c r="E10954" s="28"/>
      <c r="F10954" s="17"/>
      <c r="G10954" s="50"/>
      <c r="H10954" s="63"/>
    </row>
    <row r="10955" spans="3:8" ht="15.6" x14ac:dyDescent="0.3">
      <c r="C10955" s="57"/>
      <c r="D10955" s="58"/>
      <c r="E10955" s="28"/>
      <c r="F10955" s="17"/>
      <c r="G10955" s="50"/>
      <c r="H10955" s="63"/>
    </row>
    <row r="10956" spans="3:8" ht="15.6" x14ac:dyDescent="0.3">
      <c r="C10956" s="57"/>
      <c r="D10956" s="58"/>
      <c r="E10956" s="28"/>
      <c r="F10956" s="17"/>
      <c r="G10956" s="50"/>
      <c r="H10956" s="63"/>
    </row>
    <row r="10957" spans="3:8" ht="15.6" x14ac:dyDescent="0.3">
      <c r="C10957" s="57"/>
      <c r="D10957" s="58"/>
      <c r="E10957" s="28"/>
      <c r="F10957" s="17"/>
      <c r="G10957" s="50"/>
      <c r="H10957" s="63"/>
    </row>
    <row r="10958" spans="3:8" ht="15.6" x14ac:dyDescent="0.3">
      <c r="C10958" s="57"/>
      <c r="D10958" s="58"/>
      <c r="E10958" s="28"/>
      <c r="F10958" s="17"/>
      <c r="G10958" s="50"/>
      <c r="H10958" s="63"/>
    </row>
    <row r="10959" spans="3:8" ht="15.6" x14ac:dyDescent="0.3">
      <c r="C10959" s="57"/>
      <c r="D10959" s="58"/>
      <c r="E10959" s="28"/>
      <c r="F10959" s="17"/>
      <c r="G10959" s="50"/>
      <c r="H10959" s="63"/>
    </row>
    <row r="10960" spans="3:8" ht="15.6" x14ac:dyDescent="0.3">
      <c r="C10960" s="57"/>
      <c r="D10960" s="58"/>
      <c r="E10960" s="28"/>
      <c r="F10960" s="17"/>
      <c r="G10960" s="50"/>
      <c r="H10960" s="63"/>
    </row>
    <row r="10961" spans="3:8" ht="15.6" x14ac:dyDescent="0.3">
      <c r="C10961" s="57"/>
      <c r="D10961" s="58"/>
      <c r="E10961" s="28"/>
      <c r="F10961" s="17"/>
      <c r="G10961" s="50"/>
      <c r="H10961" s="63"/>
    </row>
    <row r="10962" spans="3:8" ht="15.6" x14ac:dyDescent="0.3">
      <c r="C10962" s="57"/>
      <c r="D10962" s="58"/>
      <c r="E10962" s="28"/>
      <c r="F10962" s="17"/>
      <c r="G10962" s="50"/>
      <c r="H10962" s="63"/>
    </row>
    <row r="10963" spans="3:8" ht="15.6" x14ac:dyDescent="0.3">
      <c r="C10963" s="57"/>
      <c r="D10963" s="58"/>
      <c r="E10963" s="28"/>
      <c r="F10963" s="17"/>
      <c r="G10963" s="50"/>
      <c r="H10963" s="63"/>
    </row>
    <row r="10964" spans="3:8" ht="15.6" x14ac:dyDescent="0.3">
      <c r="C10964" s="57"/>
      <c r="D10964" s="58"/>
      <c r="E10964" s="28"/>
      <c r="F10964" s="17"/>
      <c r="G10964" s="50"/>
      <c r="H10964" s="63"/>
    </row>
    <row r="10965" spans="3:8" ht="15.6" x14ac:dyDescent="0.3">
      <c r="C10965" s="57"/>
      <c r="D10965" s="58"/>
      <c r="E10965" s="28"/>
      <c r="F10965" s="17"/>
      <c r="G10965" s="50"/>
      <c r="H10965" s="63"/>
    </row>
    <row r="10966" spans="3:8" ht="15.6" x14ac:dyDescent="0.3">
      <c r="C10966" s="57"/>
      <c r="D10966" s="58"/>
      <c r="E10966" s="28"/>
      <c r="F10966" s="17"/>
      <c r="G10966" s="50"/>
      <c r="H10966" s="63"/>
    </row>
    <row r="10967" spans="3:8" ht="15.6" x14ac:dyDescent="0.3">
      <c r="C10967" s="57"/>
      <c r="D10967" s="58"/>
      <c r="E10967" s="28"/>
      <c r="F10967" s="17"/>
      <c r="G10967" s="50"/>
      <c r="H10967" s="63"/>
    </row>
    <row r="10968" spans="3:8" ht="15.6" x14ac:dyDescent="0.3">
      <c r="C10968" s="57"/>
      <c r="D10968" s="58"/>
      <c r="E10968" s="28"/>
      <c r="F10968" s="17"/>
      <c r="G10968" s="50"/>
      <c r="H10968" s="63"/>
    </row>
    <row r="10969" spans="3:8" ht="15.6" x14ac:dyDescent="0.3">
      <c r="C10969" s="57"/>
      <c r="D10969" s="58"/>
      <c r="E10969" s="28"/>
      <c r="F10969" s="17"/>
      <c r="G10969" s="50"/>
      <c r="H10969" s="63"/>
    </row>
    <row r="10970" spans="3:8" ht="15.6" x14ac:dyDescent="0.3">
      <c r="C10970" s="57"/>
      <c r="D10970" s="58"/>
      <c r="E10970" s="28"/>
      <c r="F10970" s="17"/>
      <c r="G10970" s="50"/>
      <c r="H10970" s="63"/>
    </row>
    <row r="10971" spans="3:8" ht="15.6" x14ac:dyDescent="0.3">
      <c r="C10971" s="57"/>
      <c r="D10971" s="58"/>
      <c r="E10971" s="28"/>
      <c r="F10971" s="17"/>
      <c r="G10971" s="50"/>
      <c r="H10971" s="63"/>
    </row>
    <row r="10972" spans="3:8" ht="15.6" x14ac:dyDescent="0.3">
      <c r="C10972" s="57"/>
      <c r="D10972" s="58"/>
      <c r="E10972" s="28"/>
      <c r="F10972" s="17"/>
      <c r="G10972" s="50"/>
      <c r="H10972" s="63"/>
    </row>
    <row r="10973" spans="3:8" ht="15.6" x14ac:dyDescent="0.3">
      <c r="C10973" s="57"/>
      <c r="D10973" s="58"/>
      <c r="E10973" s="28"/>
      <c r="F10973" s="17"/>
      <c r="G10973" s="50"/>
      <c r="H10973" s="63"/>
    </row>
    <row r="10974" spans="3:8" ht="15.6" x14ac:dyDescent="0.3">
      <c r="C10974" s="57"/>
      <c r="D10974" s="58"/>
      <c r="E10974" s="28"/>
      <c r="F10974" s="17"/>
      <c r="G10974" s="50"/>
      <c r="H10974" s="63"/>
    </row>
    <row r="10975" spans="3:8" ht="15.6" x14ac:dyDescent="0.3">
      <c r="C10975" s="57"/>
      <c r="D10975" s="58"/>
      <c r="E10975" s="28"/>
      <c r="F10975" s="17"/>
      <c r="G10975" s="50"/>
      <c r="H10975" s="63"/>
    </row>
    <row r="10976" spans="3:8" ht="15.6" x14ac:dyDescent="0.3">
      <c r="C10976" s="57"/>
      <c r="D10976" s="58"/>
      <c r="E10976" s="28"/>
      <c r="F10976" s="17"/>
      <c r="G10976" s="50"/>
      <c r="H10976" s="63"/>
    </row>
    <row r="10977" spans="3:8" ht="15.6" x14ac:dyDescent="0.3">
      <c r="C10977" s="57"/>
      <c r="D10977" s="58"/>
      <c r="E10977" s="28"/>
      <c r="F10977" s="17"/>
      <c r="G10977" s="50"/>
      <c r="H10977" s="63"/>
    </row>
    <row r="10978" spans="3:8" ht="15.6" x14ac:dyDescent="0.3">
      <c r="C10978" s="57"/>
      <c r="D10978" s="58"/>
      <c r="E10978" s="28"/>
      <c r="F10978" s="17"/>
      <c r="G10978" s="50"/>
      <c r="H10978" s="63"/>
    </row>
    <row r="10979" spans="3:8" ht="15.6" x14ac:dyDescent="0.3">
      <c r="C10979" s="57"/>
      <c r="D10979" s="58"/>
      <c r="E10979" s="28"/>
      <c r="F10979" s="17"/>
      <c r="G10979" s="50"/>
      <c r="H10979" s="63"/>
    </row>
    <row r="10980" spans="3:8" ht="15.6" x14ac:dyDescent="0.3">
      <c r="C10980" s="57"/>
      <c r="D10980" s="58"/>
      <c r="E10980" s="28"/>
      <c r="F10980" s="17"/>
      <c r="G10980" s="50"/>
      <c r="H10980" s="63"/>
    </row>
    <row r="10981" spans="3:8" ht="15.6" x14ac:dyDescent="0.3">
      <c r="C10981" s="57"/>
      <c r="D10981" s="58"/>
      <c r="E10981" s="28"/>
      <c r="F10981" s="17"/>
      <c r="G10981" s="50"/>
      <c r="H10981" s="63"/>
    </row>
    <row r="10982" spans="3:8" ht="15.6" x14ac:dyDescent="0.3">
      <c r="C10982" s="57"/>
      <c r="D10982" s="58"/>
      <c r="E10982" s="28"/>
      <c r="F10982" s="17"/>
      <c r="G10982" s="50"/>
      <c r="H10982" s="63"/>
    </row>
    <row r="10983" spans="3:8" ht="15.6" x14ac:dyDescent="0.3">
      <c r="C10983" s="57"/>
      <c r="D10983" s="58"/>
      <c r="E10983" s="28"/>
      <c r="F10983" s="17"/>
      <c r="G10983" s="50"/>
      <c r="H10983" s="63"/>
    </row>
    <row r="10984" spans="3:8" ht="15.6" x14ac:dyDescent="0.3">
      <c r="C10984" s="57"/>
      <c r="D10984" s="58"/>
      <c r="E10984" s="28"/>
      <c r="F10984" s="17"/>
      <c r="G10984" s="50"/>
      <c r="H10984" s="63"/>
    </row>
    <row r="10985" spans="3:8" ht="15.6" x14ac:dyDescent="0.3">
      <c r="C10985" s="57"/>
      <c r="D10985" s="58"/>
      <c r="E10985" s="28"/>
      <c r="F10985" s="17"/>
      <c r="G10985" s="50"/>
      <c r="H10985" s="63"/>
    </row>
    <row r="10986" spans="3:8" ht="15.6" x14ac:dyDescent="0.3">
      <c r="C10986" s="57"/>
      <c r="D10986" s="58"/>
      <c r="E10986" s="28"/>
      <c r="F10986" s="17"/>
      <c r="G10986" s="50"/>
      <c r="H10986" s="63"/>
    </row>
    <row r="10987" spans="3:8" ht="15.6" x14ac:dyDescent="0.3">
      <c r="C10987" s="57"/>
      <c r="D10987" s="58"/>
      <c r="E10987" s="28"/>
      <c r="F10987" s="17"/>
      <c r="G10987" s="50"/>
      <c r="H10987" s="63"/>
    </row>
    <row r="10988" spans="3:8" ht="15.6" x14ac:dyDescent="0.3">
      <c r="C10988" s="57"/>
      <c r="D10988" s="58"/>
      <c r="E10988" s="28"/>
      <c r="F10988" s="17"/>
      <c r="G10988" s="50"/>
      <c r="H10988" s="63"/>
    </row>
    <row r="10989" spans="3:8" ht="15.6" x14ac:dyDescent="0.3">
      <c r="C10989" s="57"/>
      <c r="D10989" s="58"/>
      <c r="E10989" s="28"/>
      <c r="F10989" s="17"/>
      <c r="G10989" s="50"/>
      <c r="H10989" s="63"/>
    </row>
    <row r="10990" spans="3:8" ht="15.6" x14ac:dyDescent="0.3">
      <c r="C10990" s="57"/>
      <c r="D10990" s="58"/>
      <c r="E10990" s="28"/>
      <c r="F10990" s="17"/>
      <c r="G10990" s="50"/>
      <c r="H10990" s="63"/>
    </row>
    <row r="10991" spans="3:8" ht="15.6" x14ac:dyDescent="0.3">
      <c r="C10991" s="57"/>
      <c r="D10991" s="58"/>
      <c r="E10991" s="28"/>
      <c r="F10991" s="17"/>
      <c r="G10991" s="50"/>
      <c r="H10991" s="63"/>
    </row>
    <row r="10992" spans="3:8" ht="15.6" x14ac:dyDescent="0.3">
      <c r="C10992" s="57"/>
      <c r="D10992" s="58"/>
      <c r="E10992" s="28"/>
      <c r="F10992" s="17"/>
      <c r="G10992" s="50"/>
      <c r="H10992" s="63"/>
    </row>
    <row r="10993" spans="3:8" ht="15.6" x14ac:dyDescent="0.3">
      <c r="C10993" s="57"/>
      <c r="D10993" s="58"/>
      <c r="E10993" s="28"/>
      <c r="F10993" s="17"/>
      <c r="G10993" s="50"/>
      <c r="H10993" s="63"/>
    </row>
    <row r="10994" spans="3:8" ht="15.6" x14ac:dyDescent="0.3">
      <c r="C10994" s="57"/>
      <c r="D10994" s="58"/>
      <c r="E10994" s="28"/>
      <c r="F10994" s="17"/>
      <c r="G10994" s="50"/>
      <c r="H10994" s="63"/>
    </row>
    <row r="10995" spans="3:8" ht="15.6" x14ac:dyDescent="0.3">
      <c r="C10995" s="57"/>
      <c r="D10995" s="58"/>
      <c r="E10995" s="28"/>
      <c r="F10995" s="17"/>
      <c r="G10995" s="50"/>
      <c r="H10995" s="63"/>
    </row>
    <row r="10996" spans="3:8" ht="15.6" x14ac:dyDescent="0.3">
      <c r="C10996" s="57"/>
      <c r="D10996" s="58"/>
      <c r="E10996" s="28"/>
      <c r="F10996" s="17"/>
      <c r="G10996" s="50"/>
      <c r="H10996" s="63"/>
    </row>
    <row r="10997" spans="3:8" ht="15.6" x14ac:dyDescent="0.3">
      <c r="C10997" s="57"/>
      <c r="D10997" s="58"/>
      <c r="E10997" s="28"/>
      <c r="F10997" s="17"/>
      <c r="G10997" s="50"/>
      <c r="H10997" s="63"/>
    </row>
    <row r="10998" spans="3:8" ht="15.6" x14ac:dyDescent="0.3">
      <c r="C10998" s="57"/>
      <c r="D10998" s="58"/>
      <c r="E10998" s="28"/>
      <c r="F10998" s="17"/>
      <c r="G10998" s="50"/>
      <c r="H10998" s="63"/>
    </row>
    <row r="10999" spans="3:8" ht="15.6" x14ac:dyDescent="0.3">
      <c r="C10999" s="57"/>
      <c r="D10999" s="58"/>
      <c r="E10999" s="28"/>
      <c r="F10999" s="17"/>
      <c r="G10999" s="50"/>
      <c r="H10999" s="63"/>
    </row>
    <row r="11000" spans="3:8" ht="15.6" x14ac:dyDescent="0.3">
      <c r="C11000" s="57"/>
      <c r="D11000" s="58"/>
      <c r="E11000" s="28"/>
      <c r="F11000" s="17"/>
      <c r="G11000" s="50"/>
      <c r="H11000" s="63"/>
    </row>
    <row r="11001" spans="3:8" ht="15.6" x14ac:dyDescent="0.3">
      <c r="C11001" s="57"/>
      <c r="D11001" s="58"/>
      <c r="E11001" s="28"/>
      <c r="F11001" s="17"/>
      <c r="G11001" s="50"/>
      <c r="H11001" s="63"/>
    </row>
    <row r="11002" spans="3:8" ht="15.6" x14ac:dyDescent="0.3">
      <c r="C11002" s="57"/>
      <c r="D11002" s="58"/>
      <c r="E11002" s="28"/>
      <c r="F11002" s="17"/>
      <c r="G11002" s="50"/>
      <c r="H11002" s="63"/>
    </row>
    <row r="11003" spans="3:8" ht="15.6" x14ac:dyDescent="0.3">
      <c r="C11003" s="57"/>
      <c r="D11003" s="58"/>
      <c r="E11003" s="28"/>
      <c r="F11003" s="17"/>
      <c r="G11003" s="50"/>
      <c r="H11003" s="63"/>
    </row>
    <row r="11004" spans="3:8" ht="15.6" x14ac:dyDescent="0.3">
      <c r="C11004" s="57"/>
      <c r="D11004" s="58"/>
      <c r="E11004" s="28"/>
      <c r="F11004" s="17"/>
      <c r="G11004" s="50"/>
      <c r="H11004" s="63"/>
    </row>
    <row r="11005" spans="3:8" ht="15.6" x14ac:dyDescent="0.3">
      <c r="C11005" s="57"/>
      <c r="D11005" s="58"/>
      <c r="E11005" s="28"/>
      <c r="F11005" s="17"/>
      <c r="G11005" s="50"/>
      <c r="H11005" s="63"/>
    </row>
    <row r="11006" spans="3:8" ht="15.6" x14ac:dyDescent="0.3">
      <c r="C11006" s="57"/>
      <c r="D11006" s="58"/>
      <c r="E11006" s="28"/>
      <c r="F11006" s="17"/>
      <c r="G11006" s="50"/>
      <c r="H11006" s="63"/>
    </row>
    <row r="11007" spans="3:8" ht="15.6" x14ac:dyDescent="0.3">
      <c r="C11007" s="57"/>
      <c r="D11007" s="58"/>
      <c r="E11007" s="28"/>
      <c r="F11007" s="17"/>
      <c r="G11007" s="50"/>
      <c r="H11007" s="63"/>
    </row>
    <row r="11008" spans="3:8" ht="15.6" x14ac:dyDescent="0.3">
      <c r="C11008" s="57"/>
      <c r="D11008" s="58"/>
      <c r="E11008" s="28"/>
      <c r="F11008" s="17"/>
      <c r="G11008" s="50"/>
      <c r="H11008" s="63"/>
    </row>
    <row r="11009" spans="3:8" ht="15.6" x14ac:dyDescent="0.3">
      <c r="C11009" s="57"/>
      <c r="D11009" s="58"/>
      <c r="E11009" s="28"/>
      <c r="F11009" s="17"/>
      <c r="G11009" s="50"/>
      <c r="H11009" s="63"/>
    </row>
    <row r="11010" spans="3:8" ht="15.6" x14ac:dyDescent="0.3">
      <c r="C11010" s="57"/>
      <c r="D11010" s="58"/>
      <c r="E11010" s="28"/>
      <c r="F11010" s="17"/>
      <c r="G11010" s="50"/>
      <c r="H11010" s="63"/>
    </row>
    <row r="11011" spans="3:8" ht="15.6" x14ac:dyDescent="0.3">
      <c r="C11011" s="57"/>
      <c r="D11011" s="58"/>
      <c r="E11011" s="28"/>
      <c r="F11011" s="17"/>
      <c r="G11011" s="50"/>
      <c r="H11011" s="63"/>
    </row>
    <row r="11012" spans="3:8" ht="15.6" x14ac:dyDescent="0.3">
      <c r="C11012" s="57"/>
      <c r="D11012" s="58"/>
      <c r="E11012" s="28"/>
      <c r="F11012" s="17"/>
      <c r="G11012" s="50"/>
      <c r="H11012" s="63"/>
    </row>
    <row r="11013" spans="3:8" ht="15.6" x14ac:dyDescent="0.3">
      <c r="C11013" s="57"/>
      <c r="D11013" s="58"/>
      <c r="E11013" s="28"/>
      <c r="F11013" s="17"/>
      <c r="G11013" s="50"/>
      <c r="H11013" s="63"/>
    </row>
    <row r="11014" spans="3:8" ht="15.6" x14ac:dyDescent="0.3">
      <c r="C11014" s="57"/>
      <c r="D11014" s="58"/>
      <c r="E11014" s="28"/>
      <c r="F11014" s="17"/>
      <c r="G11014" s="50"/>
      <c r="H11014" s="63"/>
    </row>
    <row r="11015" spans="3:8" ht="15.6" x14ac:dyDescent="0.3">
      <c r="C11015" s="57"/>
      <c r="D11015" s="58"/>
      <c r="E11015" s="28"/>
      <c r="F11015" s="17"/>
      <c r="G11015" s="50"/>
      <c r="H11015" s="63"/>
    </row>
    <row r="11016" spans="3:8" ht="15.6" x14ac:dyDescent="0.3">
      <c r="C11016" s="57"/>
      <c r="D11016" s="58"/>
      <c r="E11016" s="28"/>
      <c r="F11016" s="17"/>
      <c r="G11016" s="50"/>
      <c r="H11016" s="63"/>
    </row>
    <row r="11017" spans="3:8" ht="15.6" x14ac:dyDescent="0.3">
      <c r="C11017" s="57"/>
      <c r="D11017" s="58"/>
      <c r="E11017" s="28"/>
      <c r="F11017" s="17"/>
      <c r="G11017" s="50"/>
      <c r="H11017" s="63"/>
    </row>
    <row r="11018" spans="3:8" ht="15.6" x14ac:dyDescent="0.3">
      <c r="C11018" s="57"/>
      <c r="D11018" s="58"/>
      <c r="E11018" s="28"/>
      <c r="F11018" s="17"/>
      <c r="G11018" s="50"/>
      <c r="H11018" s="63"/>
    </row>
    <row r="11019" spans="3:8" ht="15.6" x14ac:dyDescent="0.3">
      <c r="C11019" s="57"/>
      <c r="D11019" s="58"/>
      <c r="E11019" s="28"/>
      <c r="F11019" s="17"/>
      <c r="G11019" s="50"/>
      <c r="H11019" s="63"/>
    </row>
    <row r="11020" spans="3:8" ht="15.6" x14ac:dyDescent="0.3">
      <c r="C11020" s="57"/>
      <c r="D11020" s="58"/>
      <c r="E11020" s="28"/>
      <c r="F11020" s="17"/>
      <c r="G11020" s="50"/>
      <c r="H11020" s="63"/>
    </row>
    <row r="11021" spans="3:8" ht="15.6" x14ac:dyDescent="0.3">
      <c r="C11021" s="57"/>
      <c r="D11021" s="58"/>
      <c r="E11021" s="28"/>
      <c r="F11021" s="17"/>
      <c r="G11021" s="50"/>
      <c r="H11021" s="63"/>
    </row>
    <row r="11022" spans="3:8" ht="15.6" x14ac:dyDescent="0.3">
      <c r="C11022" s="57"/>
      <c r="D11022" s="58"/>
      <c r="E11022" s="28"/>
      <c r="F11022" s="17"/>
      <c r="G11022" s="50"/>
      <c r="H11022" s="63"/>
    </row>
    <row r="11023" spans="3:8" ht="15.6" x14ac:dyDescent="0.3">
      <c r="C11023" s="57"/>
      <c r="D11023" s="58"/>
      <c r="E11023" s="28"/>
      <c r="F11023" s="17"/>
      <c r="G11023" s="50"/>
      <c r="H11023" s="63"/>
    </row>
    <row r="11024" spans="3:8" ht="15.6" x14ac:dyDescent="0.3">
      <c r="C11024" s="57"/>
      <c r="D11024" s="58"/>
      <c r="E11024" s="28"/>
      <c r="F11024" s="17"/>
      <c r="G11024" s="50"/>
      <c r="H11024" s="63"/>
    </row>
    <row r="11025" spans="3:8" ht="15.6" x14ac:dyDescent="0.3">
      <c r="C11025" s="57"/>
      <c r="D11025" s="58"/>
      <c r="E11025" s="28"/>
      <c r="F11025" s="17"/>
      <c r="G11025" s="50"/>
      <c r="H11025" s="63"/>
    </row>
    <row r="11026" spans="3:8" ht="15.6" x14ac:dyDescent="0.3">
      <c r="C11026" s="57"/>
      <c r="D11026" s="58"/>
      <c r="E11026" s="28"/>
      <c r="F11026" s="17"/>
      <c r="G11026" s="50"/>
      <c r="H11026" s="63"/>
    </row>
    <row r="11027" spans="3:8" ht="15.6" x14ac:dyDescent="0.3">
      <c r="C11027" s="57"/>
      <c r="D11027" s="58"/>
      <c r="E11027" s="28"/>
      <c r="F11027" s="17"/>
      <c r="G11027" s="50"/>
      <c r="H11027" s="63"/>
    </row>
    <row r="11028" spans="3:8" ht="15.6" x14ac:dyDescent="0.3">
      <c r="C11028" s="57"/>
      <c r="D11028" s="58"/>
      <c r="E11028" s="28"/>
      <c r="F11028" s="17"/>
      <c r="G11028" s="50"/>
      <c r="H11028" s="63"/>
    </row>
    <row r="11029" spans="3:8" ht="15.6" x14ac:dyDescent="0.3">
      <c r="C11029" s="57"/>
      <c r="D11029" s="58"/>
      <c r="E11029" s="28"/>
      <c r="F11029" s="17"/>
      <c r="G11029" s="50"/>
      <c r="H11029" s="63"/>
    </row>
    <row r="11030" spans="3:8" ht="15.6" x14ac:dyDescent="0.3">
      <c r="C11030" s="57"/>
      <c r="D11030" s="58"/>
      <c r="E11030" s="28"/>
      <c r="F11030" s="17"/>
      <c r="G11030" s="50"/>
      <c r="H11030" s="63"/>
    </row>
    <row r="11031" spans="3:8" ht="15.6" x14ac:dyDescent="0.3">
      <c r="C11031" s="57"/>
      <c r="D11031" s="58"/>
      <c r="E11031" s="28"/>
      <c r="F11031" s="17"/>
      <c r="G11031" s="50"/>
      <c r="H11031" s="63"/>
    </row>
    <row r="11032" spans="3:8" ht="15.6" x14ac:dyDescent="0.3">
      <c r="C11032" s="57"/>
      <c r="D11032" s="58"/>
      <c r="E11032" s="28"/>
      <c r="F11032" s="17"/>
      <c r="G11032" s="50"/>
      <c r="H11032" s="63"/>
    </row>
    <row r="11033" spans="3:8" ht="15.6" x14ac:dyDescent="0.3">
      <c r="C11033" s="57"/>
      <c r="D11033" s="58"/>
      <c r="E11033" s="28"/>
      <c r="F11033" s="17"/>
      <c r="G11033" s="50"/>
      <c r="H11033" s="63"/>
    </row>
    <row r="11034" spans="3:8" ht="15.6" x14ac:dyDescent="0.3">
      <c r="C11034" s="57"/>
      <c r="D11034" s="58"/>
      <c r="E11034" s="28"/>
      <c r="F11034" s="17"/>
      <c r="G11034" s="50"/>
      <c r="H11034" s="63"/>
    </row>
    <row r="11035" spans="3:8" ht="15.6" x14ac:dyDescent="0.3">
      <c r="C11035" s="57"/>
      <c r="D11035" s="58"/>
      <c r="E11035" s="28"/>
      <c r="F11035" s="17"/>
      <c r="G11035" s="50"/>
      <c r="H11035" s="63"/>
    </row>
    <row r="11036" spans="3:8" ht="15.6" x14ac:dyDescent="0.3">
      <c r="C11036" s="57"/>
      <c r="D11036" s="58"/>
      <c r="E11036" s="28"/>
      <c r="F11036" s="17"/>
      <c r="G11036" s="50"/>
      <c r="H11036" s="63"/>
    </row>
    <row r="11037" spans="3:8" ht="15.6" x14ac:dyDescent="0.3">
      <c r="C11037" s="57"/>
      <c r="D11037" s="58"/>
      <c r="E11037" s="28"/>
      <c r="F11037" s="17"/>
      <c r="G11037" s="50"/>
      <c r="H11037" s="63"/>
    </row>
    <row r="11038" spans="3:8" ht="15.6" x14ac:dyDescent="0.3">
      <c r="C11038" s="57"/>
      <c r="D11038" s="58"/>
      <c r="E11038" s="28"/>
      <c r="F11038" s="17"/>
      <c r="G11038" s="50"/>
      <c r="H11038" s="63"/>
    </row>
    <row r="11039" spans="3:8" ht="15.6" x14ac:dyDescent="0.3">
      <c r="C11039" s="57"/>
      <c r="D11039" s="58"/>
      <c r="E11039" s="28"/>
      <c r="F11039" s="17"/>
      <c r="G11039" s="50"/>
      <c r="H11039" s="63"/>
    </row>
    <row r="11040" spans="3:8" ht="15.6" x14ac:dyDescent="0.3">
      <c r="C11040" s="57"/>
      <c r="D11040" s="58"/>
      <c r="E11040" s="28"/>
      <c r="F11040" s="17"/>
      <c r="G11040" s="50"/>
      <c r="H11040" s="63"/>
    </row>
    <row r="11041" spans="3:8" ht="15.6" x14ac:dyDescent="0.3">
      <c r="C11041" s="57"/>
      <c r="D11041" s="58"/>
      <c r="E11041" s="28"/>
      <c r="F11041" s="17"/>
      <c r="G11041" s="50"/>
      <c r="H11041" s="63"/>
    </row>
    <row r="11042" spans="3:8" ht="15.6" x14ac:dyDescent="0.3">
      <c r="C11042" s="57"/>
      <c r="D11042" s="58"/>
      <c r="E11042" s="28"/>
      <c r="F11042" s="17"/>
      <c r="G11042" s="50"/>
      <c r="H11042" s="63"/>
    </row>
    <row r="11043" spans="3:8" ht="15.6" x14ac:dyDescent="0.3">
      <c r="C11043" s="57"/>
      <c r="D11043" s="58"/>
      <c r="E11043" s="28"/>
      <c r="F11043" s="17"/>
      <c r="G11043" s="50"/>
      <c r="H11043" s="63"/>
    </row>
    <row r="11044" spans="3:8" ht="15.6" x14ac:dyDescent="0.3">
      <c r="C11044" s="57"/>
      <c r="D11044" s="58"/>
      <c r="E11044" s="28"/>
      <c r="F11044" s="17"/>
      <c r="G11044" s="50"/>
      <c r="H11044" s="63"/>
    </row>
    <row r="11045" spans="3:8" ht="15.6" x14ac:dyDescent="0.3">
      <c r="C11045" s="57"/>
      <c r="D11045" s="58"/>
      <c r="E11045" s="28"/>
      <c r="F11045" s="17"/>
      <c r="G11045" s="50"/>
      <c r="H11045" s="63"/>
    </row>
    <row r="11046" spans="3:8" ht="15.6" x14ac:dyDescent="0.3">
      <c r="C11046" s="57"/>
      <c r="D11046" s="58"/>
      <c r="E11046" s="28"/>
      <c r="F11046" s="17"/>
      <c r="G11046" s="50"/>
      <c r="H11046" s="63"/>
    </row>
    <row r="11047" spans="3:8" ht="15.6" x14ac:dyDescent="0.3">
      <c r="C11047" s="57"/>
      <c r="D11047" s="58"/>
      <c r="E11047" s="28"/>
      <c r="F11047" s="17"/>
      <c r="G11047" s="50"/>
      <c r="H11047" s="63"/>
    </row>
    <row r="11048" spans="3:8" ht="15.6" x14ac:dyDescent="0.3">
      <c r="C11048" s="57"/>
      <c r="D11048" s="58"/>
      <c r="E11048" s="28"/>
      <c r="F11048" s="17"/>
      <c r="G11048" s="50"/>
      <c r="H11048" s="63"/>
    </row>
    <row r="11049" spans="3:8" ht="15.6" x14ac:dyDescent="0.3">
      <c r="C11049" s="57"/>
      <c r="D11049" s="58"/>
      <c r="E11049" s="28"/>
      <c r="F11049" s="17"/>
      <c r="G11049" s="50"/>
      <c r="H11049" s="63"/>
    </row>
    <row r="11050" spans="3:8" ht="15.6" x14ac:dyDescent="0.3">
      <c r="C11050" s="57"/>
      <c r="D11050" s="58"/>
      <c r="E11050" s="28"/>
      <c r="F11050" s="17"/>
      <c r="G11050" s="50"/>
      <c r="H11050" s="63"/>
    </row>
    <row r="11051" spans="3:8" ht="15.6" x14ac:dyDescent="0.3">
      <c r="C11051" s="57"/>
      <c r="D11051" s="58"/>
      <c r="E11051" s="28"/>
      <c r="F11051" s="17"/>
      <c r="G11051" s="50"/>
      <c r="H11051" s="63"/>
    </row>
    <row r="11052" spans="3:8" ht="15.6" x14ac:dyDescent="0.3">
      <c r="C11052" s="57"/>
      <c r="D11052" s="58"/>
      <c r="E11052" s="28"/>
      <c r="F11052" s="17"/>
      <c r="G11052" s="50"/>
      <c r="H11052" s="63"/>
    </row>
    <row r="11053" spans="3:8" ht="15.6" x14ac:dyDescent="0.3">
      <c r="C11053" s="57"/>
      <c r="D11053" s="58"/>
      <c r="E11053" s="28"/>
      <c r="F11053" s="17"/>
      <c r="G11053" s="50"/>
      <c r="H11053" s="63"/>
    </row>
    <row r="11054" spans="3:8" ht="15.6" x14ac:dyDescent="0.3">
      <c r="C11054" s="57"/>
      <c r="D11054" s="58"/>
      <c r="E11054" s="28"/>
      <c r="F11054" s="17"/>
      <c r="G11054" s="50"/>
      <c r="H11054" s="63"/>
    </row>
    <row r="11055" spans="3:8" ht="15.6" x14ac:dyDescent="0.3">
      <c r="C11055" s="57"/>
      <c r="D11055" s="58"/>
      <c r="E11055" s="28"/>
      <c r="F11055" s="17"/>
      <c r="G11055" s="50"/>
      <c r="H11055" s="63"/>
    </row>
    <row r="11056" spans="3:8" ht="15.6" x14ac:dyDescent="0.3">
      <c r="C11056" s="57"/>
      <c r="D11056" s="58"/>
      <c r="E11056" s="28"/>
      <c r="F11056" s="17"/>
      <c r="G11056" s="50"/>
      <c r="H11056" s="63"/>
    </row>
    <row r="11057" spans="3:8" ht="15.6" x14ac:dyDescent="0.3">
      <c r="C11057" s="57"/>
      <c r="D11057" s="58"/>
      <c r="E11057" s="28"/>
      <c r="F11057" s="17"/>
      <c r="G11057" s="50"/>
      <c r="H11057" s="63"/>
    </row>
    <row r="11058" spans="3:8" ht="15.6" x14ac:dyDescent="0.3">
      <c r="C11058" s="57"/>
      <c r="D11058" s="58"/>
      <c r="E11058" s="28"/>
      <c r="F11058" s="17"/>
      <c r="G11058" s="50"/>
      <c r="H11058" s="63"/>
    </row>
    <row r="11059" spans="3:8" ht="15.6" x14ac:dyDescent="0.3">
      <c r="C11059" s="57"/>
      <c r="D11059" s="58"/>
      <c r="E11059" s="28"/>
      <c r="F11059" s="17"/>
      <c r="G11059" s="50"/>
      <c r="H11059" s="63"/>
    </row>
    <row r="11060" spans="3:8" ht="15.6" x14ac:dyDescent="0.3">
      <c r="C11060" s="57"/>
      <c r="D11060" s="58"/>
      <c r="E11060" s="28"/>
      <c r="F11060" s="17"/>
      <c r="G11060" s="50"/>
      <c r="H11060" s="63"/>
    </row>
    <row r="11061" spans="3:8" ht="15.6" x14ac:dyDescent="0.3">
      <c r="C11061" s="57"/>
      <c r="D11061" s="58"/>
      <c r="E11061" s="28"/>
      <c r="F11061" s="17"/>
      <c r="G11061" s="50"/>
      <c r="H11061" s="63"/>
    </row>
    <row r="11062" spans="3:8" ht="15.6" x14ac:dyDescent="0.3">
      <c r="C11062" s="57"/>
      <c r="D11062" s="58"/>
      <c r="E11062" s="28"/>
      <c r="F11062" s="17"/>
      <c r="G11062" s="50"/>
      <c r="H11062" s="63"/>
    </row>
    <row r="11063" spans="3:8" ht="15.6" x14ac:dyDescent="0.3">
      <c r="C11063" s="57"/>
      <c r="D11063" s="58"/>
      <c r="E11063" s="28"/>
      <c r="F11063" s="17"/>
      <c r="G11063" s="50"/>
      <c r="H11063" s="63"/>
    </row>
    <row r="11064" spans="3:8" ht="15.6" x14ac:dyDescent="0.3">
      <c r="C11064" s="57"/>
      <c r="D11064" s="58"/>
      <c r="E11064" s="28"/>
      <c r="F11064" s="17"/>
      <c r="G11064" s="50"/>
      <c r="H11064" s="63"/>
    </row>
    <row r="11065" spans="3:8" ht="15.6" x14ac:dyDescent="0.3">
      <c r="C11065" s="57"/>
      <c r="D11065" s="58"/>
      <c r="E11065" s="28"/>
      <c r="F11065" s="17"/>
      <c r="G11065" s="50"/>
      <c r="H11065" s="63"/>
    </row>
    <row r="11066" spans="3:8" ht="15.6" x14ac:dyDescent="0.3">
      <c r="C11066" s="57"/>
      <c r="D11066" s="58"/>
      <c r="E11066" s="28"/>
      <c r="F11066" s="17"/>
      <c r="G11066" s="50"/>
      <c r="H11066" s="63"/>
    </row>
    <row r="11067" spans="3:8" ht="15.6" x14ac:dyDescent="0.3">
      <c r="C11067" s="57"/>
      <c r="D11067" s="58"/>
      <c r="E11067" s="28"/>
      <c r="F11067" s="17"/>
      <c r="G11067" s="50"/>
      <c r="H11067" s="63"/>
    </row>
    <row r="11068" spans="3:8" ht="15.6" x14ac:dyDescent="0.3">
      <c r="C11068" s="57"/>
      <c r="D11068" s="58"/>
      <c r="E11068" s="28"/>
      <c r="F11068" s="17"/>
      <c r="G11068" s="50"/>
      <c r="H11068" s="63"/>
    </row>
    <row r="11069" spans="3:8" ht="15.6" x14ac:dyDescent="0.3">
      <c r="C11069" s="57"/>
      <c r="D11069" s="58"/>
      <c r="E11069" s="28"/>
      <c r="F11069" s="17"/>
      <c r="G11069" s="50"/>
      <c r="H11069" s="63"/>
    </row>
    <row r="11070" spans="3:8" ht="15.6" x14ac:dyDescent="0.3">
      <c r="C11070" s="57"/>
      <c r="D11070" s="58"/>
      <c r="E11070" s="28"/>
      <c r="F11070" s="17"/>
      <c r="G11070" s="50"/>
      <c r="H11070" s="63"/>
    </row>
    <row r="11071" spans="3:8" ht="15.6" x14ac:dyDescent="0.3">
      <c r="C11071" s="57"/>
      <c r="D11071" s="58"/>
      <c r="E11071" s="28"/>
      <c r="F11071" s="17"/>
      <c r="G11071" s="50"/>
      <c r="H11071" s="63"/>
    </row>
    <row r="11072" spans="3:8" ht="15.6" x14ac:dyDescent="0.3">
      <c r="C11072" s="57"/>
      <c r="D11072" s="58"/>
      <c r="E11072" s="28"/>
      <c r="F11072" s="17"/>
      <c r="G11072" s="50"/>
      <c r="H11072" s="63"/>
    </row>
    <row r="11073" spans="3:8" ht="15.6" x14ac:dyDescent="0.3">
      <c r="C11073" s="57"/>
      <c r="D11073" s="58"/>
      <c r="E11073" s="28"/>
      <c r="F11073" s="17"/>
      <c r="G11073" s="50"/>
      <c r="H11073" s="63"/>
    </row>
    <row r="11074" spans="3:8" ht="15.6" x14ac:dyDescent="0.3">
      <c r="C11074" s="57"/>
      <c r="D11074" s="58"/>
      <c r="E11074" s="28"/>
      <c r="F11074" s="17"/>
      <c r="G11074" s="50"/>
      <c r="H11074" s="63"/>
    </row>
    <row r="11075" spans="3:8" ht="15.6" x14ac:dyDescent="0.3">
      <c r="C11075" s="57"/>
      <c r="D11075" s="58"/>
      <c r="E11075" s="28"/>
      <c r="F11075" s="17"/>
      <c r="G11075" s="50"/>
      <c r="H11075" s="63"/>
    </row>
    <row r="11076" spans="3:8" ht="15.6" x14ac:dyDescent="0.3">
      <c r="C11076" s="57"/>
      <c r="D11076" s="58"/>
      <c r="E11076" s="28"/>
      <c r="F11076" s="17"/>
      <c r="G11076" s="50"/>
      <c r="H11076" s="63"/>
    </row>
    <row r="11077" spans="3:8" ht="15.6" x14ac:dyDescent="0.3">
      <c r="C11077" s="57"/>
      <c r="D11077" s="58"/>
      <c r="E11077" s="28"/>
      <c r="F11077" s="17"/>
      <c r="G11077" s="50"/>
      <c r="H11077" s="63"/>
    </row>
    <row r="11078" spans="3:8" ht="15.6" x14ac:dyDescent="0.3">
      <c r="C11078" s="57"/>
      <c r="D11078" s="58"/>
      <c r="E11078" s="28"/>
      <c r="F11078" s="17"/>
      <c r="G11078" s="50"/>
      <c r="H11078" s="63"/>
    </row>
    <row r="11079" spans="3:8" ht="15.6" x14ac:dyDescent="0.3">
      <c r="C11079" s="57"/>
      <c r="D11079" s="58"/>
      <c r="E11079" s="28"/>
      <c r="F11079" s="17"/>
      <c r="G11079" s="50"/>
      <c r="H11079" s="63"/>
    </row>
    <row r="11080" spans="3:8" ht="15.6" x14ac:dyDescent="0.3">
      <c r="C11080" s="57"/>
      <c r="D11080" s="58"/>
      <c r="E11080" s="28"/>
      <c r="F11080" s="17"/>
      <c r="G11080" s="50"/>
      <c r="H11080" s="63"/>
    </row>
    <row r="11081" spans="3:8" ht="15.6" x14ac:dyDescent="0.3">
      <c r="C11081" s="57"/>
      <c r="D11081" s="58"/>
      <c r="E11081" s="28"/>
      <c r="F11081" s="17"/>
      <c r="G11081" s="50"/>
      <c r="H11081" s="63"/>
    </row>
    <row r="11082" spans="3:8" ht="15.6" x14ac:dyDescent="0.3">
      <c r="C11082" s="57"/>
      <c r="D11082" s="58"/>
      <c r="E11082" s="28"/>
      <c r="F11082" s="17"/>
      <c r="G11082" s="50"/>
      <c r="H11082" s="63"/>
    </row>
    <row r="11083" spans="3:8" ht="15.6" x14ac:dyDescent="0.3">
      <c r="C11083" s="57"/>
      <c r="D11083" s="58"/>
      <c r="E11083" s="28"/>
      <c r="F11083" s="17"/>
      <c r="G11083" s="50"/>
      <c r="H11083" s="63"/>
    </row>
    <row r="11084" spans="3:8" ht="15.6" x14ac:dyDescent="0.3">
      <c r="C11084" s="57"/>
      <c r="D11084" s="58"/>
      <c r="E11084" s="28"/>
      <c r="F11084" s="17"/>
      <c r="G11084" s="50"/>
      <c r="H11084" s="63"/>
    </row>
    <row r="11085" spans="3:8" ht="15.6" x14ac:dyDescent="0.3">
      <c r="C11085" s="57"/>
      <c r="D11085" s="58"/>
      <c r="E11085" s="28"/>
      <c r="F11085" s="17"/>
      <c r="G11085" s="50"/>
      <c r="H11085" s="63"/>
    </row>
    <row r="11086" spans="3:8" ht="15.6" x14ac:dyDescent="0.3">
      <c r="C11086" s="57"/>
      <c r="D11086" s="58"/>
      <c r="E11086" s="28"/>
      <c r="F11086" s="17"/>
      <c r="G11086" s="50"/>
      <c r="H11086" s="63"/>
    </row>
    <row r="11087" spans="3:8" ht="15.6" x14ac:dyDescent="0.3">
      <c r="C11087" s="57"/>
      <c r="D11087" s="58"/>
      <c r="E11087" s="28"/>
      <c r="F11087" s="17"/>
      <c r="G11087" s="50"/>
      <c r="H11087" s="63"/>
    </row>
    <row r="11088" spans="3:8" ht="15.6" x14ac:dyDescent="0.3">
      <c r="C11088" s="57"/>
      <c r="D11088" s="58"/>
      <c r="E11088" s="28"/>
      <c r="F11088" s="17"/>
      <c r="G11088" s="50"/>
      <c r="H11088" s="63"/>
    </row>
    <row r="11089" spans="3:8" ht="15.6" x14ac:dyDescent="0.3">
      <c r="C11089" s="57"/>
      <c r="D11089" s="58"/>
      <c r="E11089" s="28"/>
      <c r="F11089" s="17"/>
      <c r="G11089" s="50"/>
      <c r="H11089" s="63"/>
    </row>
    <row r="11090" spans="3:8" ht="15.6" x14ac:dyDescent="0.3">
      <c r="C11090" s="57"/>
      <c r="D11090" s="58"/>
      <c r="E11090" s="28"/>
      <c r="F11090" s="17"/>
      <c r="G11090" s="50"/>
      <c r="H11090" s="63"/>
    </row>
    <row r="11091" spans="3:8" ht="15.6" x14ac:dyDescent="0.3">
      <c r="C11091" s="57"/>
      <c r="D11091" s="58"/>
      <c r="E11091" s="28"/>
      <c r="F11091" s="17"/>
      <c r="G11091" s="50"/>
      <c r="H11091" s="63"/>
    </row>
    <row r="11092" spans="3:8" ht="15.6" x14ac:dyDescent="0.3">
      <c r="C11092" s="57"/>
      <c r="D11092" s="58"/>
      <c r="E11092" s="28"/>
      <c r="F11092" s="17"/>
      <c r="G11092" s="50"/>
      <c r="H11092" s="63"/>
    </row>
    <row r="11093" spans="3:8" ht="15.6" x14ac:dyDescent="0.3">
      <c r="C11093" s="57"/>
      <c r="D11093" s="58"/>
      <c r="E11093" s="28"/>
      <c r="F11093" s="17"/>
      <c r="G11093" s="50"/>
      <c r="H11093" s="63"/>
    </row>
    <row r="11094" spans="3:8" ht="15.6" x14ac:dyDescent="0.3">
      <c r="C11094" s="57"/>
      <c r="D11094" s="58"/>
      <c r="E11094" s="28"/>
      <c r="F11094" s="17"/>
      <c r="G11094" s="50"/>
      <c r="H11094" s="63"/>
    </row>
    <row r="11095" spans="3:8" ht="15.6" x14ac:dyDescent="0.3">
      <c r="C11095" s="57"/>
      <c r="D11095" s="58"/>
      <c r="E11095" s="28"/>
      <c r="F11095" s="17"/>
      <c r="G11095" s="50"/>
      <c r="H11095" s="63"/>
    </row>
    <row r="11096" spans="3:8" ht="15.6" x14ac:dyDescent="0.3">
      <c r="C11096" s="57"/>
      <c r="D11096" s="58"/>
      <c r="E11096" s="28"/>
      <c r="F11096" s="17"/>
      <c r="G11096" s="50"/>
      <c r="H11096" s="63"/>
    </row>
    <row r="11097" spans="3:8" ht="15.6" x14ac:dyDescent="0.3">
      <c r="C11097" s="57"/>
      <c r="D11097" s="58"/>
      <c r="E11097" s="28"/>
      <c r="F11097" s="17"/>
      <c r="G11097" s="50"/>
      <c r="H11097" s="63"/>
    </row>
    <row r="11098" spans="3:8" ht="15.6" x14ac:dyDescent="0.3">
      <c r="C11098" s="57"/>
      <c r="D11098" s="58"/>
      <c r="E11098" s="28"/>
      <c r="F11098" s="17"/>
      <c r="G11098" s="50"/>
      <c r="H11098" s="63"/>
    </row>
    <row r="11099" spans="3:8" ht="15.6" x14ac:dyDescent="0.3">
      <c r="C11099" s="57"/>
      <c r="D11099" s="58"/>
      <c r="E11099" s="28"/>
      <c r="F11099" s="17"/>
      <c r="G11099" s="50"/>
      <c r="H11099" s="63"/>
    </row>
    <row r="11100" spans="3:8" ht="15.6" x14ac:dyDescent="0.3">
      <c r="C11100" s="57"/>
      <c r="D11100" s="58"/>
      <c r="E11100" s="28"/>
      <c r="F11100" s="17"/>
      <c r="G11100" s="50"/>
      <c r="H11100" s="63"/>
    </row>
    <row r="11101" spans="3:8" ht="15.6" x14ac:dyDescent="0.3">
      <c r="C11101" s="57"/>
      <c r="D11101" s="58"/>
      <c r="E11101" s="28"/>
      <c r="F11101" s="17"/>
      <c r="G11101" s="50"/>
      <c r="H11101" s="63"/>
    </row>
    <row r="11102" spans="3:8" ht="15.6" x14ac:dyDescent="0.3">
      <c r="C11102" s="57"/>
      <c r="D11102" s="58"/>
      <c r="E11102" s="28"/>
      <c r="F11102" s="17"/>
      <c r="G11102" s="50"/>
      <c r="H11102" s="63"/>
    </row>
    <row r="11103" spans="3:8" ht="15.6" x14ac:dyDescent="0.3">
      <c r="C11103" s="57"/>
      <c r="D11103" s="58"/>
      <c r="E11103" s="28"/>
      <c r="F11103" s="17"/>
      <c r="G11103" s="50"/>
      <c r="H11103" s="63"/>
    </row>
    <row r="11104" spans="3:8" ht="15.6" x14ac:dyDescent="0.3">
      <c r="C11104" s="57"/>
      <c r="D11104" s="58"/>
      <c r="E11104" s="28"/>
      <c r="F11104" s="17"/>
      <c r="G11104" s="50"/>
      <c r="H11104" s="63"/>
    </row>
    <row r="11105" spans="3:8" ht="15.6" x14ac:dyDescent="0.3">
      <c r="C11105" s="57"/>
      <c r="D11105" s="58"/>
      <c r="E11105" s="28"/>
      <c r="F11105" s="17"/>
      <c r="G11105" s="50"/>
      <c r="H11105" s="63"/>
    </row>
    <row r="11106" spans="3:8" ht="15.6" x14ac:dyDescent="0.3">
      <c r="C11106" s="57"/>
      <c r="D11106" s="58"/>
      <c r="E11106" s="28"/>
      <c r="F11106" s="17"/>
      <c r="G11106" s="50"/>
      <c r="H11106" s="63"/>
    </row>
    <row r="11107" spans="3:8" ht="15.6" x14ac:dyDescent="0.3">
      <c r="C11107" s="57"/>
      <c r="D11107" s="58"/>
      <c r="E11107" s="28"/>
      <c r="F11107" s="17"/>
      <c r="G11107" s="50"/>
      <c r="H11107" s="63"/>
    </row>
    <row r="11108" spans="3:8" ht="15.6" x14ac:dyDescent="0.3">
      <c r="C11108" s="57"/>
      <c r="D11108" s="58"/>
      <c r="E11108" s="28"/>
      <c r="F11108" s="17"/>
      <c r="G11108" s="50"/>
      <c r="H11108" s="63"/>
    </row>
    <row r="11109" spans="3:8" ht="15.6" x14ac:dyDescent="0.3">
      <c r="C11109" s="57"/>
      <c r="D11109" s="58"/>
      <c r="E11109" s="28"/>
      <c r="F11109" s="17"/>
      <c r="G11109" s="50"/>
      <c r="H11109" s="63"/>
    </row>
    <row r="11110" spans="3:8" ht="15.6" x14ac:dyDescent="0.3">
      <c r="C11110" s="57"/>
      <c r="D11110" s="58"/>
      <c r="E11110" s="28"/>
      <c r="F11110" s="17"/>
      <c r="G11110" s="50"/>
      <c r="H11110" s="63"/>
    </row>
    <row r="11111" spans="3:8" ht="15.6" x14ac:dyDescent="0.3">
      <c r="C11111" s="57"/>
      <c r="D11111" s="58"/>
      <c r="E11111" s="28"/>
      <c r="F11111" s="17"/>
      <c r="G11111" s="50"/>
      <c r="H11111" s="63"/>
    </row>
    <row r="11112" spans="3:8" ht="15.6" x14ac:dyDescent="0.3">
      <c r="C11112" s="57"/>
      <c r="D11112" s="58"/>
      <c r="E11112" s="28"/>
      <c r="F11112" s="17"/>
      <c r="G11112" s="50"/>
      <c r="H11112" s="63"/>
    </row>
    <row r="11113" spans="3:8" ht="15.6" x14ac:dyDescent="0.3">
      <c r="C11113" s="57"/>
      <c r="D11113" s="58"/>
      <c r="E11113" s="28"/>
      <c r="F11113" s="17"/>
      <c r="G11113" s="50"/>
      <c r="H11113" s="63"/>
    </row>
    <row r="11114" spans="3:8" ht="15.6" x14ac:dyDescent="0.3">
      <c r="C11114" s="57"/>
      <c r="D11114" s="58"/>
      <c r="E11114" s="28"/>
      <c r="F11114" s="17"/>
      <c r="G11114" s="50"/>
      <c r="H11114" s="63"/>
    </row>
    <row r="11115" spans="3:8" ht="15.6" x14ac:dyDescent="0.3">
      <c r="C11115" s="57"/>
      <c r="D11115" s="58"/>
      <c r="E11115" s="28"/>
      <c r="F11115" s="17"/>
      <c r="G11115" s="50"/>
      <c r="H11115" s="63"/>
    </row>
    <row r="11116" spans="3:8" ht="15.6" x14ac:dyDescent="0.3">
      <c r="C11116" s="57"/>
      <c r="D11116" s="58"/>
      <c r="E11116" s="28"/>
      <c r="F11116" s="17"/>
      <c r="G11116" s="50"/>
      <c r="H11116" s="63"/>
    </row>
    <row r="11117" spans="3:8" ht="15.6" x14ac:dyDescent="0.3">
      <c r="C11117" s="57"/>
      <c r="D11117" s="58"/>
      <c r="E11117" s="28"/>
      <c r="F11117" s="17"/>
      <c r="G11117" s="50"/>
      <c r="H11117" s="63"/>
    </row>
    <row r="11118" spans="3:8" ht="15.6" x14ac:dyDescent="0.3">
      <c r="C11118" s="57"/>
      <c r="D11118" s="58"/>
      <c r="E11118" s="28"/>
      <c r="F11118" s="17"/>
      <c r="G11118" s="50"/>
      <c r="H11118" s="63"/>
    </row>
    <row r="11119" spans="3:8" ht="15.6" x14ac:dyDescent="0.3">
      <c r="C11119" s="57"/>
      <c r="D11119" s="58"/>
      <c r="E11119" s="28"/>
      <c r="F11119" s="17"/>
      <c r="G11119" s="50"/>
      <c r="H11119" s="63"/>
    </row>
    <row r="11120" spans="3:8" ht="15.6" x14ac:dyDescent="0.3">
      <c r="C11120" s="57"/>
      <c r="D11120" s="58"/>
      <c r="E11120" s="28"/>
      <c r="F11120" s="17"/>
      <c r="G11120" s="50"/>
      <c r="H11120" s="63"/>
    </row>
    <row r="11121" spans="3:8" ht="15.6" x14ac:dyDescent="0.3">
      <c r="C11121" s="57"/>
      <c r="D11121" s="58"/>
      <c r="E11121" s="28"/>
      <c r="F11121" s="17"/>
      <c r="G11121" s="50"/>
      <c r="H11121" s="63"/>
    </row>
    <row r="11122" spans="3:8" ht="15.6" x14ac:dyDescent="0.3">
      <c r="C11122" s="57"/>
      <c r="D11122" s="58"/>
      <c r="E11122" s="28"/>
      <c r="F11122" s="17"/>
      <c r="G11122" s="50"/>
      <c r="H11122" s="63"/>
    </row>
    <row r="11123" spans="3:8" ht="15.6" x14ac:dyDescent="0.3">
      <c r="C11123" s="57"/>
      <c r="D11123" s="58"/>
      <c r="E11123" s="28"/>
      <c r="F11123" s="17"/>
      <c r="G11123" s="50"/>
      <c r="H11123" s="63"/>
    </row>
    <row r="11124" spans="3:8" ht="15.6" x14ac:dyDescent="0.3">
      <c r="C11124" s="57"/>
      <c r="D11124" s="58"/>
      <c r="E11124" s="28"/>
      <c r="F11124" s="17"/>
      <c r="G11124" s="50"/>
      <c r="H11124" s="63"/>
    </row>
    <row r="11125" spans="3:8" ht="15.6" x14ac:dyDescent="0.3">
      <c r="C11125" s="57"/>
      <c r="D11125" s="58"/>
      <c r="E11125" s="28"/>
      <c r="F11125" s="17"/>
      <c r="G11125" s="50"/>
      <c r="H11125" s="63"/>
    </row>
    <row r="11126" spans="3:8" ht="15.6" x14ac:dyDescent="0.3">
      <c r="C11126" s="57"/>
      <c r="D11126" s="58"/>
      <c r="E11126" s="28"/>
      <c r="F11126" s="17"/>
      <c r="G11126" s="50"/>
      <c r="H11126" s="63"/>
    </row>
    <row r="11127" spans="3:8" ht="15.6" x14ac:dyDescent="0.3">
      <c r="C11127" s="57"/>
      <c r="D11127" s="58"/>
      <c r="E11127" s="28"/>
      <c r="F11127" s="17"/>
      <c r="G11127" s="50"/>
      <c r="H11127" s="63"/>
    </row>
    <row r="11128" spans="3:8" ht="15.6" x14ac:dyDescent="0.3">
      <c r="C11128" s="57"/>
      <c r="D11128" s="58"/>
      <c r="E11128" s="28"/>
      <c r="F11128" s="17"/>
      <c r="G11128" s="50"/>
      <c r="H11128" s="63"/>
    </row>
    <row r="11129" spans="3:8" ht="15.6" x14ac:dyDescent="0.3">
      <c r="C11129" s="57"/>
      <c r="D11129" s="58"/>
      <c r="E11129" s="28"/>
      <c r="F11129" s="17"/>
      <c r="G11129" s="50"/>
      <c r="H11129" s="63"/>
    </row>
    <row r="11130" spans="3:8" ht="15.6" x14ac:dyDescent="0.3">
      <c r="C11130" s="57"/>
      <c r="D11130" s="58"/>
      <c r="E11130" s="28"/>
      <c r="F11130" s="17"/>
      <c r="G11130" s="50"/>
      <c r="H11130" s="63"/>
    </row>
    <row r="11131" spans="3:8" ht="15.6" x14ac:dyDescent="0.3">
      <c r="C11131" s="57"/>
      <c r="D11131" s="58"/>
      <c r="E11131" s="28"/>
      <c r="F11131" s="17"/>
      <c r="G11131" s="50"/>
      <c r="H11131" s="63"/>
    </row>
    <row r="11132" spans="3:8" ht="15.6" x14ac:dyDescent="0.3">
      <c r="C11132" s="57"/>
      <c r="D11132" s="58"/>
      <c r="E11132" s="28"/>
      <c r="F11132" s="17"/>
      <c r="G11132" s="50"/>
      <c r="H11132" s="63"/>
    </row>
    <row r="11133" spans="3:8" ht="15.6" x14ac:dyDescent="0.3">
      <c r="C11133" s="57"/>
      <c r="D11133" s="58"/>
      <c r="E11133" s="28"/>
      <c r="F11133" s="17"/>
      <c r="G11133" s="50"/>
      <c r="H11133" s="63"/>
    </row>
    <row r="11134" spans="3:8" ht="15.6" x14ac:dyDescent="0.3">
      <c r="C11134" s="57"/>
      <c r="D11134" s="58"/>
      <c r="E11134" s="28"/>
      <c r="F11134" s="17"/>
      <c r="G11134" s="50"/>
      <c r="H11134" s="63"/>
    </row>
    <row r="11135" spans="3:8" ht="15.6" x14ac:dyDescent="0.3">
      <c r="C11135" s="57"/>
      <c r="D11135" s="58"/>
      <c r="E11135" s="28"/>
      <c r="F11135" s="17"/>
      <c r="G11135" s="50"/>
      <c r="H11135" s="63"/>
    </row>
    <row r="11136" spans="3:8" ht="15.6" x14ac:dyDescent="0.3">
      <c r="C11136" s="57"/>
      <c r="D11136" s="58"/>
      <c r="E11136" s="28"/>
      <c r="F11136" s="17"/>
      <c r="G11136" s="50"/>
      <c r="H11136" s="63"/>
    </row>
    <row r="11137" spans="3:8" ht="15.6" x14ac:dyDescent="0.3">
      <c r="C11137" s="57"/>
      <c r="D11137" s="58"/>
      <c r="E11137" s="28"/>
      <c r="F11137" s="17"/>
      <c r="G11137" s="50"/>
      <c r="H11137" s="63"/>
    </row>
    <row r="11138" spans="3:8" ht="15.6" x14ac:dyDescent="0.3">
      <c r="C11138" s="57"/>
      <c r="D11138" s="58"/>
      <c r="E11138" s="28"/>
      <c r="F11138" s="17"/>
      <c r="G11138" s="50"/>
      <c r="H11138" s="63"/>
    </row>
    <row r="11139" spans="3:8" ht="15.6" x14ac:dyDescent="0.3">
      <c r="C11139" s="57"/>
      <c r="D11139" s="58"/>
      <c r="E11139" s="28"/>
      <c r="F11139" s="17"/>
      <c r="G11139" s="50"/>
      <c r="H11139" s="63"/>
    </row>
    <row r="11140" spans="3:8" ht="15.6" x14ac:dyDescent="0.3">
      <c r="C11140" s="57"/>
      <c r="D11140" s="58"/>
      <c r="E11140" s="28"/>
      <c r="F11140" s="17"/>
      <c r="G11140" s="50"/>
      <c r="H11140" s="63"/>
    </row>
    <row r="11141" spans="3:8" ht="15.6" x14ac:dyDescent="0.3">
      <c r="C11141" s="57"/>
      <c r="D11141" s="58"/>
      <c r="E11141" s="28"/>
      <c r="F11141" s="17"/>
      <c r="G11141" s="50"/>
      <c r="H11141" s="63"/>
    </row>
    <row r="11142" spans="3:8" ht="15.6" x14ac:dyDescent="0.3">
      <c r="C11142" s="57"/>
      <c r="D11142" s="58"/>
      <c r="E11142" s="28"/>
      <c r="F11142" s="17"/>
      <c r="G11142" s="50"/>
      <c r="H11142" s="63"/>
    </row>
    <row r="11143" spans="3:8" ht="15.6" x14ac:dyDescent="0.3">
      <c r="C11143" s="57"/>
      <c r="D11143" s="58"/>
      <c r="E11143" s="28"/>
      <c r="F11143" s="17"/>
      <c r="G11143" s="50"/>
      <c r="H11143" s="63"/>
    </row>
    <row r="11144" spans="3:8" ht="15.6" x14ac:dyDescent="0.3">
      <c r="C11144" s="57"/>
      <c r="D11144" s="58"/>
      <c r="E11144" s="28"/>
      <c r="F11144" s="17"/>
      <c r="G11144" s="50"/>
      <c r="H11144" s="63"/>
    </row>
    <row r="11145" spans="3:8" ht="15.6" x14ac:dyDescent="0.3">
      <c r="C11145" s="57"/>
      <c r="D11145" s="58"/>
      <c r="E11145" s="28"/>
      <c r="F11145" s="17"/>
      <c r="G11145" s="50"/>
      <c r="H11145" s="63"/>
    </row>
    <row r="11146" spans="3:8" ht="15.6" x14ac:dyDescent="0.3">
      <c r="C11146" s="57"/>
      <c r="D11146" s="58"/>
      <c r="E11146" s="28"/>
      <c r="F11146" s="17"/>
      <c r="G11146" s="50"/>
      <c r="H11146" s="63"/>
    </row>
    <row r="11147" spans="3:8" ht="15.6" x14ac:dyDescent="0.3">
      <c r="C11147" s="57"/>
      <c r="D11147" s="58"/>
      <c r="E11147" s="28"/>
      <c r="F11147" s="17"/>
      <c r="G11147" s="50"/>
      <c r="H11147" s="63"/>
    </row>
    <row r="11148" spans="3:8" ht="15.6" x14ac:dyDescent="0.3">
      <c r="C11148" s="57"/>
      <c r="D11148" s="58"/>
      <c r="E11148" s="28"/>
      <c r="F11148" s="17"/>
      <c r="G11148" s="50"/>
      <c r="H11148" s="63"/>
    </row>
    <row r="11149" spans="3:8" ht="15.6" x14ac:dyDescent="0.3">
      <c r="C11149" s="57"/>
      <c r="D11149" s="58"/>
      <c r="E11149" s="28"/>
      <c r="F11149" s="17"/>
      <c r="G11149" s="50"/>
      <c r="H11149" s="63"/>
    </row>
    <row r="11150" spans="3:8" ht="15.6" x14ac:dyDescent="0.3">
      <c r="C11150" s="57"/>
      <c r="D11150" s="58"/>
      <c r="E11150" s="28"/>
      <c r="F11150" s="17"/>
      <c r="G11150" s="50"/>
      <c r="H11150" s="63"/>
    </row>
    <row r="11151" spans="3:8" ht="15.6" x14ac:dyDescent="0.3">
      <c r="C11151" s="57"/>
      <c r="D11151" s="58"/>
      <c r="E11151" s="28"/>
      <c r="F11151" s="17"/>
      <c r="G11151" s="50"/>
      <c r="H11151" s="63"/>
    </row>
    <row r="11152" spans="3:8" ht="15.6" x14ac:dyDescent="0.3">
      <c r="C11152" s="57"/>
      <c r="D11152" s="58"/>
      <c r="E11152" s="28"/>
      <c r="F11152" s="17"/>
      <c r="G11152" s="50"/>
      <c r="H11152" s="63"/>
    </row>
    <row r="11153" spans="3:8" ht="15.6" x14ac:dyDescent="0.3">
      <c r="C11153" s="57"/>
      <c r="D11153" s="58"/>
      <c r="E11153" s="28"/>
      <c r="F11153" s="17"/>
      <c r="G11153" s="50"/>
      <c r="H11153" s="63"/>
    </row>
    <row r="11154" spans="3:8" ht="15.6" x14ac:dyDescent="0.3">
      <c r="C11154" s="57"/>
      <c r="D11154" s="58"/>
      <c r="E11154" s="28"/>
      <c r="F11154" s="17"/>
      <c r="G11154" s="50"/>
      <c r="H11154" s="63"/>
    </row>
    <row r="11155" spans="3:8" ht="15.6" x14ac:dyDescent="0.3">
      <c r="C11155" s="57"/>
      <c r="D11155" s="58"/>
      <c r="E11155" s="28"/>
      <c r="F11155" s="17"/>
      <c r="G11155" s="50"/>
      <c r="H11155" s="63"/>
    </row>
    <row r="11156" spans="3:8" ht="15.6" x14ac:dyDescent="0.3">
      <c r="C11156" s="57"/>
      <c r="D11156" s="58"/>
      <c r="E11156" s="28"/>
      <c r="F11156" s="17"/>
      <c r="G11156" s="50"/>
      <c r="H11156" s="63"/>
    </row>
    <row r="11157" spans="3:8" ht="15.6" x14ac:dyDescent="0.3">
      <c r="C11157" s="57"/>
      <c r="D11157" s="58"/>
      <c r="E11157" s="28"/>
      <c r="F11157" s="17"/>
      <c r="G11157" s="50"/>
      <c r="H11157" s="63"/>
    </row>
    <row r="11158" spans="3:8" ht="15.6" x14ac:dyDescent="0.3">
      <c r="C11158" s="57"/>
      <c r="D11158" s="58"/>
      <c r="E11158" s="28"/>
      <c r="F11158" s="17"/>
      <c r="G11158" s="50"/>
      <c r="H11158" s="63"/>
    </row>
    <row r="11159" spans="3:8" ht="15.6" x14ac:dyDescent="0.3">
      <c r="C11159" s="57"/>
      <c r="D11159" s="58"/>
      <c r="E11159" s="28"/>
      <c r="F11159" s="17"/>
      <c r="G11159" s="50"/>
      <c r="H11159" s="63"/>
    </row>
    <row r="11160" spans="3:8" ht="15.6" x14ac:dyDescent="0.3">
      <c r="C11160" s="57"/>
      <c r="D11160" s="58"/>
      <c r="E11160" s="28"/>
      <c r="F11160" s="17"/>
      <c r="G11160" s="50"/>
      <c r="H11160" s="63"/>
    </row>
    <row r="11161" spans="3:8" ht="15.6" x14ac:dyDescent="0.3">
      <c r="C11161" s="57"/>
      <c r="D11161" s="58"/>
      <c r="E11161" s="28"/>
      <c r="F11161" s="17"/>
      <c r="G11161" s="50"/>
      <c r="H11161" s="63"/>
    </row>
    <row r="11162" spans="3:8" ht="15.6" x14ac:dyDescent="0.3">
      <c r="C11162" s="57"/>
      <c r="D11162" s="58"/>
      <c r="E11162" s="28"/>
      <c r="F11162" s="17"/>
      <c r="G11162" s="50"/>
      <c r="H11162" s="63"/>
    </row>
    <row r="11163" spans="3:8" ht="15.6" x14ac:dyDescent="0.3">
      <c r="C11163" s="57"/>
      <c r="D11163" s="58"/>
      <c r="E11163" s="28"/>
      <c r="F11163" s="17"/>
      <c r="G11163" s="50"/>
      <c r="H11163" s="63"/>
    </row>
    <row r="11164" spans="3:8" ht="15.6" x14ac:dyDescent="0.3">
      <c r="C11164" s="57"/>
      <c r="D11164" s="58"/>
      <c r="E11164" s="28"/>
      <c r="F11164" s="17"/>
      <c r="G11164" s="50"/>
      <c r="H11164" s="63"/>
    </row>
    <row r="11165" spans="3:8" ht="15.6" x14ac:dyDescent="0.3">
      <c r="C11165" s="57"/>
      <c r="D11165" s="58"/>
      <c r="E11165" s="28"/>
      <c r="F11165" s="17"/>
      <c r="G11165" s="50"/>
      <c r="H11165" s="63"/>
    </row>
    <row r="11166" spans="3:8" ht="15.6" x14ac:dyDescent="0.3">
      <c r="C11166" s="57"/>
      <c r="D11166" s="58"/>
      <c r="E11166" s="28"/>
      <c r="F11166" s="17"/>
      <c r="G11166" s="50"/>
      <c r="H11166" s="63"/>
    </row>
    <row r="11167" spans="3:8" ht="15.6" x14ac:dyDescent="0.3">
      <c r="C11167" s="57"/>
      <c r="D11167" s="58"/>
      <c r="E11167" s="28"/>
      <c r="F11167" s="17"/>
      <c r="G11167" s="50"/>
      <c r="H11167" s="63"/>
    </row>
    <row r="11168" spans="3:8" ht="15.6" x14ac:dyDescent="0.3">
      <c r="C11168" s="57"/>
      <c r="D11168" s="58"/>
      <c r="E11168" s="28"/>
      <c r="F11168" s="17"/>
      <c r="G11168" s="50"/>
      <c r="H11168" s="63"/>
    </row>
    <row r="11169" spans="3:8" ht="15.6" x14ac:dyDescent="0.3">
      <c r="C11169" s="57"/>
      <c r="D11169" s="58"/>
      <c r="E11169" s="28"/>
      <c r="F11169" s="17"/>
      <c r="G11169" s="50"/>
      <c r="H11169" s="63"/>
    </row>
    <row r="11170" spans="3:8" ht="15.6" x14ac:dyDescent="0.3">
      <c r="C11170" s="57"/>
      <c r="D11170" s="58"/>
      <c r="E11170" s="28"/>
      <c r="F11170" s="17"/>
      <c r="G11170" s="50"/>
      <c r="H11170" s="63"/>
    </row>
    <row r="11171" spans="3:8" ht="15.6" x14ac:dyDescent="0.3">
      <c r="C11171" s="57"/>
      <c r="D11171" s="58"/>
      <c r="E11171" s="28"/>
      <c r="F11171" s="17"/>
      <c r="G11171" s="50"/>
      <c r="H11171" s="63"/>
    </row>
    <row r="11172" spans="3:8" ht="15.6" x14ac:dyDescent="0.3">
      <c r="C11172" s="57"/>
      <c r="D11172" s="58"/>
      <c r="E11172" s="28"/>
      <c r="F11172" s="17"/>
      <c r="G11172" s="50"/>
      <c r="H11172" s="63"/>
    </row>
    <row r="11173" spans="3:8" ht="15.6" x14ac:dyDescent="0.3">
      <c r="C11173" s="57"/>
      <c r="D11173" s="58"/>
      <c r="E11173" s="28"/>
      <c r="F11173" s="17"/>
      <c r="G11173" s="50"/>
      <c r="H11173" s="63"/>
    </row>
    <row r="11174" spans="3:8" ht="15.6" x14ac:dyDescent="0.3">
      <c r="C11174" s="57"/>
      <c r="D11174" s="58"/>
      <c r="E11174" s="28"/>
      <c r="F11174" s="17"/>
      <c r="G11174" s="50"/>
      <c r="H11174" s="63"/>
    </row>
    <row r="11175" spans="3:8" ht="15.6" x14ac:dyDescent="0.3">
      <c r="C11175" s="57"/>
      <c r="D11175" s="58"/>
      <c r="E11175" s="28"/>
      <c r="F11175" s="17"/>
      <c r="G11175" s="50"/>
      <c r="H11175" s="63"/>
    </row>
    <row r="11176" spans="3:8" ht="15.6" x14ac:dyDescent="0.3">
      <c r="C11176" s="57"/>
      <c r="D11176" s="58"/>
      <c r="E11176" s="28"/>
      <c r="F11176" s="17"/>
      <c r="G11176" s="50"/>
      <c r="H11176" s="63"/>
    </row>
    <row r="11177" spans="3:8" ht="15.6" x14ac:dyDescent="0.3">
      <c r="C11177" s="57"/>
      <c r="D11177" s="58"/>
      <c r="E11177" s="28"/>
      <c r="F11177" s="17"/>
      <c r="G11177" s="50"/>
      <c r="H11177" s="63"/>
    </row>
    <row r="11178" spans="3:8" ht="15.6" x14ac:dyDescent="0.3">
      <c r="C11178" s="57"/>
      <c r="D11178" s="58"/>
      <c r="E11178" s="28"/>
      <c r="F11178" s="17"/>
      <c r="G11178" s="50"/>
      <c r="H11178" s="63"/>
    </row>
    <row r="11179" spans="3:8" ht="15.6" x14ac:dyDescent="0.3">
      <c r="C11179" s="57"/>
      <c r="D11179" s="58"/>
      <c r="E11179" s="28"/>
      <c r="F11179" s="17"/>
      <c r="G11179" s="50"/>
      <c r="H11179" s="63"/>
    </row>
    <row r="11180" spans="3:8" ht="15.6" x14ac:dyDescent="0.3">
      <c r="C11180" s="57"/>
      <c r="D11180" s="58"/>
      <c r="E11180" s="28"/>
      <c r="F11180" s="17"/>
      <c r="G11180" s="50"/>
      <c r="H11180" s="63"/>
    </row>
    <row r="11181" spans="3:8" ht="15.6" x14ac:dyDescent="0.3">
      <c r="C11181" s="57"/>
      <c r="D11181" s="58"/>
      <c r="E11181" s="28"/>
      <c r="F11181" s="17"/>
      <c r="G11181" s="50"/>
      <c r="H11181" s="63"/>
    </row>
    <row r="11182" spans="3:8" ht="15.6" x14ac:dyDescent="0.3">
      <c r="C11182" s="57"/>
      <c r="D11182" s="58"/>
      <c r="E11182" s="28"/>
      <c r="F11182" s="17"/>
      <c r="G11182" s="50"/>
      <c r="H11182" s="63"/>
    </row>
    <row r="11183" spans="3:8" ht="15.6" x14ac:dyDescent="0.3">
      <c r="C11183" s="57"/>
      <c r="D11183" s="58"/>
      <c r="E11183" s="28"/>
      <c r="F11183" s="17"/>
      <c r="G11183" s="50"/>
      <c r="H11183" s="63"/>
    </row>
    <row r="11184" spans="3:8" ht="15.6" x14ac:dyDescent="0.3">
      <c r="C11184" s="57"/>
      <c r="D11184" s="58"/>
      <c r="E11184" s="28"/>
      <c r="F11184" s="17"/>
      <c r="G11184" s="50"/>
      <c r="H11184" s="63"/>
    </row>
    <row r="11185" spans="3:8" ht="15.6" x14ac:dyDescent="0.3">
      <c r="C11185" s="57"/>
      <c r="D11185" s="58"/>
      <c r="E11185" s="28"/>
      <c r="F11185" s="17"/>
      <c r="G11185" s="50"/>
      <c r="H11185" s="63"/>
    </row>
    <row r="11186" spans="3:8" ht="15.6" x14ac:dyDescent="0.3">
      <c r="C11186" s="57"/>
      <c r="D11186" s="58"/>
      <c r="E11186" s="28"/>
      <c r="F11186" s="17"/>
      <c r="G11186" s="50"/>
      <c r="H11186" s="63"/>
    </row>
    <row r="11187" spans="3:8" ht="15.6" x14ac:dyDescent="0.3">
      <c r="C11187" s="57"/>
      <c r="D11187" s="58"/>
      <c r="E11187" s="28"/>
      <c r="F11187" s="17"/>
      <c r="G11187" s="50"/>
      <c r="H11187" s="63"/>
    </row>
    <row r="11188" spans="3:8" ht="15.6" x14ac:dyDescent="0.3">
      <c r="C11188" s="57"/>
      <c r="D11188" s="58"/>
      <c r="E11188" s="28"/>
      <c r="F11188" s="17"/>
      <c r="G11188" s="50"/>
      <c r="H11188" s="63"/>
    </row>
    <row r="11189" spans="3:8" ht="15.6" x14ac:dyDescent="0.3">
      <c r="C11189" s="57"/>
      <c r="D11189" s="58"/>
      <c r="E11189" s="28"/>
      <c r="F11189" s="17"/>
      <c r="G11189" s="50"/>
      <c r="H11189" s="63"/>
    </row>
    <row r="11190" spans="3:8" ht="15.6" x14ac:dyDescent="0.3">
      <c r="C11190" s="57"/>
      <c r="D11190" s="58"/>
      <c r="E11190" s="28"/>
      <c r="F11190" s="17"/>
      <c r="G11190" s="50"/>
      <c r="H11190" s="63"/>
    </row>
    <row r="11191" spans="3:8" ht="15.6" x14ac:dyDescent="0.3">
      <c r="C11191" s="57"/>
      <c r="D11191" s="58"/>
      <c r="E11191" s="28"/>
      <c r="F11191" s="17"/>
      <c r="G11191" s="50"/>
      <c r="H11191" s="63"/>
    </row>
    <row r="11192" spans="3:8" ht="15.6" x14ac:dyDescent="0.3">
      <c r="C11192" s="57"/>
      <c r="D11192" s="58"/>
      <c r="E11192" s="28"/>
      <c r="F11192" s="17"/>
      <c r="G11192" s="50"/>
      <c r="H11192" s="63"/>
    </row>
    <row r="11193" spans="3:8" ht="15.6" x14ac:dyDescent="0.3">
      <c r="C11193" s="57"/>
      <c r="D11193" s="58"/>
      <c r="E11193" s="28"/>
      <c r="F11193" s="17"/>
      <c r="G11193" s="50"/>
      <c r="H11193" s="63"/>
    </row>
    <row r="11194" spans="3:8" ht="15.6" x14ac:dyDescent="0.3">
      <c r="C11194" s="57"/>
      <c r="D11194" s="58"/>
      <c r="E11194" s="28"/>
      <c r="F11194" s="17"/>
      <c r="G11194" s="50"/>
      <c r="H11194" s="63"/>
    </row>
    <row r="11195" spans="3:8" ht="15.6" x14ac:dyDescent="0.3">
      <c r="C11195" s="57"/>
      <c r="D11195" s="58"/>
      <c r="E11195" s="28"/>
      <c r="F11195" s="17"/>
      <c r="G11195" s="50"/>
      <c r="H11195" s="63"/>
    </row>
    <row r="11196" spans="3:8" ht="15.6" x14ac:dyDescent="0.3">
      <c r="C11196" s="57"/>
      <c r="D11196" s="58"/>
      <c r="E11196" s="28"/>
      <c r="F11196" s="17"/>
      <c r="G11196" s="50"/>
      <c r="H11196" s="63"/>
    </row>
    <row r="11197" spans="3:8" ht="15.6" x14ac:dyDescent="0.3">
      <c r="C11197" s="57"/>
      <c r="D11197" s="58"/>
      <c r="E11197" s="28"/>
      <c r="F11197" s="17"/>
      <c r="G11197" s="50"/>
      <c r="H11197" s="63"/>
    </row>
    <row r="11198" spans="3:8" ht="15.6" x14ac:dyDescent="0.3">
      <c r="C11198" s="57"/>
      <c r="D11198" s="58"/>
      <c r="E11198" s="28"/>
      <c r="F11198" s="17"/>
      <c r="G11198" s="50"/>
      <c r="H11198" s="63"/>
    </row>
    <row r="11199" spans="3:8" ht="15.6" x14ac:dyDescent="0.3">
      <c r="C11199" s="57"/>
      <c r="D11199" s="58"/>
      <c r="E11199" s="28"/>
      <c r="F11199" s="17"/>
      <c r="G11199" s="50"/>
      <c r="H11199" s="63"/>
    </row>
    <row r="11200" spans="3:8" ht="15.6" x14ac:dyDescent="0.3">
      <c r="C11200" s="57"/>
      <c r="D11200" s="58"/>
      <c r="E11200" s="28"/>
      <c r="F11200" s="17"/>
      <c r="G11200" s="50"/>
      <c r="H11200" s="63"/>
    </row>
    <row r="11201" spans="3:8" ht="15.6" x14ac:dyDescent="0.3">
      <c r="C11201" s="57"/>
      <c r="D11201" s="58"/>
      <c r="E11201" s="28"/>
      <c r="F11201" s="17"/>
      <c r="G11201" s="50"/>
      <c r="H11201" s="63"/>
    </row>
    <row r="11202" spans="3:8" ht="15.6" x14ac:dyDescent="0.3">
      <c r="C11202" s="57"/>
      <c r="D11202" s="58"/>
      <c r="E11202" s="28"/>
      <c r="F11202" s="17"/>
      <c r="G11202" s="50"/>
      <c r="H11202" s="63"/>
    </row>
    <row r="11203" spans="3:8" ht="15.6" x14ac:dyDescent="0.3">
      <c r="C11203" s="57"/>
      <c r="D11203" s="58"/>
      <c r="E11203" s="28"/>
      <c r="F11203" s="17"/>
      <c r="G11203" s="50"/>
      <c r="H11203" s="63"/>
    </row>
    <row r="11204" spans="3:8" ht="15.6" x14ac:dyDescent="0.3">
      <c r="C11204" s="57"/>
      <c r="D11204" s="58"/>
      <c r="E11204" s="28"/>
      <c r="F11204" s="17"/>
      <c r="G11204" s="50"/>
      <c r="H11204" s="63"/>
    </row>
    <row r="11205" spans="3:8" ht="15.6" x14ac:dyDescent="0.3">
      <c r="C11205" s="57"/>
      <c r="D11205" s="58"/>
      <c r="E11205" s="28"/>
      <c r="F11205" s="17"/>
      <c r="G11205" s="50"/>
      <c r="H11205" s="63"/>
    </row>
    <row r="11206" spans="3:8" ht="15.6" x14ac:dyDescent="0.3">
      <c r="C11206" s="57"/>
      <c r="D11206" s="58"/>
      <c r="E11206" s="28"/>
      <c r="F11206" s="17"/>
      <c r="G11206" s="50"/>
      <c r="H11206" s="63"/>
    </row>
    <row r="11207" spans="3:8" ht="15.6" x14ac:dyDescent="0.3">
      <c r="C11207" s="57"/>
      <c r="D11207" s="58"/>
      <c r="E11207" s="28"/>
      <c r="F11207" s="17"/>
      <c r="G11207" s="50"/>
      <c r="H11207" s="63"/>
    </row>
    <row r="11208" spans="3:8" ht="15.6" x14ac:dyDescent="0.3">
      <c r="C11208" s="57"/>
      <c r="D11208" s="58"/>
      <c r="E11208" s="28"/>
      <c r="F11208" s="17"/>
      <c r="G11208" s="50"/>
      <c r="H11208" s="63"/>
    </row>
    <row r="11209" spans="3:8" ht="15.6" x14ac:dyDescent="0.3">
      <c r="C11209" s="57"/>
      <c r="D11209" s="58"/>
      <c r="E11209" s="28"/>
      <c r="F11209" s="17"/>
      <c r="G11209" s="50"/>
      <c r="H11209" s="63"/>
    </row>
    <row r="11210" spans="3:8" ht="15.6" x14ac:dyDescent="0.3">
      <c r="C11210" s="57"/>
      <c r="D11210" s="58"/>
      <c r="E11210" s="28"/>
      <c r="F11210" s="17"/>
      <c r="G11210" s="50"/>
      <c r="H11210" s="63"/>
    </row>
    <row r="11211" spans="3:8" ht="15.6" x14ac:dyDescent="0.3">
      <c r="C11211" s="57"/>
      <c r="D11211" s="58"/>
      <c r="E11211" s="28"/>
      <c r="F11211" s="17"/>
      <c r="G11211" s="50"/>
      <c r="H11211" s="63"/>
    </row>
    <row r="11212" spans="3:8" ht="15.6" x14ac:dyDescent="0.3">
      <c r="C11212" s="57"/>
      <c r="D11212" s="58"/>
      <c r="E11212" s="28"/>
      <c r="F11212" s="17"/>
      <c r="G11212" s="50"/>
      <c r="H11212" s="63"/>
    </row>
    <row r="11213" spans="3:8" ht="15.6" x14ac:dyDescent="0.3">
      <c r="C11213" s="57"/>
      <c r="D11213" s="58"/>
      <c r="E11213" s="28"/>
      <c r="F11213" s="17"/>
      <c r="G11213" s="50"/>
      <c r="H11213" s="63"/>
    </row>
    <row r="11214" spans="3:8" ht="15.6" x14ac:dyDescent="0.3">
      <c r="C11214" s="57"/>
      <c r="D11214" s="58"/>
      <c r="E11214" s="28"/>
      <c r="F11214" s="17"/>
      <c r="G11214" s="50"/>
      <c r="H11214" s="63"/>
    </row>
    <row r="11215" spans="3:8" ht="15.6" x14ac:dyDescent="0.3">
      <c r="C11215" s="57"/>
      <c r="D11215" s="58"/>
      <c r="E11215" s="28"/>
      <c r="F11215" s="17"/>
      <c r="G11215" s="50"/>
      <c r="H11215" s="63"/>
    </row>
    <row r="11216" spans="3:8" ht="15.6" x14ac:dyDescent="0.3">
      <c r="C11216" s="57"/>
      <c r="D11216" s="58"/>
      <c r="E11216" s="28"/>
      <c r="F11216" s="17"/>
      <c r="G11216" s="50"/>
      <c r="H11216" s="63"/>
    </row>
    <row r="11217" spans="3:8" ht="15.6" x14ac:dyDescent="0.3">
      <c r="C11217" s="57"/>
      <c r="D11217" s="58"/>
      <c r="E11217" s="28"/>
      <c r="F11217" s="17"/>
      <c r="G11217" s="50"/>
      <c r="H11217" s="63"/>
    </row>
    <row r="11218" spans="3:8" ht="15.6" x14ac:dyDescent="0.3">
      <c r="C11218" s="57"/>
      <c r="D11218" s="58"/>
      <c r="E11218" s="28"/>
      <c r="F11218" s="17"/>
      <c r="G11218" s="50"/>
      <c r="H11218" s="63"/>
    </row>
    <row r="11219" spans="3:8" ht="15.6" x14ac:dyDescent="0.3">
      <c r="C11219" s="57"/>
      <c r="D11219" s="58"/>
      <c r="E11219" s="28"/>
      <c r="F11219" s="17"/>
      <c r="G11219" s="50"/>
      <c r="H11219" s="63"/>
    </row>
    <row r="11220" spans="3:8" ht="15.6" x14ac:dyDescent="0.3">
      <c r="C11220" s="57"/>
      <c r="D11220" s="58"/>
      <c r="E11220" s="28"/>
      <c r="F11220" s="17"/>
      <c r="G11220" s="50"/>
      <c r="H11220" s="63"/>
    </row>
    <row r="11221" spans="3:8" ht="15.6" x14ac:dyDescent="0.3">
      <c r="C11221" s="57"/>
      <c r="D11221" s="58"/>
      <c r="E11221" s="28"/>
      <c r="F11221" s="17"/>
      <c r="G11221" s="50"/>
      <c r="H11221" s="63"/>
    </row>
    <row r="11222" spans="3:8" ht="15.6" x14ac:dyDescent="0.3">
      <c r="C11222" s="57"/>
      <c r="D11222" s="58"/>
      <c r="E11222" s="28"/>
      <c r="F11222" s="17"/>
      <c r="G11222" s="50"/>
      <c r="H11222" s="63"/>
    </row>
    <row r="11223" spans="3:8" ht="15.6" x14ac:dyDescent="0.3">
      <c r="C11223" s="57"/>
      <c r="D11223" s="58"/>
      <c r="E11223" s="28"/>
      <c r="F11223" s="17"/>
      <c r="G11223" s="50"/>
      <c r="H11223" s="63"/>
    </row>
    <row r="11224" spans="3:8" ht="15.6" x14ac:dyDescent="0.3">
      <c r="C11224" s="57"/>
      <c r="D11224" s="58"/>
      <c r="E11224" s="28"/>
      <c r="F11224" s="17"/>
      <c r="G11224" s="50"/>
      <c r="H11224" s="63"/>
    </row>
    <row r="11225" spans="3:8" ht="15.6" x14ac:dyDescent="0.3">
      <c r="C11225" s="57"/>
      <c r="D11225" s="58"/>
      <c r="E11225" s="28"/>
      <c r="F11225" s="17"/>
      <c r="G11225" s="50"/>
      <c r="H11225" s="63"/>
    </row>
    <row r="11226" spans="3:8" ht="15.6" x14ac:dyDescent="0.3">
      <c r="C11226" s="57"/>
      <c r="D11226" s="58"/>
      <c r="E11226" s="28"/>
      <c r="F11226" s="17"/>
      <c r="G11226" s="50"/>
      <c r="H11226" s="63"/>
    </row>
    <row r="11227" spans="3:8" ht="15.6" x14ac:dyDescent="0.3">
      <c r="C11227" s="57"/>
      <c r="D11227" s="58"/>
      <c r="E11227" s="28"/>
      <c r="F11227" s="17"/>
      <c r="G11227" s="50"/>
      <c r="H11227" s="63"/>
    </row>
    <row r="11228" spans="3:8" ht="15.6" x14ac:dyDescent="0.3">
      <c r="C11228" s="57"/>
      <c r="D11228" s="58"/>
      <c r="E11228" s="28"/>
      <c r="F11228" s="17"/>
      <c r="G11228" s="50"/>
      <c r="H11228" s="63"/>
    </row>
    <row r="11229" spans="3:8" ht="15.6" x14ac:dyDescent="0.3">
      <c r="C11229" s="57"/>
      <c r="D11229" s="58"/>
      <c r="E11229" s="28"/>
      <c r="F11229" s="17"/>
      <c r="G11229" s="50"/>
      <c r="H11229" s="63"/>
    </row>
    <row r="11230" spans="3:8" ht="15.6" x14ac:dyDescent="0.3">
      <c r="C11230" s="57"/>
      <c r="D11230" s="58"/>
      <c r="E11230" s="28"/>
      <c r="F11230" s="17"/>
      <c r="G11230" s="50"/>
      <c r="H11230" s="63"/>
    </row>
    <row r="11231" spans="3:8" ht="15.6" x14ac:dyDescent="0.3">
      <c r="C11231" s="57"/>
      <c r="D11231" s="58"/>
      <c r="E11231" s="28"/>
      <c r="F11231" s="17"/>
      <c r="G11231" s="50"/>
      <c r="H11231" s="63"/>
    </row>
    <row r="11232" spans="3:8" ht="15.6" x14ac:dyDescent="0.3">
      <c r="C11232" s="57"/>
      <c r="D11232" s="58"/>
      <c r="E11232" s="28"/>
      <c r="F11232" s="17"/>
      <c r="G11232" s="50"/>
      <c r="H11232" s="63"/>
    </row>
    <row r="11233" spans="3:8" ht="15.6" x14ac:dyDescent="0.3">
      <c r="C11233" s="57"/>
      <c r="D11233" s="58"/>
      <c r="E11233" s="28"/>
      <c r="F11233" s="17"/>
      <c r="G11233" s="50"/>
      <c r="H11233" s="63"/>
    </row>
    <row r="11234" spans="3:8" ht="15.6" x14ac:dyDescent="0.3">
      <c r="C11234" s="57"/>
      <c r="D11234" s="58"/>
      <c r="E11234" s="28"/>
      <c r="F11234" s="17"/>
      <c r="G11234" s="50"/>
      <c r="H11234" s="63"/>
    </row>
    <row r="11235" spans="3:8" ht="15.6" x14ac:dyDescent="0.3">
      <c r="C11235" s="57"/>
      <c r="D11235" s="58"/>
      <c r="E11235" s="28"/>
      <c r="F11235" s="17"/>
      <c r="G11235" s="50"/>
      <c r="H11235" s="63"/>
    </row>
    <row r="11236" spans="3:8" ht="15.6" x14ac:dyDescent="0.3">
      <c r="C11236" s="57"/>
      <c r="D11236" s="58"/>
      <c r="E11236" s="28"/>
      <c r="F11236" s="17"/>
      <c r="G11236" s="50"/>
      <c r="H11236" s="63"/>
    </row>
    <row r="11237" spans="3:8" ht="15.6" x14ac:dyDescent="0.3">
      <c r="C11237" s="57"/>
      <c r="D11237" s="58"/>
      <c r="E11237" s="28"/>
      <c r="F11237" s="17"/>
      <c r="G11237" s="50"/>
      <c r="H11237" s="63"/>
    </row>
    <row r="11238" spans="3:8" ht="15.6" x14ac:dyDescent="0.3">
      <c r="C11238" s="57"/>
      <c r="D11238" s="58"/>
      <c r="E11238" s="28"/>
      <c r="F11238" s="17"/>
      <c r="G11238" s="50"/>
      <c r="H11238" s="63"/>
    </row>
    <row r="11239" spans="3:8" ht="15.6" x14ac:dyDescent="0.3">
      <c r="C11239" s="57"/>
      <c r="D11239" s="58"/>
      <c r="E11239" s="28"/>
      <c r="F11239" s="17"/>
      <c r="G11239" s="50"/>
      <c r="H11239" s="63"/>
    </row>
    <row r="11240" spans="3:8" ht="15.6" x14ac:dyDescent="0.3">
      <c r="C11240" s="57"/>
      <c r="D11240" s="58"/>
      <c r="E11240" s="28"/>
      <c r="F11240" s="17"/>
      <c r="G11240" s="50"/>
      <c r="H11240" s="63"/>
    </row>
    <row r="11241" spans="3:8" ht="15.6" x14ac:dyDescent="0.3">
      <c r="C11241" s="57"/>
      <c r="D11241" s="58"/>
      <c r="E11241" s="28"/>
      <c r="F11241" s="17"/>
      <c r="G11241" s="50"/>
      <c r="H11241" s="63"/>
    </row>
    <row r="11242" spans="3:8" ht="15.6" x14ac:dyDescent="0.3">
      <c r="C11242" s="57"/>
      <c r="D11242" s="58"/>
      <c r="E11242" s="28"/>
      <c r="F11242" s="17"/>
      <c r="G11242" s="50"/>
      <c r="H11242" s="63"/>
    </row>
    <row r="11243" spans="3:8" ht="15.6" x14ac:dyDescent="0.3">
      <c r="C11243" s="57"/>
      <c r="D11243" s="58"/>
      <c r="E11243" s="28"/>
      <c r="F11243" s="17"/>
      <c r="G11243" s="50"/>
      <c r="H11243" s="63"/>
    </row>
    <row r="11244" spans="3:8" ht="15.6" x14ac:dyDescent="0.3">
      <c r="C11244" s="57"/>
      <c r="D11244" s="58"/>
      <c r="E11244" s="28"/>
      <c r="F11244" s="17"/>
      <c r="G11244" s="50"/>
      <c r="H11244" s="63"/>
    </row>
    <row r="11245" spans="3:8" ht="15.6" x14ac:dyDescent="0.3">
      <c r="C11245" s="57"/>
      <c r="D11245" s="58"/>
      <c r="E11245" s="28"/>
      <c r="F11245" s="17"/>
      <c r="G11245" s="50"/>
      <c r="H11245" s="63"/>
    </row>
    <row r="11246" spans="3:8" ht="15.6" x14ac:dyDescent="0.3">
      <c r="C11246" s="57"/>
      <c r="D11246" s="58"/>
      <c r="E11246" s="28"/>
      <c r="F11246" s="17"/>
      <c r="G11246" s="50"/>
      <c r="H11246" s="63"/>
    </row>
    <row r="11247" spans="3:8" ht="15.6" x14ac:dyDescent="0.3">
      <c r="C11247" s="57"/>
      <c r="D11247" s="58"/>
      <c r="E11247" s="28"/>
      <c r="F11247" s="17"/>
      <c r="G11247" s="50"/>
      <c r="H11247" s="63"/>
    </row>
    <row r="11248" spans="3:8" ht="15.6" x14ac:dyDescent="0.3">
      <c r="C11248" s="57"/>
      <c r="D11248" s="58"/>
      <c r="E11248" s="28"/>
      <c r="F11248" s="17"/>
      <c r="G11248" s="50"/>
      <c r="H11248" s="63"/>
    </row>
    <row r="11249" spans="3:8" ht="15.6" x14ac:dyDescent="0.3">
      <c r="C11249" s="57"/>
      <c r="D11249" s="58"/>
      <c r="E11249" s="28"/>
      <c r="F11249" s="17"/>
      <c r="G11249" s="50"/>
      <c r="H11249" s="63"/>
    </row>
    <row r="11250" spans="3:8" ht="15.6" x14ac:dyDescent="0.3">
      <c r="C11250" s="57"/>
      <c r="D11250" s="58"/>
      <c r="E11250" s="28"/>
      <c r="F11250" s="17"/>
      <c r="G11250" s="50"/>
      <c r="H11250" s="63"/>
    </row>
    <row r="11251" spans="3:8" ht="15.6" x14ac:dyDescent="0.3">
      <c r="C11251" s="57"/>
      <c r="D11251" s="58"/>
      <c r="E11251" s="28"/>
      <c r="F11251" s="17"/>
      <c r="G11251" s="50"/>
      <c r="H11251" s="63"/>
    </row>
    <row r="11252" spans="3:8" ht="15.6" x14ac:dyDescent="0.3">
      <c r="C11252" s="57"/>
      <c r="D11252" s="58"/>
      <c r="E11252" s="28"/>
      <c r="F11252" s="17"/>
      <c r="G11252" s="50"/>
      <c r="H11252" s="63"/>
    </row>
    <row r="11253" spans="3:8" ht="15.6" x14ac:dyDescent="0.3">
      <c r="C11253" s="57"/>
      <c r="D11253" s="58"/>
      <c r="E11253" s="28"/>
      <c r="F11253" s="17"/>
      <c r="G11253" s="50"/>
      <c r="H11253" s="63"/>
    </row>
    <row r="11254" spans="3:8" ht="15.6" x14ac:dyDescent="0.3">
      <c r="C11254" s="57"/>
      <c r="D11254" s="58"/>
      <c r="E11254" s="28"/>
      <c r="F11254" s="17"/>
      <c r="G11254" s="50"/>
      <c r="H11254" s="63"/>
    </row>
    <row r="11255" spans="3:8" ht="15.6" x14ac:dyDescent="0.3">
      <c r="C11255" s="57"/>
      <c r="D11255" s="58"/>
      <c r="E11255" s="28"/>
      <c r="F11255" s="17"/>
      <c r="G11255" s="50"/>
      <c r="H11255" s="63"/>
    </row>
    <row r="11256" spans="3:8" ht="15.6" x14ac:dyDescent="0.3">
      <c r="C11256" s="57"/>
      <c r="D11256" s="58"/>
      <c r="E11256" s="28"/>
      <c r="F11256" s="17"/>
      <c r="G11256" s="50"/>
      <c r="H11256" s="63"/>
    </row>
    <row r="11257" spans="3:8" ht="15.6" x14ac:dyDescent="0.3">
      <c r="C11257" s="57"/>
      <c r="D11257" s="58"/>
      <c r="E11257" s="28"/>
      <c r="F11257" s="17"/>
      <c r="G11257" s="50"/>
      <c r="H11257" s="63"/>
    </row>
    <row r="11258" spans="3:8" ht="15.6" x14ac:dyDescent="0.3">
      <c r="C11258" s="57"/>
      <c r="D11258" s="58"/>
      <c r="E11258" s="28"/>
      <c r="F11258" s="17"/>
      <c r="G11258" s="50"/>
      <c r="H11258" s="63"/>
    </row>
    <row r="11259" spans="3:8" ht="15.6" x14ac:dyDescent="0.3">
      <c r="C11259" s="57"/>
      <c r="D11259" s="58"/>
      <c r="E11259" s="28"/>
      <c r="F11259" s="17"/>
      <c r="G11259" s="50"/>
      <c r="H11259" s="63"/>
    </row>
    <row r="11260" spans="3:8" ht="15.6" x14ac:dyDescent="0.3">
      <c r="C11260" s="57"/>
      <c r="D11260" s="58"/>
      <c r="E11260" s="28"/>
      <c r="F11260" s="17"/>
      <c r="G11260" s="50"/>
      <c r="H11260" s="63"/>
    </row>
    <row r="11261" spans="3:8" ht="15.6" x14ac:dyDescent="0.3">
      <c r="C11261" s="57"/>
      <c r="D11261" s="58"/>
      <c r="E11261" s="28"/>
      <c r="F11261" s="17"/>
      <c r="G11261" s="50"/>
      <c r="H11261" s="63"/>
    </row>
    <row r="11262" spans="3:8" ht="15.6" x14ac:dyDescent="0.3">
      <c r="C11262" s="57"/>
      <c r="D11262" s="58"/>
      <c r="E11262" s="28"/>
      <c r="F11262" s="17"/>
      <c r="G11262" s="50"/>
      <c r="H11262" s="63"/>
    </row>
    <row r="11263" spans="3:8" ht="15.6" x14ac:dyDescent="0.3">
      <c r="C11263" s="57"/>
      <c r="D11263" s="58"/>
      <c r="E11263" s="28"/>
      <c r="F11263" s="17"/>
      <c r="G11263" s="50"/>
      <c r="H11263" s="63"/>
    </row>
    <row r="11264" spans="3:8" ht="15.6" x14ac:dyDescent="0.3">
      <c r="C11264" s="57"/>
      <c r="D11264" s="58"/>
      <c r="E11264" s="28"/>
      <c r="F11264" s="17"/>
      <c r="G11264" s="50"/>
      <c r="H11264" s="63"/>
    </row>
    <row r="11265" spans="3:8" ht="15.6" x14ac:dyDescent="0.3">
      <c r="C11265" s="57"/>
      <c r="D11265" s="58"/>
      <c r="E11265" s="28"/>
      <c r="F11265" s="17"/>
      <c r="G11265" s="50"/>
      <c r="H11265" s="63"/>
    </row>
    <row r="11266" spans="3:8" ht="15.6" x14ac:dyDescent="0.3">
      <c r="C11266" s="57"/>
      <c r="D11266" s="58"/>
      <c r="E11266" s="28"/>
      <c r="F11266" s="17"/>
      <c r="G11266" s="50"/>
      <c r="H11266" s="63"/>
    </row>
    <row r="11267" spans="3:8" ht="15.6" x14ac:dyDescent="0.3">
      <c r="C11267" s="57"/>
      <c r="D11267" s="58"/>
      <c r="E11267" s="28"/>
      <c r="F11267" s="17"/>
      <c r="G11267" s="50"/>
      <c r="H11267" s="63"/>
    </row>
    <row r="11268" spans="3:8" ht="15.6" x14ac:dyDescent="0.3">
      <c r="C11268" s="57"/>
      <c r="D11268" s="58"/>
      <c r="E11268" s="28"/>
      <c r="F11268" s="17"/>
      <c r="G11268" s="50"/>
      <c r="H11268" s="63"/>
    </row>
    <row r="11269" spans="3:8" ht="15.6" x14ac:dyDescent="0.3">
      <c r="C11269" s="57"/>
      <c r="D11269" s="58"/>
      <c r="E11269" s="28"/>
      <c r="F11269" s="17"/>
      <c r="G11269" s="50"/>
      <c r="H11269" s="63"/>
    </row>
    <row r="11270" spans="3:8" ht="15.6" x14ac:dyDescent="0.3">
      <c r="C11270" s="57"/>
      <c r="D11270" s="58"/>
      <c r="E11270" s="28"/>
      <c r="F11270" s="17"/>
      <c r="G11270" s="50"/>
      <c r="H11270" s="63"/>
    </row>
    <row r="11271" spans="3:8" ht="15.6" x14ac:dyDescent="0.3">
      <c r="C11271" s="57"/>
      <c r="D11271" s="58"/>
      <c r="E11271" s="28"/>
      <c r="F11271" s="17"/>
      <c r="G11271" s="50"/>
      <c r="H11271" s="63"/>
    </row>
    <row r="11272" spans="3:8" ht="15.6" x14ac:dyDescent="0.3">
      <c r="C11272" s="57"/>
      <c r="D11272" s="58"/>
      <c r="E11272" s="28"/>
      <c r="F11272" s="17"/>
      <c r="G11272" s="50"/>
      <c r="H11272" s="63"/>
    </row>
    <row r="11273" spans="3:8" ht="15.6" x14ac:dyDescent="0.3">
      <c r="C11273" s="57"/>
      <c r="D11273" s="58"/>
      <c r="E11273" s="28"/>
      <c r="F11273" s="17"/>
      <c r="G11273" s="50"/>
      <c r="H11273" s="63"/>
    </row>
    <row r="11274" spans="3:8" ht="15.6" x14ac:dyDescent="0.3">
      <c r="C11274" s="57"/>
      <c r="D11274" s="58"/>
      <c r="E11274" s="28"/>
      <c r="F11274" s="17"/>
      <c r="G11274" s="50"/>
      <c r="H11274" s="63"/>
    </row>
    <row r="11275" spans="3:8" ht="15.6" x14ac:dyDescent="0.3">
      <c r="C11275" s="57"/>
      <c r="D11275" s="58"/>
      <c r="E11275" s="28"/>
      <c r="F11275" s="17"/>
      <c r="G11275" s="50"/>
      <c r="H11275" s="63"/>
    </row>
    <row r="11276" spans="3:8" ht="15.6" x14ac:dyDescent="0.3">
      <c r="C11276" s="57"/>
      <c r="D11276" s="58"/>
      <c r="E11276" s="28"/>
      <c r="F11276" s="17"/>
      <c r="G11276" s="50"/>
      <c r="H11276" s="63"/>
    </row>
    <row r="11277" spans="3:8" ht="15.6" x14ac:dyDescent="0.3">
      <c r="C11277" s="57"/>
      <c r="D11277" s="58"/>
      <c r="E11277" s="28"/>
      <c r="F11277" s="17"/>
      <c r="G11277" s="50"/>
      <c r="H11277" s="63"/>
    </row>
    <row r="11278" spans="3:8" ht="15.6" x14ac:dyDescent="0.3">
      <c r="C11278" s="57"/>
      <c r="D11278" s="58"/>
      <c r="E11278" s="28"/>
      <c r="F11278" s="17"/>
      <c r="G11278" s="50"/>
      <c r="H11278" s="63"/>
    </row>
    <row r="11279" spans="3:8" ht="15.6" x14ac:dyDescent="0.3">
      <c r="C11279" s="57"/>
      <c r="D11279" s="58"/>
      <c r="E11279" s="28"/>
      <c r="F11279" s="17"/>
      <c r="G11279" s="50"/>
      <c r="H11279" s="63"/>
    </row>
    <row r="11280" spans="3:8" ht="15.6" x14ac:dyDescent="0.3">
      <c r="C11280" s="57"/>
      <c r="D11280" s="58"/>
      <c r="E11280" s="28"/>
      <c r="F11280" s="17"/>
      <c r="G11280" s="50"/>
      <c r="H11280" s="63"/>
    </row>
    <row r="11281" spans="3:8" ht="15.6" x14ac:dyDescent="0.3">
      <c r="C11281" s="57"/>
      <c r="D11281" s="58"/>
      <c r="E11281" s="28"/>
      <c r="F11281" s="17"/>
      <c r="G11281" s="50"/>
      <c r="H11281" s="63"/>
    </row>
    <row r="11282" spans="3:8" ht="15.6" x14ac:dyDescent="0.3">
      <c r="C11282" s="57"/>
      <c r="D11282" s="58"/>
      <c r="E11282" s="28"/>
      <c r="F11282" s="17"/>
      <c r="G11282" s="50"/>
      <c r="H11282" s="63"/>
    </row>
    <row r="11283" spans="3:8" ht="15.6" x14ac:dyDescent="0.3">
      <c r="C11283" s="57"/>
      <c r="D11283" s="58"/>
      <c r="E11283" s="28"/>
      <c r="F11283" s="17"/>
      <c r="G11283" s="50"/>
      <c r="H11283" s="63"/>
    </row>
    <row r="11284" spans="3:8" ht="15.6" x14ac:dyDescent="0.3">
      <c r="C11284" s="57"/>
      <c r="D11284" s="58"/>
      <c r="E11284" s="28"/>
      <c r="F11284" s="17"/>
      <c r="G11284" s="50"/>
      <c r="H11284" s="63"/>
    </row>
    <row r="11285" spans="3:8" ht="15.6" x14ac:dyDescent="0.3">
      <c r="C11285" s="57"/>
      <c r="D11285" s="58"/>
      <c r="E11285" s="28"/>
      <c r="F11285" s="17"/>
      <c r="G11285" s="50"/>
      <c r="H11285" s="63"/>
    </row>
    <row r="11286" spans="3:8" ht="15.6" x14ac:dyDescent="0.3">
      <c r="C11286" s="57"/>
      <c r="D11286" s="58"/>
      <c r="E11286" s="28"/>
      <c r="F11286" s="17"/>
      <c r="G11286" s="50"/>
      <c r="H11286" s="63"/>
    </row>
    <row r="11287" spans="3:8" ht="15.6" x14ac:dyDescent="0.3">
      <c r="C11287" s="57"/>
      <c r="D11287" s="58"/>
      <c r="E11287" s="28"/>
      <c r="F11287" s="17"/>
      <c r="G11287" s="50"/>
      <c r="H11287" s="63"/>
    </row>
    <row r="11288" spans="3:8" ht="15.6" x14ac:dyDescent="0.3">
      <c r="C11288" s="57"/>
      <c r="D11288" s="58"/>
      <c r="E11288" s="28"/>
      <c r="F11288" s="17"/>
      <c r="G11288" s="50"/>
      <c r="H11288" s="63"/>
    </row>
    <row r="11289" spans="3:8" ht="15.6" x14ac:dyDescent="0.3">
      <c r="C11289" s="57"/>
      <c r="D11289" s="58"/>
      <c r="E11289" s="28"/>
      <c r="F11289" s="17"/>
      <c r="G11289" s="50"/>
      <c r="H11289" s="63"/>
    </row>
    <row r="11290" spans="3:8" ht="15.6" x14ac:dyDescent="0.3">
      <c r="C11290" s="57"/>
      <c r="D11290" s="58"/>
      <c r="E11290" s="28"/>
      <c r="F11290" s="17"/>
      <c r="G11290" s="50"/>
      <c r="H11290" s="63"/>
    </row>
    <row r="11291" spans="3:8" ht="15.6" x14ac:dyDescent="0.3">
      <c r="C11291" s="57"/>
      <c r="D11291" s="58"/>
      <c r="E11291" s="28"/>
      <c r="F11291" s="17"/>
      <c r="G11291" s="50"/>
      <c r="H11291" s="63"/>
    </row>
    <row r="11292" spans="3:8" ht="15.6" x14ac:dyDescent="0.3">
      <c r="C11292" s="57"/>
      <c r="D11292" s="58"/>
      <c r="E11292" s="28"/>
      <c r="F11292" s="17"/>
      <c r="G11292" s="50"/>
      <c r="H11292" s="63"/>
    </row>
    <row r="11293" spans="3:8" ht="15.6" x14ac:dyDescent="0.3">
      <c r="C11293" s="57"/>
      <c r="D11293" s="58"/>
      <c r="E11293" s="28"/>
      <c r="F11293" s="17"/>
      <c r="G11293" s="50"/>
      <c r="H11293" s="63"/>
    </row>
    <row r="11294" spans="3:8" ht="15.6" x14ac:dyDescent="0.3">
      <c r="C11294" s="57"/>
      <c r="D11294" s="58"/>
      <c r="E11294" s="28"/>
      <c r="F11294" s="17"/>
      <c r="G11294" s="50"/>
      <c r="H11294" s="63"/>
    </row>
    <row r="11295" spans="3:8" ht="15.6" x14ac:dyDescent="0.3">
      <c r="C11295" s="57"/>
      <c r="D11295" s="58"/>
      <c r="E11295" s="28"/>
      <c r="F11295" s="17"/>
      <c r="G11295" s="50"/>
      <c r="H11295" s="63"/>
    </row>
    <row r="11296" spans="3:8" ht="15.6" x14ac:dyDescent="0.3">
      <c r="C11296" s="57"/>
      <c r="D11296" s="58"/>
      <c r="E11296" s="28"/>
      <c r="F11296" s="17"/>
      <c r="G11296" s="50"/>
      <c r="H11296" s="63"/>
    </row>
    <row r="11297" spans="3:8" ht="15.6" x14ac:dyDescent="0.3">
      <c r="C11297" s="57"/>
      <c r="D11297" s="58"/>
      <c r="E11297" s="28"/>
      <c r="F11297" s="17"/>
      <c r="G11297" s="50"/>
      <c r="H11297" s="63"/>
    </row>
    <row r="11298" spans="3:8" ht="15.6" x14ac:dyDescent="0.3">
      <c r="C11298" s="57"/>
      <c r="D11298" s="58"/>
      <c r="E11298" s="28"/>
      <c r="F11298" s="17"/>
      <c r="G11298" s="50"/>
      <c r="H11298" s="63"/>
    </row>
    <row r="11299" spans="3:8" ht="15.6" x14ac:dyDescent="0.3">
      <c r="C11299" s="57"/>
      <c r="D11299" s="58"/>
      <c r="E11299" s="28"/>
      <c r="F11299" s="17"/>
      <c r="G11299" s="50"/>
      <c r="H11299" s="63"/>
    </row>
    <row r="11300" spans="3:8" ht="15.6" x14ac:dyDescent="0.3">
      <c r="C11300" s="57"/>
      <c r="D11300" s="58"/>
      <c r="E11300" s="28"/>
      <c r="F11300" s="17"/>
      <c r="G11300" s="50"/>
      <c r="H11300" s="63"/>
    </row>
    <row r="11301" spans="3:8" ht="15.6" x14ac:dyDescent="0.3">
      <c r="C11301" s="57"/>
      <c r="D11301" s="58"/>
      <c r="E11301" s="28"/>
      <c r="F11301" s="17"/>
      <c r="G11301" s="50"/>
      <c r="H11301" s="63"/>
    </row>
    <row r="11302" spans="3:8" ht="15.6" x14ac:dyDescent="0.3">
      <c r="C11302" s="57"/>
      <c r="D11302" s="58"/>
      <c r="E11302" s="28"/>
      <c r="F11302" s="17"/>
      <c r="G11302" s="50"/>
      <c r="H11302" s="63"/>
    </row>
    <row r="11303" spans="3:8" ht="15.6" x14ac:dyDescent="0.3">
      <c r="C11303" s="57"/>
      <c r="D11303" s="58"/>
      <c r="E11303" s="28"/>
      <c r="F11303" s="17"/>
      <c r="G11303" s="50"/>
      <c r="H11303" s="63"/>
    </row>
    <row r="11304" spans="3:8" ht="15.6" x14ac:dyDescent="0.3">
      <c r="C11304" s="57"/>
      <c r="D11304" s="58"/>
      <c r="E11304" s="28"/>
      <c r="F11304" s="17"/>
      <c r="G11304" s="50"/>
      <c r="H11304" s="63"/>
    </row>
    <row r="11305" spans="3:8" ht="15.6" x14ac:dyDescent="0.3">
      <c r="C11305" s="57"/>
      <c r="D11305" s="58"/>
      <c r="E11305" s="28"/>
      <c r="F11305" s="17"/>
      <c r="G11305" s="50"/>
      <c r="H11305" s="63"/>
    </row>
    <row r="11306" spans="3:8" ht="15.6" x14ac:dyDescent="0.3">
      <c r="C11306" s="57"/>
      <c r="D11306" s="58"/>
      <c r="E11306" s="28"/>
      <c r="F11306" s="17"/>
      <c r="G11306" s="50"/>
      <c r="H11306" s="63"/>
    </row>
    <row r="11307" spans="3:8" ht="15.6" x14ac:dyDescent="0.3">
      <c r="C11307" s="57"/>
      <c r="D11307" s="58"/>
      <c r="E11307" s="28"/>
      <c r="F11307" s="17"/>
      <c r="G11307" s="50"/>
      <c r="H11307" s="63"/>
    </row>
    <row r="11308" spans="3:8" ht="15.6" x14ac:dyDescent="0.3">
      <c r="C11308" s="57"/>
      <c r="D11308" s="58"/>
      <c r="E11308" s="28"/>
      <c r="F11308" s="17"/>
      <c r="G11308" s="50"/>
      <c r="H11308" s="63"/>
    </row>
    <row r="11309" spans="3:8" ht="15.6" x14ac:dyDescent="0.3">
      <c r="C11309" s="57"/>
      <c r="D11309" s="58"/>
      <c r="E11309" s="28"/>
      <c r="F11309" s="17"/>
      <c r="G11309" s="50"/>
      <c r="H11309" s="63"/>
    </row>
    <row r="11310" spans="3:8" ht="15.6" x14ac:dyDescent="0.3">
      <c r="C11310" s="57"/>
      <c r="D11310" s="58"/>
      <c r="E11310" s="28"/>
      <c r="F11310" s="17"/>
      <c r="G11310" s="50"/>
      <c r="H11310" s="63"/>
    </row>
    <row r="11311" spans="3:8" ht="15.6" x14ac:dyDescent="0.3">
      <c r="C11311" s="57"/>
      <c r="D11311" s="58"/>
      <c r="E11311" s="28"/>
      <c r="F11311" s="17"/>
      <c r="G11311" s="50"/>
      <c r="H11311" s="63"/>
    </row>
    <row r="11312" spans="3:8" ht="15.6" x14ac:dyDescent="0.3">
      <c r="C11312" s="57"/>
      <c r="D11312" s="58"/>
      <c r="E11312" s="28"/>
      <c r="F11312" s="17"/>
      <c r="G11312" s="50"/>
      <c r="H11312" s="63"/>
    </row>
    <row r="11313" spans="3:8" ht="15.6" x14ac:dyDescent="0.3">
      <c r="C11313" s="57"/>
      <c r="D11313" s="58"/>
      <c r="E11313" s="28"/>
      <c r="F11313" s="17"/>
      <c r="G11313" s="50"/>
      <c r="H11313" s="63"/>
    </row>
    <row r="11314" spans="3:8" ht="15.6" x14ac:dyDescent="0.3">
      <c r="C11314" s="57"/>
      <c r="D11314" s="58"/>
      <c r="E11314" s="28"/>
      <c r="F11314" s="17"/>
      <c r="G11314" s="50"/>
      <c r="H11314" s="63"/>
    </row>
    <row r="11315" spans="3:8" ht="15.6" x14ac:dyDescent="0.3">
      <c r="C11315" s="57"/>
      <c r="D11315" s="58"/>
      <c r="E11315" s="28"/>
      <c r="F11315" s="17"/>
      <c r="G11315" s="50"/>
      <c r="H11315" s="63"/>
    </row>
    <row r="11316" spans="3:8" ht="15.6" x14ac:dyDescent="0.3">
      <c r="C11316" s="57"/>
      <c r="D11316" s="58"/>
      <c r="E11316" s="28"/>
      <c r="F11316" s="17"/>
      <c r="G11316" s="50"/>
      <c r="H11316" s="63"/>
    </row>
    <row r="11317" spans="3:8" ht="15.6" x14ac:dyDescent="0.3">
      <c r="C11317" s="57"/>
      <c r="D11317" s="58"/>
      <c r="E11317" s="28"/>
      <c r="F11317" s="17"/>
      <c r="G11317" s="50"/>
      <c r="H11317" s="63"/>
    </row>
    <row r="11318" spans="3:8" ht="15.6" x14ac:dyDescent="0.3">
      <c r="C11318" s="57"/>
      <c r="D11318" s="58"/>
      <c r="E11318" s="28"/>
      <c r="F11318" s="17"/>
      <c r="G11318" s="50"/>
      <c r="H11318" s="63"/>
    </row>
    <row r="11319" spans="3:8" ht="15.6" x14ac:dyDescent="0.3">
      <c r="C11319" s="57"/>
      <c r="D11319" s="58"/>
      <c r="E11319" s="28"/>
      <c r="F11319" s="17"/>
      <c r="G11319" s="50"/>
      <c r="H11319" s="63"/>
    </row>
    <row r="11320" spans="3:8" ht="15.6" x14ac:dyDescent="0.3">
      <c r="C11320" s="57"/>
      <c r="D11320" s="58"/>
      <c r="E11320" s="28"/>
      <c r="F11320" s="17"/>
      <c r="G11320" s="50"/>
      <c r="H11320" s="63"/>
    </row>
    <row r="11321" spans="3:8" ht="15.6" x14ac:dyDescent="0.3">
      <c r="C11321" s="57"/>
      <c r="D11321" s="58"/>
      <c r="E11321" s="28"/>
      <c r="F11321" s="17"/>
      <c r="G11321" s="50"/>
      <c r="H11321" s="63"/>
    </row>
    <row r="11322" spans="3:8" ht="15.6" x14ac:dyDescent="0.3">
      <c r="C11322" s="57"/>
      <c r="D11322" s="58"/>
      <c r="E11322" s="28"/>
      <c r="F11322" s="17"/>
      <c r="G11322" s="50"/>
      <c r="H11322" s="63"/>
    </row>
    <row r="11323" spans="3:8" ht="15.6" x14ac:dyDescent="0.3">
      <c r="C11323" s="57"/>
      <c r="D11323" s="58"/>
      <c r="E11323" s="28"/>
      <c r="F11323" s="17"/>
      <c r="G11323" s="50"/>
      <c r="H11323" s="63"/>
    </row>
    <row r="11324" spans="3:8" ht="15.6" x14ac:dyDescent="0.3">
      <c r="C11324" s="57"/>
      <c r="D11324" s="58"/>
      <c r="E11324" s="28"/>
      <c r="F11324" s="17"/>
      <c r="G11324" s="50"/>
      <c r="H11324" s="63"/>
    </row>
    <row r="11325" spans="3:8" ht="15.6" x14ac:dyDescent="0.3">
      <c r="C11325" s="57"/>
      <c r="D11325" s="58"/>
      <c r="E11325" s="28"/>
      <c r="F11325" s="17"/>
      <c r="G11325" s="50"/>
      <c r="H11325" s="63"/>
    </row>
    <row r="11326" spans="3:8" ht="15.6" x14ac:dyDescent="0.3">
      <c r="C11326" s="57"/>
      <c r="D11326" s="58"/>
      <c r="E11326" s="28"/>
      <c r="F11326" s="17"/>
      <c r="G11326" s="50"/>
      <c r="H11326" s="63"/>
    </row>
    <row r="11327" spans="3:8" ht="15.6" x14ac:dyDescent="0.3">
      <c r="C11327" s="57"/>
      <c r="D11327" s="58"/>
      <c r="E11327" s="28"/>
      <c r="F11327" s="17"/>
      <c r="G11327" s="50"/>
      <c r="H11327" s="63"/>
    </row>
    <row r="11328" spans="3:8" ht="15.6" x14ac:dyDescent="0.3">
      <c r="C11328" s="57"/>
      <c r="D11328" s="58"/>
      <c r="E11328" s="28"/>
      <c r="F11328" s="17"/>
      <c r="G11328" s="50"/>
      <c r="H11328" s="63"/>
    </row>
    <row r="11329" spans="3:8" ht="15.6" x14ac:dyDescent="0.3">
      <c r="C11329" s="57"/>
      <c r="D11329" s="58"/>
      <c r="E11329" s="28"/>
      <c r="F11329" s="17"/>
      <c r="G11329" s="50"/>
      <c r="H11329" s="63"/>
    </row>
    <row r="11330" spans="3:8" ht="15.6" x14ac:dyDescent="0.3">
      <c r="C11330" s="57"/>
      <c r="D11330" s="58"/>
      <c r="E11330" s="28"/>
      <c r="F11330" s="17"/>
      <c r="G11330" s="50"/>
      <c r="H11330" s="63"/>
    </row>
    <row r="11331" spans="3:8" ht="15.6" x14ac:dyDescent="0.3">
      <c r="C11331" s="57"/>
      <c r="D11331" s="58"/>
      <c r="E11331" s="28"/>
      <c r="F11331" s="17"/>
      <c r="G11331" s="50"/>
      <c r="H11331" s="63"/>
    </row>
    <row r="11332" spans="3:8" ht="15.6" x14ac:dyDescent="0.3">
      <c r="C11332" s="57"/>
      <c r="D11332" s="58"/>
      <c r="E11332" s="28"/>
      <c r="F11332" s="17"/>
      <c r="G11332" s="50"/>
      <c r="H11332" s="63"/>
    </row>
    <row r="11333" spans="3:8" ht="15.6" x14ac:dyDescent="0.3">
      <c r="C11333" s="57"/>
      <c r="D11333" s="58"/>
      <c r="E11333" s="28"/>
      <c r="F11333" s="17"/>
      <c r="G11333" s="50"/>
      <c r="H11333" s="63"/>
    </row>
    <row r="11334" spans="3:8" ht="15.6" x14ac:dyDescent="0.3">
      <c r="C11334" s="57"/>
      <c r="D11334" s="58"/>
      <c r="E11334" s="28"/>
      <c r="F11334" s="17"/>
      <c r="G11334" s="50"/>
      <c r="H11334" s="63"/>
    </row>
    <row r="11335" spans="3:8" ht="15.6" x14ac:dyDescent="0.3">
      <c r="C11335" s="57"/>
      <c r="D11335" s="58"/>
      <c r="E11335" s="28"/>
      <c r="F11335" s="17"/>
      <c r="G11335" s="50"/>
      <c r="H11335" s="63"/>
    </row>
    <row r="11336" spans="3:8" ht="15.6" x14ac:dyDescent="0.3">
      <c r="C11336" s="57"/>
      <c r="D11336" s="58"/>
      <c r="E11336" s="28"/>
      <c r="F11336" s="17"/>
      <c r="G11336" s="50"/>
      <c r="H11336" s="63"/>
    </row>
    <row r="11337" spans="3:8" ht="15.6" x14ac:dyDescent="0.3">
      <c r="C11337" s="57"/>
      <c r="D11337" s="58"/>
      <c r="E11337" s="28"/>
      <c r="F11337" s="17"/>
      <c r="G11337" s="50"/>
      <c r="H11337" s="63"/>
    </row>
    <row r="11338" spans="3:8" ht="15.6" x14ac:dyDescent="0.3">
      <c r="C11338" s="57"/>
      <c r="D11338" s="58"/>
      <c r="E11338" s="28"/>
      <c r="F11338" s="17"/>
      <c r="G11338" s="50"/>
      <c r="H11338" s="63"/>
    </row>
    <row r="11339" spans="3:8" ht="15.6" x14ac:dyDescent="0.3">
      <c r="C11339" s="57"/>
      <c r="D11339" s="58"/>
      <c r="E11339" s="28"/>
      <c r="F11339" s="17"/>
      <c r="G11339" s="50"/>
      <c r="H11339" s="63"/>
    </row>
    <row r="11340" spans="3:8" ht="15.6" x14ac:dyDescent="0.3">
      <c r="C11340" s="57"/>
      <c r="D11340" s="58"/>
      <c r="E11340" s="28"/>
      <c r="F11340" s="17"/>
      <c r="G11340" s="50"/>
      <c r="H11340" s="63"/>
    </row>
    <row r="11341" spans="3:8" ht="15.6" x14ac:dyDescent="0.3">
      <c r="C11341" s="57"/>
      <c r="D11341" s="58"/>
      <c r="E11341" s="28"/>
      <c r="F11341" s="17"/>
      <c r="G11341" s="50"/>
      <c r="H11341" s="63"/>
    </row>
    <row r="11342" spans="3:8" ht="15.6" x14ac:dyDescent="0.3">
      <c r="C11342" s="57"/>
      <c r="D11342" s="58"/>
      <c r="E11342" s="28"/>
      <c r="F11342" s="17"/>
      <c r="G11342" s="50"/>
      <c r="H11342" s="63"/>
    </row>
    <row r="11343" spans="3:8" ht="15.6" x14ac:dyDescent="0.3">
      <c r="C11343" s="57"/>
      <c r="D11343" s="58"/>
      <c r="E11343" s="28"/>
      <c r="F11343" s="17"/>
      <c r="G11343" s="50"/>
      <c r="H11343" s="63"/>
    </row>
    <row r="11344" spans="3:8" ht="15.6" x14ac:dyDescent="0.3">
      <c r="C11344" s="57"/>
      <c r="D11344" s="58"/>
      <c r="E11344" s="28"/>
      <c r="F11344" s="17"/>
      <c r="G11344" s="50"/>
      <c r="H11344" s="63"/>
    </row>
    <row r="11345" spans="3:8" ht="15.6" x14ac:dyDescent="0.3">
      <c r="C11345" s="57"/>
      <c r="D11345" s="58"/>
      <c r="E11345" s="28"/>
      <c r="F11345" s="17"/>
      <c r="G11345" s="50"/>
      <c r="H11345" s="63"/>
    </row>
    <row r="11346" spans="3:8" ht="15.6" x14ac:dyDescent="0.3">
      <c r="C11346" s="57"/>
      <c r="D11346" s="58"/>
      <c r="E11346" s="28"/>
      <c r="F11346" s="17"/>
      <c r="G11346" s="50"/>
      <c r="H11346" s="63"/>
    </row>
    <row r="11347" spans="3:8" ht="15.6" x14ac:dyDescent="0.3">
      <c r="C11347" s="57"/>
      <c r="D11347" s="58"/>
      <c r="E11347" s="28"/>
      <c r="F11347" s="17"/>
      <c r="G11347" s="50"/>
      <c r="H11347" s="63"/>
    </row>
    <row r="11348" spans="3:8" ht="15.6" x14ac:dyDescent="0.3">
      <c r="C11348" s="57"/>
      <c r="D11348" s="58"/>
      <c r="E11348" s="28"/>
      <c r="F11348" s="17"/>
      <c r="G11348" s="50"/>
      <c r="H11348" s="63"/>
    </row>
    <row r="11349" spans="3:8" ht="15.6" x14ac:dyDescent="0.3">
      <c r="C11349" s="57"/>
      <c r="D11349" s="58"/>
      <c r="E11349" s="28"/>
      <c r="F11349" s="17"/>
      <c r="G11349" s="50"/>
      <c r="H11349" s="63"/>
    </row>
    <row r="11350" spans="3:8" ht="15.6" x14ac:dyDescent="0.3">
      <c r="C11350" s="57"/>
      <c r="D11350" s="58"/>
      <c r="E11350" s="28"/>
      <c r="F11350" s="17"/>
      <c r="G11350" s="50"/>
      <c r="H11350" s="63"/>
    </row>
    <row r="11351" spans="3:8" ht="15.6" x14ac:dyDescent="0.3">
      <c r="C11351" s="57"/>
      <c r="D11351" s="58"/>
      <c r="E11351" s="28"/>
      <c r="F11351" s="17"/>
      <c r="G11351" s="50"/>
      <c r="H11351" s="63"/>
    </row>
    <row r="11352" spans="3:8" ht="15.6" x14ac:dyDescent="0.3">
      <c r="C11352" s="57"/>
      <c r="D11352" s="58"/>
      <c r="E11352" s="28"/>
      <c r="F11352" s="17"/>
      <c r="G11352" s="50"/>
      <c r="H11352" s="63"/>
    </row>
    <row r="11353" spans="3:8" ht="15.6" x14ac:dyDescent="0.3">
      <c r="C11353" s="57"/>
      <c r="D11353" s="58"/>
      <c r="E11353" s="28"/>
      <c r="F11353" s="17"/>
      <c r="G11353" s="50"/>
      <c r="H11353" s="63"/>
    </row>
    <row r="11354" spans="3:8" ht="15.6" x14ac:dyDescent="0.3">
      <c r="C11354" s="57"/>
      <c r="D11354" s="58"/>
      <c r="E11354" s="28"/>
      <c r="F11354" s="17"/>
      <c r="G11354" s="50"/>
      <c r="H11354" s="63"/>
    </row>
    <row r="11355" spans="3:8" ht="15.6" x14ac:dyDescent="0.3">
      <c r="C11355" s="57"/>
      <c r="D11355" s="58"/>
      <c r="E11355" s="28"/>
      <c r="F11355" s="17"/>
      <c r="G11355" s="50"/>
      <c r="H11355" s="63"/>
    </row>
    <row r="11356" spans="3:8" ht="15.6" x14ac:dyDescent="0.3">
      <c r="C11356" s="57"/>
      <c r="D11356" s="58"/>
      <c r="E11356" s="28"/>
      <c r="F11356" s="17"/>
      <c r="G11356" s="50"/>
      <c r="H11356" s="63"/>
    </row>
    <row r="11357" spans="3:8" ht="15.6" x14ac:dyDescent="0.3">
      <c r="C11357" s="57"/>
      <c r="D11357" s="58"/>
      <c r="E11357" s="28"/>
      <c r="F11357" s="17"/>
      <c r="G11357" s="50"/>
      <c r="H11357" s="63"/>
    </row>
    <row r="11358" spans="3:8" ht="15.6" x14ac:dyDescent="0.3">
      <c r="C11358" s="57"/>
      <c r="D11358" s="58"/>
      <c r="E11358" s="28"/>
      <c r="F11358" s="17"/>
      <c r="G11358" s="50"/>
      <c r="H11358" s="63"/>
    </row>
    <row r="11359" spans="3:8" ht="15.6" x14ac:dyDescent="0.3">
      <c r="C11359" s="57"/>
      <c r="D11359" s="58"/>
      <c r="E11359" s="28"/>
      <c r="F11359" s="17"/>
      <c r="G11359" s="50"/>
      <c r="H11359" s="63"/>
    </row>
    <row r="11360" spans="3:8" ht="15.6" x14ac:dyDescent="0.3">
      <c r="C11360" s="57"/>
      <c r="D11360" s="58"/>
      <c r="E11360" s="28"/>
      <c r="F11360" s="17"/>
      <c r="G11360" s="50"/>
      <c r="H11360" s="63"/>
    </row>
    <row r="11361" spans="3:8" ht="15.6" x14ac:dyDescent="0.3">
      <c r="C11361" s="57"/>
      <c r="D11361" s="58"/>
      <c r="E11361" s="28"/>
      <c r="F11361" s="17"/>
      <c r="G11361" s="50"/>
      <c r="H11361" s="63"/>
    </row>
    <row r="11362" spans="3:8" ht="15.6" x14ac:dyDescent="0.3">
      <c r="C11362" s="57"/>
      <c r="D11362" s="58"/>
      <c r="E11362" s="28"/>
      <c r="F11362" s="17"/>
      <c r="G11362" s="50"/>
      <c r="H11362" s="63"/>
    </row>
    <row r="11363" spans="3:8" ht="15.6" x14ac:dyDescent="0.3">
      <c r="C11363" s="57"/>
      <c r="D11363" s="58"/>
      <c r="E11363" s="28"/>
      <c r="F11363" s="17"/>
      <c r="G11363" s="50"/>
      <c r="H11363" s="63"/>
    </row>
    <row r="11364" spans="3:8" ht="15.6" x14ac:dyDescent="0.3">
      <c r="C11364" s="57"/>
      <c r="D11364" s="58"/>
      <c r="E11364" s="28"/>
      <c r="F11364" s="17"/>
      <c r="G11364" s="50"/>
      <c r="H11364" s="63"/>
    </row>
    <row r="11365" spans="3:8" ht="15.6" x14ac:dyDescent="0.3">
      <c r="C11365" s="57"/>
      <c r="D11365" s="58"/>
      <c r="E11365" s="28"/>
      <c r="F11365" s="17"/>
      <c r="G11365" s="50"/>
      <c r="H11365" s="63"/>
    </row>
    <row r="11366" spans="3:8" ht="15.6" x14ac:dyDescent="0.3">
      <c r="C11366" s="57"/>
      <c r="D11366" s="58"/>
      <c r="E11366" s="28"/>
      <c r="F11366" s="17"/>
      <c r="G11366" s="50"/>
      <c r="H11366" s="63"/>
    </row>
    <row r="11367" spans="3:8" ht="15.6" x14ac:dyDescent="0.3">
      <c r="C11367" s="57"/>
      <c r="D11367" s="58"/>
      <c r="E11367" s="28"/>
      <c r="F11367" s="17"/>
      <c r="G11367" s="50"/>
      <c r="H11367" s="63"/>
    </row>
    <row r="11368" spans="3:8" ht="15.6" x14ac:dyDescent="0.3">
      <c r="C11368" s="57"/>
      <c r="D11368" s="58"/>
      <c r="E11368" s="28"/>
      <c r="F11368" s="17"/>
      <c r="G11368" s="50"/>
      <c r="H11368" s="63"/>
    </row>
    <row r="11369" spans="3:8" ht="15.6" x14ac:dyDescent="0.3">
      <c r="C11369" s="57"/>
      <c r="D11369" s="58"/>
      <c r="E11369" s="28"/>
      <c r="F11369" s="17"/>
      <c r="G11369" s="50"/>
      <c r="H11369" s="63"/>
    </row>
    <row r="11370" spans="3:8" ht="15.6" x14ac:dyDescent="0.3">
      <c r="C11370" s="57"/>
      <c r="D11370" s="58"/>
      <c r="E11370" s="28"/>
      <c r="F11370" s="17"/>
      <c r="G11370" s="50"/>
      <c r="H11370" s="63"/>
    </row>
    <row r="11371" spans="3:8" ht="15.6" x14ac:dyDescent="0.3">
      <c r="C11371" s="57"/>
      <c r="D11371" s="58"/>
      <c r="E11371" s="28"/>
      <c r="F11371" s="17"/>
      <c r="G11371" s="50"/>
      <c r="H11371" s="63"/>
    </row>
    <row r="11372" spans="3:8" ht="15.6" x14ac:dyDescent="0.3">
      <c r="C11372" s="57"/>
      <c r="D11372" s="58"/>
      <c r="E11372" s="28"/>
      <c r="F11372" s="17"/>
      <c r="G11372" s="50"/>
      <c r="H11372" s="63"/>
    </row>
    <row r="11373" spans="3:8" ht="15.6" x14ac:dyDescent="0.3">
      <c r="C11373" s="57"/>
      <c r="D11373" s="58"/>
      <c r="E11373" s="28"/>
      <c r="F11373" s="17"/>
      <c r="G11373" s="50"/>
      <c r="H11373" s="63"/>
    </row>
    <row r="11374" spans="3:8" ht="15.6" x14ac:dyDescent="0.3">
      <c r="C11374" s="57"/>
      <c r="D11374" s="58"/>
      <c r="E11374" s="28"/>
      <c r="F11374" s="17"/>
      <c r="G11374" s="50"/>
      <c r="H11374" s="63"/>
    </row>
    <row r="11375" spans="3:8" ht="15.6" x14ac:dyDescent="0.3">
      <c r="C11375" s="57"/>
      <c r="D11375" s="58"/>
      <c r="E11375" s="28"/>
      <c r="F11375" s="17"/>
      <c r="G11375" s="50"/>
      <c r="H11375" s="63"/>
    </row>
    <row r="11376" spans="3:8" ht="15.6" x14ac:dyDescent="0.3">
      <c r="C11376" s="57"/>
      <c r="D11376" s="58"/>
      <c r="E11376" s="28"/>
      <c r="F11376" s="17"/>
      <c r="G11376" s="50"/>
      <c r="H11376" s="63"/>
    </row>
    <row r="11377" spans="3:8" ht="15.6" x14ac:dyDescent="0.3">
      <c r="C11377" s="57"/>
      <c r="D11377" s="58"/>
      <c r="E11377" s="28"/>
      <c r="F11377" s="17"/>
      <c r="G11377" s="50"/>
      <c r="H11377" s="63"/>
    </row>
    <row r="11378" spans="3:8" ht="15.6" x14ac:dyDescent="0.3">
      <c r="C11378" s="57"/>
      <c r="D11378" s="58"/>
      <c r="E11378" s="28"/>
      <c r="F11378" s="17"/>
      <c r="G11378" s="50"/>
      <c r="H11378" s="63"/>
    </row>
    <row r="11379" spans="3:8" ht="15.6" x14ac:dyDescent="0.3">
      <c r="C11379" s="57"/>
      <c r="D11379" s="58"/>
      <c r="E11379" s="28"/>
      <c r="F11379" s="17"/>
      <c r="G11379" s="50"/>
      <c r="H11379" s="63"/>
    </row>
    <row r="11380" spans="3:8" ht="15.6" x14ac:dyDescent="0.3">
      <c r="C11380" s="57"/>
      <c r="D11380" s="58"/>
      <c r="E11380" s="28"/>
      <c r="F11380" s="17"/>
      <c r="G11380" s="50"/>
      <c r="H11380" s="63"/>
    </row>
    <row r="11381" spans="3:8" ht="15.6" x14ac:dyDescent="0.3">
      <c r="C11381" s="57"/>
      <c r="D11381" s="58"/>
      <c r="E11381" s="28"/>
      <c r="F11381" s="17"/>
      <c r="G11381" s="50"/>
      <c r="H11381" s="63"/>
    </row>
    <row r="11382" spans="3:8" ht="15.6" x14ac:dyDescent="0.3">
      <c r="C11382" s="57"/>
      <c r="D11382" s="58"/>
      <c r="E11382" s="28"/>
      <c r="F11382" s="17"/>
      <c r="G11382" s="50"/>
      <c r="H11382" s="63"/>
    </row>
    <row r="11383" spans="3:8" ht="15.6" x14ac:dyDescent="0.3">
      <c r="C11383" s="57"/>
      <c r="D11383" s="58"/>
      <c r="E11383" s="28"/>
      <c r="F11383" s="17"/>
      <c r="G11383" s="50"/>
      <c r="H11383" s="63"/>
    </row>
    <row r="11384" spans="3:8" ht="15.6" x14ac:dyDescent="0.3">
      <c r="C11384" s="57"/>
      <c r="D11384" s="58"/>
      <c r="E11384" s="28"/>
      <c r="F11384" s="17"/>
      <c r="G11384" s="50"/>
      <c r="H11384" s="63"/>
    </row>
    <row r="11385" spans="3:8" ht="15.6" x14ac:dyDescent="0.3">
      <c r="C11385" s="57"/>
      <c r="D11385" s="58"/>
      <c r="E11385" s="28"/>
      <c r="F11385" s="17"/>
      <c r="G11385" s="50"/>
      <c r="H11385" s="63"/>
    </row>
    <row r="11386" spans="3:8" ht="15.6" x14ac:dyDescent="0.3">
      <c r="C11386" s="57"/>
      <c r="D11386" s="58"/>
      <c r="E11386" s="28"/>
      <c r="F11386" s="17"/>
      <c r="G11386" s="50"/>
      <c r="H11386" s="63"/>
    </row>
    <row r="11387" spans="3:8" ht="15.6" x14ac:dyDescent="0.3">
      <c r="C11387" s="57"/>
      <c r="D11387" s="58"/>
      <c r="E11387" s="28"/>
      <c r="F11387" s="17"/>
      <c r="G11387" s="50"/>
      <c r="H11387" s="63"/>
    </row>
    <row r="11388" spans="3:8" ht="15.6" x14ac:dyDescent="0.3">
      <c r="C11388" s="57"/>
      <c r="D11388" s="58"/>
      <c r="E11388" s="28"/>
      <c r="F11388" s="17"/>
      <c r="G11388" s="50"/>
      <c r="H11388" s="63"/>
    </row>
    <row r="11389" spans="3:8" ht="15.6" x14ac:dyDescent="0.3">
      <c r="C11389" s="57"/>
      <c r="D11389" s="58"/>
      <c r="E11389" s="28"/>
      <c r="F11389" s="17"/>
      <c r="G11389" s="50"/>
      <c r="H11389" s="63"/>
    </row>
    <row r="11390" spans="3:8" ht="15.6" x14ac:dyDescent="0.3">
      <c r="C11390" s="57"/>
      <c r="D11390" s="58"/>
      <c r="E11390" s="28"/>
      <c r="F11390" s="17"/>
      <c r="G11390" s="50"/>
      <c r="H11390" s="63"/>
    </row>
    <row r="11391" spans="3:8" ht="15.6" x14ac:dyDescent="0.3">
      <c r="C11391" s="57"/>
      <c r="D11391" s="58"/>
      <c r="E11391" s="28"/>
      <c r="F11391" s="17"/>
      <c r="G11391" s="50"/>
      <c r="H11391" s="63"/>
    </row>
    <row r="11392" spans="3:8" ht="15.6" x14ac:dyDescent="0.3">
      <c r="C11392" s="57"/>
      <c r="D11392" s="58"/>
      <c r="E11392" s="28"/>
      <c r="F11392" s="17"/>
      <c r="G11392" s="50"/>
      <c r="H11392" s="63"/>
    </row>
    <row r="11393" spans="3:8" ht="15.6" x14ac:dyDescent="0.3">
      <c r="C11393" s="57"/>
      <c r="D11393" s="58"/>
      <c r="E11393" s="28"/>
      <c r="F11393" s="17"/>
      <c r="G11393" s="50"/>
      <c r="H11393" s="63"/>
    </row>
    <row r="11394" spans="3:8" ht="15.6" x14ac:dyDescent="0.3">
      <c r="C11394" s="57"/>
      <c r="D11394" s="58"/>
      <c r="E11394" s="28"/>
      <c r="F11394" s="17"/>
      <c r="G11394" s="50"/>
      <c r="H11394" s="63"/>
    </row>
    <row r="11395" spans="3:8" ht="15.6" x14ac:dyDescent="0.3">
      <c r="C11395" s="57"/>
      <c r="D11395" s="58"/>
      <c r="E11395" s="28"/>
      <c r="F11395" s="17"/>
      <c r="G11395" s="50"/>
      <c r="H11395" s="63"/>
    </row>
    <row r="11396" spans="3:8" ht="15.6" x14ac:dyDescent="0.3">
      <c r="C11396" s="57"/>
      <c r="D11396" s="58"/>
      <c r="E11396" s="28"/>
      <c r="F11396" s="17"/>
      <c r="G11396" s="50"/>
      <c r="H11396" s="63"/>
    </row>
    <row r="11397" spans="3:8" ht="15.6" x14ac:dyDescent="0.3">
      <c r="C11397" s="57"/>
      <c r="D11397" s="58"/>
      <c r="E11397" s="28"/>
      <c r="F11397" s="17"/>
      <c r="G11397" s="50"/>
      <c r="H11397" s="63"/>
    </row>
    <row r="11398" spans="3:8" ht="15.6" x14ac:dyDescent="0.3">
      <c r="C11398" s="57"/>
      <c r="D11398" s="58"/>
      <c r="E11398" s="28"/>
      <c r="F11398" s="17"/>
      <c r="G11398" s="50"/>
      <c r="H11398" s="63"/>
    </row>
    <row r="11399" spans="3:8" ht="15.6" x14ac:dyDescent="0.3">
      <c r="C11399" s="57"/>
      <c r="D11399" s="58"/>
      <c r="E11399" s="28"/>
      <c r="F11399" s="17"/>
      <c r="G11399" s="50"/>
      <c r="H11399" s="63"/>
    </row>
    <row r="11400" spans="3:8" ht="15.6" x14ac:dyDescent="0.3">
      <c r="C11400" s="57"/>
      <c r="D11400" s="58"/>
      <c r="E11400" s="28"/>
      <c r="F11400" s="17"/>
      <c r="G11400" s="50"/>
      <c r="H11400" s="63"/>
    </row>
    <row r="11401" spans="3:8" ht="15.6" x14ac:dyDescent="0.3">
      <c r="C11401" s="57"/>
      <c r="D11401" s="58"/>
      <c r="E11401" s="28"/>
      <c r="F11401" s="17"/>
      <c r="G11401" s="50"/>
      <c r="H11401" s="63"/>
    </row>
    <row r="11402" spans="3:8" ht="15.6" x14ac:dyDescent="0.3">
      <c r="C11402" s="57"/>
      <c r="D11402" s="58"/>
      <c r="E11402" s="28"/>
      <c r="F11402" s="17"/>
      <c r="G11402" s="50"/>
      <c r="H11402" s="63"/>
    </row>
    <row r="11403" spans="3:8" ht="15.6" x14ac:dyDescent="0.3">
      <c r="C11403" s="57"/>
      <c r="D11403" s="58"/>
      <c r="E11403" s="28"/>
      <c r="F11403" s="17"/>
      <c r="G11403" s="50"/>
      <c r="H11403" s="63"/>
    </row>
    <row r="11404" spans="3:8" ht="15.6" x14ac:dyDescent="0.3">
      <c r="C11404" s="57"/>
      <c r="D11404" s="58"/>
      <c r="E11404" s="28"/>
      <c r="F11404" s="17"/>
      <c r="G11404" s="50"/>
      <c r="H11404" s="63"/>
    </row>
    <row r="11405" spans="3:8" ht="15.6" x14ac:dyDescent="0.3">
      <c r="C11405" s="57"/>
      <c r="D11405" s="58"/>
      <c r="E11405" s="28"/>
      <c r="F11405" s="17"/>
      <c r="G11405" s="50"/>
      <c r="H11405" s="63"/>
    </row>
    <row r="11406" spans="3:8" ht="15.6" x14ac:dyDescent="0.3">
      <c r="C11406" s="57"/>
      <c r="D11406" s="58"/>
      <c r="E11406" s="28"/>
      <c r="F11406" s="17"/>
      <c r="G11406" s="50"/>
      <c r="H11406" s="63"/>
    </row>
    <row r="11407" spans="3:8" ht="15.6" x14ac:dyDescent="0.3">
      <c r="C11407" s="57"/>
      <c r="D11407" s="58"/>
      <c r="E11407" s="28"/>
      <c r="F11407" s="17"/>
      <c r="G11407" s="50"/>
      <c r="H11407" s="63"/>
    </row>
    <row r="11408" spans="3:8" ht="15.6" x14ac:dyDescent="0.3">
      <c r="C11408" s="57"/>
      <c r="D11408" s="58"/>
      <c r="E11408" s="28"/>
      <c r="F11408" s="17"/>
      <c r="G11408" s="50"/>
      <c r="H11408" s="63"/>
    </row>
    <row r="11409" spans="3:8" ht="15.6" x14ac:dyDescent="0.3">
      <c r="C11409" s="57"/>
      <c r="D11409" s="58"/>
      <c r="E11409" s="28"/>
      <c r="F11409" s="17"/>
      <c r="G11409" s="50"/>
      <c r="H11409" s="63"/>
    </row>
    <row r="11410" spans="3:8" ht="15.6" x14ac:dyDescent="0.3">
      <c r="C11410" s="57"/>
      <c r="D11410" s="58"/>
      <c r="E11410" s="28"/>
      <c r="F11410" s="17"/>
      <c r="G11410" s="50"/>
      <c r="H11410" s="63"/>
    </row>
    <row r="11411" spans="3:8" ht="15.6" x14ac:dyDescent="0.3">
      <c r="C11411" s="57"/>
      <c r="D11411" s="58"/>
      <c r="E11411" s="28"/>
      <c r="F11411" s="17"/>
      <c r="G11411" s="50"/>
      <c r="H11411" s="63"/>
    </row>
    <row r="11412" spans="3:8" ht="15.6" x14ac:dyDescent="0.3">
      <c r="C11412" s="57"/>
      <c r="D11412" s="58"/>
      <c r="E11412" s="28"/>
      <c r="F11412" s="17"/>
      <c r="G11412" s="50"/>
      <c r="H11412" s="63"/>
    </row>
    <row r="11413" spans="3:8" ht="15.6" x14ac:dyDescent="0.3">
      <c r="C11413" s="57"/>
      <c r="D11413" s="58"/>
      <c r="E11413" s="28"/>
      <c r="F11413" s="17"/>
      <c r="G11413" s="50"/>
      <c r="H11413" s="63"/>
    </row>
    <row r="11414" spans="3:8" ht="15.6" x14ac:dyDescent="0.3">
      <c r="C11414" s="57"/>
      <c r="D11414" s="58"/>
      <c r="E11414" s="28"/>
      <c r="F11414" s="17"/>
      <c r="G11414" s="50"/>
      <c r="H11414" s="63"/>
    </row>
    <row r="11415" spans="3:8" ht="15.6" x14ac:dyDescent="0.3">
      <c r="C11415" s="57"/>
      <c r="D11415" s="58"/>
      <c r="E11415" s="28"/>
      <c r="F11415" s="17"/>
      <c r="G11415" s="50"/>
      <c r="H11415" s="63"/>
    </row>
    <row r="11416" spans="3:8" ht="15.6" x14ac:dyDescent="0.3">
      <c r="C11416" s="57"/>
      <c r="D11416" s="58"/>
      <c r="E11416" s="28"/>
      <c r="F11416" s="17"/>
      <c r="G11416" s="50"/>
      <c r="H11416" s="63"/>
    </row>
    <row r="11417" spans="3:8" ht="15.6" x14ac:dyDescent="0.3">
      <c r="C11417" s="57"/>
      <c r="D11417" s="58"/>
      <c r="E11417" s="28"/>
      <c r="F11417" s="17"/>
      <c r="G11417" s="50"/>
      <c r="H11417" s="63"/>
    </row>
    <row r="11418" spans="3:8" ht="15.6" x14ac:dyDescent="0.3">
      <c r="C11418" s="57"/>
      <c r="D11418" s="58"/>
      <c r="E11418" s="28"/>
      <c r="F11418" s="17"/>
      <c r="G11418" s="50"/>
      <c r="H11418" s="63"/>
    </row>
    <row r="11419" spans="3:8" ht="15.6" x14ac:dyDescent="0.3">
      <c r="C11419" s="57"/>
      <c r="D11419" s="58"/>
      <c r="E11419" s="28"/>
      <c r="F11419" s="17"/>
      <c r="G11419" s="50"/>
      <c r="H11419" s="63"/>
    </row>
    <row r="11420" spans="3:8" ht="15.6" x14ac:dyDescent="0.3">
      <c r="C11420" s="57"/>
      <c r="D11420" s="58"/>
      <c r="E11420" s="28"/>
      <c r="F11420" s="17"/>
      <c r="G11420" s="50"/>
      <c r="H11420" s="63"/>
    </row>
    <row r="11421" spans="3:8" ht="15.6" x14ac:dyDescent="0.3">
      <c r="C11421" s="57"/>
      <c r="D11421" s="58"/>
      <c r="E11421" s="28"/>
      <c r="F11421" s="17"/>
      <c r="G11421" s="50"/>
      <c r="H11421" s="63"/>
    </row>
    <row r="11422" spans="3:8" ht="15.6" x14ac:dyDescent="0.3">
      <c r="C11422" s="57"/>
      <c r="D11422" s="58"/>
      <c r="E11422" s="28"/>
      <c r="F11422" s="17"/>
      <c r="G11422" s="50"/>
      <c r="H11422" s="63"/>
    </row>
    <row r="11423" spans="3:8" ht="15.6" x14ac:dyDescent="0.3">
      <c r="C11423" s="57"/>
      <c r="D11423" s="58"/>
      <c r="E11423" s="28"/>
      <c r="F11423" s="17"/>
      <c r="G11423" s="50"/>
      <c r="H11423" s="63"/>
    </row>
    <row r="11424" spans="3:8" ht="15.6" x14ac:dyDescent="0.3">
      <c r="C11424" s="57"/>
      <c r="D11424" s="58"/>
      <c r="E11424" s="28"/>
      <c r="F11424" s="17"/>
      <c r="G11424" s="50"/>
      <c r="H11424" s="63"/>
    </row>
    <row r="11425" spans="3:8" ht="15.6" x14ac:dyDescent="0.3">
      <c r="C11425" s="57"/>
      <c r="D11425" s="58"/>
      <c r="E11425" s="28"/>
      <c r="F11425" s="17"/>
      <c r="G11425" s="50"/>
      <c r="H11425" s="63"/>
    </row>
    <row r="11426" spans="3:8" ht="15.6" x14ac:dyDescent="0.3">
      <c r="C11426" s="57"/>
      <c r="D11426" s="58"/>
      <c r="E11426" s="28"/>
      <c r="F11426" s="17"/>
      <c r="G11426" s="50"/>
      <c r="H11426" s="63"/>
    </row>
    <row r="11427" spans="3:8" ht="15.6" x14ac:dyDescent="0.3">
      <c r="C11427" s="57"/>
      <c r="D11427" s="58"/>
      <c r="E11427" s="28"/>
      <c r="F11427" s="17"/>
      <c r="G11427" s="50"/>
      <c r="H11427" s="63"/>
    </row>
    <row r="11428" spans="3:8" ht="15.6" x14ac:dyDescent="0.3">
      <c r="C11428" s="57"/>
      <c r="D11428" s="58"/>
      <c r="E11428" s="28"/>
      <c r="F11428" s="17"/>
      <c r="G11428" s="50"/>
      <c r="H11428" s="63"/>
    </row>
    <row r="11429" spans="3:8" ht="15.6" x14ac:dyDescent="0.3">
      <c r="C11429" s="57"/>
      <c r="D11429" s="58"/>
      <c r="E11429" s="28"/>
      <c r="F11429" s="17"/>
      <c r="G11429" s="50"/>
      <c r="H11429" s="63"/>
    </row>
    <row r="11430" spans="3:8" ht="15.6" x14ac:dyDescent="0.3">
      <c r="C11430" s="57"/>
      <c r="D11430" s="58"/>
      <c r="E11430" s="28"/>
      <c r="F11430" s="17"/>
      <c r="G11430" s="50"/>
      <c r="H11430" s="63"/>
    </row>
    <row r="11431" spans="3:8" ht="15.6" x14ac:dyDescent="0.3">
      <c r="C11431" s="57"/>
      <c r="D11431" s="58"/>
      <c r="E11431" s="28"/>
      <c r="F11431" s="17"/>
      <c r="G11431" s="50"/>
      <c r="H11431" s="63"/>
    </row>
    <row r="11432" spans="3:8" ht="15.6" x14ac:dyDescent="0.3">
      <c r="C11432" s="57"/>
      <c r="D11432" s="58"/>
      <c r="E11432" s="28"/>
      <c r="F11432" s="17"/>
      <c r="G11432" s="50"/>
      <c r="H11432" s="63"/>
    </row>
    <row r="11433" spans="3:8" ht="15.6" x14ac:dyDescent="0.3">
      <c r="C11433" s="57"/>
      <c r="D11433" s="58"/>
      <c r="E11433" s="28"/>
      <c r="F11433" s="17"/>
      <c r="G11433" s="50"/>
      <c r="H11433" s="63"/>
    </row>
    <row r="11434" spans="3:8" ht="15.6" x14ac:dyDescent="0.3">
      <c r="C11434" s="57"/>
      <c r="D11434" s="58"/>
      <c r="E11434" s="28"/>
      <c r="F11434" s="17"/>
      <c r="G11434" s="50"/>
      <c r="H11434" s="63"/>
    </row>
    <row r="11435" spans="3:8" ht="15.6" x14ac:dyDescent="0.3">
      <c r="C11435" s="57"/>
      <c r="D11435" s="58"/>
      <c r="E11435" s="28"/>
      <c r="F11435" s="17"/>
      <c r="G11435" s="50"/>
      <c r="H11435" s="63"/>
    </row>
    <row r="11436" spans="3:8" ht="15.6" x14ac:dyDescent="0.3">
      <c r="C11436" s="57"/>
      <c r="D11436" s="58"/>
      <c r="E11436" s="28"/>
      <c r="F11436" s="17"/>
      <c r="G11436" s="50"/>
      <c r="H11436" s="63"/>
    </row>
    <row r="11437" spans="3:8" ht="15.6" x14ac:dyDescent="0.3">
      <c r="C11437" s="57"/>
      <c r="D11437" s="58"/>
      <c r="E11437" s="28"/>
      <c r="F11437" s="17"/>
      <c r="G11437" s="50"/>
      <c r="H11437" s="63"/>
    </row>
    <row r="11438" spans="3:8" ht="15.6" x14ac:dyDescent="0.3">
      <c r="C11438" s="57"/>
      <c r="D11438" s="58"/>
      <c r="E11438" s="28"/>
      <c r="F11438" s="17"/>
      <c r="G11438" s="50"/>
      <c r="H11438" s="63"/>
    </row>
    <row r="11439" spans="3:8" ht="15.6" x14ac:dyDescent="0.3">
      <c r="C11439" s="57"/>
      <c r="D11439" s="58"/>
      <c r="E11439" s="28"/>
      <c r="F11439" s="17"/>
      <c r="G11439" s="50"/>
      <c r="H11439" s="63"/>
    </row>
    <row r="11440" spans="3:8" ht="15.6" x14ac:dyDescent="0.3">
      <c r="C11440" s="57"/>
      <c r="D11440" s="58"/>
      <c r="E11440" s="28"/>
      <c r="F11440" s="17"/>
      <c r="G11440" s="50"/>
      <c r="H11440" s="63"/>
    </row>
    <row r="11441" spans="3:8" ht="15.6" x14ac:dyDescent="0.3">
      <c r="C11441" s="57"/>
      <c r="D11441" s="58"/>
      <c r="E11441" s="28"/>
      <c r="F11441" s="17"/>
      <c r="G11441" s="50"/>
      <c r="H11441" s="63"/>
    </row>
    <row r="11442" spans="3:8" ht="15.6" x14ac:dyDescent="0.3">
      <c r="C11442" s="57"/>
      <c r="D11442" s="58"/>
      <c r="E11442" s="28"/>
      <c r="F11442" s="17"/>
      <c r="G11442" s="50"/>
      <c r="H11442" s="63"/>
    </row>
    <row r="11443" spans="3:8" ht="15.6" x14ac:dyDescent="0.3">
      <c r="C11443" s="57"/>
      <c r="D11443" s="58"/>
      <c r="E11443" s="28"/>
      <c r="F11443" s="17"/>
      <c r="G11443" s="50"/>
      <c r="H11443" s="63"/>
    </row>
    <row r="11444" spans="3:8" ht="15.6" x14ac:dyDescent="0.3">
      <c r="C11444" s="57"/>
      <c r="D11444" s="58"/>
      <c r="E11444" s="28"/>
      <c r="F11444" s="17"/>
      <c r="G11444" s="50"/>
      <c r="H11444" s="63"/>
    </row>
    <row r="11445" spans="3:8" ht="15.6" x14ac:dyDescent="0.3">
      <c r="C11445" s="57"/>
      <c r="D11445" s="58"/>
      <c r="E11445" s="28"/>
      <c r="F11445" s="17"/>
      <c r="G11445" s="50"/>
      <c r="H11445" s="63"/>
    </row>
    <row r="11446" spans="3:8" ht="15.6" x14ac:dyDescent="0.3">
      <c r="C11446" s="57"/>
      <c r="D11446" s="58"/>
      <c r="E11446" s="28"/>
      <c r="F11446" s="17"/>
      <c r="G11446" s="50"/>
      <c r="H11446" s="63"/>
    </row>
    <row r="11447" spans="3:8" ht="15.6" x14ac:dyDescent="0.3">
      <c r="C11447" s="57"/>
      <c r="D11447" s="58"/>
      <c r="E11447" s="28"/>
      <c r="F11447" s="17"/>
      <c r="G11447" s="50"/>
      <c r="H11447" s="63"/>
    </row>
    <row r="11448" spans="3:8" ht="15.6" x14ac:dyDescent="0.3">
      <c r="C11448" s="57"/>
      <c r="D11448" s="58"/>
      <c r="E11448" s="28"/>
      <c r="F11448" s="17"/>
      <c r="G11448" s="50"/>
      <c r="H11448" s="63"/>
    </row>
    <row r="11449" spans="3:8" ht="15.6" x14ac:dyDescent="0.3">
      <c r="C11449" s="57"/>
      <c r="D11449" s="58"/>
      <c r="E11449" s="28"/>
      <c r="F11449" s="17"/>
      <c r="G11449" s="50"/>
      <c r="H11449" s="63"/>
    </row>
    <row r="11450" spans="3:8" ht="15.6" x14ac:dyDescent="0.3">
      <c r="C11450" s="57"/>
      <c r="D11450" s="58"/>
      <c r="E11450" s="28"/>
      <c r="F11450" s="17"/>
      <c r="G11450" s="50"/>
      <c r="H11450" s="63"/>
    </row>
    <row r="11451" spans="3:8" ht="15.6" x14ac:dyDescent="0.3">
      <c r="C11451" s="57"/>
      <c r="D11451" s="58"/>
      <c r="E11451" s="28"/>
      <c r="F11451" s="17"/>
      <c r="G11451" s="50"/>
      <c r="H11451" s="63"/>
    </row>
    <row r="11452" spans="3:8" ht="15.6" x14ac:dyDescent="0.3">
      <c r="C11452" s="57"/>
      <c r="D11452" s="58"/>
      <c r="E11452" s="28"/>
      <c r="F11452" s="17"/>
      <c r="G11452" s="50"/>
      <c r="H11452" s="63"/>
    </row>
    <row r="11453" spans="3:8" ht="15.6" x14ac:dyDescent="0.3">
      <c r="C11453" s="57"/>
      <c r="D11453" s="58"/>
      <c r="E11453" s="28"/>
      <c r="F11453" s="17"/>
      <c r="G11453" s="50"/>
      <c r="H11453" s="63"/>
    </row>
    <row r="11454" spans="3:8" ht="15.6" x14ac:dyDescent="0.3">
      <c r="C11454" s="57"/>
      <c r="D11454" s="58"/>
      <c r="E11454" s="28"/>
      <c r="F11454" s="17"/>
      <c r="G11454" s="50"/>
      <c r="H11454" s="63"/>
    </row>
    <row r="11455" spans="3:8" ht="15.6" x14ac:dyDescent="0.3">
      <c r="C11455" s="57"/>
      <c r="D11455" s="58"/>
      <c r="E11455" s="28"/>
      <c r="F11455" s="17"/>
      <c r="G11455" s="50"/>
      <c r="H11455" s="63"/>
    </row>
    <row r="11456" spans="3:8" ht="15.6" x14ac:dyDescent="0.3">
      <c r="C11456" s="57"/>
      <c r="D11456" s="58"/>
      <c r="E11456" s="28"/>
      <c r="F11456" s="17"/>
      <c r="G11456" s="50"/>
      <c r="H11456" s="63"/>
    </row>
    <row r="11457" spans="3:8" ht="15.6" x14ac:dyDescent="0.3">
      <c r="C11457" s="57"/>
      <c r="D11457" s="58"/>
      <c r="E11457" s="28"/>
      <c r="F11457" s="17"/>
      <c r="G11457" s="50"/>
      <c r="H11457" s="63"/>
    </row>
    <row r="11458" spans="3:8" ht="15.6" x14ac:dyDescent="0.3">
      <c r="C11458" s="57"/>
      <c r="D11458" s="58"/>
      <c r="E11458" s="28"/>
      <c r="F11458" s="17"/>
      <c r="G11458" s="50"/>
      <c r="H11458" s="63"/>
    </row>
    <row r="11459" spans="3:8" ht="15.6" x14ac:dyDescent="0.3">
      <c r="C11459" s="57"/>
      <c r="D11459" s="58"/>
      <c r="E11459" s="28"/>
      <c r="F11459" s="17"/>
      <c r="G11459" s="50"/>
      <c r="H11459" s="63"/>
    </row>
    <row r="11460" spans="3:8" ht="15.6" x14ac:dyDescent="0.3">
      <c r="C11460" s="57"/>
      <c r="D11460" s="58"/>
      <c r="E11460" s="28"/>
      <c r="F11460" s="17"/>
      <c r="G11460" s="50"/>
      <c r="H11460" s="63"/>
    </row>
    <row r="11461" spans="3:8" ht="15.6" x14ac:dyDescent="0.3">
      <c r="C11461" s="57"/>
      <c r="D11461" s="58"/>
      <c r="E11461" s="28"/>
      <c r="F11461" s="17"/>
      <c r="G11461" s="50"/>
      <c r="H11461" s="63"/>
    </row>
    <row r="11462" spans="3:8" ht="15.6" x14ac:dyDescent="0.3">
      <c r="C11462" s="57"/>
      <c r="D11462" s="58"/>
      <c r="E11462" s="28"/>
      <c r="F11462" s="17"/>
      <c r="G11462" s="50"/>
      <c r="H11462" s="63"/>
    </row>
    <row r="11463" spans="3:8" ht="15.6" x14ac:dyDescent="0.3">
      <c r="C11463" s="57"/>
      <c r="D11463" s="58"/>
      <c r="E11463" s="28"/>
      <c r="F11463" s="17"/>
      <c r="G11463" s="50"/>
      <c r="H11463" s="63"/>
    </row>
    <row r="11464" spans="3:8" ht="15.6" x14ac:dyDescent="0.3">
      <c r="C11464" s="57"/>
      <c r="D11464" s="58"/>
      <c r="E11464" s="28"/>
      <c r="F11464" s="17"/>
      <c r="G11464" s="50"/>
      <c r="H11464" s="63"/>
    </row>
    <row r="11465" spans="3:8" ht="15.6" x14ac:dyDescent="0.3">
      <c r="C11465" s="57"/>
      <c r="D11465" s="58"/>
      <c r="E11465" s="28"/>
      <c r="F11465" s="17"/>
      <c r="G11465" s="50"/>
      <c r="H11465" s="63"/>
    </row>
    <row r="11466" spans="3:8" ht="15.6" x14ac:dyDescent="0.3">
      <c r="C11466" s="57"/>
      <c r="D11466" s="58"/>
      <c r="E11466" s="28"/>
      <c r="F11466" s="17"/>
      <c r="G11466" s="50"/>
      <c r="H11466" s="63"/>
    </row>
    <row r="11467" spans="3:8" ht="15.6" x14ac:dyDescent="0.3">
      <c r="C11467" s="57"/>
      <c r="D11467" s="58"/>
      <c r="E11467" s="28"/>
      <c r="F11467" s="17"/>
      <c r="G11467" s="50"/>
      <c r="H11467" s="63"/>
    </row>
    <row r="11468" spans="3:8" ht="15.6" x14ac:dyDescent="0.3">
      <c r="C11468" s="57"/>
      <c r="D11468" s="58"/>
      <c r="E11468" s="28"/>
      <c r="F11468" s="17"/>
      <c r="G11468" s="50"/>
      <c r="H11468" s="63"/>
    </row>
    <row r="11469" spans="3:8" ht="15.6" x14ac:dyDescent="0.3">
      <c r="C11469" s="57"/>
      <c r="D11469" s="58"/>
      <c r="E11469" s="28"/>
      <c r="F11469" s="17"/>
      <c r="G11469" s="50"/>
      <c r="H11469" s="63"/>
    </row>
    <row r="11470" spans="3:8" ht="15.6" x14ac:dyDescent="0.3">
      <c r="C11470" s="57"/>
      <c r="D11470" s="58"/>
      <c r="E11470" s="28"/>
      <c r="F11470" s="17"/>
      <c r="G11470" s="50"/>
      <c r="H11470" s="63"/>
    </row>
    <row r="11471" spans="3:8" ht="15.6" x14ac:dyDescent="0.3">
      <c r="C11471" s="57"/>
      <c r="D11471" s="58"/>
      <c r="E11471" s="28"/>
      <c r="F11471" s="17"/>
      <c r="G11471" s="50"/>
      <c r="H11471" s="63"/>
    </row>
    <row r="11472" spans="3:8" ht="15.6" x14ac:dyDescent="0.3">
      <c r="C11472" s="57"/>
      <c r="D11472" s="58"/>
      <c r="E11472" s="28"/>
      <c r="F11472" s="17"/>
      <c r="G11472" s="50"/>
      <c r="H11472" s="63"/>
    </row>
    <row r="11473" spans="3:8" ht="15.6" x14ac:dyDescent="0.3">
      <c r="C11473" s="57"/>
      <c r="D11473" s="58"/>
      <c r="E11473" s="28"/>
      <c r="F11473" s="17"/>
      <c r="G11473" s="50"/>
      <c r="H11473" s="63"/>
    </row>
    <row r="11474" spans="3:8" ht="15.6" x14ac:dyDescent="0.3">
      <c r="C11474" s="57"/>
      <c r="D11474" s="58"/>
      <c r="E11474" s="28"/>
      <c r="F11474" s="17"/>
      <c r="G11474" s="50"/>
      <c r="H11474" s="63"/>
    </row>
    <row r="11475" spans="3:8" ht="15.6" x14ac:dyDescent="0.3">
      <c r="C11475" s="57"/>
      <c r="D11475" s="58"/>
      <c r="E11475" s="28"/>
      <c r="F11475" s="17"/>
      <c r="G11475" s="50"/>
      <c r="H11475" s="63"/>
    </row>
    <row r="11476" spans="3:8" ht="15.6" x14ac:dyDescent="0.3">
      <c r="C11476" s="57"/>
      <c r="D11476" s="58"/>
      <c r="E11476" s="28"/>
      <c r="F11476" s="17"/>
      <c r="G11476" s="50"/>
      <c r="H11476" s="63"/>
    </row>
    <row r="11477" spans="3:8" ht="15.6" x14ac:dyDescent="0.3">
      <c r="C11477" s="57"/>
      <c r="D11477" s="58"/>
      <c r="E11477" s="28"/>
      <c r="F11477" s="17"/>
      <c r="G11477" s="50"/>
      <c r="H11477" s="63"/>
    </row>
    <row r="11478" spans="3:8" ht="15.6" x14ac:dyDescent="0.3">
      <c r="C11478" s="57"/>
      <c r="D11478" s="58"/>
      <c r="E11478" s="28"/>
      <c r="F11478" s="17"/>
      <c r="G11478" s="50"/>
      <c r="H11478" s="63"/>
    </row>
    <row r="11479" spans="3:8" ht="15.6" x14ac:dyDescent="0.3">
      <c r="C11479" s="57"/>
      <c r="D11479" s="58"/>
      <c r="E11479" s="28"/>
      <c r="F11479" s="17"/>
      <c r="G11479" s="50"/>
      <c r="H11479" s="63"/>
    </row>
    <row r="11480" spans="3:8" ht="15.6" x14ac:dyDescent="0.3">
      <c r="C11480" s="57"/>
      <c r="D11480" s="58"/>
      <c r="E11480" s="28"/>
      <c r="F11480" s="17"/>
      <c r="G11480" s="50"/>
      <c r="H11480" s="63"/>
    </row>
    <row r="11481" spans="3:8" ht="15.6" x14ac:dyDescent="0.3">
      <c r="C11481" s="57"/>
      <c r="D11481" s="58"/>
      <c r="E11481" s="28"/>
      <c r="F11481" s="17"/>
      <c r="G11481" s="50"/>
      <c r="H11481" s="63"/>
    </row>
    <row r="11482" spans="3:8" ht="15.6" x14ac:dyDescent="0.3">
      <c r="C11482" s="57"/>
      <c r="D11482" s="58"/>
      <c r="E11482" s="28"/>
      <c r="F11482" s="17"/>
      <c r="G11482" s="50"/>
      <c r="H11482" s="63"/>
    </row>
    <row r="11483" spans="3:8" ht="15.6" x14ac:dyDescent="0.3">
      <c r="C11483" s="57"/>
      <c r="D11483" s="58"/>
      <c r="E11483" s="28"/>
      <c r="F11483" s="17"/>
      <c r="G11483" s="50"/>
      <c r="H11483" s="63"/>
    </row>
    <row r="11484" spans="3:8" ht="15.6" x14ac:dyDescent="0.3">
      <c r="C11484" s="57"/>
      <c r="D11484" s="58"/>
      <c r="E11484" s="28"/>
      <c r="F11484" s="17"/>
      <c r="G11484" s="50"/>
      <c r="H11484" s="63"/>
    </row>
    <row r="11485" spans="3:8" ht="15.6" x14ac:dyDescent="0.3">
      <c r="C11485" s="57"/>
      <c r="D11485" s="58"/>
      <c r="E11485" s="28"/>
      <c r="F11485" s="17"/>
      <c r="G11485" s="50"/>
      <c r="H11485" s="63"/>
    </row>
    <row r="11486" spans="3:8" ht="15.6" x14ac:dyDescent="0.3">
      <c r="C11486" s="57"/>
      <c r="D11486" s="58"/>
      <c r="E11486" s="28"/>
      <c r="F11486" s="17"/>
      <c r="G11486" s="50"/>
      <c r="H11486" s="63"/>
    </row>
    <row r="11487" spans="3:8" ht="15.6" x14ac:dyDescent="0.3">
      <c r="C11487" s="57"/>
      <c r="D11487" s="58"/>
      <c r="E11487" s="28"/>
      <c r="F11487" s="17"/>
      <c r="G11487" s="50"/>
      <c r="H11487" s="63"/>
    </row>
    <row r="11488" spans="3:8" ht="15.6" x14ac:dyDescent="0.3">
      <c r="C11488" s="57"/>
      <c r="D11488" s="58"/>
      <c r="E11488" s="28"/>
      <c r="F11488" s="17"/>
      <c r="G11488" s="50"/>
      <c r="H11488" s="63"/>
    </row>
    <row r="11489" spans="3:8" ht="15.6" x14ac:dyDescent="0.3">
      <c r="C11489" s="57"/>
      <c r="D11489" s="58"/>
      <c r="E11489" s="28"/>
      <c r="F11489" s="17"/>
      <c r="G11489" s="50"/>
      <c r="H11489" s="63"/>
    </row>
    <row r="11490" spans="3:8" ht="15.6" x14ac:dyDescent="0.3">
      <c r="C11490" s="57"/>
      <c r="D11490" s="58"/>
      <c r="E11490" s="28"/>
      <c r="F11490" s="17"/>
      <c r="G11490" s="50"/>
      <c r="H11490" s="63"/>
    </row>
    <row r="11491" spans="3:8" ht="15.6" x14ac:dyDescent="0.3">
      <c r="C11491" s="57"/>
      <c r="D11491" s="58"/>
      <c r="E11491" s="28"/>
      <c r="F11491" s="17"/>
      <c r="G11491" s="50"/>
      <c r="H11491" s="63"/>
    </row>
    <row r="11492" spans="3:8" ht="15.6" x14ac:dyDescent="0.3">
      <c r="C11492" s="57"/>
      <c r="D11492" s="58"/>
      <c r="E11492" s="28"/>
      <c r="F11492" s="17"/>
      <c r="G11492" s="50"/>
      <c r="H11492" s="63"/>
    </row>
    <row r="11493" spans="3:8" ht="15.6" x14ac:dyDescent="0.3">
      <c r="C11493" s="57"/>
      <c r="D11493" s="58"/>
      <c r="E11493" s="28"/>
      <c r="F11493" s="17"/>
      <c r="G11493" s="50"/>
      <c r="H11493" s="63"/>
    </row>
    <row r="11494" spans="3:8" ht="15.6" x14ac:dyDescent="0.3">
      <c r="C11494" s="57"/>
      <c r="D11494" s="58"/>
      <c r="E11494" s="28"/>
      <c r="F11494" s="17"/>
      <c r="G11494" s="50"/>
      <c r="H11494" s="63"/>
    </row>
    <row r="11495" spans="3:8" ht="15.6" x14ac:dyDescent="0.3">
      <c r="C11495" s="57"/>
      <c r="D11495" s="58"/>
      <c r="E11495" s="28"/>
      <c r="F11495" s="17"/>
      <c r="G11495" s="50"/>
      <c r="H11495" s="63"/>
    </row>
    <row r="11496" spans="3:8" ht="15.6" x14ac:dyDescent="0.3">
      <c r="C11496" s="57"/>
      <c r="D11496" s="58"/>
      <c r="E11496" s="28"/>
      <c r="F11496" s="17"/>
      <c r="G11496" s="50"/>
      <c r="H11496" s="63"/>
    </row>
    <row r="11497" spans="3:8" ht="15.6" x14ac:dyDescent="0.3">
      <c r="C11497" s="57"/>
      <c r="D11497" s="58"/>
      <c r="E11497" s="28"/>
      <c r="F11497" s="17"/>
      <c r="G11497" s="50"/>
      <c r="H11497" s="63"/>
    </row>
    <row r="11498" spans="3:8" ht="15.6" x14ac:dyDescent="0.3">
      <c r="C11498" s="57"/>
      <c r="D11498" s="58"/>
      <c r="E11498" s="28"/>
      <c r="F11498" s="17"/>
      <c r="G11498" s="50"/>
      <c r="H11498" s="63"/>
    </row>
    <row r="11499" spans="3:8" ht="15.6" x14ac:dyDescent="0.3">
      <c r="C11499" s="57"/>
      <c r="D11499" s="58"/>
      <c r="E11499" s="28"/>
      <c r="F11499" s="17"/>
      <c r="G11499" s="50"/>
      <c r="H11499" s="63"/>
    </row>
    <row r="11500" spans="3:8" ht="15.6" x14ac:dyDescent="0.3">
      <c r="C11500" s="57"/>
      <c r="D11500" s="58"/>
      <c r="E11500" s="28"/>
      <c r="F11500" s="17"/>
      <c r="G11500" s="50"/>
      <c r="H11500" s="63"/>
    </row>
    <row r="11501" spans="3:8" ht="15.6" x14ac:dyDescent="0.3">
      <c r="C11501" s="57"/>
      <c r="D11501" s="58"/>
      <c r="E11501" s="28"/>
      <c r="F11501" s="17"/>
      <c r="G11501" s="50"/>
      <c r="H11501" s="63"/>
    </row>
    <row r="11502" spans="3:8" ht="15.6" x14ac:dyDescent="0.3">
      <c r="C11502" s="57"/>
      <c r="D11502" s="58"/>
      <c r="E11502" s="28"/>
      <c r="F11502" s="17"/>
      <c r="G11502" s="50"/>
      <c r="H11502" s="63"/>
    </row>
    <row r="11503" spans="3:8" ht="15.6" x14ac:dyDescent="0.3">
      <c r="C11503" s="57"/>
      <c r="D11503" s="58"/>
      <c r="E11503" s="28"/>
      <c r="F11503" s="17"/>
      <c r="G11503" s="50"/>
      <c r="H11503" s="63"/>
    </row>
    <row r="11504" spans="3:8" ht="15.6" x14ac:dyDescent="0.3">
      <c r="C11504" s="57"/>
      <c r="D11504" s="58"/>
      <c r="E11504" s="28"/>
      <c r="F11504" s="17"/>
      <c r="G11504" s="50"/>
      <c r="H11504" s="63"/>
    </row>
    <row r="11505" spans="3:8" ht="15.6" x14ac:dyDescent="0.3">
      <c r="C11505" s="57"/>
      <c r="D11505" s="58"/>
      <c r="E11505" s="28"/>
      <c r="F11505" s="17"/>
      <c r="G11505" s="50"/>
      <c r="H11505" s="63"/>
    </row>
    <row r="11506" spans="3:8" ht="15.6" x14ac:dyDescent="0.3">
      <c r="C11506" s="57"/>
      <c r="D11506" s="58"/>
      <c r="E11506" s="28"/>
      <c r="F11506" s="17"/>
      <c r="G11506" s="50"/>
      <c r="H11506" s="63"/>
    </row>
    <row r="11507" spans="3:8" ht="15.6" x14ac:dyDescent="0.3">
      <c r="C11507" s="57"/>
      <c r="D11507" s="58"/>
      <c r="E11507" s="28"/>
      <c r="F11507" s="17"/>
      <c r="G11507" s="50"/>
      <c r="H11507" s="63"/>
    </row>
    <row r="11508" spans="3:8" ht="15.6" x14ac:dyDescent="0.3">
      <c r="C11508" s="57"/>
      <c r="D11508" s="58"/>
      <c r="E11508" s="28"/>
      <c r="F11508" s="17"/>
      <c r="G11508" s="50"/>
      <c r="H11508" s="63"/>
    </row>
    <row r="11509" spans="3:8" ht="15.6" x14ac:dyDescent="0.3">
      <c r="C11509" s="57"/>
      <c r="D11509" s="58"/>
      <c r="E11509" s="28"/>
      <c r="F11509" s="17"/>
      <c r="G11509" s="50"/>
      <c r="H11509" s="63"/>
    </row>
    <row r="11510" spans="3:8" ht="15.6" x14ac:dyDescent="0.3">
      <c r="C11510" s="57"/>
      <c r="D11510" s="58"/>
      <c r="E11510" s="28"/>
      <c r="F11510" s="17"/>
      <c r="G11510" s="50"/>
      <c r="H11510" s="63"/>
    </row>
    <row r="11511" spans="3:8" ht="15.6" x14ac:dyDescent="0.3">
      <c r="C11511" s="57"/>
      <c r="D11511" s="58"/>
      <c r="E11511" s="28"/>
      <c r="F11511" s="17"/>
      <c r="G11511" s="50"/>
      <c r="H11511" s="63"/>
    </row>
    <row r="11512" spans="3:8" ht="15.6" x14ac:dyDescent="0.3">
      <c r="C11512" s="57"/>
      <c r="D11512" s="58"/>
      <c r="E11512" s="28"/>
      <c r="F11512" s="17"/>
      <c r="G11512" s="50"/>
      <c r="H11512" s="63"/>
    </row>
    <row r="11513" spans="3:8" ht="15.6" x14ac:dyDescent="0.3">
      <c r="C11513" s="57"/>
      <c r="D11513" s="58"/>
      <c r="E11513" s="28"/>
      <c r="F11513" s="17"/>
      <c r="G11513" s="50"/>
      <c r="H11513" s="63"/>
    </row>
    <row r="11514" spans="3:8" ht="15.6" x14ac:dyDescent="0.3">
      <c r="C11514" s="57"/>
      <c r="D11514" s="58"/>
      <c r="E11514" s="28"/>
      <c r="F11514" s="17"/>
      <c r="G11514" s="50"/>
      <c r="H11514" s="63"/>
    </row>
    <row r="11515" spans="3:8" ht="15.6" x14ac:dyDescent="0.3">
      <c r="C11515" s="57"/>
      <c r="D11515" s="58"/>
      <c r="E11515" s="28"/>
      <c r="F11515" s="17"/>
      <c r="G11515" s="50"/>
      <c r="H11515" s="63"/>
    </row>
    <row r="11516" spans="3:8" ht="15.6" x14ac:dyDescent="0.3">
      <c r="C11516" s="57"/>
      <c r="D11516" s="58"/>
      <c r="E11516" s="28"/>
      <c r="F11516" s="17"/>
      <c r="G11516" s="50"/>
      <c r="H11516" s="63"/>
    </row>
    <row r="11517" spans="3:8" ht="15.6" x14ac:dyDescent="0.3">
      <c r="C11517" s="57"/>
      <c r="D11517" s="58"/>
      <c r="E11517" s="28"/>
      <c r="F11517" s="17"/>
      <c r="G11517" s="50"/>
      <c r="H11517" s="63"/>
    </row>
    <row r="11518" spans="3:8" ht="15.6" x14ac:dyDescent="0.3">
      <c r="C11518" s="57"/>
      <c r="D11518" s="58"/>
      <c r="E11518" s="28"/>
      <c r="F11518" s="17"/>
      <c r="G11518" s="50"/>
      <c r="H11518" s="63"/>
    </row>
    <row r="11519" spans="3:8" ht="15.6" x14ac:dyDescent="0.3">
      <c r="C11519" s="57"/>
      <c r="D11519" s="58"/>
      <c r="E11519" s="28"/>
      <c r="F11519" s="17"/>
      <c r="G11519" s="50"/>
      <c r="H11519" s="63"/>
    </row>
    <row r="11520" spans="3:8" ht="15.6" x14ac:dyDescent="0.3">
      <c r="C11520" s="57"/>
      <c r="D11520" s="58"/>
      <c r="E11520" s="28"/>
      <c r="F11520" s="17"/>
      <c r="G11520" s="50"/>
      <c r="H11520" s="63"/>
    </row>
    <row r="11521" spans="3:8" ht="15.6" x14ac:dyDescent="0.3">
      <c r="C11521" s="57"/>
      <c r="D11521" s="58"/>
      <c r="E11521" s="28"/>
      <c r="F11521" s="17"/>
      <c r="G11521" s="50"/>
      <c r="H11521" s="63"/>
    </row>
    <row r="11522" spans="3:8" ht="15.6" x14ac:dyDescent="0.3">
      <c r="C11522" s="57"/>
      <c r="D11522" s="58"/>
      <c r="E11522" s="28"/>
      <c r="F11522" s="17"/>
      <c r="G11522" s="50"/>
      <c r="H11522" s="63"/>
    </row>
    <row r="11523" spans="3:8" ht="15.6" x14ac:dyDescent="0.3">
      <c r="C11523" s="57"/>
      <c r="D11523" s="58"/>
      <c r="E11523" s="28"/>
      <c r="F11523" s="17"/>
      <c r="G11523" s="50"/>
      <c r="H11523" s="63"/>
    </row>
    <row r="11524" spans="3:8" ht="15.6" x14ac:dyDescent="0.3">
      <c r="C11524" s="57"/>
      <c r="D11524" s="58"/>
      <c r="E11524" s="28"/>
      <c r="F11524" s="17"/>
      <c r="G11524" s="50"/>
      <c r="H11524" s="63"/>
    </row>
    <row r="11525" spans="3:8" ht="15.6" x14ac:dyDescent="0.3">
      <c r="C11525" s="57"/>
      <c r="D11525" s="58"/>
      <c r="E11525" s="28"/>
      <c r="F11525" s="17"/>
      <c r="G11525" s="50"/>
      <c r="H11525" s="63"/>
    </row>
    <row r="11526" spans="3:8" ht="15.6" x14ac:dyDescent="0.3">
      <c r="C11526" s="57"/>
      <c r="D11526" s="58"/>
      <c r="E11526" s="28"/>
      <c r="F11526" s="17"/>
      <c r="G11526" s="50"/>
      <c r="H11526" s="63"/>
    </row>
    <row r="11527" spans="3:8" ht="15.6" x14ac:dyDescent="0.3">
      <c r="C11527" s="57"/>
      <c r="D11527" s="58"/>
      <c r="E11527" s="28"/>
      <c r="F11527" s="17"/>
      <c r="G11527" s="50"/>
      <c r="H11527" s="63"/>
    </row>
    <row r="11528" spans="3:8" ht="15.6" x14ac:dyDescent="0.3">
      <c r="C11528" s="57"/>
      <c r="D11528" s="58"/>
      <c r="E11528" s="28"/>
      <c r="F11528" s="17"/>
      <c r="G11528" s="50"/>
      <c r="H11528" s="63"/>
    </row>
    <row r="11529" spans="3:8" ht="15.6" x14ac:dyDescent="0.3">
      <c r="C11529" s="57"/>
      <c r="D11529" s="58"/>
      <c r="E11529" s="28"/>
      <c r="F11529" s="17"/>
      <c r="G11529" s="50"/>
      <c r="H11529" s="63"/>
    </row>
    <row r="11530" spans="3:8" ht="15.6" x14ac:dyDescent="0.3">
      <c r="C11530" s="57"/>
      <c r="D11530" s="58"/>
      <c r="E11530" s="28"/>
      <c r="F11530" s="17"/>
      <c r="G11530" s="50"/>
      <c r="H11530" s="63"/>
    </row>
    <row r="11531" spans="3:8" ht="15.6" x14ac:dyDescent="0.3">
      <c r="C11531" s="57"/>
      <c r="D11531" s="58"/>
      <c r="E11531" s="28"/>
      <c r="F11531" s="17"/>
      <c r="G11531" s="50"/>
      <c r="H11531" s="63"/>
    </row>
    <row r="11532" spans="3:8" ht="15.6" x14ac:dyDescent="0.3">
      <c r="C11532" s="57"/>
      <c r="D11532" s="58"/>
      <c r="E11532" s="28"/>
      <c r="F11532" s="17"/>
      <c r="G11532" s="50"/>
      <c r="H11532" s="63"/>
    </row>
    <row r="11533" spans="3:8" ht="15.6" x14ac:dyDescent="0.3">
      <c r="C11533" s="57"/>
      <c r="D11533" s="58"/>
      <c r="E11533" s="28"/>
      <c r="F11533" s="17"/>
      <c r="G11533" s="50"/>
      <c r="H11533" s="63"/>
    </row>
    <row r="11534" spans="3:8" ht="15.6" x14ac:dyDescent="0.3">
      <c r="C11534" s="57"/>
      <c r="D11534" s="58"/>
      <c r="E11534" s="28"/>
      <c r="F11534" s="17"/>
      <c r="G11534" s="50"/>
      <c r="H11534" s="63"/>
    </row>
    <row r="11535" spans="3:8" ht="15.6" x14ac:dyDescent="0.3">
      <c r="C11535" s="57"/>
      <c r="D11535" s="58"/>
      <c r="E11535" s="28"/>
      <c r="F11535" s="17"/>
      <c r="G11535" s="50"/>
      <c r="H11535" s="63"/>
    </row>
    <row r="11536" spans="3:8" ht="15.6" x14ac:dyDescent="0.3">
      <c r="C11536" s="57"/>
      <c r="D11536" s="58"/>
      <c r="E11536" s="28"/>
      <c r="F11536" s="17"/>
      <c r="G11536" s="50"/>
      <c r="H11536" s="63"/>
    </row>
    <row r="11537" spans="3:8" ht="15.6" x14ac:dyDescent="0.3">
      <c r="C11537" s="57"/>
      <c r="D11537" s="58"/>
      <c r="E11537" s="28"/>
      <c r="F11537" s="17"/>
      <c r="G11537" s="50"/>
      <c r="H11537" s="63"/>
    </row>
    <row r="11538" spans="3:8" ht="15.6" x14ac:dyDescent="0.3">
      <c r="C11538" s="57"/>
      <c r="D11538" s="58"/>
      <c r="E11538" s="28"/>
      <c r="F11538" s="17"/>
      <c r="G11538" s="50"/>
      <c r="H11538" s="63"/>
    </row>
    <row r="11539" spans="3:8" ht="15.6" x14ac:dyDescent="0.3">
      <c r="C11539" s="57"/>
      <c r="D11539" s="58"/>
      <c r="E11539" s="28"/>
      <c r="F11539" s="17"/>
      <c r="G11539" s="50"/>
      <c r="H11539" s="63"/>
    </row>
    <row r="11540" spans="3:8" ht="15.6" x14ac:dyDescent="0.3">
      <c r="C11540" s="57"/>
      <c r="D11540" s="58"/>
      <c r="E11540" s="28"/>
      <c r="F11540" s="17"/>
      <c r="G11540" s="50"/>
      <c r="H11540" s="63"/>
    </row>
    <row r="11541" spans="3:8" ht="15.6" x14ac:dyDescent="0.3">
      <c r="C11541" s="57"/>
      <c r="D11541" s="58"/>
      <c r="E11541" s="28"/>
      <c r="F11541" s="17"/>
      <c r="G11541" s="50"/>
      <c r="H11541" s="63"/>
    </row>
    <row r="11542" spans="3:8" ht="15.6" x14ac:dyDescent="0.3">
      <c r="C11542" s="57"/>
      <c r="D11542" s="58"/>
      <c r="E11542" s="28"/>
      <c r="F11542" s="17"/>
      <c r="G11542" s="50"/>
      <c r="H11542" s="63"/>
    </row>
    <row r="11543" spans="3:8" ht="15.6" x14ac:dyDescent="0.3">
      <c r="C11543" s="57"/>
      <c r="D11543" s="58"/>
      <c r="E11543" s="28"/>
      <c r="F11543" s="17"/>
      <c r="G11543" s="50"/>
      <c r="H11543" s="63"/>
    </row>
    <row r="11544" spans="3:8" ht="15.6" x14ac:dyDescent="0.3">
      <c r="C11544" s="57"/>
      <c r="D11544" s="58"/>
      <c r="E11544" s="28"/>
      <c r="F11544" s="17"/>
      <c r="G11544" s="50"/>
      <c r="H11544" s="63"/>
    </row>
    <row r="11545" spans="3:8" ht="15.6" x14ac:dyDescent="0.3">
      <c r="C11545" s="57"/>
      <c r="D11545" s="58"/>
      <c r="E11545" s="28"/>
      <c r="F11545" s="17"/>
      <c r="G11545" s="50"/>
      <c r="H11545" s="63"/>
    </row>
    <row r="11546" spans="3:8" ht="15.6" x14ac:dyDescent="0.3">
      <c r="C11546" s="57"/>
      <c r="D11546" s="58"/>
      <c r="E11546" s="28"/>
      <c r="F11546" s="17"/>
      <c r="G11546" s="50"/>
      <c r="H11546" s="63"/>
    </row>
    <row r="11547" spans="3:8" ht="15.6" x14ac:dyDescent="0.3">
      <c r="C11547" s="57"/>
      <c r="D11547" s="58"/>
      <c r="E11547" s="28"/>
      <c r="F11547" s="17"/>
      <c r="G11547" s="50"/>
      <c r="H11547" s="63"/>
    </row>
    <row r="11548" spans="3:8" ht="15.6" x14ac:dyDescent="0.3">
      <c r="C11548" s="57"/>
      <c r="D11548" s="58"/>
      <c r="E11548" s="28"/>
      <c r="F11548" s="17"/>
      <c r="G11548" s="50"/>
      <c r="H11548" s="63"/>
    </row>
    <row r="11549" spans="3:8" ht="15.6" x14ac:dyDescent="0.3">
      <c r="C11549" s="57"/>
      <c r="D11549" s="58"/>
      <c r="E11549" s="28"/>
      <c r="F11549" s="17"/>
      <c r="G11549" s="50"/>
      <c r="H11549" s="63"/>
    </row>
    <row r="11550" spans="3:8" ht="15.6" x14ac:dyDescent="0.3">
      <c r="C11550" s="57"/>
      <c r="D11550" s="58"/>
      <c r="E11550" s="28"/>
      <c r="F11550" s="17"/>
      <c r="G11550" s="50"/>
      <c r="H11550" s="63"/>
    </row>
    <row r="11551" spans="3:8" ht="15.6" x14ac:dyDescent="0.3">
      <c r="C11551" s="57"/>
      <c r="D11551" s="58"/>
      <c r="E11551" s="28"/>
      <c r="F11551" s="17"/>
      <c r="G11551" s="50"/>
      <c r="H11551" s="63"/>
    </row>
    <row r="11552" spans="3:8" ht="15.6" x14ac:dyDescent="0.3">
      <c r="C11552" s="57"/>
      <c r="D11552" s="58"/>
      <c r="E11552" s="28"/>
      <c r="F11552" s="17"/>
      <c r="G11552" s="50"/>
      <c r="H11552" s="63"/>
    </row>
    <row r="11553" spans="3:8" ht="15.6" x14ac:dyDescent="0.3">
      <c r="C11553" s="57"/>
      <c r="D11553" s="58"/>
      <c r="E11553" s="28"/>
      <c r="F11553" s="17"/>
      <c r="G11553" s="50"/>
      <c r="H11553" s="63"/>
    </row>
    <row r="11554" spans="3:8" ht="15.6" x14ac:dyDescent="0.3">
      <c r="C11554" s="57"/>
      <c r="D11554" s="58"/>
      <c r="E11554" s="28"/>
      <c r="F11554" s="17"/>
      <c r="G11554" s="50"/>
      <c r="H11554" s="63"/>
    </row>
    <row r="11555" spans="3:8" ht="15.6" x14ac:dyDescent="0.3">
      <c r="C11555" s="57"/>
      <c r="D11555" s="58"/>
      <c r="E11555" s="28"/>
      <c r="F11555" s="17"/>
      <c r="G11555" s="50"/>
      <c r="H11555" s="63"/>
    </row>
    <row r="11556" spans="3:8" ht="15.6" x14ac:dyDescent="0.3">
      <c r="C11556" s="57"/>
      <c r="D11556" s="58"/>
      <c r="E11556" s="28"/>
      <c r="F11556" s="17"/>
      <c r="G11556" s="50"/>
      <c r="H11556" s="63"/>
    </row>
    <row r="11557" spans="3:8" ht="15.6" x14ac:dyDescent="0.3">
      <c r="C11557" s="57"/>
      <c r="D11557" s="58"/>
      <c r="E11557" s="28"/>
      <c r="F11557" s="17"/>
      <c r="G11557" s="50"/>
      <c r="H11557" s="63"/>
    </row>
    <row r="11558" spans="3:8" ht="15.6" x14ac:dyDescent="0.3">
      <c r="C11558" s="57"/>
      <c r="D11558" s="58"/>
      <c r="E11558" s="28"/>
      <c r="F11558" s="17"/>
      <c r="G11558" s="50"/>
      <c r="H11558" s="63"/>
    </row>
    <row r="11559" spans="3:8" ht="15.6" x14ac:dyDescent="0.3">
      <c r="C11559" s="57"/>
      <c r="D11559" s="58"/>
      <c r="E11559" s="28"/>
      <c r="F11559" s="17"/>
      <c r="G11559" s="50"/>
      <c r="H11559" s="63"/>
    </row>
    <row r="11560" spans="3:8" ht="15.6" x14ac:dyDescent="0.3">
      <c r="C11560" s="57"/>
      <c r="D11560" s="58"/>
      <c r="E11560" s="28"/>
      <c r="F11560" s="17"/>
      <c r="G11560" s="50"/>
      <c r="H11560" s="63"/>
    </row>
    <row r="11561" spans="3:8" ht="15.6" x14ac:dyDescent="0.3">
      <c r="C11561" s="57"/>
      <c r="D11561" s="58"/>
      <c r="E11561" s="28"/>
      <c r="F11561" s="17"/>
      <c r="G11561" s="50"/>
      <c r="H11561" s="63"/>
    </row>
    <row r="11562" spans="3:8" ht="15.6" x14ac:dyDescent="0.3">
      <c r="C11562" s="57"/>
      <c r="D11562" s="58"/>
      <c r="E11562" s="28"/>
      <c r="F11562" s="17"/>
      <c r="G11562" s="50"/>
      <c r="H11562" s="63"/>
    </row>
    <row r="11563" spans="3:8" ht="15.6" x14ac:dyDescent="0.3">
      <c r="C11563" s="57"/>
      <c r="D11563" s="58"/>
      <c r="E11563" s="28"/>
      <c r="F11563" s="17"/>
      <c r="G11563" s="50"/>
      <c r="H11563" s="63"/>
    </row>
    <row r="11564" spans="3:8" ht="15.6" x14ac:dyDescent="0.3">
      <c r="C11564" s="57"/>
      <c r="D11564" s="58"/>
      <c r="E11564" s="28"/>
      <c r="F11564" s="17"/>
      <c r="G11564" s="50"/>
      <c r="H11564" s="63"/>
    </row>
    <row r="11565" spans="3:8" ht="15.6" x14ac:dyDescent="0.3">
      <c r="C11565" s="57"/>
      <c r="D11565" s="58"/>
      <c r="E11565" s="28"/>
      <c r="F11565" s="17"/>
      <c r="G11565" s="50"/>
      <c r="H11565" s="63"/>
    </row>
    <row r="11566" spans="3:8" ht="15.6" x14ac:dyDescent="0.3">
      <c r="C11566" s="57"/>
      <c r="D11566" s="58"/>
      <c r="E11566" s="28"/>
      <c r="F11566" s="17"/>
      <c r="G11566" s="50"/>
      <c r="H11566" s="63"/>
    </row>
    <row r="11567" spans="3:8" ht="15.6" x14ac:dyDescent="0.3">
      <c r="C11567" s="57"/>
      <c r="D11567" s="58"/>
      <c r="E11567" s="28"/>
      <c r="F11567" s="17"/>
      <c r="G11567" s="50"/>
      <c r="H11567" s="63"/>
    </row>
    <row r="11568" spans="3:8" ht="15.6" x14ac:dyDescent="0.3">
      <c r="C11568" s="57"/>
      <c r="D11568" s="58"/>
      <c r="E11568" s="28"/>
      <c r="F11568" s="17"/>
      <c r="G11568" s="50"/>
      <c r="H11568" s="63"/>
    </row>
    <row r="11569" spans="3:8" ht="15.6" x14ac:dyDescent="0.3">
      <c r="C11569" s="57"/>
      <c r="D11569" s="58"/>
      <c r="E11569" s="28"/>
      <c r="F11569" s="17"/>
      <c r="G11569" s="50"/>
      <c r="H11569" s="63"/>
    </row>
    <row r="11570" spans="3:8" ht="15.6" x14ac:dyDescent="0.3">
      <c r="C11570" s="57"/>
      <c r="D11570" s="58"/>
      <c r="E11570" s="28"/>
      <c r="F11570" s="17"/>
      <c r="G11570" s="50"/>
      <c r="H11570" s="63"/>
    </row>
    <row r="11571" spans="3:8" ht="15.6" x14ac:dyDescent="0.3">
      <c r="C11571" s="57"/>
      <c r="D11571" s="58"/>
      <c r="E11571" s="28"/>
      <c r="F11571" s="17"/>
      <c r="G11571" s="50"/>
      <c r="H11571" s="63"/>
    </row>
    <row r="11572" spans="3:8" ht="15.6" x14ac:dyDescent="0.3">
      <c r="C11572" s="57"/>
      <c r="D11572" s="58"/>
      <c r="E11572" s="28"/>
      <c r="F11572" s="17"/>
      <c r="G11572" s="50"/>
      <c r="H11572" s="63"/>
    </row>
    <row r="11573" spans="3:8" ht="15.6" x14ac:dyDescent="0.3">
      <c r="C11573" s="57"/>
      <c r="D11573" s="58"/>
      <c r="E11573" s="28"/>
      <c r="F11573" s="17"/>
      <c r="G11573" s="50"/>
      <c r="H11573" s="63"/>
    </row>
    <row r="11574" spans="3:8" ht="15.6" x14ac:dyDescent="0.3">
      <c r="C11574" s="57"/>
      <c r="D11574" s="58"/>
      <c r="E11574" s="28"/>
      <c r="F11574" s="17"/>
      <c r="G11574" s="50"/>
      <c r="H11574" s="63"/>
    </row>
    <row r="11575" spans="3:8" ht="15.6" x14ac:dyDescent="0.3">
      <c r="C11575" s="57"/>
      <c r="D11575" s="58"/>
      <c r="E11575" s="28"/>
      <c r="F11575" s="17"/>
      <c r="G11575" s="50"/>
      <c r="H11575" s="63"/>
    </row>
    <row r="11576" spans="3:8" ht="15.6" x14ac:dyDescent="0.3">
      <c r="C11576" s="57"/>
      <c r="D11576" s="58"/>
      <c r="E11576" s="28"/>
      <c r="F11576" s="17"/>
      <c r="G11576" s="50"/>
      <c r="H11576" s="63"/>
    </row>
    <row r="11577" spans="3:8" ht="15.6" x14ac:dyDescent="0.3">
      <c r="C11577" s="57"/>
      <c r="D11577" s="58"/>
      <c r="E11577" s="28"/>
      <c r="F11577" s="17"/>
      <c r="G11577" s="50"/>
      <c r="H11577" s="63"/>
    </row>
    <row r="11578" spans="3:8" ht="15.6" x14ac:dyDescent="0.3">
      <c r="C11578" s="57"/>
      <c r="D11578" s="58"/>
      <c r="E11578" s="28"/>
      <c r="F11578" s="17"/>
      <c r="G11578" s="50"/>
      <c r="H11578" s="63"/>
    </row>
    <row r="11579" spans="3:8" ht="15.6" x14ac:dyDescent="0.3">
      <c r="C11579" s="57"/>
      <c r="D11579" s="58"/>
      <c r="E11579" s="28"/>
      <c r="F11579" s="17"/>
      <c r="G11579" s="50"/>
      <c r="H11579" s="63"/>
    </row>
    <row r="11580" spans="3:8" ht="15.6" x14ac:dyDescent="0.3">
      <c r="C11580" s="57"/>
      <c r="D11580" s="58"/>
      <c r="E11580" s="28"/>
      <c r="F11580" s="17"/>
      <c r="G11580" s="50"/>
      <c r="H11580" s="63"/>
    </row>
    <row r="11581" spans="3:8" ht="15.6" x14ac:dyDescent="0.3">
      <c r="C11581" s="57"/>
      <c r="D11581" s="58"/>
      <c r="E11581" s="28"/>
      <c r="F11581" s="17"/>
      <c r="G11581" s="50"/>
      <c r="H11581" s="63"/>
    </row>
    <row r="11582" spans="3:8" ht="15.6" x14ac:dyDescent="0.3">
      <c r="C11582" s="57"/>
      <c r="D11582" s="58"/>
      <c r="E11582" s="28"/>
      <c r="F11582" s="17"/>
      <c r="G11582" s="50"/>
      <c r="H11582" s="63"/>
    </row>
    <row r="11583" spans="3:8" ht="15.6" x14ac:dyDescent="0.3">
      <c r="C11583" s="57"/>
      <c r="D11583" s="58"/>
      <c r="E11583" s="28"/>
      <c r="F11583" s="17"/>
      <c r="G11583" s="50"/>
      <c r="H11583" s="63"/>
    </row>
    <row r="11584" spans="3:8" ht="15.6" x14ac:dyDescent="0.3">
      <c r="C11584" s="57"/>
      <c r="D11584" s="58"/>
      <c r="E11584" s="28"/>
      <c r="F11584" s="17"/>
      <c r="G11584" s="50"/>
      <c r="H11584" s="63"/>
    </row>
    <row r="11585" spans="3:8" ht="15.6" x14ac:dyDescent="0.3">
      <c r="C11585" s="57"/>
      <c r="D11585" s="58"/>
      <c r="E11585" s="28"/>
      <c r="F11585" s="17"/>
      <c r="G11585" s="50"/>
      <c r="H11585" s="63"/>
    </row>
    <row r="11586" spans="3:8" ht="15.6" x14ac:dyDescent="0.3">
      <c r="C11586" s="57"/>
      <c r="D11586" s="58"/>
      <c r="E11586" s="28"/>
      <c r="F11586" s="17"/>
      <c r="G11586" s="50"/>
      <c r="H11586" s="63"/>
    </row>
    <row r="11587" spans="3:8" ht="15.6" x14ac:dyDescent="0.3">
      <c r="C11587" s="57"/>
      <c r="D11587" s="58"/>
      <c r="E11587" s="28"/>
      <c r="F11587" s="17"/>
      <c r="G11587" s="50"/>
      <c r="H11587" s="63"/>
    </row>
    <row r="11588" spans="3:8" ht="15.6" x14ac:dyDescent="0.3">
      <c r="C11588" s="57"/>
      <c r="D11588" s="58"/>
      <c r="E11588" s="28"/>
      <c r="F11588" s="17"/>
      <c r="G11588" s="50"/>
      <c r="H11588" s="63"/>
    </row>
    <row r="11589" spans="3:8" ht="15.6" x14ac:dyDescent="0.3">
      <c r="C11589" s="57"/>
      <c r="D11589" s="58"/>
      <c r="E11589" s="28"/>
      <c r="F11589" s="17"/>
      <c r="G11589" s="50"/>
      <c r="H11589" s="63"/>
    </row>
    <row r="11590" spans="3:8" ht="15.6" x14ac:dyDescent="0.3">
      <c r="C11590" s="57"/>
      <c r="D11590" s="58"/>
      <c r="E11590" s="28"/>
      <c r="F11590" s="17"/>
      <c r="G11590" s="50"/>
      <c r="H11590" s="63"/>
    </row>
    <row r="11591" spans="3:8" ht="15.6" x14ac:dyDescent="0.3">
      <c r="C11591" s="57"/>
      <c r="D11591" s="58"/>
      <c r="E11591" s="28"/>
      <c r="F11591" s="17"/>
      <c r="G11591" s="50"/>
      <c r="H11591" s="63"/>
    </row>
    <row r="11592" spans="3:8" ht="15.6" x14ac:dyDescent="0.3">
      <c r="C11592" s="57"/>
      <c r="D11592" s="58"/>
      <c r="E11592" s="28"/>
      <c r="F11592" s="17"/>
      <c r="G11592" s="50"/>
      <c r="H11592" s="63"/>
    </row>
    <row r="11593" spans="3:8" ht="15.6" x14ac:dyDescent="0.3">
      <c r="C11593" s="57"/>
      <c r="D11593" s="58"/>
      <c r="E11593" s="28"/>
      <c r="F11593" s="17"/>
      <c r="G11593" s="50"/>
      <c r="H11593" s="63"/>
    </row>
    <row r="11594" spans="3:8" ht="15.6" x14ac:dyDescent="0.3">
      <c r="C11594" s="57"/>
      <c r="D11594" s="58"/>
      <c r="E11594" s="28"/>
      <c r="F11594" s="17"/>
      <c r="G11594" s="50"/>
      <c r="H11594" s="63"/>
    </row>
    <row r="11595" spans="3:8" ht="15.6" x14ac:dyDescent="0.3">
      <c r="C11595" s="57"/>
      <c r="D11595" s="58"/>
      <c r="E11595" s="28"/>
      <c r="F11595" s="17"/>
      <c r="G11595" s="50"/>
      <c r="H11595" s="63"/>
    </row>
    <row r="11596" spans="3:8" ht="15.6" x14ac:dyDescent="0.3">
      <c r="C11596" s="57"/>
      <c r="D11596" s="58"/>
      <c r="E11596" s="28"/>
      <c r="F11596" s="17"/>
      <c r="G11596" s="50"/>
      <c r="H11596" s="63"/>
    </row>
    <row r="11597" spans="3:8" ht="15.6" x14ac:dyDescent="0.3">
      <c r="C11597" s="57"/>
      <c r="D11597" s="58"/>
      <c r="E11597" s="28"/>
      <c r="F11597" s="17"/>
      <c r="G11597" s="50"/>
      <c r="H11597" s="63"/>
    </row>
    <row r="11598" spans="3:8" ht="15.6" x14ac:dyDescent="0.3">
      <c r="C11598" s="57"/>
      <c r="D11598" s="58"/>
      <c r="E11598" s="28"/>
      <c r="F11598" s="17"/>
      <c r="G11598" s="50"/>
      <c r="H11598" s="63"/>
    </row>
    <row r="11599" spans="3:8" ht="15.6" x14ac:dyDescent="0.3">
      <c r="C11599" s="57"/>
      <c r="D11599" s="58"/>
      <c r="E11599" s="28"/>
      <c r="F11599" s="17"/>
      <c r="G11599" s="50"/>
      <c r="H11599" s="63"/>
    </row>
    <row r="11600" spans="3:8" ht="15.6" x14ac:dyDescent="0.3">
      <c r="C11600" s="57"/>
      <c r="D11600" s="58"/>
      <c r="E11600" s="28"/>
      <c r="F11600" s="17"/>
      <c r="G11600" s="50"/>
      <c r="H11600" s="63"/>
    </row>
    <row r="11601" spans="3:8" ht="15.6" x14ac:dyDescent="0.3">
      <c r="C11601" s="57"/>
      <c r="D11601" s="58"/>
      <c r="E11601" s="28"/>
      <c r="F11601" s="17"/>
      <c r="G11601" s="50"/>
      <c r="H11601" s="63"/>
    </row>
    <row r="11602" spans="3:8" ht="15.6" x14ac:dyDescent="0.3">
      <c r="C11602" s="57"/>
      <c r="D11602" s="58"/>
      <c r="E11602" s="28"/>
      <c r="F11602" s="17"/>
      <c r="G11602" s="50"/>
      <c r="H11602" s="63"/>
    </row>
    <row r="11603" spans="3:8" ht="15.6" x14ac:dyDescent="0.3">
      <c r="C11603" s="57"/>
      <c r="D11603" s="58"/>
      <c r="E11603" s="28"/>
      <c r="F11603" s="17"/>
      <c r="G11603" s="50"/>
      <c r="H11603" s="63"/>
    </row>
    <row r="11604" spans="3:8" ht="15.6" x14ac:dyDescent="0.3">
      <c r="C11604" s="57"/>
      <c r="D11604" s="58"/>
      <c r="E11604" s="28"/>
      <c r="F11604" s="17"/>
      <c r="G11604" s="50"/>
      <c r="H11604" s="63"/>
    </row>
    <row r="11605" spans="3:8" ht="15.6" x14ac:dyDescent="0.3">
      <c r="C11605" s="57"/>
      <c r="D11605" s="58"/>
      <c r="E11605" s="28"/>
      <c r="F11605" s="17"/>
      <c r="G11605" s="50"/>
      <c r="H11605" s="63"/>
    </row>
    <row r="11606" spans="3:8" ht="15.6" x14ac:dyDescent="0.3">
      <c r="C11606" s="57"/>
      <c r="D11606" s="58"/>
      <c r="E11606" s="28"/>
      <c r="F11606" s="17"/>
      <c r="G11606" s="50"/>
      <c r="H11606" s="63"/>
    </row>
    <row r="11607" spans="3:8" ht="15.6" x14ac:dyDescent="0.3">
      <c r="C11607" s="57"/>
      <c r="D11607" s="58"/>
      <c r="E11607" s="28"/>
      <c r="F11607" s="17"/>
      <c r="G11607" s="50"/>
      <c r="H11607" s="63"/>
    </row>
    <row r="11608" spans="3:8" ht="15.6" x14ac:dyDescent="0.3">
      <c r="C11608" s="57"/>
      <c r="D11608" s="58"/>
      <c r="E11608" s="28"/>
      <c r="F11608" s="17"/>
      <c r="G11608" s="50"/>
      <c r="H11608" s="63"/>
    </row>
    <row r="11609" spans="3:8" ht="15.6" x14ac:dyDescent="0.3">
      <c r="C11609" s="57"/>
      <c r="D11609" s="58"/>
      <c r="E11609" s="28"/>
      <c r="F11609" s="17"/>
      <c r="G11609" s="50"/>
      <c r="H11609" s="63"/>
    </row>
    <row r="11610" spans="3:8" ht="15.6" x14ac:dyDescent="0.3">
      <c r="C11610" s="57"/>
      <c r="D11610" s="58"/>
      <c r="E11610" s="28"/>
      <c r="F11610" s="17"/>
      <c r="G11610" s="50"/>
      <c r="H11610" s="63"/>
    </row>
    <row r="11611" spans="3:8" ht="15.6" x14ac:dyDescent="0.3">
      <c r="C11611" s="57"/>
      <c r="D11611" s="58"/>
      <c r="E11611" s="28"/>
      <c r="F11611" s="17"/>
      <c r="G11611" s="50"/>
      <c r="H11611" s="63"/>
    </row>
    <row r="11612" spans="3:8" ht="15.6" x14ac:dyDescent="0.3">
      <c r="C11612" s="57"/>
      <c r="D11612" s="58"/>
      <c r="E11612" s="28"/>
      <c r="F11612" s="17"/>
      <c r="G11612" s="50"/>
      <c r="H11612" s="63"/>
    </row>
    <row r="11613" spans="3:8" ht="15.6" x14ac:dyDescent="0.3">
      <c r="C11613" s="57"/>
      <c r="D11613" s="58"/>
      <c r="E11613" s="28"/>
      <c r="F11613" s="17"/>
      <c r="G11613" s="50"/>
      <c r="H11613" s="63"/>
    </row>
    <row r="11614" spans="3:8" ht="15.6" x14ac:dyDescent="0.3">
      <c r="C11614" s="57"/>
      <c r="D11614" s="58"/>
      <c r="E11614" s="28"/>
      <c r="F11614" s="17"/>
      <c r="G11614" s="50"/>
      <c r="H11614" s="63"/>
    </row>
    <row r="11615" spans="3:8" ht="15.6" x14ac:dyDescent="0.3">
      <c r="C11615" s="57"/>
      <c r="D11615" s="58"/>
      <c r="E11615" s="28"/>
      <c r="F11615" s="17"/>
      <c r="G11615" s="50"/>
      <c r="H11615" s="63"/>
    </row>
    <row r="11616" spans="3:8" ht="15.6" x14ac:dyDescent="0.3">
      <c r="C11616" s="57"/>
      <c r="D11616" s="58"/>
      <c r="E11616" s="28"/>
      <c r="F11616" s="17"/>
      <c r="G11616" s="50"/>
      <c r="H11616" s="63"/>
    </row>
    <row r="11617" spans="3:8" ht="15.6" x14ac:dyDescent="0.3">
      <c r="C11617" s="57"/>
      <c r="D11617" s="58"/>
      <c r="E11617" s="28"/>
      <c r="F11617" s="17"/>
      <c r="G11617" s="50"/>
      <c r="H11617" s="63"/>
    </row>
    <row r="11618" spans="3:8" ht="15.6" x14ac:dyDescent="0.3">
      <c r="C11618" s="57"/>
      <c r="D11618" s="58"/>
      <c r="E11618" s="28"/>
      <c r="F11618" s="17"/>
      <c r="G11618" s="50"/>
      <c r="H11618" s="63"/>
    </row>
    <row r="11619" spans="3:8" ht="15.6" x14ac:dyDescent="0.3">
      <c r="C11619" s="57"/>
      <c r="D11619" s="58"/>
      <c r="E11619" s="28"/>
      <c r="F11619" s="17"/>
      <c r="G11619" s="50"/>
      <c r="H11619" s="63"/>
    </row>
    <row r="11620" spans="3:8" ht="15.6" x14ac:dyDescent="0.3">
      <c r="C11620" s="57"/>
      <c r="D11620" s="58"/>
      <c r="E11620" s="28"/>
      <c r="F11620" s="17"/>
      <c r="G11620" s="50"/>
      <c r="H11620" s="63"/>
    </row>
    <row r="11621" spans="3:8" ht="15.6" x14ac:dyDescent="0.3">
      <c r="C11621" s="57"/>
      <c r="D11621" s="58"/>
      <c r="E11621" s="28"/>
      <c r="F11621" s="17"/>
      <c r="G11621" s="50"/>
      <c r="H11621" s="63"/>
    </row>
    <row r="11622" spans="3:8" ht="15.6" x14ac:dyDescent="0.3">
      <c r="C11622" s="57"/>
      <c r="D11622" s="58"/>
      <c r="E11622" s="28"/>
      <c r="F11622" s="17"/>
      <c r="G11622" s="50"/>
      <c r="H11622" s="63"/>
    </row>
    <row r="11623" spans="3:8" ht="15.6" x14ac:dyDescent="0.3">
      <c r="C11623" s="57"/>
      <c r="D11623" s="58"/>
      <c r="E11623" s="28"/>
      <c r="F11623" s="17"/>
      <c r="G11623" s="50"/>
      <c r="H11623" s="63"/>
    </row>
    <row r="11624" spans="3:8" ht="15.6" x14ac:dyDescent="0.3">
      <c r="C11624" s="57"/>
      <c r="D11624" s="58"/>
      <c r="E11624" s="28"/>
      <c r="F11624" s="17"/>
      <c r="G11624" s="50"/>
      <c r="H11624" s="63"/>
    </row>
    <row r="11625" spans="3:8" ht="15.6" x14ac:dyDescent="0.3">
      <c r="C11625" s="57"/>
      <c r="D11625" s="58"/>
      <c r="E11625" s="28"/>
      <c r="F11625" s="17"/>
      <c r="G11625" s="50"/>
      <c r="H11625" s="63"/>
    </row>
    <row r="11626" spans="3:8" ht="15.6" x14ac:dyDescent="0.3">
      <c r="C11626" s="57"/>
      <c r="D11626" s="58"/>
      <c r="E11626" s="28"/>
      <c r="F11626" s="17"/>
      <c r="G11626" s="50"/>
      <c r="H11626" s="63"/>
    </row>
    <row r="11627" spans="3:8" ht="15.6" x14ac:dyDescent="0.3">
      <c r="C11627" s="57"/>
      <c r="D11627" s="58"/>
      <c r="E11627" s="28"/>
      <c r="F11627" s="17"/>
      <c r="G11627" s="50"/>
      <c r="H11627" s="63"/>
    </row>
    <row r="11628" spans="3:8" ht="15.6" x14ac:dyDescent="0.3">
      <c r="C11628" s="57"/>
      <c r="D11628" s="58"/>
      <c r="E11628" s="28"/>
      <c r="F11628" s="17"/>
      <c r="G11628" s="50"/>
      <c r="H11628" s="63"/>
    </row>
    <row r="11629" spans="3:8" ht="15.6" x14ac:dyDescent="0.3">
      <c r="C11629" s="57"/>
      <c r="D11629" s="58"/>
      <c r="E11629" s="28"/>
      <c r="F11629" s="17"/>
      <c r="G11629" s="50"/>
      <c r="H11629" s="63"/>
    </row>
    <row r="11630" spans="3:8" ht="15.6" x14ac:dyDescent="0.3">
      <c r="C11630" s="57"/>
      <c r="D11630" s="58"/>
      <c r="E11630" s="28"/>
      <c r="F11630" s="17"/>
      <c r="G11630" s="50"/>
      <c r="H11630" s="63"/>
    </row>
    <row r="11631" spans="3:8" ht="15.6" x14ac:dyDescent="0.3">
      <c r="C11631" s="57"/>
      <c r="D11631" s="58"/>
      <c r="E11631" s="28"/>
      <c r="F11631" s="17"/>
      <c r="G11631" s="50"/>
      <c r="H11631" s="63"/>
    </row>
    <row r="11632" spans="3:8" ht="15.6" x14ac:dyDescent="0.3">
      <c r="C11632" s="57"/>
      <c r="D11632" s="58"/>
      <c r="E11632" s="28"/>
      <c r="F11632" s="17"/>
      <c r="G11632" s="50"/>
      <c r="H11632" s="63"/>
    </row>
    <row r="11633" spans="3:8" ht="15.6" x14ac:dyDescent="0.3">
      <c r="C11633" s="57"/>
      <c r="D11633" s="58"/>
      <c r="E11633" s="28"/>
      <c r="F11633" s="17"/>
      <c r="G11633" s="50"/>
      <c r="H11633" s="63"/>
    </row>
    <row r="11634" spans="3:8" ht="15.6" x14ac:dyDescent="0.3">
      <c r="C11634" s="57"/>
      <c r="D11634" s="58"/>
      <c r="E11634" s="28"/>
      <c r="F11634" s="17"/>
      <c r="G11634" s="50"/>
      <c r="H11634" s="63"/>
    </row>
    <row r="11635" spans="3:8" ht="15.6" x14ac:dyDescent="0.3">
      <c r="C11635" s="57"/>
      <c r="D11635" s="58"/>
      <c r="E11635" s="28"/>
      <c r="F11635" s="17"/>
      <c r="G11635" s="50"/>
      <c r="H11635" s="63"/>
    </row>
    <row r="11636" spans="3:8" ht="15.6" x14ac:dyDescent="0.3">
      <c r="C11636" s="57"/>
      <c r="D11636" s="58"/>
      <c r="E11636" s="28"/>
      <c r="F11636" s="17"/>
      <c r="G11636" s="50"/>
      <c r="H11636" s="63"/>
    </row>
    <row r="11637" spans="3:8" ht="15.6" x14ac:dyDescent="0.3">
      <c r="C11637" s="57"/>
      <c r="D11637" s="58"/>
      <c r="E11637" s="28"/>
      <c r="F11637" s="17"/>
      <c r="G11637" s="50"/>
      <c r="H11637" s="63"/>
    </row>
    <row r="11638" spans="3:8" ht="15.6" x14ac:dyDescent="0.3">
      <c r="C11638" s="57"/>
      <c r="D11638" s="58"/>
      <c r="E11638" s="28"/>
      <c r="F11638" s="17"/>
      <c r="G11638" s="50"/>
      <c r="H11638" s="63"/>
    </row>
    <row r="11639" spans="3:8" ht="15.6" x14ac:dyDescent="0.3">
      <c r="C11639" s="57"/>
      <c r="D11639" s="58"/>
      <c r="E11639" s="28"/>
      <c r="F11639" s="17"/>
      <c r="G11639" s="50"/>
      <c r="H11639" s="63"/>
    </row>
    <row r="11640" spans="3:8" ht="15.6" x14ac:dyDescent="0.3">
      <c r="C11640" s="57"/>
      <c r="D11640" s="58"/>
      <c r="E11640" s="28"/>
      <c r="F11640" s="17"/>
      <c r="G11640" s="50"/>
      <c r="H11640" s="63"/>
    </row>
    <row r="11641" spans="3:8" ht="15.6" x14ac:dyDescent="0.3">
      <c r="C11641" s="57"/>
      <c r="D11641" s="58"/>
      <c r="E11641" s="28"/>
      <c r="F11641" s="17"/>
      <c r="G11641" s="50"/>
      <c r="H11641" s="63"/>
    </row>
    <row r="11642" spans="3:8" ht="15.6" x14ac:dyDescent="0.3">
      <c r="C11642" s="57"/>
      <c r="D11642" s="58"/>
      <c r="E11642" s="28"/>
      <c r="F11642" s="17"/>
      <c r="G11642" s="50"/>
      <c r="H11642" s="63"/>
    </row>
    <row r="11643" spans="3:8" ht="15.6" x14ac:dyDescent="0.3">
      <c r="C11643" s="57"/>
      <c r="D11643" s="58"/>
      <c r="E11643" s="28"/>
      <c r="F11643" s="17"/>
      <c r="G11643" s="50"/>
      <c r="H11643" s="63"/>
    </row>
    <row r="11644" spans="3:8" ht="15.6" x14ac:dyDescent="0.3">
      <c r="C11644" s="57"/>
      <c r="D11644" s="58"/>
      <c r="E11644" s="28"/>
      <c r="F11644" s="17"/>
      <c r="G11644" s="50"/>
      <c r="H11644" s="63"/>
    </row>
    <row r="11645" spans="3:8" ht="15.6" x14ac:dyDescent="0.3">
      <c r="C11645" s="57"/>
      <c r="D11645" s="58"/>
      <c r="E11645" s="28"/>
      <c r="F11645" s="17"/>
      <c r="G11645" s="50"/>
      <c r="H11645" s="63"/>
    </row>
    <row r="11646" spans="3:8" ht="15.6" x14ac:dyDescent="0.3">
      <c r="C11646" s="57"/>
      <c r="D11646" s="58"/>
      <c r="E11646" s="28"/>
      <c r="F11646" s="17"/>
      <c r="G11646" s="50"/>
      <c r="H11646" s="63"/>
    </row>
    <row r="11647" spans="3:8" ht="15.6" x14ac:dyDescent="0.3">
      <c r="C11647" s="57"/>
      <c r="D11647" s="58"/>
      <c r="E11647" s="28"/>
      <c r="F11647" s="17"/>
      <c r="G11647" s="50"/>
      <c r="H11647" s="63"/>
    </row>
    <row r="11648" spans="3:8" ht="15.6" x14ac:dyDescent="0.3">
      <c r="C11648" s="57"/>
      <c r="D11648" s="58"/>
      <c r="E11648" s="28"/>
      <c r="F11648" s="17"/>
      <c r="G11648" s="50"/>
      <c r="H11648" s="63"/>
    </row>
    <row r="11649" spans="3:8" ht="15.6" x14ac:dyDescent="0.3">
      <c r="C11649" s="57"/>
      <c r="D11649" s="58"/>
      <c r="E11649" s="28"/>
      <c r="F11649" s="17"/>
      <c r="G11649" s="50"/>
      <c r="H11649" s="63"/>
    </row>
    <row r="11650" spans="3:8" ht="15.6" x14ac:dyDescent="0.3">
      <c r="C11650" s="57"/>
      <c r="D11650" s="58"/>
      <c r="E11650" s="28"/>
      <c r="F11650" s="17"/>
      <c r="G11650" s="50"/>
      <c r="H11650" s="63"/>
    </row>
    <row r="11651" spans="3:8" ht="15.6" x14ac:dyDescent="0.3">
      <c r="C11651" s="57"/>
      <c r="D11651" s="58"/>
      <c r="E11651" s="28"/>
      <c r="F11651" s="17"/>
      <c r="G11651" s="50"/>
      <c r="H11651" s="63"/>
    </row>
    <row r="11652" spans="3:8" ht="15.6" x14ac:dyDescent="0.3">
      <c r="C11652" s="57"/>
      <c r="D11652" s="58"/>
      <c r="E11652" s="28"/>
      <c r="F11652" s="17"/>
      <c r="G11652" s="50"/>
      <c r="H11652" s="63"/>
    </row>
    <row r="11653" spans="3:8" ht="15.6" x14ac:dyDescent="0.3">
      <c r="C11653" s="57"/>
      <c r="D11653" s="58"/>
      <c r="E11653" s="28"/>
      <c r="F11653" s="17"/>
      <c r="G11653" s="50"/>
      <c r="H11653" s="63"/>
    </row>
    <row r="11654" spans="3:8" ht="15.6" x14ac:dyDescent="0.3">
      <c r="C11654" s="57"/>
      <c r="D11654" s="58"/>
      <c r="E11654" s="28"/>
      <c r="F11654" s="17"/>
      <c r="G11654" s="50"/>
      <c r="H11654" s="63"/>
    </row>
    <row r="11655" spans="3:8" ht="15.6" x14ac:dyDescent="0.3">
      <c r="C11655" s="57"/>
      <c r="D11655" s="58"/>
      <c r="E11655" s="28"/>
      <c r="F11655" s="17"/>
      <c r="G11655" s="50"/>
      <c r="H11655" s="63"/>
    </row>
    <row r="11656" spans="3:8" ht="15.6" x14ac:dyDescent="0.3">
      <c r="C11656" s="57"/>
      <c r="D11656" s="58"/>
      <c r="E11656" s="28"/>
      <c r="F11656" s="17"/>
      <c r="G11656" s="50"/>
      <c r="H11656" s="63"/>
    </row>
    <row r="11657" spans="3:8" ht="15.6" x14ac:dyDescent="0.3">
      <c r="C11657" s="57"/>
      <c r="D11657" s="58"/>
      <c r="E11657" s="28"/>
      <c r="F11657" s="17"/>
      <c r="G11657" s="50"/>
      <c r="H11657" s="63"/>
    </row>
    <row r="11658" spans="3:8" ht="15.6" x14ac:dyDescent="0.3">
      <c r="C11658" s="57"/>
      <c r="D11658" s="58"/>
      <c r="E11658" s="28"/>
      <c r="F11658" s="17"/>
      <c r="G11658" s="50"/>
      <c r="H11658" s="63"/>
    </row>
    <row r="11659" spans="3:8" ht="15.6" x14ac:dyDescent="0.3">
      <c r="C11659" s="57"/>
      <c r="D11659" s="58"/>
      <c r="E11659" s="28"/>
      <c r="F11659" s="17"/>
      <c r="G11659" s="50"/>
      <c r="H11659" s="63"/>
    </row>
    <row r="11660" spans="3:8" ht="15.6" x14ac:dyDescent="0.3">
      <c r="C11660" s="57"/>
      <c r="D11660" s="58"/>
      <c r="E11660" s="28"/>
      <c r="F11660" s="17"/>
      <c r="G11660" s="50"/>
      <c r="H11660" s="63"/>
    </row>
    <row r="11661" spans="3:8" ht="15.6" x14ac:dyDescent="0.3">
      <c r="C11661" s="57"/>
      <c r="D11661" s="58"/>
      <c r="E11661" s="28"/>
      <c r="F11661" s="17"/>
      <c r="G11661" s="50"/>
      <c r="H11661" s="63"/>
    </row>
    <row r="11662" spans="3:8" ht="15.6" x14ac:dyDescent="0.3">
      <c r="C11662" s="57"/>
      <c r="D11662" s="58"/>
      <c r="E11662" s="28"/>
      <c r="F11662" s="17"/>
      <c r="G11662" s="50"/>
      <c r="H11662" s="63"/>
    </row>
    <row r="11663" spans="3:8" ht="15.6" x14ac:dyDescent="0.3">
      <c r="C11663" s="57"/>
      <c r="D11663" s="58"/>
      <c r="E11663" s="28"/>
      <c r="F11663" s="17"/>
      <c r="G11663" s="50"/>
      <c r="H11663" s="63"/>
    </row>
    <row r="11664" spans="3:8" ht="15.6" x14ac:dyDescent="0.3">
      <c r="C11664" s="57"/>
      <c r="D11664" s="58"/>
      <c r="E11664" s="28"/>
      <c r="F11664" s="17"/>
      <c r="G11664" s="50"/>
      <c r="H11664" s="63"/>
    </row>
    <row r="11665" spans="3:8" ht="15.6" x14ac:dyDescent="0.3">
      <c r="C11665" s="57"/>
      <c r="D11665" s="58"/>
      <c r="E11665" s="28"/>
      <c r="F11665" s="17"/>
      <c r="G11665" s="50"/>
      <c r="H11665" s="63"/>
    </row>
    <row r="11666" spans="3:8" ht="15.6" x14ac:dyDescent="0.3">
      <c r="C11666" s="57"/>
      <c r="D11666" s="58"/>
      <c r="E11666" s="28"/>
      <c r="F11666" s="17"/>
      <c r="G11666" s="50"/>
      <c r="H11666" s="63"/>
    </row>
    <row r="11667" spans="3:8" ht="15.6" x14ac:dyDescent="0.3">
      <c r="C11667" s="57"/>
      <c r="D11667" s="58"/>
      <c r="E11667" s="28"/>
      <c r="F11667" s="17"/>
      <c r="G11667" s="50"/>
      <c r="H11667" s="63"/>
    </row>
    <row r="11668" spans="3:8" ht="15.6" x14ac:dyDescent="0.3">
      <c r="C11668" s="57"/>
      <c r="D11668" s="58"/>
      <c r="E11668" s="28"/>
      <c r="F11668" s="17"/>
      <c r="G11668" s="50"/>
      <c r="H11668" s="63"/>
    </row>
    <row r="11669" spans="3:8" ht="15.6" x14ac:dyDescent="0.3">
      <c r="C11669" s="57"/>
      <c r="D11669" s="58"/>
      <c r="E11669" s="28"/>
      <c r="F11669" s="17"/>
      <c r="G11669" s="50"/>
      <c r="H11669" s="63"/>
    </row>
    <row r="11670" spans="3:8" ht="15.6" x14ac:dyDescent="0.3">
      <c r="C11670" s="57"/>
      <c r="D11670" s="58"/>
      <c r="E11670" s="28"/>
      <c r="F11670" s="17"/>
      <c r="G11670" s="50"/>
      <c r="H11670" s="63"/>
    </row>
    <row r="11671" spans="3:8" ht="15.6" x14ac:dyDescent="0.3">
      <c r="C11671" s="57"/>
      <c r="D11671" s="58"/>
      <c r="E11671" s="28"/>
      <c r="F11671" s="17"/>
      <c r="G11671" s="50"/>
      <c r="H11671" s="63"/>
    </row>
    <row r="11672" spans="3:8" ht="15.6" x14ac:dyDescent="0.3">
      <c r="C11672" s="57"/>
      <c r="D11672" s="58"/>
      <c r="E11672" s="28"/>
      <c r="F11672" s="17"/>
      <c r="G11672" s="50"/>
      <c r="H11672" s="63"/>
    </row>
    <row r="11673" spans="3:8" ht="15.6" x14ac:dyDescent="0.3">
      <c r="C11673" s="57"/>
      <c r="D11673" s="58"/>
      <c r="E11673" s="28"/>
      <c r="F11673" s="17"/>
      <c r="G11673" s="50"/>
      <c r="H11673" s="63"/>
    </row>
    <row r="11674" spans="3:8" ht="15.6" x14ac:dyDescent="0.3">
      <c r="C11674" s="57"/>
      <c r="D11674" s="58"/>
      <c r="E11674" s="28"/>
      <c r="F11674" s="17"/>
      <c r="G11674" s="50"/>
      <c r="H11674" s="63"/>
    </row>
    <row r="11675" spans="3:8" ht="15.6" x14ac:dyDescent="0.3">
      <c r="C11675" s="57"/>
      <c r="D11675" s="58"/>
      <c r="E11675" s="28"/>
      <c r="F11675" s="17"/>
      <c r="G11675" s="50"/>
      <c r="H11675" s="63"/>
    </row>
    <row r="11676" spans="3:8" ht="15.6" x14ac:dyDescent="0.3">
      <c r="C11676" s="57"/>
      <c r="D11676" s="58"/>
      <c r="E11676" s="28"/>
      <c r="F11676" s="17"/>
      <c r="G11676" s="50"/>
      <c r="H11676" s="63"/>
    </row>
    <row r="11677" spans="3:8" ht="15.6" x14ac:dyDescent="0.3">
      <c r="C11677" s="57"/>
      <c r="D11677" s="58"/>
      <c r="E11677" s="28"/>
      <c r="F11677" s="17"/>
      <c r="G11677" s="50"/>
      <c r="H11677" s="63"/>
    </row>
    <row r="11678" spans="3:8" ht="15.6" x14ac:dyDescent="0.3">
      <c r="C11678" s="57"/>
      <c r="D11678" s="58"/>
      <c r="E11678" s="28"/>
      <c r="F11678" s="17"/>
      <c r="G11678" s="50"/>
      <c r="H11678" s="63"/>
    </row>
    <row r="11679" spans="3:8" ht="15.6" x14ac:dyDescent="0.3">
      <c r="C11679" s="57"/>
      <c r="D11679" s="58"/>
      <c r="E11679" s="28"/>
      <c r="F11679" s="17"/>
      <c r="G11679" s="50"/>
      <c r="H11679" s="63"/>
    </row>
    <row r="11680" spans="3:8" ht="15.6" x14ac:dyDescent="0.3">
      <c r="C11680" s="57"/>
      <c r="D11680" s="58"/>
      <c r="E11680" s="28"/>
      <c r="F11680" s="17"/>
      <c r="G11680" s="50"/>
      <c r="H11680" s="63"/>
    </row>
    <row r="11681" spans="3:8" ht="15.6" x14ac:dyDescent="0.3">
      <c r="C11681" s="57"/>
      <c r="D11681" s="58"/>
      <c r="E11681" s="28"/>
      <c r="F11681" s="17"/>
      <c r="G11681" s="50"/>
      <c r="H11681" s="63"/>
    </row>
    <row r="11682" spans="3:8" ht="15.6" x14ac:dyDescent="0.3">
      <c r="C11682" s="57"/>
      <c r="D11682" s="58"/>
      <c r="E11682" s="28"/>
      <c r="F11682" s="17"/>
      <c r="G11682" s="50"/>
      <c r="H11682" s="63"/>
    </row>
    <row r="11683" spans="3:8" ht="15.6" x14ac:dyDescent="0.3">
      <c r="C11683" s="57"/>
      <c r="D11683" s="58"/>
      <c r="E11683" s="28"/>
      <c r="F11683" s="17"/>
      <c r="G11683" s="50"/>
      <c r="H11683" s="63"/>
    </row>
    <row r="11684" spans="3:8" ht="15.6" x14ac:dyDescent="0.3">
      <c r="C11684" s="57"/>
      <c r="D11684" s="58"/>
      <c r="E11684" s="28"/>
      <c r="F11684" s="17"/>
      <c r="G11684" s="50"/>
      <c r="H11684" s="63"/>
    </row>
    <row r="11685" spans="3:8" ht="15.6" x14ac:dyDescent="0.3">
      <c r="C11685" s="57"/>
      <c r="D11685" s="58"/>
      <c r="E11685" s="28"/>
      <c r="F11685" s="17"/>
      <c r="G11685" s="50"/>
      <c r="H11685" s="63"/>
    </row>
    <row r="11686" spans="3:8" ht="15.6" x14ac:dyDescent="0.3">
      <c r="C11686" s="57"/>
      <c r="D11686" s="58"/>
      <c r="E11686" s="28"/>
      <c r="F11686" s="17"/>
      <c r="G11686" s="50"/>
      <c r="H11686" s="63"/>
    </row>
    <row r="11687" spans="3:8" ht="15.6" x14ac:dyDescent="0.3">
      <c r="C11687" s="57"/>
      <c r="D11687" s="58"/>
      <c r="E11687" s="28"/>
      <c r="F11687" s="17"/>
      <c r="G11687" s="50"/>
      <c r="H11687" s="63"/>
    </row>
    <row r="11688" spans="3:8" ht="15.6" x14ac:dyDescent="0.3">
      <c r="C11688" s="57"/>
      <c r="D11688" s="58"/>
      <c r="E11688" s="28"/>
      <c r="F11688" s="17"/>
      <c r="G11688" s="50"/>
      <c r="H11688" s="63"/>
    </row>
    <row r="11689" spans="3:8" ht="15.6" x14ac:dyDescent="0.3">
      <c r="C11689" s="57"/>
      <c r="D11689" s="58"/>
      <c r="E11689" s="28"/>
      <c r="F11689" s="17"/>
      <c r="G11689" s="50"/>
      <c r="H11689" s="63"/>
    </row>
    <row r="11690" spans="3:8" ht="15.6" x14ac:dyDescent="0.3">
      <c r="C11690" s="57"/>
      <c r="D11690" s="58"/>
      <c r="E11690" s="28"/>
      <c r="F11690" s="17"/>
      <c r="G11690" s="50"/>
      <c r="H11690" s="63"/>
    </row>
    <row r="11691" spans="3:8" ht="15.6" x14ac:dyDescent="0.3">
      <c r="C11691" s="57"/>
      <c r="D11691" s="58"/>
      <c r="E11691" s="28"/>
      <c r="F11691" s="17"/>
      <c r="G11691" s="50"/>
      <c r="H11691" s="63"/>
    </row>
    <row r="11692" spans="3:8" ht="15.6" x14ac:dyDescent="0.3">
      <c r="C11692" s="57"/>
      <c r="D11692" s="58"/>
      <c r="E11692" s="28"/>
      <c r="F11692" s="17"/>
      <c r="G11692" s="50"/>
      <c r="H11692" s="63"/>
    </row>
    <row r="11693" spans="3:8" ht="15.6" x14ac:dyDescent="0.3">
      <c r="C11693" s="57"/>
      <c r="D11693" s="58"/>
      <c r="E11693" s="28"/>
      <c r="F11693" s="17"/>
      <c r="G11693" s="50"/>
      <c r="H11693" s="63"/>
    </row>
    <row r="11694" spans="3:8" ht="15.6" x14ac:dyDescent="0.3">
      <c r="C11694" s="57"/>
      <c r="D11694" s="58"/>
      <c r="E11694" s="28"/>
      <c r="F11694" s="17"/>
      <c r="G11694" s="50"/>
      <c r="H11694" s="63"/>
    </row>
    <row r="11695" spans="3:8" ht="15.6" x14ac:dyDescent="0.3">
      <c r="C11695" s="57"/>
      <c r="D11695" s="58"/>
      <c r="E11695" s="28"/>
      <c r="F11695" s="17"/>
      <c r="G11695" s="50"/>
      <c r="H11695" s="63"/>
    </row>
    <row r="11696" spans="3:8" ht="15.6" x14ac:dyDescent="0.3">
      <c r="C11696" s="57"/>
      <c r="D11696" s="58"/>
      <c r="E11696" s="28"/>
      <c r="F11696" s="17"/>
      <c r="G11696" s="50"/>
      <c r="H11696" s="63"/>
    </row>
    <row r="11697" spans="3:8" ht="15.6" x14ac:dyDescent="0.3">
      <c r="C11697" s="57"/>
      <c r="D11697" s="58"/>
      <c r="E11697" s="28"/>
      <c r="F11697" s="17"/>
      <c r="G11697" s="50"/>
      <c r="H11697" s="63"/>
    </row>
    <row r="11698" spans="3:8" ht="15.6" x14ac:dyDescent="0.3">
      <c r="C11698" s="57"/>
      <c r="D11698" s="58"/>
      <c r="E11698" s="28"/>
      <c r="F11698" s="17"/>
      <c r="G11698" s="50"/>
      <c r="H11698" s="63"/>
    </row>
    <row r="11699" spans="3:8" ht="15.6" x14ac:dyDescent="0.3">
      <c r="C11699" s="57"/>
      <c r="D11699" s="58"/>
      <c r="E11699" s="28"/>
      <c r="F11699" s="17"/>
      <c r="G11699" s="50"/>
      <c r="H11699" s="63"/>
    </row>
    <row r="11700" spans="3:8" ht="15.6" x14ac:dyDescent="0.3">
      <c r="C11700" s="57"/>
      <c r="D11700" s="58"/>
      <c r="E11700" s="28"/>
      <c r="F11700" s="17"/>
      <c r="G11700" s="50"/>
      <c r="H11700" s="63"/>
    </row>
    <row r="11701" spans="3:8" ht="15.6" x14ac:dyDescent="0.3">
      <c r="C11701" s="57"/>
      <c r="D11701" s="58"/>
      <c r="E11701" s="28"/>
      <c r="F11701" s="17"/>
      <c r="G11701" s="50"/>
      <c r="H11701" s="63"/>
    </row>
    <row r="11702" spans="3:8" ht="15.6" x14ac:dyDescent="0.3">
      <c r="C11702" s="57"/>
      <c r="D11702" s="58"/>
      <c r="E11702" s="28"/>
      <c r="F11702" s="17"/>
      <c r="G11702" s="50"/>
      <c r="H11702" s="63"/>
    </row>
    <row r="11703" spans="3:8" ht="15.6" x14ac:dyDescent="0.3">
      <c r="C11703" s="57"/>
      <c r="D11703" s="58"/>
      <c r="E11703" s="28"/>
      <c r="F11703" s="17"/>
      <c r="G11703" s="50"/>
      <c r="H11703" s="63"/>
    </row>
    <row r="11704" spans="3:8" ht="15.6" x14ac:dyDescent="0.3">
      <c r="C11704" s="57"/>
      <c r="D11704" s="58"/>
      <c r="E11704" s="28"/>
      <c r="F11704" s="17"/>
      <c r="G11704" s="50"/>
      <c r="H11704" s="63"/>
    </row>
    <row r="11705" spans="3:8" ht="15.6" x14ac:dyDescent="0.3">
      <c r="C11705" s="57"/>
      <c r="D11705" s="58"/>
      <c r="E11705" s="28"/>
      <c r="F11705" s="17"/>
      <c r="G11705" s="50"/>
      <c r="H11705" s="63"/>
    </row>
    <row r="11706" spans="3:8" ht="15.6" x14ac:dyDescent="0.3">
      <c r="C11706" s="57"/>
      <c r="D11706" s="58"/>
      <c r="E11706" s="28"/>
      <c r="F11706" s="17"/>
      <c r="G11706" s="50"/>
      <c r="H11706" s="63"/>
    </row>
    <row r="11707" spans="3:8" ht="15.6" x14ac:dyDescent="0.3">
      <c r="C11707" s="57"/>
      <c r="D11707" s="58"/>
      <c r="E11707" s="28"/>
      <c r="F11707" s="17"/>
      <c r="G11707" s="50"/>
      <c r="H11707" s="63"/>
    </row>
    <row r="11708" spans="3:8" ht="15.6" x14ac:dyDescent="0.3">
      <c r="C11708" s="57"/>
      <c r="D11708" s="58"/>
      <c r="E11708" s="28"/>
      <c r="F11708" s="17"/>
      <c r="G11708" s="50"/>
      <c r="H11708" s="63"/>
    </row>
    <row r="11709" spans="3:8" ht="15.6" x14ac:dyDescent="0.3">
      <c r="C11709" s="57"/>
      <c r="D11709" s="58"/>
      <c r="E11709" s="28"/>
      <c r="F11709" s="17"/>
      <c r="G11709" s="50"/>
      <c r="H11709" s="63"/>
    </row>
    <row r="11710" spans="3:8" ht="15.6" x14ac:dyDescent="0.3">
      <c r="C11710" s="57"/>
      <c r="D11710" s="58"/>
      <c r="E11710" s="28"/>
      <c r="F11710" s="17"/>
      <c r="G11710" s="50"/>
      <c r="H11710" s="63"/>
    </row>
    <row r="11711" spans="3:8" ht="15.6" x14ac:dyDescent="0.3">
      <c r="C11711" s="57"/>
      <c r="D11711" s="58"/>
      <c r="E11711" s="28"/>
      <c r="F11711" s="17"/>
      <c r="G11711" s="50"/>
      <c r="H11711" s="63"/>
    </row>
    <row r="11712" spans="3:8" ht="15.6" x14ac:dyDescent="0.3">
      <c r="C11712" s="57"/>
      <c r="D11712" s="58"/>
      <c r="E11712" s="28"/>
      <c r="F11712" s="17"/>
      <c r="G11712" s="50"/>
      <c r="H11712" s="63"/>
    </row>
    <row r="11713" spans="3:8" ht="15.6" x14ac:dyDescent="0.3">
      <c r="C11713" s="57"/>
      <c r="D11713" s="58"/>
      <c r="E11713" s="28"/>
      <c r="F11713" s="17"/>
      <c r="G11713" s="50"/>
      <c r="H11713" s="63"/>
    </row>
    <row r="11714" spans="3:8" ht="15.6" x14ac:dyDescent="0.3">
      <c r="C11714" s="57"/>
      <c r="D11714" s="58"/>
      <c r="E11714" s="28"/>
      <c r="F11714" s="17"/>
      <c r="G11714" s="50"/>
      <c r="H11714" s="63"/>
    </row>
    <row r="11715" spans="3:8" ht="15.6" x14ac:dyDescent="0.3">
      <c r="C11715" s="57"/>
      <c r="D11715" s="58"/>
      <c r="E11715" s="28"/>
      <c r="F11715" s="17"/>
      <c r="G11715" s="50"/>
      <c r="H11715" s="63"/>
    </row>
    <row r="11716" spans="3:8" ht="15.6" x14ac:dyDescent="0.3">
      <c r="C11716" s="57"/>
      <c r="D11716" s="58"/>
      <c r="E11716" s="28"/>
      <c r="F11716" s="17"/>
      <c r="G11716" s="50"/>
      <c r="H11716" s="63"/>
    </row>
    <row r="11717" spans="3:8" ht="15.6" x14ac:dyDescent="0.3">
      <c r="C11717" s="57"/>
      <c r="D11717" s="58"/>
      <c r="E11717" s="28"/>
      <c r="F11717" s="17"/>
      <c r="G11717" s="50"/>
      <c r="H11717" s="63"/>
    </row>
    <row r="11718" spans="3:8" ht="15.6" x14ac:dyDescent="0.3">
      <c r="C11718" s="57"/>
      <c r="D11718" s="58"/>
      <c r="E11718" s="28"/>
      <c r="F11718" s="17"/>
      <c r="G11718" s="50"/>
      <c r="H11718" s="63"/>
    </row>
    <row r="11719" spans="3:8" ht="15.6" x14ac:dyDescent="0.3">
      <c r="C11719" s="57"/>
      <c r="D11719" s="58"/>
      <c r="E11719" s="28"/>
      <c r="F11719" s="17"/>
      <c r="G11719" s="50"/>
      <c r="H11719" s="63"/>
    </row>
    <row r="11720" spans="3:8" ht="15.6" x14ac:dyDescent="0.3">
      <c r="C11720" s="57"/>
      <c r="D11720" s="58"/>
      <c r="E11720" s="28"/>
      <c r="F11720" s="17"/>
      <c r="G11720" s="50"/>
      <c r="H11720" s="63"/>
    </row>
    <row r="11721" spans="3:8" ht="15.6" x14ac:dyDescent="0.3">
      <c r="C11721" s="57"/>
      <c r="D11721" s="58"/>
      <c r="E11721" s="28"/>
      <c r="F11721" s="17"/>
      <c r="G11721" s="50"/>
      <c r="H11721" s="63"/>
    </row>
    <row r="11722" spans="3:8" ht="15.6" x14ac:dyDescent="0.3">
      <c r="C11722" s="57"/>
      <c r="D11722" s="58"/>
      <c r="E11722" s="28"/>
      <c r="F11722" s="17"/>
      <c r="G11722" s="50"/>
      <c r="H11722" s="63"/>
    </row>
    <row r="11723" spans="3:8" ht="15.6" x14ac:dyDescent="0.3">
      <c r="C11723" s="57"/>
      <c r="D11723" s="58"/>
      <c r="E11723" s="28"/>
      <c r="F11723" s="17"/>
      <c r="G11723" s="50"/>
      <c r="H11723" s="63"/>
    </row>
    <row r="11724" spans="3:8" ht="15.6" x14ac:dyDescent="0.3">
      <c r="C11724" s="57"/>
      <c r="D11724" s="58"/>
      <c r="E11724" s="28"/>
      <c r="F11724" s="17"/>
      <c r="G11724" s="50"/>
      <c r="H11724" s="63"/>
    </row>
    <row r="11725" spans="3:8" ht="15.6" x14ac:dyDescent="0.3">
      <c r="C11725" s="57"/>
      <c r="D11725" s="58"/>
      <c r="E11725" s="28"/>
      <c r="F11725" s="17"/>
      <c r="G11725" s="50"/>
      <c r="H11725" s="63"/>
    </row>
    <row r="11726" spans="3:8" ht="15.6" x14ac:dyDescent="0.3">
      <c r="C11726" s="57"/>
      <c r="D11726" s="58"/>
      <c r="E11726" s="28"/>
      <c r="F11726" s="17"/>
      <c r="G11726" s="50"/>
      <c r="H11726" s="63"/>
    </row>
    <row r="11727" spans="3:8" ht="15.6" x14ac:dyDescent="0.3">
      <c r="C11727" s="57"/>
      <c r="D11727" s="58"/>
      <c r="E11727" s="28"/>
      <c r="F11727" s="17"/>
      <c r="G11727" s="50"/>
      <c r="H11727" s="63"/>
    </row>
    <row r="11728" spans="3:8" ht="15.6" x14ac:dyDescent="0.3">
      <c r="C11728" s="57"/>
      <c r="D11728" s="58"/>
      <c r="E11728" s="28"/>
      <c r="F11728" s="17"/>
      <c r="G11728" s="50"/>
      <c r="H11728" s="63"/>
    </row>
    <row r="11729" spans="3:8" ht="15.6" x14ac:dyDescent="0.3">
      <c r="C11729" s="57"/>
      <c r="D11729" s="58"/>
      <c r="E11729" s="28"/>
      <c r="F11729" s="17"/>
      <c r="G11729" s="50"/>
      <c r="H11729" s="63"/>
    </row>
    <row r="11730" spans="3:8" ht="15.6" x14ac:dyDescent="0.3">
      <c r="C11730" s="57"/>
      <c r="D11730" s="58"/>
      <c r="E11730" s="28"/>
      <c r="F11730" s="17"/>
      <c r="G11730" s="50"/>
      <c r="H11730" s="63"/>
    </row>
    <row r="11731" spans="3:8" ht="15.6" x14ac:dyDescent="0.3">
      <c r="C11731" s="57"/>
      <c r="D11731" s="58"/>
      <c r="E11731" s="28"/>
      <c r="F11731" s="17"/>
      <c r="G11731" s="50"/>
      <c r="H11731" s="63"/>
    </row>
    <row r="11732" spans="3:8" ht="15.6" x14ac:dyDescent="0.3">
      <c r="C11732" s="57"/>
      <c r="D11732" s="58"/>
      <c r="E11732" s="28"/>
      <c r="F11732" s="17"/>
      <c r="G11732" s="50"/>
      <c r="H11732" s="63"/>
    </row>
    <row r="11733" spans="3:8" ht="15.6" x14ac:dyDescent="0.3">
      <c r="C11733" s="57"/>
      <c r="D11733" s="58"/>
      <c r="E11733" s="28"/>
      <c r="F11733" s="17"/>
      <c r="G11733" s="50"/>
      <c r="H11733" s="63"/>
    </row>
    <row r="11734" spans="3:8" ht="15.6" x14ac:dyDescent="0.3">
      <c r="C11734" s="57"/>
      <c r="D11734" s="58"/>
      <c r="E11734" s="28"/>
      <c r="F11734" s="17"/>
      <c r="G11734" s="50"/>
      <c r="H11734" s="63"/>
    </row>
    <row r="11735" spans="3:8" ht="15.6" x14ac:dyDescent="0.3">
      <c r="C11735" s="57"/>
      <c r="D11735" s="58"/>
      <c r="E11735" s="28"/>
      <c r="F11735" s="17"/>
      <c r="G11735" s="50"/>
      <c r="H11735" s="63"/>
    </row>
    <row r="11736" spans="3:8" ht="15.6" x14ac:dyDescent="0.3">
      <c r="C11736" s="57"/>
      <c r="D11736" s="58"/>
      <c r="E11736" s="28"/>
      <c r="F11736" s="17"/>
      <c r="G11736" s="50"/>
      <c r="H11736" s="63"/>
    </row>
    <row r="11737" spans="3:8" ht="15.6" x14ac:dyDescent="0.3">
      <c r="C11737" s="57"/>
      <c r="D11737" s="58"/>
      <c r="E11737" s="28"/>
      <c r="F11737" s="17"/>
      <c r="G11737" s="50"/>
      <c r="H11737" s="63"/>
    </row>
    <row r="11738" spans="3:8" ht="15.6" x14ac:dyDescent="0.3">
      <c r="C11738" s="57"/>
      <c r="D11738" s="58"/>
      <c r="E11738" s="28"/>
      <c r="F11738" s="17"/>
      <c r="G11738" s="50"/>
      <c r="H11738" s="63"/>
    </row>
    <row r="11739" spans="3:8" ht="15.6" x14ac:dyDescent="0.3">
      <c r="C11739" s="57"/>
      <c r="D11739" s="58"/>
      <c r="E11739" s="28"/>
      <c r="F11739" s="17"/>
      <c r="G11739" s="50"/>
      <c r="H11739" s="63"/>
    </row>
    <row r="11740" spans="3:8" ht="15.6" x14ac:dyDescent="0.3">
      <c r="C11740" s="57"/>
      <c r="D11740" s="58"/>
      <c r="E11740" s="28"/>
      <c r="F11740" s="17"/>
      <c r="G11740" s="50"/>
      <c r="H11740" s="63"/>
    </row>
    <row r="11741" spans="3:8" ht="15.6" x14ac:dyDescent="0.3">
      <c r="C11741" s="57"/>
      <c r="D11741" s="58"/>
      <c r="E11741" s="28"/>
      <c r="F11741" s="17"/>
      <c r="G11741" s="50"/>
      <c r="H11741" s="63"/>
    </row>
    <row r="11742" spans="3:8" ht="15.6" x14ac:dyDescent="0.3">
      <c r="C11742" s="57"/>
      <c r="D11742" s="58"/>
      <c r="E11742" s="28"/>
      <c r="F11742" s="17"/>
      <c r="G11742" s="50"/>
      <c r="H11742" s="63"/>
    </row>
    <row r="11743" spans="3:8" ht="15.6" x14ac:dyDescent="0.3">
      <c r="C11743" s="57"/>
      <c r="D11743" s="58"/>
      <c r="E11743" s="28"/>
      <c r="F11743" s="17"/>
      <c r="G11743" s="50"/>
      <c r="H11743" s="63"/>
    </row>
    <row r="11744" spans="3:8" ht="15.6" x14ac:dyDescent="0.3">
      <c r="C11744" s="57"/>
      <c r="D11744" s="58"/>
      <c r="E11744" s="28"/>
      <c r="F11744" s="17"/>
      <c r="G11744" s="50"/>
      <c r="H11744" s="63"/>
    </row>
    <row r="11745" spans="3:8" ht="15.6" x14ac:dyDescent="0.3">
      <c r="C11745" s="57"/>
      <c r="D11745" s="58"/>
      <c r="E11745" s="28"/>
      <c r="F11745" s="17"/>
      <c r="G11745" s="50"/>
      <c r="H11745" s="63"/>
    </row>
    <row r="11746" spans="3:8" ht="15.6" x14ac:dyDescent="0.3">
      <c r="C11746" s="57"/>
      <c r="D11746" s="58"/>
      <c r="E11746" s="28"/>
      <c r="F11746" s="17"/>
      <c r="G11746" s="50"/>
      <c r="H11746" s="63"/>
    </row>
    <row r="11747" spans="3:8" ht="15.6" x14ac:dyDescent="0.3">
      <c r="C11747" s="57"/>
      <c r="D11747" s="58"/>
      <c r="E11747" s="28"/>
      <c r="F11747" s="17"/>
      <c r="G11747" s="50"/>
      <c r="H11747" s="63"/>
    </row>
    <row r="11748" spans="3:8" ht="15.6" x14ac:dyDescent="0.3">
      <c r="C11748" s="57"/>
      <c r="D11748" s="58"/>
      <c r="E11748" s="28"/>
      <c r="F11748" s="17"/>
      <c r="G11748" s="50"/>
      <c r="H11748" s="63"/>
    </row>
    <row r="11749" spans="3:8" ht="15.6" x14ac:dyDescent="0.3">
      <c r="C11749" s="57"/>
      <c r="D11749" s="58"/>
      <c r="E11749" s="28"/>
      <c r="F11749" s="17"/>
      <c r="G11749" s="50"/>
      <c r="H11749" s="63"/>
    </row>
    <row r="11750" spans="3:8" ht="15.6" x14ac:dyDescent="0.3">
      <c r="C11750" s="57"/>
      <c r="D11750" s="58"/>
      <c r="E11750" s="28"/>
      <c r="F11750" s="17"/>
      <c r="G11750" s="50"/>
      <c r="H11750" s="63"/>
    </row>
    <row r="11751" spans="3:8" ht="15.6" x14ac:dyDescent="0.3">
      <c r="C11751" s="57"/>
      <c r="D11751" s="58"/>
      <c r="E11751" s="28"/>
      <c r="F11751" s="17"/>
      <c r="G11751" s="50"/>
      <c r="H11751" s="63"/>
    </row>
    <row r="11752" spans="3:8" ht="15.6" x14ac:dyDescent="0.3">
      <c r="C11752" s="57"/>
      <c r="D11752" s="58"/>
      <c r="E11752" s="28"/>
      <c r="F11752" s="17"/>
      <c r="G11752" s="50"/>
      <c r="H11752" s="63"/>
    </row>
    <row r="11753" spans="3:8" ht="15.6" x14ac:dyDescent="0.3">
      <c r="C11753" s="57"/>
      <c r="D11753" s="58"/>
      <c r="E11753" s="28"/>
      <c r="F11753" s="17"/>
      <c r="G11753" s="50"/>
      <c r="H11753" s="63"/>
    </row>
    <row r="11754" spans="3:8" ht="15.6" x14ac:dyDescent="0.3">
      <c r="C11754" s="57"/>
      <c r="D11754" s="58"/>
      <c r="E11754" s="28"/>
      <c r="F11754" s="17"/>
      <c r="G11754" s="50"/>
      <c r="H11754" s="63"/>
    </row>
    <row r="11755" spans="3:8" ht="15.6" x14ac:dyDescent="0.3">
      <c r="C11755" s="57"/>
      <c r="D11755" s="58"/>
      <c r="E11755" s="28"/>
      <c r="F11755" s="17"/>
      <c r="G11755" s="50"/>
      <c r="H11755" s="63"/>
    </row>
    <row r="11756" spans="3:8" ht="15.6" x14ac:dyDescent="0.3">
      <c r="C11756" s="57"/>
      <c r="D11756" s="58"/>
      <c r="E11756" s="28"/>
      <c r="F11756" s="17"/>
      <c r="G11756" s="50"/>
      <c r="H11756" s="63"/>
    </row>
    <row r="11757" spans="3:8" ht="15.6" x14ac:dyDescent="0.3">
      <c r="C11757" s="57"/>
      <c r="D11757" s="58"/>
      <c r="E11757" s="28"/>
      <c r="F11757" s="17"/>
      <c r="G11757" s="50"/>
      <c r="H11757" s="63"/>
    </row>
    <row r="11758" spans="3:8" ht="15.6" x14ac:dyDescent="0.3">
      <c r="C11758" s="57"/>
      <c r="D11758" s="58"/>
      <c r="E11758" s="28"/>
      <c r="F11758" s="17"/>
      <c r="G11758" s="50"/>
      <c r="H11758" s="63"/>
    </row>
    <row r="11759" spans="3:8" ht="15.6" x14ac:dyDescent="0.3">
      <c r="C11759" s="57"/>
      <c r="D11759" s="58"/>
      <c r="E11759" s="28"/>
      <c r="F11759" s="17"/>
      <c r="G11759" s="50"/>
      <c r="H11759" s="63"/>
    </row>
    <row r="11760" spans="3:8" ht="15.6" x14ac:dyDescent="0.3">
      <c r="C11760" s="57"/>
      <c r="D11760" s="58"/>
      <c r="E11760" s="28"/>
      <c r="F11760" s="17"/>
      <c r="G11760" s="50"/>
      <c r="H11760" s="63"/>
    </row>
    <row r="11761" spans="3:8" ht="15.6" x14ac:dyDescent="0.3">
      <c r="C11761" s="57"/>
      <c r="D11761" s="58"/>
      <c r="E11761" s="28"/>
      <c r="F11761" s="17"/>
      <c r="G11761" s="50"/>
      <c r="H11761" s="63"/>
    </row>
    <row r="11762" spans="3:8" ht="15.6" x14ac:dyDescent="0.3">
      <c r="C11762" s="57"/>
      <c r="D11762" s="58"/>
      <c r="E11762" s="28"/>
      <c r="F11762" s="17"/>
      <c r="G11762" s="50"/>
      <c r="H11762" s="63"/>
    </row>
    <row r="11763" spans="3:8" ht="15.6" x14ac:dyDescent="0.3">
      <c r="C11763" s="57"/>
      <c r="D11763" s="58"/>
      <c r="E11763" s="28"/>
      <c r="F11763" s="17"/>
      <c r="G11763" s="50"/>
      <c r="H11763" s="63"/>
    </row>
    <row r="11764" spans="3:8" ht="15.6" x14ac:dyDescent="0.3">
      <c r="C11764" s="57"/>
      <c r="D11764" s="58"/>
      <c r="E11764" s="28"/>
      <c r="F11764" s="17"/>
      <c r="G11764" s="50"/>
      <c r="H11764" s="63"/>
    </row>
    <row r="11765" spans="3:8" ht="15.6" x14ac:dyDescent="0.3">
      <c r="C11765" s="57"/>
      <c r="D11765" s="58"/>
      <c r="E11765" s="28"/>
      <c r="F11765" s="17"/>
      <c r="G11765" s="50"/>
      <c r="H11765" s="63"/>
    </row>
    <row r="11766" spans="3:8" ht="15.6" x14ac:dyDescent="0.3">
      <c r="C11766" s="57"/>
      <c r="D11766" s="58"/>
      <c r="E11766" s="28"/>
      <c r="F11766" s="17"/>
      <c r="G11766" s="50"/>
      <c r="H11766" s="63"/>
    </row>
    <row r="11767" spans="3:8" ht="15.6" x14ac:dyDescent="0.3">
      <c r="C11767" s="57"/>
      <c r="D11767" s="58"/>
      <c r="E11767" s="28"/>
      <c r="F11767" s="17"/>
      <c r="G11767" s="50"/>
      <c r="H11767" s="63"/>
    </row>
    <row r="11768" spans="3:8" ht="15.6" x14ac:dyDescent="0.3">
      <c r="C11768" s="57"/>
      <c r="D11768" s="58"/>
      <c r="E11768" s="28"/>
      <c r="F11768" s="17"/>
      <c r="G11768" s="50"/>
      <c r="H11768" s="63"/>
    </row>
    <row r="11769" spans="3:8" ht="15.6" x14ac:dyDescent="0.3">
      <c r="C11769" s="57"/>
      <c r="D11769" s="58"/>
      <c r="E11769" s="28"/>
      <c r="F11769" s="17"/>
      <c r="G11769" s="50"/>
      <c r="H11769" s="63"/>
    </row>
    <row r="11770" spans="3:8" ht="15.6" x14ac:dyDescent="0.3">
      <c r="C11770" s="57"/>
      <c r="D11770" s="58"/>
      <c r="E11770" s="28"/>
      <c r="F11770" s="17"/>
      <c r="G11770" s="50"/>
      <c r="H11770" s="63"/>
    </row>
    <row r="11771" spans="3:8" ht="15.6" x14ac:dyDescent="0.3">
      <c r="C11771" s="57"/>
      <c r="D11771" s="58"/>
      <c r="E11771" s="28"/>
      <c r="F11771" s="17"/>
      <c r="G11771" s="50"/>
      <c r="H11771" s="63"/>
    </row>
    <row r="11772" spans="3:8" ht="15.6" x14ac:dyDescent="0.3">
      <c r="C11772" s="57"/>
      <c r="D11772" s="58"/>
      <c r="E11772" s="28"/>
      <c r="F11772" s="17"/>
      <c r="G11772" s="50"/>
      <c r="H11772" s="63"/>
    </row>
    <row r="11773" spans="3:8" ht="15.6" x14ac:dyDescent="0.3">
      <c r="C11773" s="57"/>
      <c r="D11773" s="58"/>
      <c r="E11773" s="28"/>
      <c r="F11773" s="17"/>
      <c r="G11773" s="50"/>
      <c r="H11773" s="63"/>
    </row>
    <row r="11774" spans="3:8" ht="15.6" x14ac:dyDescent="0.3">
      <c r="C11774" s="57"/>
      <c r="D11774" s="58"/>
      <c r="E11774" s="28"/>
      <c r="F11774" s="17"/>
      <c r="G11774" s="50"/>
      <c r="H11774" s="63"/>
    </row>
    <row r="11775" spans="3:8" ht="15.6" x14ac:dyDescent="0.3">
      <c r="C11775" s="57"/>
      <c r="D11775" s="58"/>
      <c r="E11775" s="28"/>
      <c r="F11775" s="17"/>
      <c r="G11775" s="50"/>
      <c r="H11775" s="63"/>
    </row>
    <row r="11776" spans="3:8" ht="15.6" x14ac:dyDescent="0.3">
      <c r="C11776" s="57"/>
      <c r="D11776" s="58"/>
      <c r="E11776" s="28"/>
      <c r="F11776" s="17"/>
      <c r="G11776" s="50"/>
      <c r="H11776" s="63"/>
    </row>
    <row r="11777" spans="3:8" ht="15.6" x14ac:dyDescent="0.3">
      <c r="C11777" s="57"/>
      <c r="D11777" s="58"/>
      <c r="E11777" s="28"/>
      <c r="F11777" s="17"/>
      <c r="G11777" s="50"/>
      <c r="H11777" s="63"/>
    </row>
    <row r="11778" spans="3:8" ht="15.6" x14ac:dyDescent="0.3">
      <c r="C11778" s="57"/>
      <c r="D11778" s="58"/>
      <c r="E11778" s="28"/>
      <c r="F11778" s="17"/>
      <c r="G11778" s="50"/>
      <c r="H11778" s="63"/>
    </row>
    <row r="11779" spans="3:8" ht="15.6" x14ac:dyDescent="0.3">
      <c r="C11779" s="57"/>
      <c r="D11779" s="58"/>
      <c r="E11779" s="28"/>
      <c r="F11779" s="17"/>
      <c r="G11779" s="50"/>
      <c r="H11779" s="63"/>
    </row>
    <row r="11780" spans="3:8" ht="15.6" x14ac:dyDescent="0.3">
      <c r="C11780" s="57"/>
      <c r="D11780" s="58"/>
      <c r="E11780" s="28"/>
      <c r="F11780" s="17"/>
      <c r="G11780" s="50"/>
      <c r="H11780" s="63"/>
    </row>
    <row r="11781" spans="3:8" ht="15.6" x14ac:dyDescent="0.3">
      <c r="C11781" s="57"/>
      <c r="D11781" s="58"/>
      <c r="E11781" s="28"/>
      <c r="F11781" s="17"/>
      <c r="G11781" s="50"/>
      <c r="H11781" s="63"/>
    </row>
    <row r="11782" spans="3:8" ht="15.6" x14ac:dyDescent="0.3">
      <c r="C11782" s="57"/>
      <c r="D11782" s="58"/>
      <c r="E11782" s="28"/>
      <c r="F11782" s="17"/>
      <c r="G11782" s="50"/>
      <c r="H11782" s="63"/>
    </row>
    <row r="11783" spans="3:8" ht="15.6" x14ac:dyDescent="0.3">
      <c r="C11783" s="57"/>
      <c r="D11783" s="58"/>
      <c r="E11783" s="28"/>
      <c r="F11783" s="17"/>
      <c r="G11783" s="50"/>
      <c r="H11783" s="63"/>
    </row>
    <row r="11784" spans="3:8" ht="15.6" x14ac:dyDescent="0.3">
      <c r="C11784" s="57"/>
      <c r="D11784" s="58"/>
      <c r="E11784" s="28"/>
      <c r="F11784" s="17"/>
      <c r="G11784" s="50"/>
      <c r="H11784" s="63"/>
    </row>
    <row r="11785" spans="3:8" ht="15.6" x14ac:dyDescent="0.3">
      <c r="C11785" s="57"/>
      <c r="D11785" s="58"/>
      <c r="E11785" s="28"/>
      <c r="F11785" s="17"/>
      <c r="G11785" s="50"/>
      <c r="H11785" s="63"/>
    </row>
    <row r="11786" spans="3:8" ht="15.6" x14ac:dyDescent="0.3">
      <c r="C11786" s="57"/>
      <c r="D11786" s="58"/>
      <c r="E11786" s="28"/>
      <c r="F11786" s="17"/>
      <c r="G11786" s="50"/>
      <c r="H11786" s="63"/>
    </row>
    <row r="11787" spans="3:8" ht="15.6" x14ac:dyDescent="0.3">
      <c r="C11787" s="57"/>
      <c r="D11787" s="58"/>
      <c r="E11787" s="28"/>
      <c r="F11787" s="17"/>
      <c r="G11787" s="50"/>
      <c r="H11787" s="63"/>
    </row>
    <row r="11788" spans="3:8" ht="15.6" x14ac:dyDescent="0.3">
      <c r="C11788" s="57"/>
      <c r="D11788" s="58"/>
      <c r="E11788" s="28"/>
      <c r="F11788" s="17"/>
      <c r="G11788" s="50"/>
      <c r="H11788" s="63"/>
    </row>
    <row r="11789" spans="3:8" ht="15.6" x14ac:dyDescent="0.3">
      <c r="C11789" s="57"/>
      <c r="D11789" s="58"/>
      <c r="E11789" s="28"/>
      <c r="F11789" s="17"/>
      <c r="G11789" s="50"/>
      <c r="H11789" s="63"/>
    </row>
    <row r="11790" spans="3:8" ht="15.6" x14ac:dyDescent="0.3">
      <c r="C11790" s="57"/>
      <c r="D11790" s="58"/>
      <c r="E11790" s="28"/>
      <c r="F11790" s="17"/>
      <c r="G11790" s="50"/>
      <c r="H11790" s="63"/>
    </row>
    <row r="11791" spans="3:8" ht="15.6" x14ac:dyDescent="0.3">
      <c r="C11791" s="57"/>
      <c r="D11791" s="58"/>
      <c r="E11791" s="28"/>
      <c r="F11791" s="17"/>
      <c r="G11791" s="50"/>
      <c r="H11791" s="63"/>
    </row>
    <row r="11792" spans="3:8" ht="15.6" x14ac:dyDescent="0.3">
      <c r="C11792" s="57"/>
      <c r="D11792" s="58"/>
      <c r="E11792" s="28"/>
      <c r="F11792" s="17"/>
      <c r="G11792" s="50"/>
      <c r="H11792" s="63"/>
    </row>
    <row r="11793" spans="3:8" ht="15.6" x14ac:dyDescent="0.3">
      <c r="C11793" s="57"/>
      <c r="D11793" s="58"/>
      <c r="E11793" s="28"/>
      <c r="F11793" s="17"/>
      <c r="G11793" s="50"/>
      <c r="H11793" s="63"/>
    </row>
    <row r="11794" spans="3:8" ht="15.6" x14ac:dyDescent="0.3">
      <c r="C11794" s="57"/>
      <c r="D11794" s="58"/>
      <c r="E11794" s="28"/>
      <c r="F11794" s="17"/>
      <c r="G11794" s="50"/>
      <c r="H11794" s="63"/>
    </row>
    <row r="11795" spans="3:8" ht="15.6" x14ac:dyDescent="0.3">
      <c r="C11795" s="57"/>
      <c r="D11795" s="58"/>
      <c r="E11795" s="28"/>
      <c r="F11795" s="17"/>
      <c r="G11795" s="50"/>
      <c r="H11795" s="63"/>
    </row>
    <row r="11796" spans="3:8" ht="15.6" x14ac:dyDescent="0.3">
      <c r="C11796" s="57"/>
      <c r="D11796" s="58"/>
      <c r="E11796" s="28"/>
      <c r="F11796" s="17"/>
      <c r="G11796" s="50"/>
      <c r="H11796" s="63"/>
    </row>
    <row r="11797" spans="3:8" ht="15.6" x14ac:dyDescent="0.3">
      <c r="C11797" s="57"/>
      <c r="D11797" s="58"/>
      <c r="E11797" s="28"/>
      <c r="F11797" s="17"/>
      <c r="G11797" s="50"/>
      <c r="H11797" s="63"/>
    </row>
    <row r="11798" spans="3:8" ht="15.6" x14ac:dyDescent="0.3">
      <c r="C11798" s="57"/>
      <c r="D11798" s="58"/>
      <c r="E11798" s="28"/>
      <c r="F11798" s="17"/>
      <c r="G11798" s="50"/>
      <c r="H11798" s="63"/>
    </row>
    <row r="11799" spans="3:8" ht="15.6" x14ac:dyDescent="0.3">
      <c r="C11799" s="57"/>
      <c r="D11799" s="58"/>
      <c r="E11799" s="28"/>
      <c r="F11799" s="17"/>
      <c r="G11799" s="50"/>
      <c r="H11799" s="63"/>
    </row>
    <row r="11800" spans="3:8" ht="15.6" x14ac:dyDescent="0.3">
      <c r="C11800" s="57"/>
      <c r="D11800" s="58"/>
      <c r="E11800" s="28"/>
      <c r="F11800" s="17"/>
      <c r="G11800" s="50"/>
      <c r="H11800" s="63"/>
    </row>
    <row r="11801" spans="3:8" ht="15.6" x14ac:dyDescent="0.3">
      <c r="C11801" s="57"/>
      <c r="D11801" s="58"/>
      <c r="E11801" s="28"/>
      <c r="F11801" s="17"/>
      <c r="G11801" s="50"/>
      <c r="H11801" s="63"/>
    </row>
    <row r="11802" spans="3:8" ht="15.6" x14ac:dyDescent="0.3">
      <c r="C11802" s="57"/>
      <c r="D11802" s="58"/>
      <c r="E11802" s="28"/>
      <c r="F11802" s="17"/>
      <c r="G11802" s="50"/>
      <c r="H11802" s="63"/>
    </row>
    <row r="11803" spans="3:8" ht="15.6" x14ac:dyDescent="0.3">
      <c r="C11803" s="57"/>
      <c r="D11803" s="58"/>
      <c r="E11803" s="28"/>
      <c r="F11803" s="17"/>
      <c r="G11803" s="50"/>
      <c r="H11803" s="63"/>
    </row>
    <row r="11804" spans="3:8" ht="15.6" x14ac:dyDescent="0.3">
      <c r="C11804" s="57"/>
      <c r="D11804" s="58"/>
      <c r="E11804" s="28"/>
      <c r="F11804" s="17"/>
      <c r="G11804" s="50"/>
      <c r="H11804" s="63"/>
    </row>
    <row r="11805" spans="3:8" ht="15.6" x14ac:dyDescent="0.3">
      <c r="C11805" s="57"/>
      <c r="D11805" s="58"/>
      <c r="E11805" s="28"/>
      <c r="F11805" s="17"/>
      <c r="G11805" s="50"/>
      <c r="H11805" s="63"/>
    </row>
  </sheetData>
  <sheetProtection algorithmName="SHA-512" hashValue="QxIlL/liz7rx38ioCn7tJvPYT76fau9gwdRkjshsFB2C5q+5+hxXYqWWccUKodSkgiHKKsxdWqgJXmtxiJlwiQ==" saltValue="LyaZjCSbpoUBumt1ANTQgw=="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6"/>
  <sheetViews>
    <sheetView zoomScale="47" zoomScaleNormal="85" workbookViewId="0">
      <selection activeCell="B98" sqref="B98:H125"/>
    </sheetView>
  </sheetViews>
  <sheetFormatPr defaultRowHeight="14.4" x14ac:dyDescent="0.3"/>
  <cols>
    <col min="1" max="1" width="8.88671875" style="6"/>
    <col min="2" max="2" width="19" style="6" customWidth="1"/>
    <col min="3" max="3" width="20.33203125" style="6" customWidth="1"/>
    <col min="4" max="4" width="28.44140625" style="6" customWidth="1"/>
    <col min="5" max="5" width="29.33203125" style="6" customWidth="1"/>
    <col min="6" max="6" width="20.88671875" style="6" bestFit="1" customWidth="1"/>
    <col min="7" max="7" width="9.5546875" style="6" bestFit="1" customWidth="1"/>
    <col min="8" max="8" width="16" style="6" bestFit="1" customWidth="1"/>
    <col min="9" max="9" width="21.5546875" style="6" bestFit="1" customWidth="1"/>
    <col min="10" max="10" width="31.33203125" style="6" bestFit="1" customWidth="1"/>
    <col min="11" max="11" width="20.88671875" style="6" bestFit="1" customWidth="1"/>
    <col min="12" max="12" width="38" style="6" bestFit="1" customWidth="1"/>
    <col min="13" max="13" width="9.5546875" style="6" bestFit="1" customWidth="1"/>
    <col min="14" max="14" width="16" style="6" bestFit="1" customWidth="1"/>
    <col min="15" max="15" width="37.6640625" style="6" customWidth="1"/>
    <col min="16" max="16" width="20.6640625" style="6" customWidth="1"/>
    <col min="17" max="16384" width="8.88671875" style="6"/>
  </cols>
  <sheetData>
    <row r="1" spans="1:20" x14ac:dyDescent="0.3">
      <c r="N1" s="30"/>
      <c r="O1" s="123" t="s">
        <v>3716</v>
      </c>
      <c r="P1" s="123"/>
      <c r="Q1" s="111"/>
    </row>
    <row r="2" spans="1:20" x14ac:dyDescent="0.3">
      <c r="C2" s="11"/>
      <c r="N2" s="30"/>
      <c r="O2" s="109" t="s">
        <v>4234</v>
      </c>
      <c r="P2" s="109" t="s">
        <v>4232</v>
      </c>
      <c r="Q2" s="111"/>
    </row>
    <row r="3" spans="1:20" x14ac:dyDescent="0.3">
      <c r="B3" s="122" t="s">
        <v>4276</v>
      </c>
      <c r="C3" s="122"/>
      <c r="D3" s="122"/>
      <c r="E3" s="122"/>
      <c r="F3" s="122"/>
      <c r="G3" s="122"/>
      <c r="H3" s="122"/>
      <c r="I3" s="122"/>
      <c r="J3" s="122"/>
      <c r="K3" s="122"/>
      <c r="L3" s="122"/>
      <c r="M3" s="41"/>
      <c r="N3" s="39"/>
      <c r="O3" s="116" t="s">
        <v>4239</v>
      </c>
      <c r="P3" s="117">
        <v>103776</v>
      </c>
      <c r="Q3" s="40"/>
      <c r="R3" s="41"/>
      <c r="S3" s="41"/>
      <c r="T3" s="41"/>
    </row>
    <row r="4" spans="1:20" x14ac:dyDescent="0.3">
      <c r="A4" s="30"/>
      <c r="B4" s="109" t="s">
        <v>4233</v>
      </c>
      <c r="C4" s="109" t="s">
        <v>4239</v>
      </c>
      <c r="D4" s="109" t="s">
        <v>3744</v>
      </c>
      <c r="E4" s="109" t="s">
        <v>3749</v>
      </c>
      <c r="F4" s="109" t="s">
        <v>3719</v>
      </c>
      <c r="G4" s="109" t="s">
        <v>3725</v>
      </c>
      <c r="H4" s="109" t="s">
        <v>3742</v>
      </c>
      <c r="I4" s="109" t="s">
        <v>3743</v>
      </c>
      <c r="J4" s="109" t="s">
        <v>3729</v>
      </c>
      <c r="K4" s="109" t="s">
        <v>3752</v>
      </c>
      <c r="L4" s="109" t="s">
        <v>18</v>
      </c>
      <c r="M4" s="40"/>
      <c r="N4" s="39"/>
      <c r="O4" s="116" t="s">
        <v>3744</v>
      </c>
      <c r="P4" s="117">
        <v>77650.179999999993</v>
      </c>
      <c r="Q4" s="40"/>
      <c r="R4" s="41"/>
      <c r="S4" s="41"/>
      <c r="T4" s="41"/>
    </row>
    <row r="5" spans="1:20" x14ac:dyDescent="0.3">
      <c r="A5" s="30"/>
      <c r="B5" s="110">
        <v>11</v>
      </c>
      <c r="C5" s="110">
        <v>5071</v>
      </c>
      <c r="D5" s="110">
        <v>1668</v>
      </c>
      <c r="E5" s="110">
        <v>2401</v>
      </c>
      <c r="F5" s="110">
        <v>2392</v>
      </c>
      <c r="G5" s="110">
        <v>3170</v>
      </c>
      <c r="H5" s="110">
        <v>6051</v>
      </c>
      <c r="I5" s="110">
        <v>497</v>
      </c>
      <c r="J5" s="110">
        <v>1850</v>
      </c>
      <c r="K5" s="110"/>
      <c r="L5" s="110">
        <v>23100</v>
      </c>
      <c r="M5" s="40"/>
      <c r="N5" s="39"/>
      <c r="O5" s="116" t="s">
        <v>3749</v>
      </c>
      <c r="P5" s="117">
        <v>39926</v>
      </c>
      <c r="Q5" s="40"/>
      <c r="R5" s="41"/>
      <c r="S5" s="41"/>
      <c r="T5" s="41"/>
    </row>
    <row r="6" spans="1:20" x14ac:dyDescent="0.3">
      <c r="A6" s="30"/>
      <c r="B6" s="110">
        <v>12</v>
      </c>
      <c r="C6" s="110">
        <v>1337</v>
      </c>
      <c r="D6" s="110">
        <v>2282</v>
      </c>
      <c r="E6" s="110">
        <v>3019.25</v>
      </c>
      <c r="F6" s="110">
        <v>1925</v>
      </c>
      <c r="G6" s="110">
        <v>1924</v>
      </c>
      <c r="H6" s="110">
        <v>600</v>
      </c>
      <c r="I6" s="110">
        <v>248</v>
      </c>
      <c r="J6" s="110"/>
      <c r="K6" s="110"/>
      <c r="L6" s="110">
        <v>11335.25</v>
      </c>
      <c r="M6" s="40"/>
      <c r="N6" s="39"/>
      <c r="O6" s="116" t="s">
        <v>3719</v>
      </c>
      <c r="P6" s="117">
        <v>37852.97</v>
      </c>
      <c r="Q6" s="40"/>
      <c r="R6" s="41"/>
      <c r="S6" s="41"/>
      <c r="T6" s="41"/>
    </row>
    <row r="7" spans="1:20" x14ac:dyDescent="0.3">
      <c r="A7" s="30"/>
      <c r="B7" s="110">
        <v>13</v>
      </c>
      <c r="C7" s="110">
        <v>2826</v>
      </c>
      <c r="D7" s="110">
        <v>3534</v>
      </c>
      <c r="E7" s="110">
        <v>2824</v>
      </c>
      <c r="F7" s="110">
        <v>1029.47</v>
      </c>
      <c r="G7" s="110">
        <v>1651</v>
      </c>
      <c r="H7" s="110">
        <v>3691</v>
      </c>
      <c r="I7" s="110">
        <v>516</v>
      </c>
      <c r="J7" s="110"/>
      <c r="K7" s="110"/>
      <c r="L7" s="110">
        <v>16071.47</v>
      </c>
      <c r="M7" s="40"/>
      <c r="N7" s="39"/>
      <c r="O7" s="116" t="s">
        <v>3725</v>
      </c>
      <c r="P7" s="117">
        <v>35632.79</v>
      </c>
      <c r="Q7" s="40"/>
      <c r="R7" s="41"/>
      <c r="S7" s="41"/>
      <c r="T7" s="41"/>
    </row>
    <row r="8" spans="1:20" x14ac:dyDescent="0.3">
      <c r="A8" s="30"/>
      <c r="B8" s="110">
        <v>14</v>
      </c>
      <c r="C8" s="110">
        <v>7691</v>
      </c>
      <c r="D8" s="110">
        <v>789</v>
      </c>
      <c r="E8" s="110">
        <v>3465</v>
      </c>
      <c r="F8" s="110">
        <v>958</v>
      </c>
      <c r="G8" s="110">
        <v>1387</v>
      </c>
      <c r="H8" s="110"/>
      <c r="I8" s="110">
        <v>1260</v>
      </c>
      <c r="J8" s="110"/>
      <c r="K8" s="110"/>
      <c r="L8" s="110">
        <v>15550</v>
      </c>
      <c r="M8" s="40"/>
      <c r="N8" s="39"/>
      <c r="O8" s="116" t="s">
        <v>3742</v>
      </c>
      <c r="P8" s="117">
        <v>24524</v>
      </c>
      <c r="Q8" s="40"/>
      <c r="R8" s="41"/>
      <c r="S8" s="41"/>
      <c r="T8" s="41"/>
    </row>
    <row r="9" spans="1:20" x14ac:dyDescent="0.3">
      <c r="A9" s="30"/>
      <c r="B9" s="110">
        <v>15</v>
      </c>
      <c r="C9" s="110">
        <v>1950</v>
      </c>
      <c r="D9" s="110">
        <v>2316</v>
      </c>
      <c r="E9" s="110">
        <v>1705</v>
      </c>
      <c r="F9" s="110">
        <v>2150</v>
      </c>
      <c r="G9" s="110">
        <v>3983</v>
      </c>
      <c r="H9" s="110">
        <v>1315</v>
      </c>
      <c r="I9" s="110">
        <v>2065</v>
      </c>
      <c r="J9" s="110"/>
      <c r="K9" s="110"/>
      <c r="L9" s="110">
        <v>15484</v>
      </c>
      <c r="M9" s="40"/>
      <c r="N9" s="39"/>
      <c r="O9" s="116" t="s">
        <v>3743</v>
      </c>
      <c r="P9" s="117">
        <v>22548.5</v>
      </c>
      <c r="Q9" s="40"/>
      <c r="R9" s="41"/>
      <c r="S9" s="41"/>
      <c r="T9" s="41"/>
    </row>
    <row r="10" spans="1:20" x14ac:dyDescent="0.3">
      <c r="A10" s="30"/>
      <c r="B10" s="110">
        <v>16</v>
      </c>
      <c r="C10" s="110">
        <v>2165</v>
      </c>
      <c r="D10" s="110">
        <v>1973</v>
      </c>
      <c r="E10" s="110">
        <v>3934</v>
      </c>
      <c r="F10" s="110">
        <v>5595</v>
      </c>
      <c r="G10" s="110">
        <v>1148.8899999999999</v>
      </c>
      <c r="H10" s="110">
        <v>297</v>
      </c>
      <c r="I10" s="110">
        <v>4811</v>
      </c>
      <c r="J10" s="110"/>
      <c r="K10" s="110">
        <v>204</v>
      </c>
      <c r="L10" s="110">
        <v>20127.89</v>
      </c>
      <c r="M10" s="40"/>
      <c r="N10" s="39"/>
      <c r="O10" s="116" t="s">
        <v>3729</v>
      </c>
      <c r="P10" s="117">
        <v>5002</v>
      </c>
      <c r="Q10" s="40"/>
      <c r="R10" s="41"/>
      <c r="S10" s="41"/>
      <c r="T10" s="41"/>
    </row>
    <row r="11" spans="1:20" x14ac:dyDescent="0.3">
      <c r="A11" s="30"/>
      <c r="B11" s="110">
        <v>17</v>
      </c>
      <c r="C11" s="110">
        <v>6997</v>
      </c>
      <c r="D11" s="110">
        <v>1145.18</v>
      </c>
      <c r="E11" s="110">
        <v>3822</v>
      </c>
      <c r="F11" s="110">
        <v>3173.5</v>
      </c>
      <c r="G11" s="110">
        <v>3219</v>
      </c>
      <c r="H11" s="110">
        <v>2504</v>
      </c>
      <c r="I11" s="110">
        <v>2241</v>
      </c>
      <c r="J11" s="110">
        <v>888</v>
      </c>
      <c r="K11" s="110"/>
      <c r="L11" s="110">
        <v>23989.68</v>
      </c>
      <c r="M11" s="40"/>
      <c r="N11" s="39"/>
      <c r="O11" s="116" t="s">
        <v>3752</v>
      </c>
      <c r="P11" s="117">
        <v>2290</v>
      </c>
      <c r="Q11" s="40"/>
      <c r="R11" s="41"/>
      <c r="S11" s="41"/>
      <c r="T11" s="41"/>
    </row>
    <row r="12" spans="1:20" x14ac:dyDescent="0.3">
      <c r="A12" s="30"/>
      <c r="B12" s="110">
        <v>18</v>
      </c>
      <c r="C12" s="110">
        <v>2752</v>
      </c>
      <c r="D12" s="110">
        <v>2597</v>
      </c>
      <c r="E12" s="110" t="s">
        <v>3992</v>
      </c>
      <c r="F12" s="110">
        <v>2495</v>
      </c>
      <c r="G12" s="110">
        <v>5267</v>
      </c>
      <c r="H12" s="110">
        <v>3251</v>
      </c>
      <c r="I12" s="110"/>
      <c r="J12" s="110">
        <v>366</v>
      </c>
      <c r="K12" s="110">
        <v>480</v>
      </c>
      <c r="L12" s="110">
        <v>18534</v>
      </c>
      <c r="M12" s="40"/>
      <c r="N12" s="39"/>
      <c r="O12" s="116" t="s">
        <v>3757</v>
      </c>
      <c r="P12" s="117">
        <v>800</v>
      </c>
      <c r="Q12" s="40"/>
      <c r="R12" s="41"/>
      <c r="S12" s="41"/>
      <c r="T12" s="41"/>
    </row>
    <row r="13" spans="1:20" x14ac:dyDescent="0.3">
      <c r="A13" s="30"/>
      <c r="B13" s="110">
        <v>19</v>
      </c>
      <c r="C13" s="110">
        <v>5508</v>
      </c>
      <c r="D13" s="110">
        <v>1096</v>
      </c>
      <c r="E13" s="110">
        <v>1536.75</v>
      </c>
      <c r="F13" s="110">
        <v>1478</v>
      </c>
      <c r="G13" s="110">
        <v>1256.9000000000001</v>
      </c>
      <c r="H13" s="110">
        <v>182</v>
      </c>
      <c r="I13" s="110">
        <v>907</v>
      </c>
      <c r="J13" s="110"/>
      <c r="K13" s="110"/>
      <c r="L13" s="110">
        <v>11964.65</v>
      </c>
      <c r="M13" s="40"/>
      <c r="N13" s="41"/>
      <c r="O13" s="105"/>
      <c r="P13" s="105"/>
      <c r="Q13" s="41"/>
      <c r="R13" s="41"/>
      <c r="S13" s="41"/>
      <c r="T13" s="41"/>
    </row>
    <row r="14" spans="1:20" x14ac:dyDescent="0.3">
      <c r="A14" s="30"/>
      <c r="B14" s="110">
        <v>20</v>
      </c>
      <c r="C14" s="110">
        <v>3478</v>
      </c>
      <c r="D14" s="110">
        <v>2509</v>
      </c>
      <c r="E14" s="110">
        <v>357</v>
      </c>
      <c r="F14" s="110">
        <v>590</v>
      </c>
      <c r="G14" s="110">
        <v>1536</v>
      </c>
      <c r="H14" s="110"/>
      <c r="I14" s="110">
        <v>3430</v>
      </c>
      <c r="J14" s="110">
        <v>1610</v>
      </c>
      <c r="K14" s="110"/>
      <c r="L14" s="110">
        <v>13510</v>
      </c>
      <c r="M14" s="40"/>
      <c r="N14" s="41"/>
      <c r="O14" s="41"/>
      <c r="P14" s="41"/>
      <c r="Q14" s="41"/>
      <c r="R14" s="41"/>
      <c r="S14" s="41"/>
      <c r="T14" s="41"/>
    </row>
    <row r="15" spans="1:20" x14ac:dyDescent="0.3">
      <c r="A15" s="30"/>
      <c r="B15" s="110">
        <v>21</v>
      </c>
      <c r="C15" s="110">
        <v>1603</v>
      </c>
      <c r="D15" s="110">
        <v>1087</v>
      </c>
      <c r="E15" s="110">
        <v>1718</v>
      </c>
      <c r="F15" s="110">
        <v>958</v>
      </c>
      <c r="G15" s="110"/>
      <c r="H15" s="110">
        <v>2151</v>
      </c>
      <c r="I15" s="110">
        <v>211</v>
      </c>
      <c r="J15" s="110"/>
      <c r="K15" s="110"/>
      <c r="L15" s="110">
        <v>7728</v>
      </c>
      <c r="M15" s="40"/>
      <c r="N15" s="41"/>
      <c r="O15" s="41"/>
      <c r="P15" s="41"/>
      <c r="Q15" s="41"/>
      <c r="R15" s="41"/>
      <c r="S15" s="41"/>
      <c r="T15" s="41"/>
    </row>
    <row r="16" spans="1:20" x14ac:dyDescent="0.3">
      <c r="A16" s="30"/>
      <c r="B16" s="110">
        <v>22</v>
      </c>
      <c r="C16" s="110">
        <v>1486</v>
      </c>
      <c r="D16" s="110"/>
      <c r="E16" s="110">
        <v>260</v>
      </c>
      <c r="F16" s="110">
        <v>1648</v>
      </c>
      <c r="G16" s="110">
        <v>374</v>
      </c>
      <c r="H16" s="110">
        <v>260</v>
      </c>
      <c r="I16" s="110">
        <v>1073</v>
      </c>
      <c r="J16" s="110">
        <v>288</v>
      </c>
      <c r="K16" s="110"/>
      <c r="L16" s="110">
        <v>5389</v>
      </c>
      <c r="M16" s="40"/>
      <c r="N16" s="41"/>
      <c r="O16" s="41"/>
      <c r="P16" s="41"/>
      <c r="Q16" s="41"/>
      <c r="R16" s="41"/>
      <c r="S16" s="41"/>
      <c r="T16" s="41"/>
    </row>
    <row r="17" spans="1:24" x14ac:dyDescent="0.3">
      <c r="A17" s="30"/>
      <c r="B17" s="110">
        <v>23</v>
      </c>
      <c r="C17" s="110">
        <v>931</v>
      </c>
      <c r="D17" s="110"/>
      <c r="E17" s="110">
        <v>688</v>
      </c>
      <c r="F17" s="110"/>
      <c r="G17" s="110">
        <v>1380</v>
      </c>
      <c r="H17" s="110"/>
      <c r="I17" s="110">
        <v>384</v>
      </c>
      <c r="J17" s="110"/>
      <c r="K17" s="110"/>
      <c r="L17" s="110">
        <v>3383</v>
      </c>
      <c r="M17" s="40"/>
      <c r="N17" s="41"/>
      <c r="O17" s="41"/>
      <c r="P17" s="41"/>
      <c r="Q17" s="41"/>
      <c r="R17" s="41"/>
      <c r="S17" s="41"/>
      <c r="T17" s="41"/>
    </row>
    <row r="18" spans="1:24" x14ac:dyDescent="0.3">
      <c r="A18" s="30"/>
      <c r="B18" s="110">
        <v>24</v>
      </c>
      <c r="C18" s="110">
        <v>4632</v>
      </c>
      <c r="D18" s="110">
        <v>2635.75</v>
      </c>
      <c r="E18" s="110">
        <v>328</v>
      </c>
      <c r="F18" s="110">
        <v>542</v>
      </c>
      <c r="G18" s="110">
        <v>540</v>
      </c>
      <c r="H18" s="110"/>
      <c r="I18" s="110">
        <v>1662.5</v>
      </c>
      <c r="J18" s="110"/>
      <c r="K18" s="110"/>
      <c r="L18" s="110">
        <v>10340.25</v>
      </c>
      <c r="M18" s="40"/>
      <c r="N18" s="41"/>
      <c r="O18" s="41"/>
      <c r="P18" s="41"/>
      <c r="Q18" s="41"/>
      <c r="R18" s="41"/>
      <c r="S18" s="41"/>
      <c r="T18" s="41"/>
    </row>
    <row r="19" spans="1:24" x14ac:dyDescent="0.3">
      <c r="A19" s="30"/>
      <c r="B19" s="110">
        <v>25</v>
      </c>
      <c r="C19" s="110">
        <v>7196.5</v>
      </c>
      <c r="D19" s="110">
        <v>4329</v>
      </c>
      <c r="E19" s="110"/>
      <c r="F19" s="110">
        <v>1702</v>
      </c>
      <c r="G19" s="110"/>
      <c r="H19" s="110">
        <v>358</v>
      </c>
      <c r="I19" s="110">
        <v>374</v>
      </c>
      <c r="J19" s="110"/>
      <c r="K19" s="110">
        <v>740</v>
      </c>
      <c r="L19" s="110">
        <v>14699.5</v>
      </c>
      <c r="M19" s="40"/>
      <c r="N19" s="41"/>
      <c r="O19" s="41"/>
      <c r="P19" s="41"/>
      <c r="Q19" s="41"/>
      <c r="R19" s="41"/>
      <c r="S19" s="41"/>
      <c r="T19" s="41"/>
    </row>
    <row r="20" spans="1:24" x14ac:dyDescent="0.3">
      <c r="A20" s="30"/>
      <c r="B20" s="110">
        <v>26</v>
      </c>
      <c r="C20" s="110">
        <v>9081</v>
      </c>
      <c r="D20" s="110">
        <v>4399.25</v>
      </c>
      <c r="E20" s="110"/>
      <c r="F20" s="110">
        <v>2124</v>
      </c>
      <c r="G20" s="110">
        <v>328</v>
      </c>
      <c r="H20" s="110"/>
      <c r="I20" s="110"/>
      <c r="J20" s="110"/>
      <c r="K20" s="110"/>
      <c r="L20" s="110">
        <v>15932.25</v>
      </c>
      <c r="M20" s="40"/>
      <c r="N20" s="41"/>
      <c r="O20" s="41"/>
      <c r="P20" s="41"/>
      <c r="Q20" s="41"/>
      <c r="R20" s="41"/>
      <c r="S20" s="41"/>
      <c r="T20" s="41"/>
      <c r="V20" s="11"/>
      <c r="W20" s="11"/>
      <c r="X20" s="11"/>
    </row>
    <row r="21" spans="1:24" x14ac:dyDescent="0.3">
      <c r="A21" s="30"/>
      <c r="B21" s="110">
        <v>27</v>
      </c>
      <c r="C21" s="110">
        <v>8662</v>
      </c>
      <c r="D21" s="110">
        <v>2423</v>
      </c>
      <c r="E21" s="110">
        <v>530</v>
      </c>
      <c r="F21" s="110">
        <v>2472</v>
      </c>
      <c r="G21" s="110">
        <v>583</v>
      </c>
      <c r="H21" s="110">
        <v>777</v>
      </c>
      <c r="I21" s="110">
        <v>1638</v>
      </c>
      <c r="J21" s="110"/>
      <c r="K21" s="110"/>
      <c r="L21" s="110">
        <v>17085</v>
      </c>
      <c r="M21" s="40"/>
      <c r="N21" s="41"/>
      <c r="O21" s="41"/>
      <c r="P21" s="41"/>
      <c r="Q21" s="41"/>
      <c r="R21" s="41"/>
      <c r="S21" s="41"/>
      <c r="T21" s="41"/>
      <c r="V21" s="11"/>
      <c r="W21" s="106"/>
      <c r="X21" s="11"/>
    </row>
    <row r="22" spans="1:24" x14ac:dyDescent="0.3">
      <c r="A22" s="30"/>
      <c r="B22" s="110">
        <v>28</v>
      </c>
      <c r="C22" s="110">
        <v>7876</v>
      </c>
      <c r="D22" s="110">
        <v>7910</v>
      </c>
      <c r="E22" s="110">
        <v>975.5</v>
      </c>
      <c r="F22" s="110">
        <v>1395</v>
      </c>
      <c r="G22" s="110"/>
      <c r="H22" s="110"/>
      <c r="I22" s="110"/>
      <c r="J22" s="110"/>
      <c r="K22" s="110"/>
      <c r="L22" s="110">
        <v>18156.5</v>
      </c>
      <c r="M22" s="40"/>
      <c r="N22" s="41"/>
      <c r="O22" s="41"/>
      <c r="P22" s="41"/>
      <c r="Q22" s="41"/>
      <c r="R22" s="41"/>
      <c r="S22" s="41"/>
      <c r="T22" s="41"/>
      <c r="V22" s="11"/>
      <c r="W22" s="107"/>
      <c r="X22" s="11"/>
    </row>
    <row r="23" spans="1:24" x14ac:dyDescent="0.3">
      <c r="A23" s="30"/>
      <c r="B23" s="110">
        <v>29</v>
      </c>
      <c r="C23" s="110">
        <v>1559</v>
      </c>
      <c r="D23" s="110">
        <v>9801</v>
      </c>
      <c r="E23" s="110">
        <v>2385</v>
      </c>
      <c r="F23" s="110">
        <v>907</v>
      </c>
      <c r="G23" s="110">
        <v>7129</v>
      </c>
      <c r="H23" s="110"/>
      <c r="I23" s="110"/>
      <c r="J23" s="110"/>
      <c r="K23" s="110"/>
      <c r="L23" s="110">
        <v>21781</v>
      </c>
      <c r="M23" s="40"/>
      <c r="N23" s="41"/>
      <c r="O23" s="41"/>
      <c r="P23" s="41"/>
      <c r="Q23" s="41"/>
      <c r="R23" s="41"/>
      <c r="S23" s="41"/>
      <c r="T23" s="41"/>
      <c r="V23" s="11"/>
      <c r="W23" s="107"/>
      <c r="X23" s="11"/>
    </row>
    <row r="24" spans="1:24" x14ac:dyDescent="0.3">
      <c r="A24" s="30"/>
      <c r="B24" s="110">
        <v>30</v>
      </c>
      <c r="C24" s="110">
        <v>1899</v>
      </c>
      <c r="D24" s="110">
        <v>5253</v>
      </c>
      <c r="E24" s="110">
        <v>648</v>
      </c>
      <c r="F24" s="110">
        <v>965</v>
      </c>
      <c r="G24" s="110"/>
      <c r="H24" s="110"/>
      <c r="I24" s="110"/>
      <c r="J24" s="110"/>
      <c r="K24" s="110"/>
      <c r="L24" s="110">
        <v>8765</v>
      </c>
      <c r="M24" s="40"/>
      <c r="N24" s="41"/>
      <c r="O24" s="41"/>
      <c r="P24" s="41"/>
      <c r="Q24" s="41"/>
      <c r="R24" s="41"/>
      <c r="S24" s="41"/>
      <c r="T24" s="41"/>
      <c r="V24" s="11"/>
      <c r="W24" s="106"/>
      <c r="X24" s="11"/>
    </row>
    <row r="25" spans="1:24" x14ac:dyDescent="0.3">
      <c r="A25" s="30"/>
      <c r="B25" s="110">
        <v>31</v>
      </c>
      <c r="C25" s="110">
        <v>609</v>
      </c>
      <c r="D25" s="110">
        <v>6622</v>
      </c>
      <c r="E25" s="110">
        <v>517</v>
      </c>
      <c r="F25" s="110">
        <v>1418</v>
      </c>
      <c r="G25" s="110"/>
      <c r="H25" s="110">
        <v>733</v>
      </c>
      <c r="I25" s="110"/>
      <c r="J25" s="110"/>
      <c r="K25" s="110">
        <v>644</v>
      </c>
      <c r="L25" s="110">
        <v>10543</v>
      </c>
      <c r="M25" s="40"/>
      <c r="N25" s="41"/>
      <c r="O25" s="41"/>
      <c r="P25" s="41"/>
      <c r="Q25" s="41"/>
      <c r="R25" s="41"/>
      <c r="S25" s="41"/>
      <c r="T25" s="41"/>
      <c r="V25" s="11"/>
      <c r="W25" s="107"/>
      <c r="X25" s="11"/>
    </row>
    <row r="26" spans="1:24" x14ac:dyDescent="0.3">
      <c r="A26" s="30"/>
      <c r="B26" s="110">
        <v>32</v>
      </c>
      <c r="C26" s="110">
        <v>1400</v>
      </c>
      <c r="D26" s="110">
        <v>735</v>
      </c>
      <c r="E26" s="110">
        <v>2647</v>
      </c>
      <c r="F26" s="110">
        <v>950</v>
      </c>
      <c r="G26" s="110"/>
      <c r="H26" s="110"/>
      <c r="I26" s="110"/>
      <c r="J26" s="110"/>
      <c r="K26" s="110">
        <v>222</v>
      </c>
      <c r="L26" s="110">
        <v>5954</v>
      </c>
      <c r="M26" s="40"/>
      <c r="N26" s="41"/>
      <c r="O26" s="41"/>
      <c r="P26" s="41"/>
      <c r="Q26" s="41"/>
      <c r="R26" s="41"/>
      <c r="S26" s="41"/>
      <c r="T26" s="41"/>
      <c r="V26" s="11"/>
    </row>
    <row r="27" spans="1:24" x14ac:dyDescent="0.3">
      <c r="A27" s="30"/>
      <c r="B27" s="110">
        <v>33</v>
      </c>
      <c r="C27" s="110">
        <v>3427.5</v>
      </c>
      <c r="D27" s="110">
        <v>3677</v>
      </c>
      <c r="E27" s="110">
        <v>2495</v>
      </c>
      <c r="F27" s="110"/>
      <c r="G27" s="110"/>
      <c r="H27" s="110">
        <v>324</v>
      </c>
      <c r="I27" s="110">
        <v>548</v>
      </c>
      <c r="J27" s="110"/>
      <c r="K27" s="110"/>
      <c r="L27" s="110">
        <v>10471.5</v>
      </c>
      <c r="M27" s="40"/>
      <c r="N27" s="41"/>
      <c r="O27" s="41"/>
      <c r="P27" s="41"/>
      <c r="Q27" s="41"/>
      <c r="R27" s="41"/>
      <c r="S27" s="41"/>
      <c r="T27" s="41"/>
      <c r="V27" s="11"/>
      <c r="W27" s="11"/>
      <c r="X27" s="11"/>
    </row>
    <row r="28" spans="1:24" x14ac:dyDescent="0.3">
      <c r="A28" s="30"/>
      <c r="B28" s="110">
        <v>34</v>
      </c>
      <c r="C28" s="110">
        <v>8058</v>
      </c>
      <c r="D28" s="110">
        <v>1174</v>
      </c>
      <c r="E28" s="110">
        <v>1053</v>
      </c>
      <c r="F28" s="110"/>
      <c r="G28" s="110">
        <v>756</v>
      </c>
      <c r="H28" s="110">
        <v>374</v>
      </c>
      <c r="I28" s="110">
        <v>333</v>
      </c>
      <c r="J28" s="110"/>
      <c r="K28" s="110"/>
      <c r="L28" s="110">
        <v>11748</v>
      </c>
      <c r="M28" s="40"/>
      <c r="N28" s="41"/>
      <c r="O28" s="41"/>
      <c r="P28" s="41"/>
      <c r="Q28" s="41"/>
      <c r="R28" s="41"/>
      <c r="S28" s="41"/>
      <c r="T28" s="41"/>
      <c r="V28" s="11"/>
      <c r="W28" s="11"/>
      <c r="X28" s="11"/>
    </row>
    <row r="29" spans="1:24" x14ac:dyDescent="0.3">
      <c r="A29" s="30"/>
      <c r="B29" s="110">
        <v>35</v>
      </c>
      <c r="C29" s="110">
        <v>5581</v>
      </c>
      <c r="D29" s="110">
        <v>7695</v>
      </c>
      <c r="E29" s="110">
        <v>1291.5</v>
      </c>
      <c r="F29" s="110"/>
      <c r="G29" s="110"/>
      <c r="H29" s="110">
        <v>1656</v>
      </c>
      <c r="I29" s="110">
        <v>350</v>
      </c>
      <c r="J29" s="110"/>
      <c r="K29" s="110"/>
      <c r="L29" s="110">
        <v>16573.5</v>
      </c>
      <c r="M29" s="40"/>
      <c r="N29" s="41"/>
      <c r="O29" s="41"/>
      <c r="P29" s="41"/>
      <c r="Q29" s="41"/>
      <c r="R29" s="41"/>
      <c r="S29" s="41"/>
      <c r="T29" s="41"/>
      <c r="V29" s="11"/>
      <c r="W29" s="11"/>
      <c r="X29" s="11"/>
    </row>
    <row r="30" spans="1:24" x14ac:dyDescent="0.3">
      <c r="A30" s="30"/>
      <c r="B30" s="110" t="s">
        <v>18</v>
      </c>
      <c r="C30" s="110">
        <v>103776</v>
      </c>
      <c r="D30" s="110">
        <v>77650.179999999993</v>
      </c>
      <c r="E30" s="110">
        <v>39926</v>
      </c>
      <c r="F30" s="110">
        <v>36866.97</v>
      </c>
      <c r="G30" s="110">
        <v>35632.79</v>
      </c>
      <c r="H30" s="110">
        <v>24524</v>
      </c>
      <c r="I30" s="110">
        <v>22548.5</v>
      </c>
      <c r="J30" s="110">
        <v>5002</v>
      </c>
      <c r="K30" s="110">
        <v>2290</v>
      </c>
      <c r="L30" s="110">
        <v>348216.44</v>
      </c>
      <c r="M30" s="40"/>
      <c r="N30" s="41"/>
      <c r="O30" s="41"/>
      <c r="P30" s="41"/>
      <c r="Q30" s="41"/>
      <c r="R30" s="41"/>
      <c r="S30" s="41"/>
      <c r="T30" s="41"/>
      <c r="V30" s="11"/>
      <c r="W30" s="11"/>
      <c r="X30" s="11"/>
    </row>
    <row r="31" spans="1:24" x14ac:dyDescent="0.3">
      <c r="B31" s="108"/>
      <c r="C31" s="108"/>
      <c r="D31" s="108"/>
      <c r="E31" s="108"/>
      <c r="F31" s="108"/>
      <c r="G31" s="105"/>
      <c r="H31" s="105"/>
      <c r="I31" s="105"/>
      <c r="J31" s="105"/>
      <c r="K31" s="105"/>
      <c r="L31" s="105"/>
      <c r="M31" s="41"/>
      <c r="N31" s="41"/>
      <c r="O31" s="41"/>
      <c r="P31" s="41"/>
      <c r="Q31" s="41"/>
      <c r="R31" s="41"/>
      <c r="S31" s="41"/>
      <c r="T31" s="41"/>
    </row>
    <row r="32" spans="1:24" x14ac:dyDescent="0.3">
      <c r="G32" s="41"/>
      <c r="H32" s="41"/>
      <c r="I32" s="41"/>
      <c r="J32" s="41"/>
      <c r="K32" s="41"/>
      <c r="L32" s="41"/>
      <c r="M32" s="41"/>
      <c r="N32" s="41"/>
      <c r="O32" s="41"/>
      <c r="P32" s="41"/>
      <c r="Q32" s="41"/>
      <c r="R32" s="41"/>
      <c r="S32" s="41"/>
      <c r="T32" s="41"/>
    </row>
    <row r="33" spans="1:20" x14ac:dyDescent="0.3">
      <c r="B33" s="31"/>
      <c r="C33" s="31"/>
      <c r="D33" s="31"/>
      <c r="E33" s="31"/>
      <c r="F33" s="31"/>
      <c r="G33" s="104"/>
      <c r="H33" s="104"/>
      <c r="I33" s="41"/>
      <c r="J33" s="41"/>
      <c r="K33" s="41"/>
      <c r="L33" s="41"/>
      <c r="M33" s="41"/>
      <c r="N33" s="41"/>
      <c r="O33" s="41"/>
      <c r="P33" s="41"/>
      <c r="Q33" s="41"/>
      <c r="R33" s="41"/>
      <c r="S33" s="41"/>
      <c r="T33" s="41"/>
    </row>
    <row r="34" spans="1:20" x14ac:dyDescent="0.3">
      <c r="A34" s="30"/>
      <c r="B34" s="112" t="s">
        <v>4232</v>
      </c>
      <c r="C34" s="112" t="s">
        <v>0</v>
      </c>
      <c r="D34" s="113"/>
      <c r="E34" s="113"/>
      <c r="F34" s="113"/>
      <c r="G34" s="113"/>
      <c r="H34" s="113"/>
      <c r="I34" s="111"/>
      <c r="O34" s="41"/>
      <c r="P34" s="41"/>
      <c r="Q34" s="41"/>
      <c r="R34" s="41"/>
      <c r="S34" s="41"/>
      <c r="T34" s="41"/>
    </row>
    <row r="35" spans="1:20" x14ac:dyDescent="0.3">
      <c r="A35" s="30"/>
      <c r="B35" s="114" t="s">
        <v>1</v>
      </c>
      <c r="C35" s="115" t="s">
        <v>4239</v>
      </c>
      <c r="D35" s="115" t="s">
        <v>3725</v>
      </c>
      <c r="E35" s="115" t="s">
        <v>3742</v>
      </c>
      <c r="F35" s="115" t="s">
        <v>3729</v>
      </c>
      <c r="G35" s="115" t="s">
        <v>3757</v>
      </c>
      <c r="H35" s="115" t="s">
        <v>18</v>
      </c>
      <c r="I35" s="111"/>
      <c r="O35" s="41"/>
      <c r="P35" s="41"/>
      <c r="Q35" s="41"/>
      <c r="R35" s="41"/>
      <c r="S35" s="41"/>
      <c r="T35" s="41"/>
    </row>
    <row r="36" spans="1:20" x14ac:dyDescent="0.3">
      <c r="A36" s="30"/>
      <c r="B36" s="115">
        <v>11</v>
      </c>
      <c r="C36" s="115">
        <v>5071</v>
      </c>
      <c r="D36" s="115">
        <v>3170</v>
      </c>
      <c r="E36" s="115">
        <v>6051</v>
      </c>
      <c r="F36" s="115">
        <v>1850</v>
      </c>
      <c r="G36" s="115"/>
      <c r="H36" s="115">
        <v>16142</v>
      </c>
      <c r="I36" s="111"/>
      <c r="O36" s="41"/>
      <c r="P36" s="41"/>
      <c r="Q36" s="41"/>
      <c r="R36" s="41"/>
      <c r="S36" s="41"/>
      <c r="T36" s="41"/>
    </row>
    <row r="37" spans="1:20" x14ac:dyDescent="0.3">
      <c r="A37" s="30"/>
      <c r="B37" s="115">
        <v>12</v>
      </c>
      <c r="C37" s="115">
        <v>1337</v>
      </c>
      <c r="D37" s="115">
        <v>1924</v>
      </c>
      <c r="E37" s="115">
        <v>600</v>
      </c>
      <c r="F37" s="115"/>
      <c r="G37" s="115"/>
      <c r="H37" s="115">
        <v>3861</v>
      </c>
      <c r="I37" s="111"/>
      <c r="O37" s="41"/>
      <c r="P37" s="41"/>
      <c r="Q37" s="41"/>
      <c r="R37" s="41"/>
      <c r="S37" s="41"/>
      <c r="T37" s="41"/>
    </row>
    <row r="38" spans="1:20" x14ac:dyDescent="0.3">
      <c r="A38" s="30"/>
      <c r="B38" s="115">
        <v>13</v>
      </c>
      <c r="C38" s="115">
        <v>2826</v>
      </c>
      <c r="D38" s="115">
        <v>1651</v>
      </c>
      <c r="E38" s="115">
        <v>3691</v>
      </c>
      <c r="F38" s="115"/>
      <c r="G38" s="115"/>
      <c r="H38" s="115">
        <v>8168</v>
      </c>
      <c r="I38" s="111"/>
      <c r="O38" s="41"/>
      <c r="P38" s="41"/>
      <c r="Q38" s="41"/>
      <c r="R38" s="41"/>
      <c r="S38" s="41"/>
      <c r="T38" s="41"/>
    </row>
    <row r="39" spans="1:20" x14ac:dyDescent="0.3">
      <c r="A39" s="30"/>
      <c r="B39" s="115">
        <v>14</v>
      </c>
      <c r="C39" s="115">
        <v>7691</v>
      </c>
      <c r="D39" s="115">
        <v>1387</v>
      </c>
      <c r="E39" s="115"/>
      <c r="F39" s="115"/>
      <c r="G39" s="115"/>
      <c r="H39" s="115">
        <v>9078</v>
      </c>
      <c r="I39" s="111"/>
      <c r="O39" s="41"/>
      <c r="P39" s="41"/>
      <c r="Q39" s="41"/>
      <c r="R39" s="41"/>
      <c r="S39" s="41"/>
      <c r="T39" s="41"/>
    </row>
    <row r="40" spans="1:20" x14ac:dyDescent="0.3">
      <c r="A40" s="30"/>
      <c r="B40" s="115">
        <v>15</v>
      </c>
      <c r="C40" s="115">
        <v>1950</v>
      </c>
      <c r="D40" s="115">
        <v>3983</v>
      </c>
      <c r="E40" s="115">
        <v>1315</v>
      </c>
      <c r="F40" s="115"/>
      <c r="G40" s="115"/>
      <c r="H40" s="115">
        <v>7248</v>
      </c>
      <c r="I40" s="111"/>
      <c r="O40" s="41"/>
      <c r="P40" s="41"/>
      <c r="Q40" s="41"/>
      <c r="R40" s="41"/>
      <c r="S40" s="41"/>
      <c r="T40" s="41"/>
    </row>
    <row r="41" spans="1:20" x14ac:dyDescent="0.3">
      <c r="A41" s="30"/>
      <c r="B41" s="115">
        <v>16</v>
      </c>
      <c r="C41" s="115">
        <v>2165</v>
      </c>
      <c r="D41" s="115">
        <v>1148.8899999999999</v>
      </c>
      <c r="E41" s="115">
        <v>297</v>
      </c>
      <c r="F41" s="115"/>
      <c r="G41" s="115"/>
      <c r="H41" s="115">
        <v>3610.89</v>
      </c>
      <c r="I41" s="111"/>
      <c r="O41" s="41"/>
      <c r="P41" s="41"/>
      <c r="Q41" s="41"/>
      <c r="R41" s="41"/>
      <c r="S41" s="41"/>
      <c r="T41" s="41"/>
    </row>
    <row r="42" spans="1:20" x14ac:dyDescent="0.3">
      <c r="A42" s="30"/>
      <c r="B42" s="115">
        <v>17</v>
      </c>
      <c r="C42" s="115">
        <v>6997</v>
      </c>
      <c r="D42" s="115">
        <v>3219</v>
      </c>
      <c r="E42" s="115">
        <v>2504</v>
      </c>
      <c r="F42" s="115">
        <v>888</v>
      </c>
      <c r="G42" s="115"/>
      <c r="H42" s="115">
        <v>13608</v>
      </c>
      <c r="I42" s="111"/>
      <c r="O42" s="41"/>
      <c r="P42" s="41"/>
      <c r="Q42" s="41"/>
      <c r="R42" s="41"/>
      <c r="S42" s="41"/>
      <c r="T42" s="41"/>
    </row>
    <row r="43" spans="1:20" x14ac:dyDescent="0.3">
      <c r="A43" s="30"/>
      <c r="B43" s="115">
        <v>18</v>
      </c>
      <c r="C43" s="115">
        <v>2752</v>
      </c>
      <c r="D43" s="115">
        <v>5267</v>
      </c>
      <c r="E43" s="115">
        <v>3251</v>
      </c>
      <c r="F43" s="115">
        <v>366</v>
      </c>
      <c r="G43" s="115"/>
      <c r="H43" s="115">
        <v>11636</v>
      </c>
      <c r="I43" s="111"/>
      <c r="O43" s="41"/>
      <c r="P43" s="41"/>
      <c r="Q43" s="41"/>
      <c r="R43" s="41"/>
      <c r="S43" s="41"/>
      <c r="T43" s="41"/>
    </row>
    <row r="44" spans="1:20" x14ac:dyDescent="0.3">
      <c r="A44" s="30"/>
      <c r="B44" s="115">
        <v>19</v>
      </c>
      <c r="C44" s="115">
        <v>5508</v>
      </c>
      <c r="D44" s="115">
        <v>1256.9000000000001</v>
      </c>
      <c r="E44" s="115">
        <v>182</v>
      </c>
      <c r="F44" s="115"/>
      <c r="G44" s="115"/>
      <c r="H44" s="115">
        <v>6946.9</v>
      </c>
      <c r="I44" s="111"/>
      <c r="O44" s="41"/>
      <c r="P44" s="41"/>
      <c r="Q44" s="41"/>
      <c r="R44" s="41"/>
      <c r="S44" s="41"/>
      <c r="T44" s="41"/>
    </row>
    <row r="45" spans="1:20" x14ac:dyDescent="0.3">
      <c r="A45" s="30"/>
      <c r="B45" s="115">
        <v>20</v>
      </c>
      <c r="C45" s="115">
        <v>3478</v>
      </c>
      <c r="D45" s="115">
        <v>1536</v>
      </c>
      <c r="E45" s="115"/>
      <c r="F45" s="115">
        <v>1610</v>
      </c>
      <c r="G45" s="115"/>
      <c r="H45" s="115">
        <v>6624</v>
      </c>
      <c r="I45" s="111"/>
      <c r="O45" s="41"/>
      <c r="P45" s="41"/>
      <c r="Q45" s="41"/>
      <c r="R45" s="41"/>
      <c r="S45" s="41"/>
      <c r="T45" s="41"/>
    </row>
    <row r="46" spans="1:20" x14ac:dyDescent="0.3">
      <c r="A46" s="30"/>
      <c r="B46" s="115">
        <v>21</v>
      </c>
      <c r="C46" s="115">
        <v>1603</v>
      </c>
      <c r="D46" s="115"/>
      <c r="E46" s="115">
        <v>2151</v>
      </c>
      <c r="F46" s="115"/>
      <c r="G46" s="115"/>
      <c r="H46" s="115">
        <v>3754</v>
      </c>
      <c r="I46" s="111"/>
      <c r="O46" s="41"/>
      <c r="P46" s="41"/>
      <c r="Q46" s="41"/>
      <c r="R46" s="41"/>
      <c r="S46" s="41"/>
      <c r="T46" s="41"/>
    </row>
    <row r="47" spans="1:20" x14ac:dyDescent="0.3">
      <c r="A47" s="30"/>
      <c r="B47" s="115">
        <v>22</v>
      </c>
      <c r="C47" s="115">
        <v>1486</v>
      </c>
      <c r="D47" s="115">
        <v>374</v>
      </c>
      <c r="E47" s="115">
        <v>260</v>
      </c>
      <c r="F47" s="115">
        <v>288</v>
      </c>
      <c r="G47" s="115"/>
      <c r="H47" s="115">
        <v>2408</v>
      </c>
      <c r="I47" s="111"/>
      <c r="O47" s="41"/>
      <c r="P47" s="41"/>
      <c r="Q47" s="41"/>
      <c r="R47" s="41"/>
      <c r="S47" s="41"/>
      <c r="T47" s="41"/>
    </row>
    <row r="48" spans="1:20" x14ac:dyDescent="0.3">
      <c r="A48" s="30"/>
      <c r="B48" s="115">
        <v>23</v>
      </c>
      <c r="C48" s="115">
        <v>931</v>
      </c>
      <c r="D48" s="115">
        <v>1380</v>
      </c>
      <c r="E48" s="115"/>
      <c r="F48" s="115"/>
      <c r="G48" s="115"/>
      <c r="H48" s="115">
        <v>2311</v>
      </c>
      <c r="I48" s="111"/>
      <c r="O48" s="41"/>
      <c r="P48" s="41"/>
      <c r="Q48" s="41"/>
      <c r="R48" s="41"/>
      <c r="S48" s="41"/>
      <c r="T48" s="41"/>
    </row>
    <row r="49" spans="1:20" x14ac:dyDescent="0.3">
      <c r="A49" s="30"/>
      <c r="B49" s="115">
        <v>24</v>
      </c>
      <c r="C49" s="115">
        <v>4632</v>
      </c>
      <c r="D49" s="115">
        <v>540</v>
      </c>
      <c r="E49" s="115"/>
      <c r="F49" s="115"/>
      <c r="G49" s="115"/>
      <c r="H49" s="115">
        <v>5172</v>
      </c>
      <c r="I49" s="111"/>
      <c r="O49" s="41"/>
      <c r="P49" s="41"/>
      <c r="Q49" s="41"/>
      <c r="R49" s="41"/>
      <c r="S49" s="41"/>
      <c r="T49" s="41"/>
    </row>
    <row r="50" spans="1:20" x14ac:dyDescent="0.3">
      <c r="A50" s="30"/>
      <c r="B50" s="115">
        <v>25</v>
      </c>
      <c r="C50" s="115">
        <v>7196.5</v>
      </c>
      <c r="D50" s="115"/>
      <c r="E50" s="115">
        <v>358</v>
      </c>
      <c r="F50" s="115"/>
      <c r="G50" s="115"/>
      <c r="H50" s="115">
        <v>7554.5</v>
      </c>
      <c r="I50" s="111"/>
      <c r="O50" s="41"/>
      <c r="P50" s="41"/>
      <c r="Q50" s="41"/>
      <c r="R50" s="41"/>
      <c r="S50" s="41"/>
      <c r="T50" s="41"/>
    </row>
    <row r="51" spans="1:20" x14ac:dyDescent="0.3">
      <c r="A51" s="30"/>
      <c r="B51" s="115">
        <v>26</v>
      </c>
      <c r="C51" s="115">
        <v>9081</v>
      </c>
      <c r="D51" s="115">
        <v>328</v>
      </c>
      <c r="E51" s="115"/>
      <c r="F51" s="115"/>
      <c r="G51" s="115"/>
      <c r="H51" s="115">
        <v>9409</v>
      </c>
      <c r="I51" s="111"/>
      <c r="O51" s="41"/>
      <c r="P51" s="41"/>
      <c r="Q51" s="41"/>
      <c r="R51" s="41"/>
      <c r="S51" s="41"/>
      <c r="T51" s="41"/>
    </row>
    <row r="52" spans="1:20" x14ac:dyDescent="0.3">
      <c r="A52" s="30"/>
      <c r="B52" s="115">
        <v>27</v>
      </c>
      <c r="C52" s="115">
        <v>8662</v>
      </c>
      <c r="D52" s="115">
        <v>583</v>
      </c>
      <c r="E52" s="115">
        <v>777</v>
      </c>
      <c r="F52" s="115"/>
      <c r="G52" s="115"/>
      <c r="H52" s="115">
        <v>10022</v>
      </c>
      <c r="I52" s="111"/>
      <c r="O52" s="41"/>
      <c r="P52" s="41"/>
      <c r="Q52" s="41"/>
      <c r="R52" s="41"/>
      <c r="S52" s="41"/>
      <c r="T52" s="41"/>
    </row>
    <row r="53" spans="1:20" x14ac:dyDescent="0.3">
      <c r="A53" s="30"/>
      <c r="B53" s="115">
        <v>28</v>
      </c>
      <c r="C53" s="115">
        <v>7876</v>
      </c>
      <c r="D53" s="115"/>
      <c r="E53" s="115"/>
      <c r="F53" s="115"/>
      <c r="G53" s="115"/>
      <c r="H53" s="115">
        <v>7876</v>
      </c>
      <c r="I53" s="111"/>
      <c r="O53" s="41"/>
      <c r="P53" s="41"/>
      <c r="Q53" s="41"/>
      <c r="R53" s="41"/>
      <c r="S53" s="41"/>
      <c r="T53" s="41"/>
    </row>
    <row r="54" spans="1:20" x14ac:dyDescent="0.3">
      <c r="A54" s="30"/>
      <c r="B54" s="115">
        <v>29</v>
      </c>
      <c r="C54" s="115">
        <v>1559</v>
      </c>
      <c r="D54" s="115">
        <v>7129</v>
      </c>
      <c r="E54" s="115"/>
      <c r="F54" s="115"/>
      <c r="G54" s="115"/>
      <c r="H54" s="115">
        <v>8688</v>
      </c>
      <c r="I54" s="111"/>
      <c r="O54" s="41"/>
      <c r="P54" s="41"/>
      <c r="Q54" s="41"/>
      <c r="R54" s="41"/>
      <c r="S54" s="41"/>
      <c r="T54" s="41"/>
    </row>
    <row r="55" spans="1:20" x14ac:dyDescent="0.3">
      <c r="A55" s="30"/>
      <c r="B55" s="115">
        <v>30</v>
      </c>
      <c r="C55" s="115">
        <v>1899</v>
      </c>
      <c r="D55" s="115"/>
      <c r="E55" s="115"/>
      <c r="F55" s="115"/>
      <c r="G55" s="115"/>
      <c r="H55" s="115">
        <v>1899</v>
      </c>
      <c r="I55" s="111"/>
      <c r="O55" s="41"/>
      <c r="P55" s="41"/>
      <c r="Q55" s="41"/>
      <c r="R55" s="41"/>
      <c r="S55" s="41"/>
      <c r="T55" s="41"/>
    </row>
    <row r="56" spans="1:20" x14ac:dyDescent="0.3">
      <c r="A56" s="30"/>
      <c r="B56" s="115">
        <v>31</v>
      </c>
      <c r="C56" s="115">
        <v>609</v>
      </c>
      <c r="D56" s="115"/>
      <c r="E56" s="115">
        <v>733</v>
      </c>
      <c r="F56" s="115"/>
      <c r="G56" s="115">
        <v>800</v>
      </c>
      <c r="H56" s="115">
        <v>2142</v>
      </c>
      <c r="I56" s="111"/>
      <c r="O56" s="41"/>
      <c r="P56" s="41"/>
      <c r="Q56" s="41"/>
      <c r="R56" s="41"/>
      <c r="S56" s="41"/>
      <c r="T56" s="41"/>
    </row>
    <row r="57" spans="1:20" x14ac:dyDescent="0.3">
      <c r="A57" s="30"/>
      <c r="B57" s="115">
        <v>32</v>
      </c>
      <c r="C57" s="115">
        <v>1400</v>
      </c>
      <c r="D57" s="115"/>
      <c r="E57" s="115"/>
      <c r="F57" s="115"/>
      <c r="G57" s="115"/>
      <c r="H57" s="115">
        <v>1400</v>
      </c>
      <c r="I57" s="111"/>
      <c r="Q57" s="41"/>
      <c r="R57" s="41"/>
      <c r="S57" s="41"/>
      <c r="T57" s="41"/>
    </row>
    <row r="58" spans="1:20" x14ac:dyDescent="0.3">
      <c r="A58" s="30"/>
      <c r="B58" s="115">
        <v>33</v>
      </c>
      <c r="C58" s="115">
        <v>3427.5</v>
      </c>
      <c r="D58" s="115"/>
      <c r="E58" s="115">
        <v>324</v>
      </c>
      <c r="F58" s="115"/>
      <c r="G58" s="115"/>
      <c r="H58" s="115">
        <v>3751.5</v>
      </c>
      <c r="I58" s="111"/>
      <c r="Q58" s="41"/>
      <c r="R58" s="41"/>
      <c r="S58" s="41"/>
      <c r="T58" s="41"/>
    </row>
    <row r="59" spans="1:20" x14ac:dyDescent="0.3">
      <c r="A59" s="30"/>
      <c r="B59" s="115">
        <v>34</v>
      </c>
      <c r="C59" s="115">
        <v>8058</v>
      </c>
      <c r="D59" s="115">
        <v>756</v>
      </c>
      <c r="E59" s="115">
        <v>374</v>
      </c>
      <c r="F59" s="115"/>
      <c r="G59" s="115"/>
      <c r="H59" s="115">
        <v>9188</v>
      </c>
      <c r="I59" s="111"/>
    </row>
    <row r="60" spans="1:20" x14ac:dyDescent="0.3">
      <c r="A60" s="30"/>
      <c r="B60" s="115">
        <v>35</v>
      </c>
      <c r="C60" s="115">
        <v>5581</v>
      </c>
      <c r="D60" s="115"/>
      <c r="E60" s="115">
        <v>1656</v>
      </c>
      <c r="F60" s="115"/>
      <c r="G60" s="115"/>
      <c r="H60" s="115">
        <v>7237</v>
      </c>
      <c r="I60" s="111"/>
    </row>
    <row r="61" spans="1:20" x14ac:dyDescent="0.3">
      <c r="A61" s="30"/>
      <c r="B61" s="115" t="s">
        <v>18</v>
      </c>
      <c r="C61" s="115">
        <v>103776</v>
      </c>
      <c r="D61" s="115">
        <v>35632.79</v>
      </c>
      <c r="E61" s="115">
        <v>24524</v>
      </c>
      <c r="F61" s="115">
        <v>5002</v>
      </c>
      <c r="G61" s="115">
        <v>800</v>
      </c>
      <c r="H61" s="115">
        <v>169734.78999999998</v>
      </c>
      <c r="I61" s="111"/>
    </row>
    <row r="62" spans="1:20" x14ac:dyDescent="0.3">
      <c r="B62" s="108"/>
      <c r="C62" s="108"/>
      <c r="D62" s="108"/>
      <c r="E62" s="108"/>
      <c r="F62" s="108"/>
      <c r="G62" s="108"/>
      <c r="H62" s="108"/>
    </row>
    <row r="97" spans="1:9" x14ac:dyDescent="0.3">
      <c r="B97" s="31"/>
      <c r="C97" s="31"/>
      <c r="D97" s="31"/>
      <c r="E97" s="31"/>
      <c r="F97" s="31"/>
      <c r="G97" s="31"/>
      <c r="H97" s="31"/>
    </row>
    <row r="98" spans="1:9" x14ac:dyDescent="0.3">
      <c r="A98" s="30"/>
      <c r="B98" s="112" t="s">
        <v>4232</v>
      </c>
      <c r="C98" s="112" t="s">
        <v>0</v>
      </c>
      <c r="D98" s="113"/>
      <c r="E98" s="113"/>
      <c r="F98" s="113"/>
      <c r="G98" s="113"/>
      <c r="H98" s="113"/>
      <c r="I98" s="111"/>
    </row>
    <row r="99" spans="1:9" x14ac:dyDescent="0.3">
      <c r="A99" s="30"/>
      <c r="B99" s="114" t="s">
        <v>1</v>
      </c>
      <c r="C99" s="115" t="s">
        <v>3744</v>
      </c>
      <c r="D99" s="115" t="s">
        <v>3749</v>
      </c>
      <c r="E99" s="115" t="s">
        <v>3719</v>
      </c>
      <c r="F99" s="115" t="s">
        <v>3743</v>
      </c>
      <c r="G99" s="115" t="s">
        <v>3752</v>
      </c>
      <c r="H99" s="115" t="s">
        <v>18</v>
      </c>
      <c r="I99" s="111"/>
    </row>
    <row r="100" spans="1:9" x14ac:dyDescent="0.3">
      <c r="A100" s="30"/>
      <c r="B100" s="115">
        <v>11</v>
      </c>
      <c r="C100" s="115">
        <v>1668</v>
      </c>
      <c r="D100" s="115">
        <v>2401</v>
      </c>
      <c r="E100" s="115">
        <v>2392</v>
      </c>
      <c r="F100" s="115">
        <v>497</v>
      </c>
      <c r="G100" s="115"/>
      <c r="H100" s="115">
        <v>6958</v>
      </c>
      <c r="I100" s="111"/>
    </row>
    <row r="101" spans="1:9" x14ac:dyDescent="0.3">
      <c r="A101" s="30"/>
      <c r="B101" s="115">
        <v>12</v>
      </c>
      <c r="C101" s="115">
        <v>2282</v>
      </c>
      <c r="D101" s="115">
        <v>3019.25</v>
      </c>
      <c r="E101" s="115">
        <v>1925</v>
      </c>
      <c r="F101" s="115">
        <v>248</v>
      </c>
      <c r="G101" s="115"/>
      <c r="H101" s="115">
        <v>7474.25</v>
      </c>
      <c r="I101" s="111"/>
    </row>
    <row r="102" spans="1:9" x14ac:dyDescent="0.3">
      <c r="A102" s="30"/>
      <c r="B102" s="115">
        <v>13</v>
      </c>
      <c r="C102" s="115">
        <v>3534</v>
      </c>
      <c r="D102" s="115">
        <v>2824</v>
      </c>
      <c r="E102" s="115">
        <v>1029.47</v>
      </c>
      <c r="F102" s="115">
        <v>516</v>
      </c>
      <c r="G102" s="115"/>
      <c r="H102" s="115">
        <v>7903.47</v>
      </c>
      <c r="I102" s="111"/>
    </row>
    <row r="103" spans="1:9" x14ac:dyDescent="0.3">
      <c r="A103" s="30"/>
      <c r="B103" s="115">
        <v>14</v>
      </c>
      <c r="C103" s="115">
        <v>789</v>
      </c>
      <c r="D103" s="115">
        <v>3465</v>
      </c>
      <c r="E103" s="115">
        <v>958</v>
      </c>
      <c r="F103" s="115">
        <v>1260</v>
      </c>
      <c r="G103" s="115"/>
      <c r="H103" s="115">
        <v>6472</v>
      </c>
      <c r="I103" s="111"/>
    </row>
    <row r="104" spans="1:9" x14ac:dyDescent="0.3">
      <c r="A104" s="30"/>
      <c r="B104" s="115">
        <v>15</v>
      </c>
      <c r="C104" s="115">
        <v>2316</v>
      </c>
      <c r="D104" s="115">
        <v>1705</v>
      </c>
      <c r="E104" s="115">
        <v>2150</v>
      </c>
      <c r="F104" s="115">
        <v>2065</v>
      </c>
      <c r="G104" s="115"/>
      <c r="H104" s="115">
        <v>8236</v>
      </c>
      <c r="I104" s="111"/>
    </row>
    <row r="105" spans="1:9" x14ac:dyDescent="0.3">
      <c r="A105" s="30"/>
      <c r="B105" s="115">
        <v>16</v>
      </c>
      <c r="C105" s="115">
        <v>1973</v>
      </c>
      <c r="D105" s="115">
        <v>3934</v>
      </c>
      <c r="E105" s="115">
        <v>5595</v>
      </c>
      <c r="F105" s="115">
        <v>4811</v>
      </c>
      <c r="G105" s="115">
        <v>204</v>
      </c>
      <c r="H105" s="115">
        <v>16517</v>
      </c>
      <c r="I105" s="111"/>
    </row>
    <row r="106" spans="1:9" x14ac:dyDescent="0.3">
      <c r="A106" s="30"/>
      <c r="B106" s="115">
        <v>17</v>
      </c>
      <c r="C106" s="115">
        <v>1145.18</v>
      </c>
      <c r="D106" s="115">
        <v>3822</v>
      </c>
      <c r="E106" s="115">
        <v>3173.5</v>
      </c>
      <c r="F106" s="115">
        <v>2241</v>
      </c>
      <c r="G106" s="115"/>
      <c r="H106" s="115">
        <v>10381.68</v>
      </c>
      <c r="I106" s="111"/>
    </row>
    <row r="107" spans="1:9" x14ac:dyDescent="0.3">
      <c r="A107" s="30"/>
      <c r="B107" s="115">
        <v>18</v>
      </c>
      <c r="C107" s="115">
        <v>2597</v>
      </c>
      <c r="D107" s="115">
        <v>1326</v>
      </c>
      <c r="E107" s="115">
        <v>2495</v>
      </c>
      <c r="F107" s="115"/>
      <c r="G107" s="115">
        <v>480</v>
      </c>
      <c r="H107" s="115">
        <v>6898</v>
      </c>
      <c r="I107" s="111"/>
    </row>
    <row r="108" spans="1:9" x14ac:dyDescent="0.3">
      <c r="A108" s="30"/>
      <c r="B108" s="115">
        <v>19</v>
      </c>
      <c r="C108" s="115">
        <v>1096</v>
      </c>
      <c r="D108" s="115">
        <v>1536.75</v>
      </c>
      <c r="E108" s="115">
        <v>1478</v>
      </c>
      <c r="F108" s="115">
        <v>907</v>
      </c>
      <c r="G108" s="115"/>
      <c r="H108" s="115">
        <v>5017.75</v>
      </c>
      <c r="I108" s="111"/>
    </row>
    <row r="109" spans="1:9" x14ac:dyDescent="0.3">
      <c r="A109" s="30"/>
      <c r="B109" s="115">
        <v>20</v>
      </c>
      <c r="C109" s="115">
        <v>2509</v>
      </c>
      <c r="D109" s="115">
        <v>357</v>
      </c>
      <c r="E109" s="115">
        <v>590</v>
      </c>
      <c r="F109" s="115">
        <v>3430</v>
      </c>
      <c r="G109" s="115"/>
      <c r="H109" s="115">
        <v>6886</v>
      </c>
      <c r="I109" s="111"/>
    </row>
    <row r="110" spans="1:9" x14ac:dyDescent="0.3">
      <c r="A110" s="30"/>
      <c r="B110" s="115">
        <v>21</v>
      </c>
      <c r="C110" s="115">
        <v>1087</v>
      </c>
      <c r="D110" s="115">
        <v>1718</v>
      </c>
      <c r="E110" s="115">
        <v>958</v>
      </c>
      <c r="F110" s="115">
        <v>211</v>
      </c>
      <c r="G110" s="115"/>
      <c r="H110" s="115">
        <v>3974</v>
      </c>
      <c r="I110" s="111"/>
    </row>
    <row r="111" spans="1:9" x14ac:dyDescent="0.3">
      <c r="A111" s="30"/>
      <c r="B111" s="115">
        <v>22</v>
      </c>
      <c r="C111" s="115"/>
      <c r="D111" s="115">
        <v>260</v>
      </c>
      <c r="E111" s="115">
        <v>1648</v>
      </c>
      <c r="F111" s="115">
        <v>1073</v>
      </c>
      <c r="G111" s="115"/>
      <c r="H111" s="115">
        <v>2981</v>
      </c>
      <c r="I111" s="111"/>
    </row>
    <row r="112" spans="1:9" x14ac:dyDescent="0.3">
      <c r="A112" s="30"/>
      <c r="B112" s="115">
        <v>23</v>
      </c>
      <c r="C112" s="115"/>
      <c r="D112" s="115">
        <v>688</v>
      </c>
      <c r="E112" s="115"/>
      <c r="F112" s="115">
        <v>384</v>
      </c>
      <c r="G112" s="115"/>
      <c r="H112" s="115">
        <v>1072</v>
      </c>
      <c r="I112" s="111"/>
    </row>
    <row r="113" spans="1:9" x14ac:dyDescent="0.3">
      <c r="A113" s="30"/>
      <c r="B113" s="115">
        <v>24</v>
      </c>
      <c r="C113" s="115">
        <v>2635.75</v>
      </c>
      <c r="D113" s="115">
        <v>328</v>
      </c>
      <c r="E113" s="115">
        <v>542</v>
      </c>
      <c r="F113" s="115">
        <v>1662.5</v>
      </c>
      <c r="G113" s="115"/>
      <c r="H113" s="115">
        <v>5168.25</v>
      </c>
      <c r="I113" s="111"/>
    </row>
    <row r="114" spans="1:9" x14ac:dyDescent="0.3">
      <c r="A114" s="30"/>
      <c r="B114" s="115">
        <v>25</v>
      </c>
      <c r="C114" s="115">
        <v>4329</v>
      </c>
      <c r="D114" s="115"/>
      <c r="E114" s="115">
        <v>1702</v>
      </c>
      <c r="F114" s="115">
        <v>374</v>
      </c>
      <c r="G114" s="115">
        <v>740</v>
      </c>
      <c r="H114" s="115">
        <v>7145</v>
      </c>
      <c r="I114" s="111"/>
    </row>
    <row r="115" spans="1:9" x14ac:dyDescent="0.3">
      <c r="A115" s="30"/>
      <c r="B115" s="115">
        <v>26</v>
      </c>
      <c r="C115" s="115">
        <v>4399.25</v>
      </c>
      <c r="D115" s="115"/>
      <c r="E115" s="115">
        <v>2124</v>
      </c>
      <c r="F115" s="115"/>
      <c r="G115" s="115"/>
      <c r="H115" s="115">
        <v>6523.25</v>
      </c>
      <c r="I115" s="111"/>
    </row>
    <row r="116" spans="1:9" x14ac:dyDescent="0.3">
      <c r="A116" s="30"/>
      <c r="B116" s="115">
        <v>27</v>
      </c>
      <c r="C116" s="115">
        <v>2423</v>
      </c>
      <c r="D116" s="115">
        <v>530</v>
      </c>
      <c r="E116" s="115">
        <v>2472</v>
      </c>
      <c r="F116" s="115">
        <v>1638</v>
      </c>
      <c r="G116" s="115"/>
      <c r="H116" s="115">
        <v>7063</v>
      </c>
      <c r="I116" s="111"/>
    </row>
    <row r="117" spans="1:9" x14ac:dyDescent="0.3">
      <c r="A117" s="30"/>
      <c r="B117" s="115">
        <v>28</v>
      </c>
      <c r="C117" s="115">
        <v>7910</v>
      </c>
      <c r="D117" s="115">
        <v>975.5</v>
      </c>
      <c r="E117" s="115">
        <v>1395</v>
      </c>
      <c r="F117" s="115"/>
      <c r="G117" s="115"/>
      <c r="H117" s="115">
        <v>10280.5</v>
      </c>
      <c r="I117" s="111"/>
    </row>
    <row r="118" spans="1:9" x14ac:dyDescent="0.3">
      <c r="A118" s="30"/>
      <c r="B118" s="115">
        <v>29</v>
      </c>
      <c r="C118" s="115">
        <v>9801</v>
      </c>
      <c r="D118" s="115">
        <v>2385</v>
      </c>
      <c r="E118" s="115">
        <v>907</v>
      </c>
      <c r="F118" s="115"/>
      <c r="G118" s="115"/>
      <c r="H118" s="115">
        <v>13093</v>
      </c>
      <c r="I118" s="111"/>
    </row>
    <row r="119" spans="1:9" x14ac:dyDescent="0.3">
      <c r="A119" s="30"/>
      <c r="B119" s="115">
        <v>30</v>
      </c>
      <c r="C119" s="115">
        <v>5253</v>
      </c>
      <c r="D119" s="115">
        <v>648</v>
      </c>
      <c r="E119" s="115">
        <v>965</v>
      </c>
      <c r="F119" s="115"/>
      <c r="G119" s="115"/>
      <c r="H119" s="115">
        <v>6866</v>
      </c>
      <c r="I119" s="111"/>
    </row>
    <row r="120" spans="1:9" x14ac:dyDescent="0.3">
      <c r="A120" s="30"/>
      <c r="B120" s="115">
        <v>31</v>
      </c>
      <c r="C120" s="115">
        <v>6622</v>
      </c>
      <c r="D120" s="115">
        <v>517</v>
      </c>
      <c r="E120" s="115">
        <v>1418</v>
      </c>
      <c r="F120" s="115"/>
      <c r="G120" s="115">
        <v>644</v>
      </c>
      <c r="H120" s="115">
        <v>9201</v>
      </c>
      <c r="I120" s="111"/>
    </row>
    <row r="121" spans="1:9" x14ac:dyDescent="0.3">
      <c r="A121" s="30"/>
      <c r="B121" s="115">
        <v>32</v>
      </c>
      <c r="C121" s="115">
        <v>735</v>
      </c>
      <c r="D121" s="115">
        <v>2647</v>
      </c>
      <c r="E121" s="115">
        <v>950</v>
      </c>
      <c r="F121" s="115"/>
      <c r="G121" s="115">
        <v>222</v>
      </c>
      <c r="H121" s="115">
        <v>4554</v>
      </c>
      <c r="I121" s="111"/>
    </row>
    <row r="122" spans="1:9" x14ac:dyDescent="0.3">
      <c r="A122" s="30"/>
      <c r="B122" s="115">
        <v>33</v>
      </c>
      <c r="C122" s="115">
        <v>3677</v>
      </c>
      <c r="D122" s="115">
        <v>2495</v>
      </c>
      <c r="E122" s="115"/>
      <c r="F122" s="115">
        <v>548</v>
      </c>
      <c r="G122" s="115"/>
      <c r="H122" s="115">
        <v>6720</v>
      </c>
      <c r="I122" s="111"/>
    </row>
    <row r="123" spans="1:9" x14ac:dyDescent="0.3">
      <c r="A123" s="30"/>
      <c r="B123" s="115">
        <v>34</v>
      </c>
      <c r="C123" s="115">
        <v>1174</v>
      </c>
      <c r="D123" s="115">
        <v>1053</v>
      </c>
      <c r="E123" s="115"/>
      <c r="F123" s="115">
        <v>333</v>
      </c>
      <c r="G123" s="115"/>
      <c r="H123" s="115">
        <v>2560</v>
      </c>
      <c r="I123" s="111"/>
    </row>
    <row r="124" spans="1:9" x14ac:dyDescent="0.3">
      <c r="A124" s="30"/>
      <c r="B124" s="115">
        <v>35</v>
      </c>
      <c r="C124" s="115">
        <v>7695</v>
      </c>
      <c r="D124" s="115">
        <v>1291.5</v>
      </c>
      <c r="E124" s="115"/>
      <c r="F124" s="115">
        <v>350</v>
      </c>
      <c r="G124" s="115"/>
      <c r="H124" s="115">
        <v>9336.5</v>
      </c>
      <c r="I124" s="111"/>
    </row>
    <row r="125" spans="1:9" x14ac:dyDescent="0.3">
      <c r="A125" s="30"/>
      <c r="B125" s="115" t="s">
        <v>18</v>
      </c>
      <c r="C125" s="115">
        <v>77650.179999999993</v>
      </c>
      <c r="D125" s="115">
        <v>39926</v>
      </c>
      <c r="E125" s="115">
        <v>36866.97</v>
      </c>
      <c r="F125" s="115">
        <v>22548.5</v>
      </c>
      <c r="G125" s="115">
        <v>2290</v>
      </c>
      <c r="H125" s="115">
        <v>179281.65</v>
      </c>
      <c r="I125" s="111"/>
    </row>
    <row r="126" spans="1:9" x14ac:dyDescent="0.3">
      <c r="B126" s="108"/>
      <c r="C126" s="108"/>
      <c r="D126" s="108"/>
      <c r="E126" s="108"/>
      <c r="F126" s="108"/>
      <c r="G126" s="108"/>
      <c r="H126" s="108"/>
    </row>
  </sheetData>
  <sheetProtection algorithmName="SHA-512" hashValue="QjdUQBUZgZ1Ho+VKxVO6LLqxFIXoBLwaUBamNNEyZHxIcWXUeUacXg0Df0vwTXl4SM4xNbBgd1ZvQi9NocqfKQ==" saltValue="vxTuF3ip6ejbZpXzoGk0mA==" spinCount="100000" sheet="1" objects="1" scenarios="1" selectLockedCells="1" selectUnlockedCells="1"/>
  <autoFilter ref="B4:L30" xr:uid="{00000000-0001-0000-0600-000000000000}"/>
  <mergeCells count="2">
    <mergeCell ref="B3:L3"/>
    <mergeCell ref="O1:P1"/>
  </mergeCell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5"/>
  <sheetViews>
    <sheetView zoomScale="85" zoomScaleNormal="85" workbookViewId="0">
      <selection activeCell="F17" sqref="F17"/>
    </sheetView>
  </sheetViews>
  <sheetFormatPr defaultRowHeight="14.4" x14ac:dyDescent="0.3"/>
  <cols>
    <col min="1" max="1" width="42.109375" customWidth="1"/>
    <col min="6" max="6" width="34.6640625" customWidth="1"/>
    <col min="7" max="7" width="16.6640625" customWidth="1"/>
    <col min="8" max="8" width="20.44140625" customWidth="1"/>
    <col min="9" max="9" width="20" customWidth="1"/>
    <col min="11" max="11" width="30.88671875" customWidth="1"/>
    <col min="12" max="12" width="16.109375" customWidth="1"/>
    <col min="13" max="13" width="21" customWidth="1"/>
    <col min="14" max="14" width="20.109375" customWidth="1"/>
  </cols>
  <sheetData>
    <row r="1" spans="1:14" x14ac:dyDescent="0.3">
      <c r="A1" s="42" t="s">
        <v>4236</v>
      </c>
      <c r="B1" s="43"/>
      <c r="F1" s="124" t="s">
        <v>4245</v>
      </c>
      <c r="G1" s="125"/>
      <c r="H1" s="125"/>
      <c r="I1" s="126"/>
      <c r="L1" s="42" t="s">
        <v>4243</v>
      </c>
      <c r="M1" s="45"/>
      <c r="N1" s="43"/>
    </row>
    <row r="2" spans="1:14" x14ac:dyDescent="0.3">
      <c r="A2" s="46" t="s">
        <v>4244</v>
      </c>
      <c r="B2" s="47"/>
      <c r="F2" s="127"/>
      <c r="G2" s="128"/>
      <c r="H2" s="128"/>
      <c r="I2" s="129"/>
      <c r="K2" s="48"/>
      <c r="L2" s="46" t="s">
        <v>4244</v>
      </c>
      <c r="M2" s="49"/>
      <c r="N2" s="47"/>
    </row>
    <row r="3" spans="1:14" x14ac:dyDescent="0.3">
      <c r="A3" s="102" t="s">
        <v>4231</v>
      </c>
      <c r="B3" s="102" t="s">
        <v>4237</v>
      </c>
      <c r="F3" s="102" t="s">
        <v>4231</v>
      </c>
      <c r="G3" s="102" t="s">
        <v>4239</v>
      </c>
      <c r="H3" s="102" t="s">
        <v>4240</v>
      </c>
      <c r="I3" s="102" t="s">
        <v>4241</v>
      </c>
      <c r="K3" s="102" t="s">
        <v>4231</v>
      </c>
      <c r="L3" s="103" t="s">
        <v>4239</v>
      </c>
      <c r="M3" s="103" t="s">
        <v>4240</v>
      </c>
      <c r="N3" s="103" t="s">
        <v>4241</v>
      </c>
    </row>
    <row r="4" spans="1:14" x14ac:dyDescent="0.3">
      <c r="A4" s="34" t="s">
        <v>4246</v>
      </c>
      <c r="B4" s="35">
        <v>2</v>
      </c>
      <c r="C4" s="36"/>
      <c r="D4" s="36"/>
      <c r="E4" s="36"/>
      <c r="F4" s="34" t="s">
        <v>4246</v>
      </c>
      <c r="G4" s="35">
        <v>5</v>
      </c>
      <c r="H4" s="35">
        <v>4</v>
      </c>
      <c r="I4" s="35">
        <v>8</v>
      </c>
      <c r="J4" s="36"/>
      <c r="K4" s="34" t="s">
        <v>4246</v>
      </c>
      <c r="L4" s="32">
        <f t="shared" ref="L4:L8" si="0">$B4*G4</f>
        <v>10</v>
      </c>
      <c r="M4" s="32">
        <f t="shared" ref="M4:N6" si="1">$B4*H4</f>
        <v>8</v>
      </c>
      <c r="N4" s="32">
        <f t="shared" si="1"/>
        <v>16</v>
      </c>
    </row>
    <row r="5" spans="1:14" x14ac:dyDescent="0.3">
      <c r="A5" s="34" t="s">
        <v>4238</v>
      </c>
      <c r="B5" s="35">
        <v>1</v>
      </c>
      <c r="C5" s="36"/>
      <c r="D5" s="36"/>
      <c r="E5" s="36"/>
      <c r="F5" s="34" t="s">
        <v>4238</v>
      </c>
      <c r="G5" s="35">
        <v>1</v>
      </c>
      <c r="H5" s="35">
        <v>1</v>
      </c>
      <c r="I5" s="35">
        <v>1</v>
      </c>
      <c r="J5" s="36"/>
      <c r="K5" s="34" t="s">
        <v>4238</v>
      </c>
      <c r="L5" s="32">
        <f t="shared" si="0"/>
        <v>1</v>
      </c>
      <c r="M5" s="32">
        <f t="shared" si="1"/>
        <v>1</v>
      </c>
      <c r="N5" s="32">
        <f t="shared" si="1"/>
        <v>1</v>
      </c>
    </row>
    <row r="6" spans="1:14" x14ac:dyDescent="0.3">
      <c r="A6" s="34" t="s">
        <v>4251</v>
      </c>
      <c r="B6" s="35">
        <v>5</v>
      </c>
      <c r="C6" s="36"/>
      <c r="D6" s="36"/>
      <c r="E6" s="36"/>
      <c r="F6" s="34" t="s">
        <v>4251</v>
      </c>
      <c r="G6" s="35">
        <v>4</v>
      </c>
      <c r="H6" s="35">
        <v>8</v>
      </c>
      <c r="I6" s="35">
        <v>7</v>
      </c>
      <c r="J6" s="36"/>
      <c r="K6" s="34" t="s">
        <v>4251</v>
      </c>
      <c r="L6" s="32">
        <f t="shared" si="0"/>
        <v>20</v>
      </c>
      <c r="M6" s="32">
        <f t="shared" si="1"/>
        <v>40</v>
      </c>
      <c r="N6" s="32">
        <f t="shared" si="1"/>
        <v>35</v>
      </c>
    </row>
    <row r="7" spans="1:14" x14ac:dyDescent="0.3">
      <c r="A7" s="34" t="s">
        <v>4242</v>
      </c>
      <c r="B7" s="35">
        <v>2</v>
      </c>
      <c r="C7" s="36"/>
      <c r="D7" s="36"/>
      <c r="E7" s="36"/>
      <c r="F7" s="34" t="s">
        <v>4242</v>
      </c>
      <c r="G7" s="35">
        <v>8</v>
      </c>
      <c r="H7" s="35">
        <v>4</v>
      </c>
      <c r="I7" s="35">
        <v>5</v>
      </c>
      <c r="J7" s="36"/>
      <c r="K7" s="34" t="s">
        <v>4242</v>
      </c>
      <c r="L7" s="32">
        <f>$B7*G7</f>
        <v>16</v>
      </c>
      <c r="M7" s="32">
        <f>$B7*H7</f>
        <v>8</v>
      </c>
      <c r="N7" s="32">
        <f>$B7*I7</f>
        <v>10</v>
      </c>
    </row>
    <row r="8" spans="1:14" x14ac:dyDescent="0.3">
      <c r="A8" s="38" t="s">
        <v>4247</v>
      </c>
      <c r="B8" s="37">
        <v>5</v>
      </c>
      <c r="C8" s="36"/>
      <c r="D8" s="36"/>
      <c r="E8" s="36"/>
      <c r="F8" s="38" t="s">
        <v>4247</v>
      </c>
      <c r="G8" s="35">
        <v>5</v>
      </c>
      <c r="H8" s="35">
        <v>3</v>
      </c>
      <c r="I8" s="35">
        <v>5</v>
      </c>
      <c r="J8" s="36"/>
      <c r="K8" s="38" t="s">
        <v>4247</v>
      </c>
      <c r="L8" s="32">
        <f t="shared" si="0"/>
        <v>25</v>
      </c>
      <c r="M8" s="32">
        <f>$B8*H8</f>
        <v>15</v>
      </c>
      <c r="N8" s="32">
        <f>$B8*I8</f>
        <v>25</v>
      </c>
    </row>
    <row r="9" spans="1:14" x14ac:dyDescent="0.3">
      <c r="A9" s="64" t="s">
        <v>4230</v>
      </c>
      <c r="B9" s="64">
        <f>SUM(B4:B8)</f>
        <v>15</v>
      </c>
      <c r="C9" s="33"/>
      <c r="D9" s="33"/>
      <c r="E9" s="33"/>
      <c r="F9" s="64" t="s">
        <v>4230</v>
      </c>
      <c r="G9" s="64">
        <f>SUM(G4:G8)</f>
        <v>23</v>
      </c>
      <c r="H9" s="64">
        <f>SUM(H4:H6)</f>
        <v>13</v>
      </c>
      <c r="I9" s="64">
        <f>SUM(I4:I6)</f>
        <v>16</v>
      </c>
      <c r="K9" s="64" t="s">
        <v>4230</v>
      </c>
      <c r="L9" s="64">
        <f>SUM(L4:L8)</f>
        <v>72</v>
      </c>
      <c r="M9" s="64">
        <f>SUM(M4:M6)</f>
        <v>49</v>
      </c>
      <c r="N9" s="64">
        <f>SUM(N4:N6)</f>
        <v>52</v>
      </c>
    </row>
    <row r="10" spans="1:14" x14ac:dyDescent="0.3">
      <c r="C10" s="33"/>
      <c r="D10" s="33"/>
      <c r="E10" s="33"/>
      <c r="F10" s="33"/>
      <c r="G10" s="33"/>
      <c r="H10" s="33"/>
      <c r="I10" s="33"/>
    </row>
    <row r="11" spans="1:14" x14ac:dyDescent="0.3">
      <c r="C11" s="33"/>
      <c r="D11" s="33"/>
      <c r="E11" s="33"/>
      <c r="F11" s="33"/>
      <c r="G11" s="33"/>
      <c r="H11" s="33"/>
      <c r="I11" s="33"/>
      <c r="L11">
        <f>L9+$B$19</f>
        <v>87</v>
      </c>
      <c r="M11">
        <f t="shared" ref="M11:N11" si="2">M9+$B$19</f>
        <v>64</v>
      </c>
      <c r="N11">
        <f t="shared" si="2"/>
        <v>67</v>
      </c>
    </row>
    <row r="12" spans="1:14" x14ac:dyDescent="0.3">
      <c r="K12" t="s">
        <v>4272</v>
      </c>
      <c r="L12">
        <v>179</v>
      </c>
      <c r="M12">
        <v>60</v>
      </c>
      <c r="N12">
        <v>101</v>
      </c>
    </row>
    <row r="13" spans="1:14" x14ac:dyDescent="0.3">
      <c r="A13" s="42" t="s">
        <v>4236</v>
      </c>
      <c r="B13" s="43"/>
      <c r="K13" s="44" t="s">
        <v>4271</v>
      </c>
      <c r="L13" s="44">
        <f>L11*L12</f>
        <v>15573</v>
      </c>
      <c r="M13" s="44">
        <f t="shared" ref="M13:N13" si="3">M11*M12</f>
        <v>3840</v>
      </c>
      <c r="N13" s="44">
        <f t="shared" si="3"/>
        <v>6767</v>
      </c>
    </row>
    <row r="14" spans="1:14" x14ac:dyDescent="0.3">
      <c r="A14" s="46" t="s">
        <v>4244</v>
      </c>
      <c r="B14" s="47"/>
    </row>
    <row r="15" spans="1:14" x14ac:dyDescent="0.3">
      <c r="A15" s="34" t="s">
        <v>4248</v>
      </c>
      <c r="B15" s="35">
        <v>1</v>
      </c>
    </row>
    <row r="16" spans="1:14" x14ac:dyDescent="0.3">
      <c r="A16" s="34" t="s">
        <v>4252</v>
      </c>
      <c r="B16" s="35">
        <v>3</v>
      </c>
      <c r="L16">
        <f>L13/60</f>
        <v>259.55</v>
      </c>
      <c r="M16">
        <f t="shared" ref="M16:N16" si="4">M13/60</f>
        <v>64</v>
      </c>
      <c r="N16">
        <f t="shared" si="4"/>
        <v>112.78333333333333</v>
      </c>
    </row>
    <row r="17" spans="1:14" x14ac:dyDescent="0.3">
      <c r="A17" s="34" t="s">
        <v>4249</v>
      </c>
      <c r="B17" s="35">
        <v>10</v>
      </c>
      <c r="K17" t="s">
        <v>4273</v>
      </c>
      <c r="L17">
        <f>L16/21.3</f>
        <v>12.185446009389672</v>
      </c>
      <c r="M17">
        <f t="shared" ref="M17:N17" si="5">M16/21.3</f>
        <v>3.004694835680751</v>
      </c>
      <c r="N17">
        <f t="shared" si="5"/>
        <v>5.2949921752738653</v>
      </c>
    </row>
    <row r="18" spans="1:14" x14ac:dyDescent="0.3">
      <c r="A18" s="34" t="s">
        <v>4250</v>
      </c>
      <c r="B18" s="35">
        <v>1</v>
      </c>
    </row>
    <row r="19" spans="1:14" x14ac:dyDescent="0.3">
      <c r="A19" s="64" t="s">
        <v>4230</v>
      </c>
      <c r="B19" s="64">
        <f>SUM(B14:B18)</f>
        <v>15</v>
      </c>
    </row>
    <row r="30" spans="1:14" x14ac:dyDescent="0.3">
      <c r="H30" s="65"/>
    </row>
    <row r="32" spans="1:14" x14ac:dyDescent="0.3">
      <c r="F32" s="33"/>
    </row>
    <row r="33" spans="6:7" x14ac:dyDescent="0.3">
      <c r="F33" s="33"/>
    </row>
    <row r="34" spans="6:7" x14ac:dyDescent="0.3">
      <c r="F34" s="33"/>
    </row>
    <row r="35" spans="6:7" x14ac:dyDescent="0.3">
      <c r="F35" s="33"/>
      <c r="G35" s="33"/>
    </row>
  </sheetData>
  <sheetProtection algorithmName="SHA-512" hashValue="6Z4dMhK6x8WEqN/QGPnckKFgnOjIxRtV8G7FlW2WKgzPrCrzD67PBLf7NS5XcTuGQioC85Zb5RshQ8FGK3KQfA==" saltValue="E4hWwmYZhQBfOMiOItI+gw==" spinCount="100000" sheet="1" objects="1" scenarios="1"/>
  <mergeCells count="1">
    <mergeCell ref="F1: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6FAEE638CCBA64E9D7992AB05205E2F" ma:contentTypeVersion="15" ma:contentTypeDescription="Vytvoří nový dokument" ma:contentTypeScope="" ma:versionID="10b5cc02a12febcfb6166a085669a18f">
  <xsd:schema xmlns:xsd="http://www.w3.org/2001/XMLSchema" xmlns:xs="http://www.w3.org/2001/XMLSchema" xmlns:p="http://schemas.microsoft.com/office/2006/metadata/properties" xmlns:ns3="6d8836af-137a-4465-a9ea-86144c329b50" xmlns:ns4="95c0a18d-4937-411c-abaf-59b317d719bf" targetNamespace="http://schemas.microsoft.com/office/2006/metadata/properties" ma:root="true" ma:fieldsID="7a1d58b0c84f0bd1db1c00e7eca9acaf" ns3:_="" ns4:_="">
    <xsd:import namespace="6d8836af-137a-4465-a9ea-86144c329b50"/>
    <xsd:import namespace="95c0a18d-4937-411c-abaf-59b317d719b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836af-137a-4465-a9ea-86144c329b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c0a18d-4937-411c-abaf-59b317d719bf"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SharingHintHash" ma:index="14"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M M J A A B Q S w M E F A A C A A g A E U V S V 7 e Q l / G n A A A A 9 w A A A B I A H A B D b 2 5 m a W c v U G F j a 2 F n Z S 5 4 b W w g o h g A K K A U A A A A A A A A A A A A A A A A A A A A A A A A A A A A e 7 9 7 v 4 1 9 R W 6 O Q l l q U X F m f p 6 t k q G e g Z J C c U l i X k p i T n 5 e q q 1 S X r 6 S v R 0 v l 0 1 A Y n J 2 Y n q q A l B 1 X r F V R X G K r V J G S U m B l b 5 + e X m 5 X r m x X n 5 R u r 6 R g Y G h f o S v T 3 B y R m p u o h J c c S Z h x b q Z e S B r k 1 O V 7 G z C I K 6 x M 9 I z N L D Q s 7 Q w 0 z O w 0 Y c J 2 v h m 5 i E U G A E d D J J F E r R x L s 0 p K S 1 K t U v N 0 w 0 N t t G H c W 3 0 o X 6 w A w B Q S w M E F A A C A A g A E U V S V 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B F F U l c Q O J r j w w Y A A N B g A Q A T A B w A R m 9 y b X V s Y X M v U 2 V j d G l v b j E u b S C i G A A o o B Q A A A A A A A A A A A A A A A A A A A A A A A A A A A D t 3 U 1 P 2 1 g U g O E 9 E v / h K t 0 E K W I a Y i c w K A s a G E 0 3 l C k g F o B G x r m A V X 9 E t k P J I P 7 7 X J P w k S a Q I 5 g j Z a S 3 m 1 L b 2 I 5 z n y C V 1 9 e F D c s o S 8 3 h + O / m 9 u r K 6 k p x H e S 2 b 7 7 b Q Z a X U X r 1 9 5 5 3 Y L o m t u X q i n F / D r N h H l q 3 p F f c r O 9 m 4 T C x a V n / I 4 r t e i 9 L S / e P o l 7 r / X 5 2 X N i 8 O A v + u Q 6 S 8 D o 4 2 8 1 + p n E W 9 I u z q T 2 v h 8 V N b a 1 x u m v j K I l K m 3 d r 2 7 W G 6 W X x M E m L b r P T M H t p m P X d 5 t 3 m h r / R M H 8 N s 9 I e l q P Y d p + / X N / P U n u + 1 h i f 4 q f a Q Z 4 l b l 3 f / G m D v j u P m j v f o + D C b T h Z M 1 l e H 7 + a h j m d L N + J 4 8 M w i I O 8 6 J b 5 8 O U u e 9 d B e u X 2 e D Q a 2 O f d H e V B W l x m e T I + 4 2 p l U Z 9 z / M b d X a 2 6 R i Y d J h c 2 d y + x d J u a 0 t 6 W 9 w 3 j 1 v U O T d 9 d g x u b j 1 7 b 5 i C P Q v u 4 d L z N w / L e s C i z Z M 4 3 V O 9 H E J Z m 4 M 4 g S 2 d W 7 9 0 O 3 B v v T n I Q h T / M c G D 6 Q W l n t t p 1 C 0 1 2 a S 6 r s w 9 z G 1 R D Z W a r E x t d X Z d u 8 d e 0 b H v r 1 X U Y n / N k 1 2 m Q z N n 1 0 w u e t 3 b n 5 I t 5 2 u 2 v r / n w O h p U A 8 + E W T H n s L t 2 E O T l M H e 7 i x J r L t 3 b 8 X x 5 B 3 E Q z h 7 u e 5 a V 7 o 2 u F s 5 e y K g c V d d g c q F e X f 9 4 i J k N p h b c r 6 2 u R O n c c f V S 4 K f a t M F 6 c 6 2 m B 7 H a P R j B C E Y Z x g 0 w g h G M y 4 G x B U Y w g n E 5 M H p g B C M Y l w O j D 0 Y w g n E 5 M L Z 1 M W 6 A E Y x g F G L s g B G M Y F w O j J t g B C M Y l w P j F h j B C M b l w N j 8 j E Y 0 o n F J N C o 3 O C 0 0 o h G N U o 3 K E Q 4 a 0 Y h G s U b l C s d D I x r R K N W o n O G g E Y 1 o F G t U 7 n B 8 N K I R j V K N y i E O G t G I R r F G 5 R K n g 0 Y 0 o l G q U T n F Q S M a 0 S j W q N z i b K I R j W i U 3 v O v 3 O K g E Y 1 o F G t U b n G 2 0 I h G N E o 1 K r c 4 a E Q j G s U a t W f E + Q x H O M J R y l F 7 T h w 4 w h G O Y o 7 a s + I w L Q 4 c 4 S j m q J z j w B G O c J R z V O 5 x m t x y D E c 4 i j k q B z l w h C M c 5 R y V i 5 w m N x 3 D E Y 7 i m f + V k 5 w m 9 z n C E Y 5 i j t r P q I I j H O E o 5 q j 9 l C r u d I Q j H M U c t a u c N h z h C E c p R + 0 q h / s 5 4 A h H M U f t K o e E H I 5 w F D + s S n v i c X 7 v C E c 4 v s L x Y Y B 5 c / 3 t 3 Y Y 2 X u 8 N 8 9 x d g p M s / 3 G R Z T / q a 3 e n + + 5 C d m v j 7 6 y d 3 5 9 O W J 6 / Z x R P a N x V 4 6 h a 2 n x 8 E U E 6 e v 9 P e O 0 H 4 P G 7 U z 5 S + E g R c 9 R + B B 4 c 4 Q h H M U f t h + D B E Y 5 w F H P U f g w e K Q M c 4 S j l 6 G n / d x Q T U 8 I R j m K O y q E f H O E I R z l H 5 d B v g 5 Q B j n A U c 1 Q O / T Z I G e A I R z F H 5 d C v x f R b c I S j m K N y 6 N d i v h 8 4 w l H M U b n K a R H 6 w R G O Y o 7 K V U 6 L D A C O c B R z V K 5 y W m Q A c I S j m K N y l d N i R g M 4 w l H K 0 V e u c u A I R z j K O S p X O S 0 m G I E j H M U c l a u c F l U O H O E o 5 q h c 5 b S o c u A I R z F H 7 S o H j n C E o 5 i j c p X j E c n B E Y 5 i j s p V j k c k B 0 c 4 i j k q V z l w h C M c 5 R y V q x y P Z h W O c B R z V K 5 y P J p V O M J R P H W z c g b g 0 a z C E Y 5 v T d 3 c f P f U z c 3 / b u r m t w Z u + P Y Y 6 z + M n t w Z s P 3 H l d W y 6 m 0 Z D 3 x r + x e B u 6 z 9 o Z 0 a g P O 3 y m 1 o 3 S X u T 2 1 a z S X 9 O K D T w h Z v j Z d q K M y c 5 d P a o 2 z u u A i D Y W F N t Y U b + + 7 g U W p s E k T x L O O p 8 7 Q 3 z y / 6 B c q k 2 l E x e y C b R K m 7 U K Z w q + f g f / i E T A M 3 g I M 0 i E d F N G c X v Z 2 Z Z V / 3 v 3 w 7 3 t / 9 7 d v x 0 c M X s + f s d h q b n V / 2 + Z H 5 u d v K v Y p H z c n P D X 5 u i D k q 9 y o e N S c c 4 S j m q N y r e E x 5 C E c 4 i j l q 9 y r E 1 X C E o 5 i j d q 8 C R z j C U c x R u 1 e B I x z h K O a o 3 a t w r w M c 4 S j m q N y r + N z r A E c 4 S j l 2 l G e R 8 Y m r 4 Q h H M U f l f M w n r o Y j H M U c l a s c n 7 g a j n A U c 1 S u c n z i a j j C U c x R u c r x a V b h C E c x R + U q x 6 d Z h S M c x R y V q x y f Z h W O c B R z V K 5 y f K o c O M J R z F G 5 y o E j H O E o 5 6 h d 5 R D J w R G O U o 6 b y l V O m 0 g O j n A U c 1 S u c u A I R z j K O S p X O W 2 a V T j C U c x R u c q B I x z h K O e o X O W 0 S c j h C E c x R + U q p 0 1 C D k c 4 i j k q V z l t E n I 4 w l H M U b n K a Z O Q w x G O Y o 7 K V U 6 b h B y O c B R z V K 5 y 2 k R y c I S j l O O W d p W z O J L b h C M c / / 8 c J w / 0 U W K q X e v A F K Y w / T B T 5 Y q n s z i q g y l M Y b q A q X L d A 1 O Y w v T j T J W r n 8 7 i C A + m M I X p A q b K N V B n c Z w H U 5 j C d A F T 5 U o I p j C F 6 c e Z K t d D n c V t L U x h C t P a 9 r 9 Q S w E C L Q A U A A I A C A A R R V J X t 5 C X 8 a c A A A D 3 A A A A E g A A A A A A A A A A A A A A A A A A A A A A Q 2 9 u Z m l n L 1 B h Y 2 t h Z 2 U u e G 1 s U E s B A i 0 A F A A C A A g A E U V S V 1 N y O C y b A A A A 4 Q A A A B M A A A A A A A A A A A A A A A A A 8 w A A A F t D b 2 5 0 Z W 5 0 X 1 R 5 c G V z X S 5 4 b W x Q S w E C L Q A U A A I A C A A R R V J X E D i a 4 8 M G A A D Q Y A E A E w A A A A A A A A A A A A A A A A D b A Q A A R m 9 y b X V s Y X M v U 2 V j d G l v b j E u b V B L B Q Y A A A A A A w A D A M I A A A D r 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r U g c A A A A A A M l S B w 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S Z X B v c n R p b m d f R T R Q P C 9 J d G V t U G F 0 a D 4 8 L 0 l 0 Z W 1 M b 2 N h d G l v b j 4 8 U 3 R h Y m x l R W 5 0 c m l l c z 4 8 R W 5 0 c n k g V H l w Z T 0 i Q W R k Z W R U b 0 R h d G F N b 2 R l b C I g V m F s d W U 9 I m w w I i A v P j x F b n R y e S B U e X B l P S J C d W Z m Z X J O Z X h 0 U m V m c m V z a C I g V m F s d W U 9 I m w x I i A v P j x F b n R y e S B U e X B l P S J G a W x s Q 2 9 1 b n Q i I F Z h b H V l P S J s N T Q 4 I i A v P j x F b n R y e S B U e X B l P S J G a W x s R W 5 h Y m x l Z C I g V m F s d W U 9 I m w w I i A v P j x F b n R y e S B U e X B l P S J G a W x s R X J y b 3 J D b 2 R l I i B W Y W x 1 Z T 0 i c 1 V u a 2 5 v d 2 4 i I C 8 + P E V u d H J 5 I F R 5 c G U 9 I k Z p b G x F c n J v c k N v d W 5 0 I i B W Y W x 1 Z T 0 i b D A i I C 8 + P E V u d H J 5 I F R 5 c G U 9 I k Z p b G x M Y X N 0 V X B k Y X R l Z C I g V m F s d W U 9 I m Q y M D I z L T A 2 L T A y V D E y O j A 5 O j Q x L j c 3 M z Y 5 N z B 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v Q X V 0 b 1 J l b W 9 2 Z W R D b 2 x 1 b W 5 z M S 5 7 R m l s Z S B u d W 1 i Z X I s M H 0 m c X V v d D s s J n F 1 b 3 Q 7 U 2 V j d G l v b j E v U m V w b 3 J 0 a W 5 n X 0 U 0 U C 9 B d X R v U m V t b 3 Z l Z E N v b H V t b n M x L n t G Q 1 M g Z G V s a X Z l c n k g b n V t Y m V y L D F 9 J n F 1 b 3 Q 7 L C Z x d W 9 0 O 1 N l Y 3 R p b 2 4 x L 1 J l c G 9 y d G l u Z 1 9 F N F A v Q X V 0 b 1 J l b W 9 2 Z W R D b 2 x 1 b W 5 z M S 5 7 U H J p Y 2 U s M n 0 m c X V v d D s s J n F 1 b 3 Q 7 U 2 V j d G l v b j E v U m V w b 3 J 0 a W 5 n X 0 U 0 U C 9 B d X R v U m V t b 3 Z l Z E N v b H V t b n M x L n t D d X N 0 b 2 1 l c i w z f S Z x d W 9 0 O y w m c X V v d D t T Z W N 0 a W 9 u M S 9 S Z X B v c n R p b m d f R T R Q L 0 F 1 d G 9 S Z W 1 v d m V k Q 2 9 s d W 1 u c z E u e 0 N v b n R h Y 3 Q g c G V y c 2 9 u L D R 9 J n F 1 b 3 Q 7 L C Z x d W 9 0 O 1 N l Y 3 R p b 2 4 x L 1 J l c G 9 y d G l u Z 1 9 F N F A v Q X V 0 b 1 J l b W 9 2 Z W R D b 2 x 1 b W 5 z M S 5 7 R X h w Z W N 0 Z W Q g c G l j a y B 1 c C B k Y X R l L D V 9 J n F 1 b 3 Q 7 L C Z x d W 9 0 O 1 N l Y 3 R p b 2 4 x L 1 J l c G 9 y d G l u Z 1 9 F N F A v Q X V 0 b 1 J l b W 9 2 Z W R D b 2 x 1 b W 5 z M S 5 7 R G F 0 Z S B v Z i B m a W x l I G N y Z W F 0 a W 9 u L D Z 9 J n F 1 b 3 Q 7 L C Z x d W 9 0 O 1 N l Y 3 R p b 2 4 x L 1 J l c G 9 y d G l u Z 1 9 F N F A v Q X V 0 b 1 J l b W 9 2 Z W R D b 2 x 1 b W 5 z M S 5 7 V 2 V p Z 2 h 0 L D d 9 J n F 1 b 3 Q 7 L C Z x d W 9 0 O 1 N l Y 3 R p b 2 4 x L 1 J l c G 9 y d G l u Z 1 9 F N F A v Q X V 0 b 1 J l b W 9 2 Z W R D b 2 x 1 b W 5 z M S 5 7 U G l j a y B 1 c C B u Y W 1 l L D h 9 J n F 1 b 3 Q 7 L C Z x d W 9 0 O 1 N l Y 3 R p b 2 4 x L 1 J l c G 9 y d G l u Z 1 9 F N F A v Q X V 0 b 1 J l b W 9 2 Z W R D b 2 x 1 b W 5 z M S 5 7 R G V s a X Z l c n k g b m F t Z S w 5 f S Z x d W 9 0 O y w m c X V v d D t T Z W N 0 a W 9 u M S 9 S Z X B v c n R p b m d f R T R Q L 0 F 1 d G 9 S Z W 1 v d m V k Q 2 9 s d W 1 u c z E u e 0 F X Q i B X Z W l n a H Q s M T B 9 J n F 1 b 3 Q 7 L C Z x d W 9 0 O 1 N l Y 3 R p b 2 4 x L 1 J l c G 9 y d G l u Z 1 9 F N F A v Q X V 0 b 1 J l b W 9 2 Z W R D b 2 x 1 b W 5 z M S 5 7 U 2 h p c G 1 l b n Q g Y 2 9 z d C w x M X 0 m c X V v d D s s J n F 1 b 3 Q 7 U 2 V j d G l v b j E v U m V w b 3 J 0 a W 5 n X 0 U 0 U C 9 B d X R v U m V t b 3 Z l Z E N v b H V t b n M x L n t E Z X B h c n R 1 c m U g d G l t Z S B m c m 9 t I G R l b G l 2 Z X J 5 I H B s Y W N l L D E y f S Z x d W 9 0 O y w m c X V v d D t T Z W N 0 a W 9 u M S 9 S Z X B v c n R p b m d f R T R Q L 0 F 1 d G 9 S Z W 1 v d m V k Q 2 9 s d W 1 u c z E u e 1 J v b 3 Q g I C B 0 e X B l L D E z f S Z x d W 9 0 O y w m c X V v d D t T Z W N 0 a W 9 u M S 9 S Z X B v c n R p b m d f R T R Q L 0 F 1 d G 9 S Z W 1 v d m V k Q 2 9 s d W 1 u c z E u e 0 N p d H k g b 2 Y g c G l j a y B 1 c C w x N H 0 m c X V v d D s s J n F 1 b 3 Q 7 U 2 V j d G l v b j E v U m V w b 3 J 0 a W 5 n X 0 U 0 U C 9 B d X R v U m V t b 3 Z l Z E N v b H V t b n M x L n t D a X R 5 I G 9 m I G R l b G l 2 Z X J 5 L D E 1 f S Z x d W 9 0 O y w m c X V v d D t T Z W N 0 a W 9 u M S 9 S Z X B v c n R p b m d f R T R Q L 0 F 1 d G 9 S Z W 1 v d m V k Q 2 9 s d W 1 u c z E u e 0 N v b H V t b j E s M T Z 9 J n F 1 b 3 Q 7 X S w m c X V v d D t D b 2 x 1 b W 5 D b 3 V u d C Z x d W 9 0 O z o x N y w m c X V v d D t L Z X l D b 2 x 1 b W 5 O Y W 1 l c y Z x d W 9 0 O z p b X S w m c X V v d D t D b 2 x 1 b W 5 J Z G V u d G l 0 a W V z J n F 1 b 3 Q 7 O l s m c X V v d D t T Z W N 0 a W 9 u M S 9 S Z X B v c n R p b m d f R T R Q L 0 F 1 d G 9 S Z W 1 v d m V k Q 2 9 s d W 1 u c z E u e 0 Z p b G U g b n V t Y m V y L D B 9 J n F 1 b 3 Q 7 L C Z x d W 9 0 O 1 N l Y 3 R p b 2 4 x L 1 J l c G 9 y d G l u Z 1 9 F N F A v Q X V 0 b 1 J l b W 9 2 Z W R D b 2 x 1 b W 5 z M S 5 7 R k N T I G R l b G l 2 Z X J 5 I G 5 1 b W J l c i w x f S Z x d W 9 0 O y w m c X V v d D t T Z W N 0 a W 9 u M S 9 S Z X B v c n R p b m d f R T R Q L 0 F 1 d G 9 S Z W 1 v d m V k Q 2 9 s d W 1 u c z E u e 1 B y a W N l L D J 9 J n F 1 b 3 Q 7 L C Z x d W 9 0 O 1 N l Y 3 R p b 2 4 x L 1 J l c G 9 y d G l u Z 1 9 F N F A v Q X V 0 b 1 J l b W 9 2 Z W R D b 2 x 1 b W 5 z M S 5 7 Q 3 V z d G 9 t Z X I s M 3 0 m c X V v d D s s J n F 1 b 3 Q 7 U 2 V j d G l v b j E v U m V w b 3 J 0 a W 5 n X 0 U 0 U C 9 B d X R v U m V t b 3 Z l Z E N v b H V t b n M x L n t D b 2 5 0 Y W N 0 I H B l c n N v b i w 0 f S Z x d W 9 0 O y w m c X V v d D t T Z W N 0 a W 9 u M S 9 S Z X B v c n R p b m d f R T R Q L 0 F 1 d G 9 S Z W 1 v d m V k Q 2 9 s d W 1 u c z E u e 0 V 4 c G V j d G V k I H B p Y 2 s g d X A g Z G F 0 Z S w 1 f S Z x d W 9 0 O y w m c X V v d D t T Z W N 0 a W 9 u M S 9 S Z X B v c n R p b m d f R T R Q L 0 F 1 d G 9 S Z W 1 v d m V k Q 2 9 s d W 1 u c z E u e 0 R h d G U g b 2 Y g Z m l s Z S B j c m V h d G l v b i w 2 f S Z x d W 9 0 O y w m c X V v d D t T Z W N 0 a W 9 u M S 9 S Z X B v c n R p b m d f R T R Q L 0 F 1 d G 9 S Z W 1 v d m V k Q 2 9 s d W 1 u c z E u e 1 d l a W d o d C w 3 f S Z x d W 9 0 O y w m c X V v d D t T Z W N 0 a W 9 u M S 9 S Z X B v c n R p b m d f R T R Q L 0 F 1 d G 9 S Z W 1 v d m V k Q 2 9 s d W 1 u c z E u e 1 B p Y 2 s g d X A g b m F t Z S w 4 f S Z x d W 9 0 O y w m c X V v d D t T Z W N 0 a W 9 u M S 9 S Z X B v c n R p b m d f R T R Q L 0 F 1 d G 9 S Z W 1 v d m V k Q 2 9 s d W 1 u c z E u e 0 R l b G l 2 Z X J 5 I G 5 h b W U s O X 0 m c X V v d D s s J n F 1 b 3 Q 7 U 2 V j d G l v b j E v U m V w b 3 J 0 a W 5 n X 0 U 0 U C 9 B d X R v U m V t b 3 Z l Z E N v b H V t b n M x L n t B V 0 I g V 2 V p Z 2 h 0 L D E w f S Z x d W 9 0 O y w m c X V v d D t T Z W N 0 a W 9 u M S 9 S Z X B v c n R p b m d f R T R Q L 0 F 1 d G 9 S Z W 1 v d m V k Q 2 9 s d W 1 u c z E u e 1 N o a X B t Z W 5 0 I G N v c 3 Q s M T F 9 J n F 1 b 3 Q 7 L C Z x d W 9 0 O 1 N l Y 3 R p b 2 4 x L 1 J l c G 9 y d G l u Z 1 9 F N F A v Q X V 0 b 1 J l b W 9 2 Z W R D b 2 x 1 b W 5 z M S 5 7 R G V w Y X J 0 d X J l I H R p b W U g Z n J v b S B k Z W x p d m V y e S B w b G F j Z S w x M n 0 m c X V v d D s s J n F 1 b 3 Q 7 U 2 V j d G l v b j E v U m V w b 3 J 0 a W 5 n X 0 U 0 U C 9 B d X R v U m V t b 3 Z l Z E N v b H V t b n M x L n t S b 2 9 0 I C A g d H l w Z S w x M 3 0 m c X V v d D s s J n F 1 b 3 Q 7 U 2 V j d G l v b j E v U m V w b 3 J 0 a W 5 n X 0 U 0 U C 9 B d X R v U m V t b 3 Z l Z E N v b H V t b n M x L n t D a X R 5 I G 9 m I H B p Y 2 s g d X A s M T R 9 J n F 1 b 3 Q 7 L C Z x d W 9 0 O 1 N l Y 3 R p b 2 4 x L 1 J l c G 9 y d G l u Z 1 9 F N F A v Q X V 0 b 1 J l b W 9 2 Z W R D b 2 x 1 b W 5 z M S 5 7 Q 2 l 0 e S B v Z i B k Z W x p d m V y e S w x N X 0 m c X V v d D s s J n F 1 b 3 Q 7 U 2 V j d G l v b j E v U m V w b 3 J 0 a W 5 n X 0 U 0 U C 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M S k 8 L 0 l 0 Z W 1 Q Y X R o P j w v S X R l b U x v Y 2 F 0 a W 9 u P j x T d G F i b G V F b n R y a W V z P j x F b n R y e S B U e X B l P S J B Z G R l Z F R v R G F 0 Y U 1 v Z G V s I i B W Y W x 1 Z T 0 i b D A i I C 8 + P E V u d H J 5 I F R 5 c G U 9 I k J 1 Z m Z l c k 5 l e H R S Z W Z y Z X N o I i B W Y W x 1 Z T 0 i b D E i I C 8 + P E V u d H J 5 I F R 5 c G U 9 I k Z p b G x D b 3 V u d C I g V m F s d W U 9 I m w 1 N T A i I C 8 + P E V u d H J 5 I F R 5 c G U 9 I k Z p b G x F b m F i b G V k I i B W Y W x 1 Z T 0 i b D A i I C 8 + P E V u d H J 5 I F R 5 c G U 9 I k Z p b G x F c n J v c k N v Z G U i I F Z h b H V l P S J z V W 5 r b m 9 3 b i I g L z 4 8 R W 5 0 c n k g V H l w Z T 0 i R m l s b E V y c m 9 y Q 2 9 1 b n Q i I F Z h b H V l P S J s M C I g L z 4 8 R W 5 0 c n k g V H l w Z T 0 i R m l s b E x h c 3 R V c G R h d G V k I i B W Y W x 1 Z T 0 i Z D I w M j M t M D Y t M D V U M D Y 6 M z U 6 N D c u M D Y z N T Y z N 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S k v Q X V 0 b 1 J l b W 9 2 Z W R D b 2 x 1 b W 5 z M S 5 7 R m l s Z S B u d W 1 i Z X I s M H 0 m c X V v d D s s J n F 1 b 3 Q 7 U 2 V j d G l v b j E v U m V w b 3 J 0 a W 5 n X 0 U 0 U C A o M S k v Q X V 0 b 1 J l b W 9 2 Z W R D b 2 x 1 b W 5 z M S 5 7 R k N T I G R l b G l 2 Z X J 5 I G 5 1 b W J l c i w x f S Z x d W 9 0 O y w m c X V v d D t T Z W N 0 a W 9 u M S 9 S Z X B v c n R p b m d f R T R Q I C g x K S 9 B d X R v U m V t b 3 Z l Z E N v b H V t b n M x L n t Q c m l j Z S w y f S Z x d W 9 0 O y w m c X V v d D t T Z W N 0 a W 9 u M S 9 S Z X B v c n R p b m d f R T R Q I C g x K S 9 B d X R v U m V t b 3 Z l Z E N v b H V t b n M x L n t D d X N 0 b 2 1 l c i w z f S Z x d W 9 0 O y w m c X V v d D t T Z W N 0 a W 9 u M S 9 S Z X B v c n R p b m d f R T R Q I C g x K S 9 B d X R v U m V t b 3 Z l Z E N v b H V t b n M x L n t D b 2 5 0 Y W N 0 I H B l c n N v b i w 0 f S Z x d W 9 0 O y w m c X V v d D t T Z W N 0 a W 9 u M S 9 S Z X B v c n R p b m d f R T R Q I C g x K S 9 B d X R v U m V t b 3 Z l Z E N v b H V t b n M x L n t F e H B l Y 3 R l Z C B w a W N r I H V w I G R h d G U s N X 0 m c X V v d D s s J n F 1 b 3 Q 7 U 2 V j d G l v b j E v U m V w b 3 J 0 a W 5 n X 0 U 0 U C A o M S k v Q X V 0 b 1 J l b W 9 2 Z W R D b 2 x 1 b W 5 z M S 5 7 R G F 0 Z S B v Z i B m a W x l I G N y Z W F 0 a W 9 u L D Z 9 J n F 1 b 3 Q 7 L C Z x d W 9 0 O 1 N l Y 3 R p b 2 4 x L 1 J l c G 9 y d G l u Z 1 9 F N F A g K D E p L 0 F 1 d G 9 S Z W 1 v d m V k Q 2 9 s d W 1 u c z E u e 1 d l a W d o d C w 3 f S Z x d W 9 0 O y w m c X V v d D t T Z W N 0 a W 9 u M S 9 S Z X B v c n R p b m d f R T R Q I C g x K S 9 B d X R v U m V t b 3 Z l Z E N v b H V t b n M x L n t Q a W N r I H V w I G 5 h b W U s O H 0 m c X V v d D s s J n F 1 b 3 Q 7 U 2 V j d G l v b j E v U m V w b 3 J 0 a W 5 n X 0 U 0 U C A o M S k v Q X V 0 b 1 J l b W 9 2 Z W R D b 2 x 1 b W 5 z M S 5 7 R G V s a X Z l c n k g b m F t Z S w 5 f S Z x d W 9 0 O y w m c X V v d D t T Z W N 0 a W 9 u M S 9 S Z X B v c n R p b m d f R T R Q I C g x K S 9 B d X R v U m V t b 3 Z l Z E N v b H V t b n M x L n t B V 0 I g V 2 V p Z 2 h 0 L D E w f S Z x d W 9 0 O y w m c X V v d D t T Z W N 0 a W 9 u M S 9 S Z X B v c n R p b m d f R T R Q I C g x K S 9 B d X R v U m V t b 3 Z l Z E N v b H V t b n M x L n t T a G l w b W V u d C B j b 3 N 0 L D E x f S Z x d W 9 0 O y w m c X V v d D t T Z W N 0 a W 9 u M S 9 S Z X B v c n R p b m d f R T R Q I C g x K S 9 B d X R v U m V t b 3 Z l Z E N v b H V t b n M x L n t E Z X B h c n R 1 c m U g d G l t Z S B m c m 9 t I G R l b G l 2 Z X J 5 I H B s Y W N l L D E y f S Z x d W 9 0 O y w m c X V v d D t T Z W N 0 a W 9 u M S 9 S Z X B v c n R p b m d f R T R Q I C g x K S 9 B d X R v U m V t b 3 Z l Z E N v b H V t b n M x L n t S b 2 9 0 I C A g d H l w Z S w x M 3 0 m c X V v d D s s J n F 1 b 3 Q 7 U 2 V j d G l v b j E v U m V w b 3 J 0 a W 5 n X 0 U 0 U C A o M S k v Q X V 0 b 1 J l b W 9 2 Z W R D b 2 x 1 b W 5 z M S 5 7 Q 2 l 0 e S B v Z i B w a W N r I H V w L D E 0 f S Z x d W 9 0 O y w m c X V v d D t T Z W N 0 a W 9 u M S 9 S Z X B v c n R p b m d f R T R Q I C g x K S 9 B d X R v U m V t b 3 Z l Z E N v b H V t b n M x L n t D a X R 5 I G 9 m I G R l b G l 2 Z X J 5 L D E 1 f S Z x d W 9 0 O y w m c X V v d D t T Z W N 0 a W 9 u M S 9 S Z X B v c n R p b m d f R T R Q I C g x K S 9 B d X R v U m V t b 3 Z l Z E N v b H V t b n M x L n t D b 2 x 1 b W 4 x L D E 2 f S Z x d W 9 0 O 1 0 s J n F 1 b 3 Q 7 Q 2 9 s d W 1 u Q 2 9 1 b n Q m c X V v d D s 6 M T c s J n F 1 b 3 Q 7 S 2 V 5 Q 2 9 s d W 1 u T m F t Z X M m c X V v d D s 6 W 1 0 s J n F 1 b 3 Q 7 Q 2 9 s d W 1 u S W R l b n R p d G l l c y Z x d W 9 0 O z p b J n F 1 b 3 Q 7 U 2 V j d G l v b j E v U m V w b 3 J 0 a W 5 n X 0 U 0 U C A o M S k v Q X V 0 b 1 J l b W 9 2 Z W R D b 2 x 1 b W 5 z M S 5 7 R m l s Z S B u d W 1 i Z X I s M H 0 m c X V v d D s s J n F 1 b 3 Q 7 U 2 V j d G l v b j E v U m V w b 3 J 0 a W 5 n X 0 U 0 U C A o M S k v Q X V 0 b 1 J l b W 9 2 Z W R D b 2 x 1 b W 5 z M S 5 7 R k N T I G R l b G l 2 Z X J 5 I G 5 1 b W J l c i w x f S Z x d W 9 0 O y w m c X V v d D t T Z W N 0 a W 9 u M S 9 S Z X B v c n R p b m d f R T R Q I C g x K S 9 B d X R v U m V t b 3 Z l Z E N v b H V t b n M x L n t Q c m l j Z S w y f S Z x d W 9 0 O y w m c X V v d D t T Z W N 0 a W 9 u M S 9 S Z X B v c n R p b m d f R T R Q I C g x K S 9 B d X R v U m V t b 3 Z l Z E N v b H V t b n M x L n t D d X N 0 b 2 1 l c i w z f S Z x d W 9 0 O y w m c X V v d D t T Z W N 0 a W 9 u M S 9 S Z X B v c n R p b m d f R T R Q I C g x K S 9 B d X R v U m V t b 3 Z l Z E N v b H V t b n M x L n t D b 2 5 0 Y W N 0 I H B l c n N v b i w 0 f S Z x d W 9 0 O y w m c X V v d D t T Z W N 0 a W 9 u M S 9 S Z X B v c n R p b m d f R T R Q I C g x K S 9 B d X R v U m V t b 3 Z l Z E N v b H V t b n M x L n t F e H B l Y 3 R l Z C B w a W N r I H V w I G R h d G U s N X 0 m c X V v d D s s J n F 1 b 3 Q 7 U 2 V j d G l v b j E v U m V w b 3 J 0 a W 5 n X 0 U 0 U C A o M S k v Q X V 0 b 1 J l b W 9 2 Z W R D b 2 x 1 b W 5 z M S 5 7 R G F 0 Z S B v Z i B m a W x l I G N y Z W F 0 a W 9 u L D Z 9 J n F 1 b 3 Q 7 L C Z x d W 9 0 O 1 N l Y 3 R p b 2 4 x L 1 J l c G 9 y d G l u Z 1 9 F N F A g K D E p L 0 F 1 d G 9 S Z W 1 v d m V k Q 2 9 s d W 1 u c z E u e 1 d l a W d o d C w 3 f S Z x d W 9 0 O y w m c X V v d D t T Z W N 0 a W 9 u M S 9 S Z X B v c n R p b m d f R T R Q I C g x K S 9 B d X R v U m V t b 3 Z l Z E N v b H V t b n M x L n t Q a W N r I H V w I G 5 h b W U s O H 0 m c X V v d D s s J n F 1 b 3 Q 7 U 2 V j d G l v b j E v U m V w b 3 J 0 a W 5 n X 0 U 0 U C A o M S k v Q X V 0 b 1 J l b W 9 2 Z W R D b 2 x 1 b W 5 z M S 5 7 R G V s a X Z l c n k g b m F t Z S w 5 f S Z x d W 9 0 O y w m c X V v d D t T Z W N 0 a W 9 u M S 9 S Z X B v c n R p b m d f R T R Q I C g x K S 9 B d X R v U m V t b 3 Z l Z E N v b H V t b n M x L n t B V 0 I g V 2 V p Z 2 h 0 L D E w f S Z x d W 9 0 O y w m c X V v d D t T Z W N 0 a W 9 u M S 9 S Z X B v c n R p b m d f R T R Q I C g x K S 9 B d X R v U m V t b 3 Z l Z E N v b H V t b n M x L n t T a G l w b W V u d C B j b 3 N 0 L D E x f S Z x d W 9 0 O y w m c X V v d D t T Z W N 0 a W 9 u M S 9 S Z X B v c n R p b m d f R T R Q I C g x K S 9 B d X R v U m V t b 3 Z l Z E N v b H V t b n M x L n t E Z X B h c n R 1 c m U g d G l t Z S B m c m 9 t I G R l b G l 2 Z X J 5 I H B s Y W N l L D E y f S Z x d W 9 0 O y w m c X V v d D t T Z W N 0 a W 9 u M S 9 S Z X B v c n R p b m d f R T R Q I C g x K S 9 B d X R v U m V t b 3 Z l Z E N v b H V t b n M x L n t S b 2 9 0 I C A g d H l w Z S w x M 3 0 m c X V v d D s s J n F 1 b 3 Q 7 U 2 V j d G l v b j E v U m V w b 3 J 0 a W 5 n X 0 U 0 U C A o M S k v Q X V 0 b 1 J l b W 9 2 Z W R D b 2 x 1 b W 5 z M S 5 7 Q 2 l 0 e S B v Z i B w a W N r I H V w L D E 0 f S Z x d W 9 0 O y w m c X V v d D t T Z W N 0 a W 9 u M S 9 S Z X B v c n R p b m d f R T R Q I C g x K S 9 B d X R v U m V t b 3 Z l Z E N v b H V t b n M x L n t D a X R 5 I G 9 m I G R l b G l 2 Z X J 5 L D E 1 f S Z x d W 9 0 O y w m c X V v d D t T Z W N 0 a W 9 u M S 9 S Z X B v c n R p b m d f R T R Q I C g x 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M i k 8 L 0 l 0 Z W 1 Q Y X R o P j w v S X R l b U x v Y 2 F 0 a W 9 u P j x T d G F i b G V F b n R y a W V z P j x F b n R y e S B U e X B l P S J B Z G R l Z F R v R G F 0 Y U 1 v Z G V s I i B W Y W x 1 Z T 0 i b D A i I C 8 + P E V u d H J 5 I F R 5 c G U 9 I k J 1 Z m Z l c k 5 l e H R S Z W Z y Z X N o I i B W Y W x 1 Z T 0 i b D E i I C 8 + P E V u d H J 5 I F R 5 c G U 9 I k Z p b G x D b 3 V u d C I g V m F s d W U 9 I m w 1 N T A i I C 8 + P E V u d H J 5 I F R 5 c G U 9 I k Z p b G x F b m F i b G V k I i B W Y W x 1 Z T 0 i b D A i I C 8 + P E V u d H J 5 I F R 5 c G U 9 I k Z p b G x F c n J v c k N v Z G U i I F Z h b H V l P S J z V W 5 r b m 9 3 b i I g L z 4 8 R W 5 0 c n k g V H l w Z T 0 i R m l s b E V y c m 9 y Q 2 9 1 b n Q i I F Z h b H V l P S J s M C I g L z 4 8 R W 5 0 c n k g V H l w Z T 0 i R m l s b E x h c 3 R V c G R h d G V k I i B W Y W x 1 Z T 0 i Z D I w M j M t M D Y t M D V U M D Y 6 M z U 6 N D c u M D Y z N T Y z N 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S k v Q X V 0 b 1 J l b W 9 2 Z W R D b 2 x 1 b W 5 z M S 5 7 R m l s Z S B u d W 1 i Z X I s M H 0 m c X V v d D s s J n F 1 b 3 Q 7 U 2 V j d G l v b j E v U m V w b 3 J 0 a W 5 n X 0 U 0 U C A o M S k v Q X V 0 b 1 J l b W 9 2 Z W R D b 2 x 1 b W 5 z M S 5 7 R k N T I G R l b G l 2 Z X J 5 I G 5 1 b W J l c i w x f S Z x d W 9 0 O y w m c X V v d D t T Z W N 0 a W 9 u M S 9 S Z X B v c n R p b m d f R T R Q I C g x K S 9 B d X R v U m V t b 3 Z l Z E N v b H V t b n M x L n t Q c m l j Z S w y f S Z x d W 9 0 O y w m c X V v d D t T Z W N 0 a W 9 u M S 9 S Z X B v c n R p b m d f R T R Q I C g x K S 9 B d X R v U m V t b 3 Z l Z E N v b H V t b n M x L n t D d X N 0 b 2 1 l c i w z f S Z x d W 9 0 O y w m c X V v d D t T Z W N 0 a W 9 u M S 9 S Z X B v c n R p b m d f R T R Q I C g x K S 9 B d X R v U m V t b 3 Z l Z E N v b H V t b n M x L n t D b 2 5 0 Y W N 0 I H B l c n N v b i w 0 f S Z x d W 9 0 O y w m c X V v d D t T Z W N 0 a W 9 u M S 9 S Z X B v c n R p b m d f R T R Q I C g x K S 9 B d X R v U m V t b 3 Z l Z E N v b H V t b n M x L n t F e H B l Y 3 R l Z C B w a W N r I H V w I G R h d G U s N X 0 m c X V v d D s s J n F 1 b 3 Q 7 U 2 V j d G l v b j E v U m V w b 3 J 0 a W 5 n X 0 U 0 U C A o M S k v Q X V 0 b 1 J l b W 9 2 Z W R D b 2 x 1 b W 5 z M S 5 7 R G F 0 Z S B v Z i B m a W x l I G N y Z W F 0 a W 9 u L D Z 9 J n F 1 b 3 Q 7 L C Z x d W 9 0 O 1 N l Y 3 R p b 2 4 x L 1 J l c G 9 y d G l u Z 1 9 F N F A g K D E p L 0 F 1 d G 9 S Z W 1 v d m V k Q 2 9 s d W 1 u c z E u e 1 d l a W d o d C w 3 f S Z x d W 9 0 O y w m c X V v d D t T Z W N 0 a W 9 u M S 9 S Z X B v c n R p b m d f R T R Q I C g x K S 9 B d X R v U m V t b 3 Z l Z E N v b H V t b n M x L n t Q a W N r I H V w I G 5 h b W U s O H 0 m c X V v d D s s J n F 1 b 3 Q 7 U 2 V j d G l v b j E v U m V w b 3 J 0 a W 5 n X 0 U 0 U C A o M S k v Q X V 0 b 1 J l b W 9 2 Z W R D b 2 x 1 b W 5 z M S 5 7 R G V s a X Z l c n k g b m F t Z S w 5 f S Z x d W 9 0 O y w m c X V v d D t T Z W N 0 a W 9 u M S 9 S Z X B v c n R p b m d f R T R Q I C g x K S 9 B d X R v U m V t b 3 Z l Z E N v b H V t b n M x L n t B V 0 I g V 2 V p Z 2 h 0 L D E w f S Z x d W 9 0 O y w m c X V v d D t T Z W N 0 a W 9 u M S 9 S Z X B v c n R p b m d f R T R Q I C g x K S 9 B d X R v U m V t b 3 Z l Z E N v b H V t b n M x L n t T a G l w b W V u d C B j b 3 N 0 L D E x f S Z x d W 9 0 O y w m c X V v d D t T Z W N 0 a W 9 u M S 9 S Z X B v c n R p b m d f R T R Q I C g x K S 9 B d X R v U m V t b 3 Z l Z E N v b H V t b n M x L n t E Z X B h c n R 1 c m U g d G l t Z S B m c m 9 t I G R l b G l 2 Z X J 5 I H B s Y W N l L D E y f S Z x d W 9 0 O y w m c X V v d D t T Z W N 0 a W 9 u M S 9 S Z X B v c n R p b m d f R T R Q I C g x K S 9 B d X R v U m V t b 3 Z l Z E N v b H V t b n M x L n t S b 2 9 0 I C A g d H l w Z S w x M 3 0 m c X V v d D s s J n F 1 b 3 Q 7 U 2 V j d G l v b j E v U m V w b 3 J 0 a W 5 n X 0 U 0 U C A o M S k v Q X V 0 b 1 J l b W 9 2 Z W R D b 2 x 1 b W 5 z M S 5 7 Q 2 l 0 e S B v Z i B w a W N r I H V w L D E 0 f S Z x d W 9 0 O y w m c X V v d D t T Z W N 0 a W 9 u M S 9 S Z X B v c n R p b m d f R T R Q I C g x K S 9 B d X R v U m V t b 3 Z l Z E N v b H V t b n M x L n t D a X R 5 I G 9 m I G R l b G l 2 Z X J 5 L D E 1 f S Z x d W 9 0 O y w m c X V v d D t T Z W N 0 a W 9 u M S 9 S Z X B v c n R p b m d f R T R Q I C g x K S 9 B d X R v U m V t b 3 Z l Z E N v b H V t b n M x L n t D b 2 x 1 b W 4 x L D E 2 f S Z x d W 9 0 O 1 0 s J n F 1 b 3 Q 7 Q 2 9 s d W 1 u Q 2 9 1 b n Q m c X V v d D s 6 M T c s J n F 1 b 3 Q 7 S 2 V 5 Q 2 9 s d W 1 u T m F t Z X M m c X V v d D s 6 W 1 0 s J n F 1 b 3 Q 7 Q 2 9 s d W 1 u S W R l b n R p d G l l c y Z x d W 9 0 O z p b J n F 1 b 3 Q 7 U 2 V j d G l v b j E v U m V w b 3 J 0 a W 5 n X 0 U 0 U C A o M S k v Q X V 0 b 1 J l b W 9 2 Z W R D b 2 x 1 b W 5 z M S 5 7 R m l s Z S B u d W 1 i Z X I s M H 0 m c X V v d D s s J n F 1 b 3 Q 7 U 2 V j d G l v b j E v U m V w b 3 J 0 a W 5 n X 0 U 0 U C A o M S k v Q X V 0 b 1 J l b W 9 2 Z W R D b 2 x 1 b W 5 z M S 5 7 R k N T I G R l b G l 2 Z X J 5 I G 5 1 b W J l c i w x f S Z x d W 9 0 O y w m c X V v d D t T Z W N 0 a W 9 u M S 9 S Z X B v c n R p b m d f R T R Q I C g x K S 9 B d X R v U m V t b 3 Z l Z E N v b H V t b n M x L n t Q c m l j Z S w y f S Z x d W 9 0 O y w m c X V v d D t T Z W N 0 a W 9 u M S 9 S Z X B v c n R p b m d f R T R Q I C g x K S 9 B d X R v U m V t b 3 Z l Z E N v b H V t b n M x L n t D d X N 0 b 2 1 l c i w z f S Z x d W 9 0 O y w m c X V v d D t T Z W N 0 a W 9 u M S 9 S Z X B v c n R p b m d f R T R Q I C g x K S 9 B d X R v U m V t b 3 Z l Z E N v b H V t b n M x L n t D b 2 5 0 Y W N 0 I H B l c n N v b i w 0 f S Z x d W 9 0 O y w m c X V v d D t T Z W N 0 a W 9 u M S 9 S Z X B v c n R p b m d f R T R Q I C g x K S 9 B d X R v U m V t b 3 Z l Z E N v b H V t b n M x L n t F e H B l Y 3 R l Z C B w a W N r I H V w I G R h d G U s N X 0 m c X V v d D s s J n F 1 b 3 Q 7 U 2 V j d G l v b j E v U m V w b 3 J 0 a W 5 n X 0 U 0 U C A o M S k v Q X V 0 b 1 J l b W 9 2 Z W R D b 2 x 1 b W 5 z M S 5 7 R G F 0 Z S B v Z i B m a W x l I G N y Z W F 0 a W 9 u L D Z 9 J n F 1 b 3 Q 7 L C Z x d W 9 0 O 1 N l Y 3 R p b 2 4 x L 1 J l c G 9 y d G l u Z 1 9 F N F A g K D E p L 0 F 1 d G 9 S Z W 1 v d m V k Q 2 9 s d W 1 u c z E u e 1 d l a W d o d C w 3 f S Z x d W 9 0 O y w m c X V v d D t T Z W N 0 a W 9 u M S 9 S Z X B v c n R p b m d f R T R Q I C g x K S 9 B d X R v U m V t b 3 Z l Z E N v b H V t b n M x L n t Q a W N r I H V w I G 5 h b W U s O H 0 m c X V v d D s s J n F 1 b 3 Q 7 U 2 V j d G l v b j E v U m V w b 3 J 0 a W 5 n X 0 U 0 U C A o M S k v Q X V 0 b 1 J l b W 9 2 Z W R D b 2 x 1 b W 5 z M S 5 7 R G V s a X Z l c n k g b m F t Z S w 5 f S Z x d W 9 0 O y w m c X V v d D t T Z W N 0 a W 9 u M S 9 S Z X B v c n R p b m d f R T R Q I C g x K S 9 B d X R v U m V t b 3 Z l Z E N v b H V t b n M x L n t B V 0 I g V 2 V p Z 2 h 0 L D E w f S Z x d W 9 0 O y w m c X V v d D t T Z W N 0 a W 9 u M S 9 S Z X B v c n R p b m d f R T R Q I C g x K S 9 B d X R v U m V t b 3 Z l Z E N v b H V t b n M x L n t T a G l w b W V u d C B j b 3 N 0 L D E x f S Z x d W 9 0 O y w m c X V v d D t T Z W N 0 a W 9 u M S 9 S Z X B v c n R p b m d f R T R Q I C g x K S 9 B d X R v U m V t b 3 Z l Z E N v b H V t b n M x L n t E Z X B h c n R 1 c m U g d G l t Z S B m c m 9 t I G R l b G l 2 Z X J 5 I H B s Y W N l L D E y f S Z x d W 9 0 O y w m c X V v d D t T Z W N 0 a W 9 u M S 9 S Z X B v c n R p b m d f R T R Q I C g x K S 9 B d X R v U m V t b 3 Z l Z E N v b H V t b n M x L n t S b 2 9 0 I C A g d H l w Z S w x M 3 0 m c X V v d D s s J n F 1 b 3 Q 7 U 2 V j d G l v b j E v U m V w b 3 J 0 a W 5 n X 0 U 0 U C A o M S k v Q X V 0 b 1 J l b W 9 2 Z W R D b 2 x 1 b W 5 z M S 5 7 Q 2 l 0 e S B v Z i B w a W N r I H V w L D E 0 f S Z x d W 9 0 O y w m c X V v d D t T Z W N 0 a W 9 u M S 9 S Z X B v c n R p b m d f R T R Q I C g x K S 9 B d X R v U m V t b 3 Z l Z E N v b H V t b n M x L n t D a X R 5 I G 9 m I G R l b G l 2 Z X J 5 L D E 1 f S Z x d W 9 0 O y w m c X V v d D t T Z W N 0 a W 9 u M S 9 S Z X B v c n R p b m d f R T R Q I C g x 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M p P C 9 J d G V t U G F 0 a D 4 8 L 0 l 0 Z W 1 M b 2 N h d G l v b j 4 8 U 3 R h Y m x l R W 5 0 c m l l c z 4 8 R W 5 0 c n k g V H l w Z T 0 i Q W R k Z W R U b 0 R h d G F N b 2 R l b C I g V m F s d W U 9 I m w w I i A v P j x F b n R y e S B U e X B l P S J C d W Z m Z X J O Z X h 0 U m V m c m V z a C I g V m F s d W U 9 I m w x I i A v P j x F b n R y e S B U e X B l P S J G a W x s Q 2 9 1 b n Q i I F Z h b H V l P S J s N T U w I i A v P j x F b n R y e S B U e X B l P S J G a W x s R W 5 h Y m x l Z C I g V m F s d W U 9 I m w w I i A v P j x F b n R y e S B U e X B l P S J G a W x s R X J y b 3 J D b 2 R l I i B W Y W x 1 Z T 0 i c 1 V u a 2 5 v d 2 4 i I C 8 + P E V u d H J 5 I F R 5 c G U 9 I k Z p b G x F c n J v c k N v d W 5 0 I i B W Y W x 1 Z T 0 i b D A i I C 8 + P E V u d H J 5 I F R 5 c G U 9 I k Z p b G x M Y X N 0 V X B k Y X R l Z C I g V m F s d W U 9 I m Q y M D I z L T A 2 L T A 1 V D A 3 O j E y O j E 3 L j g z N D Q 1 N D 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p L 0 F 1 d G 9 S Z W 1 v d m V k Q 2 9 s d W 1 u c z E u e 0 Z p b G U g b n V t Y m V y L D B 9 J n F 1 b 3 Q 7 L C Z x d W 9 0 O 1 N l Y 3 R p b 2 4 x L 1 J l c G 9 y d G l u Z 1 9 F N F A g K D M p L 0 F 1 d G 9 S Z W 1 v d m V k Q 2 9 s d W 1 u c z E u e 0 Z D U y B k Z W x p d m V y e S B u d W 1 i Z X I s M X 0 m c X V v d D s s J n F 1 b 3 Q 7 U 2 V j d G l v b j E v U m V w b 3 J 0 a W 5 n X 0 U 0 U C A o M y k v Q X V 0 b 1 J l b W 9 2 Z W R D b 2 x 1 b W 5 z M S 5 7 U H J p Y 2 U s M n 0 m c X V v d D s s J n F 1 b 3 Q 7 U 2 V j d G l v b j E v U m V w b 3 J 0 a W 5 n X 0 U 0 U C A o M y k v Q X V 0 b 1 J l b W 9 2 Z W R D b 2 x 1 b W 5 z M S 5 7 Q 3 V z d G 9 t Z X I s M 3 0 m c X V v d D s s J n F 1 b 3 Q 7 U 2 V j d G l v b j E v U m V w b 3 J 0 a W 5 n X 0 U 0 U C A o M y k v Q X V 0 b 1 J l b W 9 2 Z W R D b 2 x 1 b W 5 z M S 5 7 Q 2 9 u d G F j d C B w Z X J z b 2 4 s N H 0 m c X V v d D s s J n F 1 b 3 Q 7 U 2 V j d G l v b j E v U m V w b 3 J 0 a W 5 n X 0 U 0 U C A o M y k v Q X V 0 b 1 J l b W 9 2 Z W R D b 2 x 1 b W 5 z M S 5 7 R X h w Z W N 0 Z W Q g c G l j a y B 1 c C B k Y X R l L D V 9 J n F 1 b 3 Q 7 L C Z x d W 9 0 O 1 N l Y 3 R p b 2 4 x L 1 J l c G 9 y d G l u Z 1 9 F N F A g K D M p L 0 F 1 d G 9 S Z W 1 v d m V k Q 2 9 s d W 1 u c z E u e 0 R h d G U g b 2 Y g Z m l s Z S B j c m V h d G l v b i w 2 f S Z x d W 9 0 O y w m c X V v d D t T Z W N 0 a W 9 u M S 9 S Z X B v c n R p b m d f R T R Q I C g z K S 9 B d X R v U m V t b 3 Z l Z E N v b H V t b n M x L n t X Z W l n a H Q s N 3 0 m c X V v d D s s J n F 1 b 3 Q 7 U 2 V j d G l v b j E v U m V w b 3 J 0 a W 5 n X 0 U 0 U C A o M y k v Q X V 0 b 1 J l b W 9 2 Z W R D b 2 x 1 b W 5 z M S 5 7 U G l j a y B 1 c C B u Y W 1 l L D h 9 J n F 1 b 3 Q 7 L C Z x d W 9 0 O 1 N l Y 3 R p b 2 4 x L 1 J l c G 9 y d G l u Z 1 9 F N F A g K D M p L 0 F 1 d G 9 S Z W 1 v d m V k Q 2 9 s d W 1 u c z E u e 0 R l b G l 2 Z X J 5 I G 5 h b W U s O X 0 m c X V v d D s s J n F 1 b 3 Q 7 U 2 V j d G l v b j E v U m V w b 3 J 0 a W 5 n X 0 U 0 U C A o M y k v Q X V 0 b 1 J l b W 9 2 Z W R D b 2 x 1 b W 5 z M S 5 7 Q V d C I F d l a W d o d C w x M H 0 m c X V v d D s s J n F 1 b 3 Q 7 U 2 V j d G l v b j E v U m V w b 3 J 0 a W 5 n X 0 U 0 U C A o M y k v Q X V 0 b 1 J l b W 9 2 Z W R D b 2 x 1 b W 5 z M S 5 7 U 2 h p c G 1 l b n Q g Y 2 9 z d C w x M X 0 m c X V v d D s s J n F 1 b 3 Q 7 U 2 V j d G l v b j E v U m V w b 3 J 0 a W 5 n X 0 U 0 U C A o M y k v Q X V 0 b 1 J l b W 9 2 Z W R D b 2 x 1 b W 5 z M S 5 7 R G V w Y X J 0 d X J l I H R p b W U g Z n J v b S B k Z W x p d m V y e S B w b G F j Z S w x M n 0 m c X V v d D s s J n F 1 b 3 Q 7 U 2 V j d G l v b j E v U m V w b 3 J 0 a W 5 n X 0 U 0 U C A o M y k v Q X V 0 b 1 J l b W 9 2 Z W R D b 2 x 1 b W 5 z M S 5 7 U m 9 v d C A g I H R 5 c G U s M T N 9 J n F 1 b 3 Q 7 L C Z x d W 9 0 O 1 N l Y 3 R p b 2 4 x L 1 J l c G 9 y d G l u Z 1 9 F N F A g K D M p L 0 F 1 d G 9 S Z W 1 v d m V k Q 2 9 s d W 1 u c z E u e 0 N p d H k g b 2 Y g c G l j a y B 1 c C w x N H 0 m c X V v d D s s J n F 1 b 3 Q 7 U 2 V j d G l v b j E v U m V w b 3 J 0 a W 5 n X 0 U 0 U C A o M y k v Q X V 0 b 1 J l b W 9 2 Z W R D b 2 x 1 b W 5 z M S 5 7 Q 2 l 0 e S B v Z i B k Z W x p d m V y e S w x N X 0 m c X V v d D s s J n F 1 b 3 Q 7 U 2 V j d G l v b j E v U m V w b 3 J 0 a W 5 n X 0 U 0 U C A o M y k v Q X V 0 b 1 J l b W 9 2 Z W R D b 2 x 1 b W 5 z M S 5 7 Q 2 9 s d W 1 u M S w x N n 0 m c X V v d D t d L C Z x d W 9 0 O 0 N v b H V t b k N v d W 5 0 J n F 1 b 3 Q 7 O j E 3 L C Z x d W 9 0 O 0 t l e U N v b H V t b k 5 h b W V z J n F 1 b 3 Q 7 O l t d L C Z x d W 9 0 O 0 N v b H V t b k l k Z W 5 0 a X R p Z X M m c X V v d D s 6 W y Z x d W 9 0 O 1 N l Y 3 R p b 2 4 x L 1 J l c G 9 y d G l u Z 1 9 F N F A g K D M p L 0 F 1 d G 9 S Z W 1 v d m V k Q 2 9 s d W 1 u c z E u e 0 Z p b G U g b n V t Y m V y L D B 9 J n F 1 b 3 Q 7 L C Z x d W 9 0 O 1 N l Y 3 R p b 2 4 x L 1 J l c G 9 y d G l u Z 1 9 F N F A g K D M p L 0 F 1 d G 9 S Z W 1 v d m V k Q 2 9 s d W 1 u c z E u e 0 Z D U y B k Z W x p d m V y e S B u d W 1 i Z X I s M X 0 m c X V v d D s s J n F 1 b 3 Q 7 U 2 V j d G l v b j E v U m V w b 3 J 0 a W 5 n X 0 U 0 U C A o M y k v Q X V 0 b 1 J l b W 9 2 Z W R D b 2 x 1 b W 5 z M S 5 7 U H J p Y 2 U s M n 0 m c X V v d D s s J n F 1 b 3 Q 7 U 2 V j d G l v b j E v U m V w b 3 J 0 a W 5 n X 0 U 0 U C A o M y k v Q X V 0 b 1 J l b W 9 2 Z W R D b 2 x 1 b W 5 z M S 5 7 Q 3 V z d G 9 t Z X I s M 3 0 m c X V v d D s s J n F 1 b 3 Q 7 U 2 V j d G l v b j E v U m V w b 3 J 0 a W 5 n X 0 U 0 U C A o M y k v Q X V 0 b 1 J l b W 9 2 Z W R D b 2 x 1 b W 5 z M S 5 7 Q 2 9 u d G F j d C B w Z X J z b 2 4 s N H 0 m c X V v d D s s J n F 1 b 3 Q 7 U 2 V j d G l v b j E v U m V w b 3 J 0 a W 5 n X 0 U 0 U C A o M y k v Q X V 0 b 1 J l b W 9 2 Z W R D b 2 x 1 b W 5 z M S 5 7 R X h w Z W N 0 Z W Q g c G l j a y B 1 c C B k Y X R l L D V 9 J n F 1 b 3 Q 7 L C Z x d W 9 0 O 1 N l Y 3 R p b 2 4 x L 1 J l c G 9 y d G l u Z 1 9 F N F A g K D M p L 0 F 1 d G 9 S Z W 1 v d m V k Q 2 9 s d W 1 u c z E u e 0 R h d G U g b 2 Y g Z m l s Z S B j c m V h d G l v b i w 2 f S Z x d W 9 0 O y w m c X V v d D t T Z W N 0 a W 9 u M S 9 S Z X B v c n R p b m d f R T R Q I C g z K S 9 B d X R v U m V t b 3 Z l Z E N v b H V t b n M x L n t X Z W l n a H Q s N 3 0 m c X V v d D s s J n F 1 b 3 Q 7 U 2 V j d G l v b j E v U m V w b 3 J 0 a W 5 n X 0 U 0 U C A o M y k v Q X V 0 b 1 J l b W 9 2 Z W R D b 2 x 1 b W 5 z M S 5 7 U G l j a y B 1 c C B u Y W 1 l L D h 9 J n F 1 b 3 Q 7 L C Z x d W 9 0 O 1 N l Y 3 R p b 2 4 x L 1 J l c G 9 y d G l u Z 1 9 F N F A g K D M p L 0 F 1 d G 9 S Z W 1 v d m V k Q 2 9 s d W 1 u c z E u e 0 R l b G l 2 Z X J 5 I G 5 h b W U s O X 0 m c X V v d D s s J n F 1 b 3 Q 7 U 2 V j d G l v b j E v U m V w b 3 J 0 a W 5 n X 0 U 0 U C A o M y k v Q X V 0 b 1 J l b W 9 2 Z W R D b 2 x 1 b W 5 z M S 5 7 Q V d C I F d l a W d o d C w x M H 0 m c X V v d D s s J n F 1 b 3 Q 7 U 2 V j d G l v b j E v U m V w b 3 J 0 a W 5 n X 0 U 0 U C A o M y k v Q X V 0 b 1 J l b W 9 2 Z W R D b 2 x 1 b W 5 z M S 5 7 U 2 h p c G 1 l b n Q g Y 2 9 z d C w x M X 0 m c X V v d D s s J n F 1 b 3 Q 7 U 2 V j d G l v b j E v U m V w b 3 J 0 a W 5 n X 0 U 0 U C A o M y k v Q X V 0 b 1 J l b W 9 2 Z W R D b 2 x 1 b W 5 z M S 5 7 R G V w Y X J 0 d X J l I H R p b W U g Z n J v b S B k Z W x p d m V y e S B w b G F j Z S w x M n 0 m c X V v d D s s J n F 1 b 3 Q 7 U 2 V j d G l v b j E v U m V w b 3 J 0 a W 5 n X 0 U 0 U C A o M y k v Q X V 0 b 1 J l b W 9 2 Z W R D b 2 x 1 b W 5 z M S 5 7 U m 9 v d C A g I H R 5 c G U s M T N 9 J n F 1 b 3 Q 7 L C Z x d W 9 0 O 1 N l Y 3 R p b 2 4 x L 1 J l c G 9 y d G l u Z 1 9 F N F A g K D M p L 0 F 1 d G 9 S Z W 1 v d m V k Q 2 9 s d W 1 u c z E u e 0 N p d H k g b 2 Y g c G l j a y B 1 c C w x N H 0 m c X V v d D s s J n F 1 b 3 Q 7 U 2 V j d G l v b j E v U m V w b 3 J 0 a W 5 n X 0 U 0 U C A o M y k v Q X V 0 b 1 J l b W 9 2 Z W R D b 2 x 1 b W 5 z M S 5 7 Q 2 l 0 e S B v Z i B k Z W x p d m V y e S w x N X 0 m c X V v d D s s J n F 1 b 3 Q 7 U 2 V j d G l v b j E v U m V w b 3 J 0 a W 5 n X 0 U 0 U C A o M 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p P C 9 J d G V t U G F 0 a D 4 8 L 0 l 0 Z W 1 M b 2 N h d G l v b j 4 8 U 3 R h Y m x l R W 5 0 c m l l c z 4 8 R W 5 0 c n k g V H l w Z T 0 i Q W R k Z W R U b 0 R h d G F N b 2 R l b C I g V m F s d W U 9 I m w w I i A v P j x F b n R y e S B U e X B l P S J C d W Z m Z X J O Z X h 0 U m V m c m V z a C I g V m F s d W U 9 I m w x I i A v P j x F b n R y e S B U e X B l P S J G a W x s Q 2 9 1 b n Q i I F Z h b H V l P S J s N T U w I i A v P j x F b n R y e S B U e X B l P S J G a W x s R W 5 h Y m x l Z C I g V m F s d W U 9 I m w w I i A v P j x F b n R y e S B U e X B l P S J G a W x s R X J y b 3 J D b 2 R l I i B W Y W x 1 Z T 0 i c 1 V u a 2 5 v d 2 4 i I C 8 + P E V u d H J 5 I F R 5 c G U 9 I k Z p b G x F c n J v c k N v d W 5 0 I i B W Y W x 1 Z T 0 i b D A i I C 8 + P E V u d H J 5 I F R 5 c G U 9 I k Z p b G x M Y X N 0 V X B k Y X R l Z C I g V m F s d W U 9 I m Q y M D I z L T A 2 L T A 1 V D A 3 O j E y O j E 3 L j g z N D Q 1 N D 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p L 0 F 1 d G 9 S Z W 1 v d m V k Q 2 9 s d W 1 u c z E u e 0 Z p b G U g b n V t Y m V y L D B 9 J n F 1 b 3 Q 7 L C Z x d W 9 0 O 1 N l Y 3 R p b 2 4 x L 1 J l c G 9 y d G l u Z 1 9 F N F A g K D M p L 0 F 1 d G 9 S Z W 1 v d m V k Q 2 9 s d W 1 u c z E u e 0 Z D U y B k Z W x p d m V y e S B u d W 1 i Z X I s M X 0 m c X V v d D s s J n F 1 b 3 Q 7 U 2 V j d G l v b j E v U m V w b 3 J 0 a W 5 n X 0 U 0 U C A o M y k v Q X V 0 b 1 J l b W 9 2 Z W R D b 2 x 1 b W 5 z M S 5 7 U H J p Y 2 U s M n 0 m c X V v d D s s J n F 1 b 3 Q 7 U 2 V j d G l v b j E v U m V w b 3 J 0 a W 5 n X 0 U 0 U C A o M y k v Q X V 0 b 1 J l b W 9 2 Z W R D b 2 x 1 b W 5 z M S 5 7 Q 3 V z d G 9 t Z X I s M 3 0 m c X V v d D s s J n F 1 b 3 Q 7 U 2 V j d G l v b j E v U m V w b 3 J 0 a W 5 n X 0 U 0 U C A o M y k v Q X V 0 b 1 J l b W 9 2 Z W R D b 2 x 1 b W 5 z M S 5 7 Q 2 9 u d G F j d C B w Z X J z b 2 4 s N H 0 m c X V v d D s s J n F 1 b 3 Q 7 U 2 V j d G l v b j E v U m V w b 3 J 0 a W 5 n X 0 U 0 U C A o M y k v Q X V 0 b 1 J l b W 9 2 Z W R D b 2 x 1 b W 5 z M S 5 7 R X h w Z W N 0 Z W Q g c G l j a y B 1 c C B k Y X R l L D V 9 J n F 1 b 3 Q 7 L C Z x d W 9 0 O 1 N l Y 3 R p b 2 4 x L 1 J l c G 9 y d G l u Z 1 9 F N F A g K D M p L 0 F 1 d G 9 S Z W 1 v d m V k Q 2 9 s d W 1 u c z E u e 0 R h d G U g b 2 Y g Z m l s Z S B j c m V h d G l v b i w 2 f S Z x d W 9 0 O y w m c X V v d D t T Z W N 0 a W 9 u M S 9 S Z X B v c n R p b m d f R T R Q I C g z K S 9 B d X R v U m V t b 3 Z l Z E N v b H V t b n M x L n t X Z W l n a H Q s N 3 0 m c X V v d D s s J n F 1 b 3 Q 7 U 2 V j d G l v b j E v U m V w b 3 J 0 a W 5 n X 0 U 0 U C A o M y k v Q X V 0 b 1 J l b W 9 2 Z W R D b 2 x 1 b W 5 z M S 5 7 U G l j a y B 1 c C B u Y W 1 l L D h 9 J n F 1 b 3 Q 7 L C Z x d W 9 0 O 1 N l Y 3 R p b 2 4 x L 1 J l c G 9 y d G l u Z 1 9 F N F A g K D M p L 0 F 1 d G 9 S Z W 1 v d m V k Q 2 9 s d W 1 u c z E u e 0 R l b G l 2 Z X J 5 I G 5 h b W U s O X 0 m c X V v d D s s J n F 1 b 3 Q 7 U 2 V j d G l v b j E v U m V w b 3 J 0 a W 5 n X 0 U 0 U C A o M y k v Q X V 0 b 1 J l b W 9 2 Z W R D b 2 x 1 b W 5 z M S 5 7 Q V d C I F d l a W d o d C w x M H 0 m c X V v d D s s J n F 1 b 3 Q 7 U 2 V j d G l v b j E v U m V w b 3 J 0 a W 5 n X 0 U 0 U C A o M y k v Q X V 0 b 1 J l b W 9 2 Z W R D b 2 x 1 b W 5 z M S 5 7 U 2 h p c G 1 l b n Q g Y 2 9 z d C w x M X 0 m c X V v d D s s J n F 1 b 3 Q 7 U 2 V j d G l v b j E v U m V w b 3 J 0 a W 5 n X 0 U 0 U C A o M y k v Q X V 0 b 1 J l b W 9 2 Z W R D b 2 x 1 b W 5 z M S 5 7 R G V w Y X J 0 d X J l I H R p b W U g Z n J v b S B k Z W x p d m V y e S B w b G F j Z S w x M n 0 m c X V v d D s s J n F 1 b 3 Q 7 U 2 V j d G l v b j E v U m V w b 3 J 0 a W 5 n X 0 U 0 U C A o M y k v Q X V 0 b 1 J l b W 9 2 Z W R D b 2 x 1 b W 5 z M S 5 7 U m 9 v d C A g I H R 5 c G U s M T N 9 J n F 1 b 3 Q 7 L C Z x d W 9 0 O 1 N l Y 3 R p b 2 4 x L 1 J l c G 9 y d G l u Z 1 9 F N F A g K D M p L 0 F 1 d G 9 S Z W 1 v d m V k Q 2 9 s d W 1 u c z E u e 0 N p d H k g b 2 Y g c G l j a y B 1 c C w x N H 0 m c X V v d D s s J n F 1 b 3 Q 7 U 2 V j d G l v b j E v U m V w b 3 J 0 a W 5 n X 0 U 0 U C A o M y k v Q X V 0 b 1 J l b W 9 2 Z W R D b 2 x 1 b W 5 z M S 5 7 Q 2 l 0 e S B v Z i B k Z W x p d m V y e S w x N X 0 m c X V v d D s s J n F 1 b 3 Q 7 U 2 V j d G l v b j E v U m V w b 3 J 0 a W 5 n X 0 U 0 U C A o M y k v Q X V 0 b 1 J l b W 9 2 Z W R D b 2 x 1 b W 5 z M S 5 7 Q 2 9 s d W 1 u M S w x N n 0 m c X V v d D t d L C Z x d W 9 0 O 0 N v b H V t b k N v d W 5 0 J n F 1 b 3 Q 7 O j E 3 L C Z x d W 9 0 O 0 t l e U N v b H V t b k 5 h b W V z J n F 1 b 3 Q 7 O l t d L C Z x d W 9 0 O 0 N v b H V t b k l k Z W 5 0 a X R p Z X M m c X V v d D s 6 W y Z x d W 9 0 O 1 N l Y 3 R p b 2 4 x L 1 J l c G 9 y d G l u Z 1 9 F N F A g K D M p L 0 F 1 d G 9 S Z W 1 v d m V k Q 2 9 s d W 1 u c z E u e 0 Z p b G U g b n V t Y m V y L D B 9 J n F 1 b 3 Q 7 L C Z x d W 9 0 O 1 N l Y 3 R p b 2 4 x L 1 J l c G 9 y d G l u Z 1 9 F N F A g K D M p L 0 F 1 d G 9 S Z W 1 v d m V k Q 2 9 s d W 1 u c z E u e 0 Z D U y B k Z W x p d m V y e S B u d W 1 i Z X I s M X 0 m c X V v d D s s J n F 1 b 3 Q 7 U 2 V j d G l v b j E v U m V w b 3 J 0 a W 5 n X 0 U 0 U C A o M y k v Q X V 0 b 1 J l b W 9 2 Z W R D b 2 x 1 b W 5 z M S 5 7 U H J p Y 2 U s M n 0 m c X V v d D s s J n F 1 b 3 Q 7 U 2 V j d G l v b j E v U m V w b 3 J 0 a W 5 n X 0 U 0 U C A o M y k v Q X V 0 b 1 J l b W 9 2 Z W R D b 2 x 1 b W 5 z M S 5 7 Q 3 V z d G 9 t Z X I s M 3 0 m c X V v d D s s J n F 1 b 3 Q 7 U 2 V j d G l v b j E v U m V w b 3 J 0 a W 5 n X 0 U 0 U C A o M y k v Q X V 0 b 1 J l b W 9 2 Z W R D b 2 x 1 b W 5 z M S 5 7 Q 2 9 u d G F j d C B w Z X J z b 2 4 s N H 0 m c X V v d D s s J n F 1 b 3 Q 7 U 2 V j d G l v b j E v U m V w b 3 J 0 a W 5 n X 0 U 0 U C A o M y k v Q X V 0 b 1 J l b W 9 2 Z W R D b 2 x 1 b W 5 z M S 5 7 R X h w Z W N 0 Z W Q g c G l j a y B 1 c C B k Y X R l L D V 9 J n F 1 b 3 Q 7 L C Z x d W 9 0 O 1 N l Y 3 R p b 2 4 x L 1 J l c G 9 y d G l u Z 1 9 F N F A g K D M p L 0 F 1 d G 9 S Z W 1 v d m V k Q 2 9 s d W 1 u c z E u e 0 R h d G U g b 2 Y g Z m l s Z S B j c m V h d G l v b i w 2 f S Z x d W 9 0 O y w m c X V v d D t T Z W N 0 a W 9 u M S 9 S Z X B v c n R p b m d f R T R Q I C g z K S 9 B d X R v U m V t b 3 Z l Z E N v b H V t b n M x L n t X Z W l n a H Q s N 3 0 m c X V v d D s s J n F 1 b 3 Q 7 U 2 V j d G l v b j E v U m V w b 3 J 0 a W 5 n X 0 U 0 U C A o M y k v Q X V 0 b 1 J l b W 9 2 Z W R D b 2 x 1 b W 5 z M S 5 7 U G l j a y B 1 c C B u Y W 1 l L D h 9 J n F 1 b 3 Q 7 L C Z x d W 9 0 O 1 N l Y 3 R p b 2 4 x L 1 J l c G 9 y d G l u Z 1 9 F N F A g K D M p L 0 F 1 d G 9 S Z W 1 v d m V k Q 2 9 s d W 1 u c z E u e 0 R l b G l 2 Z X J 5 I G 5 h b W U s O X 0 m c X V v d D s s J n F 1 b 3 Q 7 U 2 V j d G l v b j E v U m V w b 3 J 0 a W 5 n X 0 U 0 U C A o M y k v Q X V 0 b 1 J l b W 9 2 Z W R D b 2 x 1 b W 5 z M S 5 7 Q V d C I F d l a W d o d C w x M H 0 m c X V v d D s s J n F 1 b 3 Q 7 U 2 V j d G l v b j E v U m V w b 3 J 0 a W 5 n X 0 U 0 U C A o M y k v Q X V 0 b 1 J l b W 9 2 Z W R D b 2 x 1 b W 5 z M S 5 7 U 2 h p c G 1 l b n Q g Y 2 9 z d C w x M X 0 m c X V v d D s s J n F 1 b 3 Q 7 U 2 V j d G l v b j E v U m V w b 3 J 0 a W 5 n X 0 U 0 U C A o M y k v Q X V 0 b 1 J l b W 9 2 Z W R D b 2 x 1 b W 5 z M S 5 7 R G V w Y X J 0 d X J l I H R p b W U g Z n J v b S B k Z W x p d m V y e S B w b G F j Z S w x M n 0 m c X V v d D s s J n F 1 b 3 Q 7 U 2 V j d G l v b j E v U m V w b 3 J 0 a W 5 n X 0 U 0 U C A o M y k v Q X V 0 b 1 J l b W 9 2 Z W R D b 2 x 1 b W 5 z M S 5 7 U m 9 v d C A g I H R 5 c G U s M T N 9 J n F 1 b 3 Q 7 L C Z x d W 9 0 O 1 N l Y 3 R p b 2 4 x L 1 J l c G 9 y d G l u Z 1 9 F N F A g K D M p L 0 F 1 d G 9 S Z W 1 v d m V k Q 2 9 s d W 1 u c z E u e 0 N p d H k g b 2 Y g c G l j a y B 1 c C w x N H 0 m c X V v d D s s J n F 1 b 3 Q 7 U 2 V j d G l v b j E v U m V w b 3 J 0 a W 5 n X 0 U 0 U C A o M y k v Q X V 0 b 1 J l b W 9 2 Z W R D b 2 x 1 b W 5 z M S 5 7 Q 2 l 0 e S B v Z i B k Z W x p d m V y e S w x N X 0 m c X V v d D s s J n F 1 b 3 Q 7 U 2 V j d G l v b j E v U m V w b 3 J 0 a W 5 n X 0 U 0 U C A o M y 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1 K T w v S X R l b V B h d G g + P C 9 J d G V t T G 9 j Y X R p b 2 4 + P F N 0 Y W J s Z U V u d H J p Z X M + P E V u d H J 5 I F R 5 c G U 9 I k F k Z G V k V G 9 E Y X R h T W 9 k Z W w i I F Z h b H V l P S J s M C I g L z 4 8 R W 5 0 c n k g V H l w Z T 0 i Q n V m Z m V y T m V 4 d F J l Z n J l c 2 g i I F Z h b H V l P S J s M S I g L z 4 8 R W 5 0 c n k g V H l w Z T 0 i R m l s b E N v d W 5 0 I i B W Y W x 1 Z T 0 i b D U 1 M C I g L z 4 8 R W 5 0 c n k g V H l w Z T 0 i R m l s b E V u Y W J s Z W Q i I F Z h b H V l P S J s M C I g L z 4 8 R W 5 0 c n k g V H l w Z T 0 i R m l s b E V y c m 9 y Q 2 9 k Z S I g V m F s d W U 9 I n N V b m t u b 3 d u I i A v P j x F b n R y e S B U e X B l P S J G a W x s R X J y b 3 J D b 3 V u d C I g V m F s d W U 9 I m w w I i A v P j x F b n R y e S B U e X B l P S J G a W x s T G F z d F V w Z G F 0 Z W Q i I F Z h b H V l P S J k M j A y M y 0 w N i 0 w N V Q w N z o x M j o x N y 4 4 M z Q 0 N T Q 2 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z K S 9 B d X R v U m V t b 3 Z l Z E N v b H V t b n M x L n t G a W x l I G 5 1 b W J l c i w w f S Z x d W 9 0 O y w m c X V v d D t T Z W N 0 a W 9 u M S 9 S Z X B v c n R p b m d f R T R Q I C g z K S 9 B d X R v U m V t b 3 Z l Z E N v b H V t b n M x L n t G Q 1 M g Z G V s a X Z l c n k g b n V t Y m V y L D F 9 J n F 1 b 3 Q 7 L C Z x d W 9 0 O 1 N l Y 3 R p b 2 4 x L 1 J l c G 9 y d G l u Z 1 9 F N F A g K D M p L 0 F 1 d G 9 S Z W 1 v d m V k Q 2 9 s d W 1 u c z E u e 1 B y a W N l L D J 9 J n F 1 b 3 Q 7 L C Z x d W 9 0 O 1 N l Y 3 R p b 2 4 x L 1 J l c G 9 y d G l u Z 1 9 F N F A g K D M p L 0 F 1 d G 9 S Z W 1 v d m V k Q 2 9 s d W 1 u c z E u e 0 N 1 c 3 R v b W V y L D N 9 J n F 1 b 3 Q 7 L C Z x d W 9 0 O 1 N l Y 3 R p b 2 4 x L 1 J l c G 9 y d G l u Z 1 9 F N F A g K D M p L 0 F 1 d G 9 S Z W 1 v d m V k Q 2 9 s d W 1 u c z E u e 0 N v b n R h Y 3 Q g c G V y c 2 9 u L D R 9 J n F 1 b 3 Q 7 L C Z x d W 9 0 O 1 N l Y 3 R p b 2 4 x L 1 J l c G 9 y d G l u Z 1 9 F N F A g K D M p L 0 F 1 d G 9 S Z W 1 v d m V k Q 2 9 s d W 1 u c z E u e 0 V 4 c G V j d G V k I H B p Y 2 s g d X A g Z G F 0 Z S w 1 f S Z x d W 9 0 O y w m c X V v d D t T Z W N 0 a W 9 u M S 9 S Z X B v c n R p b m d f R T R Q I C g z K S 9 B d X R v U m V t b 3 Z l Z E N v b H V t b n M x L n t E Y X R l I G 9 m I G Z p b G U g Y 3 J l Y X R p b 2 4 s N n 0 m c X V v d D s s J n F 1 b 3 Q 7 U 2 V j d G l v b j E v U m V w b 3 J 0 a W 5 n X 0 U 0 U C A o M y k v Q X V 0 b 1 J l b W 9 2 Z W R D b 2 x 1 b W 5 z M S 5 7 V 2 V p Z 2 h 0 L D d 9 J n F 1 b 3 Q 7 L C Z x d W 9 0 O 1 N l Y 3 R p b 2 4 x L 1 J l c G 9 y d G l u Z 1 9 F N F A g K D M p L 0 F 1 d G 9 S Z W 1 v d m V k Q 2 9 s d W 1 u c z E u e 1 B p Y 2 s g d X A g b m F t Z S w 4 f S Z x d W 9 0 O y w m c X V v d D t T Z W N 0 a W 9 u M S 9 S Z X B v c n R p b m d f R T R Q I C g z K S 9 B d X R v U m V t b 3 Z l Z E N v b H V t b n M x L n t E Z W x p d m V y e S B u Y W 1 l L D l 9 J n F 1 b 3 Q 7 L C Z x d W 9 0 O 1 N l Y 3 R p b 2 4 x L 1 J l c G 9 y d G l u Z 1 9 F N F A g K D M p L 0 F 1 d G 9 S Z W 1 v d m V k Q 2 9 s d W 1 u c z E u e 0 F X Q i B X Z W l n a H Q s M T B 9 J n F 1 b 3 Q 7 L C Z x d W 9 0 O 1 N l Y 3 R p b 2 4 x L 1 J l c G 9 y d G l u Z 1 9 F N F A g K D M p L 0 F 1 d G 9 S Z W 1 v d m V k Q 2 9 s d W 1 u c z E u e 1 N o a X B t Z W 5 0 I G N v c 3 Q s M T F 9 J n F 1 b 3 Q 7 L C Z x d W 9 0 O 1 N l Y 3 R p b 2 4 x L 1 J l c G 9 y d G l u Z 1 9 F N F A g K D M p L 0 F 1 d G 9 S Z W 1 v d m V k Q 2 9 s d W 1 u c z E u e 0 R l c G F y d H V y Z S B 0 a W 1 l I G Z y b 2 0 g Z G V s a X Z l c n k g c G x h Y 2 U s M T J 9 J n F 1 b 3 Q 7 L C Z x d W 9 0 O 1 N l Y 3 R p b 2 4 x L 1 J l c G 9 y d G l u Z 1 9 F N F A g K D M p L 0 F 1 d G 9 S Z W 1 v d m V k Q 2 9 s d W 1 u c z E u e 1 J v b 3 Q g I C B 0 e X B l L D E z f S Z x d W 9 0 O y w m c X V v d D t T Z W N 0 a W 9 u M S 9 S Z X B v c n R p b m d f R T R Q I C g z K S 9 B d X R v U m V t b 3 Z l Z E N v b H V t b n M x L n t D a X R 5 I G 9 m I H B p Y 2 s g d X A s M T R 9 J n F 1 b 3 Q 7 L C Z x d W 9 0 O 1 N l Y 3 R p b 2 4 x L 1 J l c G 9 y d G l u Z 1 9 F N F A g K D M p L 0 F 1 d G 9 S Z W 1 v d m V k Q 2 9 s d W 1 u c z E u e 0 N p d H k g b 2 Y g Z G V s a X Z l c n k s M T V 9 J n F 1 b 3 Q 7 L C Z x d W 9 0 O 1 N l Y 3 R p b 2 4 x L 1 J l c G 9 y d G l u Z 1 9 F N F A g K D M p L 0 F 1 d G 9 S Z W 1 v d m V k Q 2 9 s d W 1 u c z E u e 0 N v b H V t b j E s M T Z 9 J n F 1 b 3 Q 7 X S w m c X V v d D t D b 2 x 1 b W 5 D b 3 V u d C Z x d W 9 0 O z o x N y w m c X V v d D t L Z X l D b 2 x 1 b W 5 O Y W 1 l c y Z x d W 9 0 O z p b X S w m c X V v d D t D b 2 x 1 b W 5 J Z G V u d G l 0 a W V z J n F 1 b 3 Q 7 O l s m c X V v d D t T Z W N 0 a W 9 u M S 9 S Z X B v c n R p b m d f R T R Q I C g z K S 9 B d X R v U m V t b 3 Z l Z E N v b H V t b n M x L n t G a W x l I G 5 1 b W J l c i w w f S Z x d W 9 0 O y w m c X V v d D t T Z W N 0 a W 9 u M S 9 S Z X B v c n R p b m d f R T R Q I C g z K S 9 B d X R v U m V t b 3 Z l Z E N v b H V t b n M x L n t G Q 1 M g Z G V s a X Z l c n k g b n V t Y m V y L D F 9 J n F 1 b 3 Q 7 L C Z x d W 9 0 O 1 N l Y 3 R p b 2 4 x L 1 J l c G 9 y d G l u Z 1 9 F N F A g K D M p L 0 F 1 d G 9 S Z W 1 v d m V k Q 2 9 s d W 1 u c z E u e 1 B y a W N l L D J 9 J n F 1 b 3 Q 7 L C Z x d W 9 0 O 1 N l Y 3 R p b 2 4 x L 1 J l c G 9 y d G l u Z 1 9 F N F A g K D M p L 0 F 1 d G 9 S Z W 1 v d m V k Q 2 9 s d W 1 u c z E u e 0 N 1 c 3 R v b W V y L D N 9 J n F 1 b 3 Q 7 L C Z x d W 9 0 O 1 N l Y 3 R p b 2 4 x L 1 J l c G 9 y d G l u Z 1 9 F N F A g K D M p L 0 F 1 d G 9 S Z W 1 v d m V k Q 2 9 s d W 1 u c z E u e 0 N v b n R h Y 3 Q g c G V y c 2 9 u L D R 9 J n F 1 b 3 Q 7 L C Z x d W 9 0 O 1 N l Y 3 R p b 2 4 x L 1 J l c G 9 y d G l u Z 1 9 F N F A g K D M p L 0 F 1 d G 9 S Z W 1 v d m V k Q 2 9 s d W 1 u c z E u e 0 V 4 c G V j d G V k I H B p Y 2 s g d X A g Z G F 0 Z S w 1 f S Z x d W 9 0 O y w m c X V v d D t T Z W N 0 a W 9 u M S 9 S Z X B v c n R p b m d f R T R Q I C g z K S 9 B d X R v U m V t b 3 Z l Z E N v b H V t b n M x L n t E Y X R l I G 9 m I G Z p b G U g Y 3 J l Y X R p b 2 4 s N n 0 m c X V v d D s s J n F 1 b 3 Q 7 U 2 V j d G l v b j E v U m V w b 3 J 0 a W 5 n X 0 U 0 U C A o M y k v Q X V 0 b 1 J l b W 9 2 Z W R D b 2 x 1 b W 5 z M S 5 7 V 2 V p Z 2 h 0 L D d 9 J n F 1 b 3 Q 7 L C Z x d W 9 0 O 1 N l Y 3 R p b 2 4 x L 1 J l c G 9 y d G l u Z 1 9 F N F A g K D M p L 0 F 1 d G 9 S Z W 1 v d m V k Q 2 9 s d W 1 u c z E u e 1 B p Y 2 s g d X A g b m F t Z S w 4 f S Z x d W 9 0 O y w m c X V v d D t T Z W N 0 a W 9 u M S 9 S Z X B v c n R p b m d f R T R Q I C g z K S 9 B d X R v U m V t b 3 Z l Z E N v b H V t b n M x L n t E Z W x p d m V y e S B u Y W 1 l L D l 9 J n F 1 b 3 Q 7 L C Z x d W 9 0 O 1 N l Y 3 R p b 2 4 x L 1 J l c G 9 y d G l u Z 1 9 F N F A g K D M p L 0 F 1 d G 9 S Z W 1 v d m V k Q 2 9 s d W 1 u c z E u e 0 F X Q i B X Z W l n a H Q s M T B 9 J n F 1 b 3 Q 7 L C Z x d W 9 0 O 1 N l Y 3 R p b 2 4 x L 1 J l c G 9 y d G l u Z 1 9 F N F A g K D M p L 0 F 1 d G 9 S Z W 1 v d m V k Q 2 9 s d W 1 u c z E u e 1 N o a X B t Z W 5 0 I G N v c 3 Q s M T F 9 J n F 1 b 3 Q 7 L C Z x d W 9 0 O 1 N l Y 3 R p b 2 4 x L 1 J l c G 9 y d G l u Z 1 9 F N F A g K D M p L 0 F 1 d G 9 S Z W 1 v d m V k Q 2 9 s d W 1 u c z E u e 0 R l c G F y d H V y Z S B 0 a W 1 l I G Z y b 2 0 g Z G V s a X Z l c n k g c G x h Y 2 U s M T J 9 J n F 1 b 3 Q 7 L C Z x d W 9 0 O 1 N l Y 3 R p b 2 4 x L 1 J l c G 9 y d G l u Z 1 9 F N F A g K D M p L 0 F 1 d G 9 S Z W 1 v d m V k Q 2 9 s d W 1 u c z E u e 1 J v b 3 Q g I C B 0 e X B l L D E z f S Z x d W 9 0 O y w m c X V v d D t T Z W N 0 a W 9 u M S 9 S Z X B v c n R p b m d f R T R Q I C g z K S 9 B d X R v U m V t b 3 Z l Z E N v b H V t b n M x L n t D a X R 5 I G 9 m I H B p Y 2 s g d X A s M T R 9 J n F 1 b 3 Q 7 L C Z x d W 9 0 O 1 N l Y 3 R p b 2 4 x L 1 J l c G 9 y d G l u Z 1 9 F N F A g K D M p L 0 F 1 d G 9 S Z W 1 v d m V k Q 2 9 s d W 1 u c z E u e 0 N p d H k g b 2 Y g Z G V s a X Z l c n k s M T V 9 J n F 1 b 3 Q 7 L C Z x d W 9 0 O 1 N l Y 3 R p b 2 4 x L 1 J l c G 9 y d G l u Z 1 9 F N F A g K D M 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N i k 8 L 0 l 0 Z W 1 Q Y X R o P j w v S X R l b U x v Y 2 F 0 a W 9 u P j x T d G F i b G V F b n R y a W V z P j x F b n R y e S B U e X B l P S J B Z G R l Z F R v R G F 0 Y U 1 v Z G V s I i B W Y W x 1 Z T 0 i b D A i I C 8 + P E V u d H J 5 I F R 5 c G U 9 I k J 1 Z m Z l c k 5 l e H R S Z W Z y Z X N o I i B W Y W x 1 Z T 0 i b D E i I C 8 + P E V u d H J 5 I F R 5 c G U 9 I k Z p b G x D b 3 V u d C I g V m F s d W U 9 I m w 1 N T Q i I C 8 + P E V u d H J 5 I F R 5 c G U 9 I k Z p b G x F b m F i b G V k I i B W Y W x 1 Z T 0 i b D A i I C 8 + P E V u d H J 5 I F R 5 c G U 9 I k Z p b G x F c n J v c k N v Z G U i I F Z h b H V l P S J z V W 5 r b m 9 3 b i I g L z 4 8 R W 5 0 c n k g V H l w Z T 0 i R m l s b E V y c m 9 y Q 2 9 1 b n Q i I F Z h b H V l P S J s M C I g L z 4 8 R W 5 0 c n k g V H l w Z T 0 i R m l s b E x h c 3 R V c G R h d G V k I i B W Y W x 1 Z T 0 i Z D I w M j M t M D Y t M D Z U M D Y 6 M j Y 6 N D E u O T k x O T M 2 N 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i k v Q X V 0 b 1 J l b W 9 2 Z W R D b 2 x 1 b W 5 z M S 5 7 R m l s Z S B u d W 1 i Z X I s M H 0 m c X V v d D s s J n F 1 b 3 Q 7 U 2 V j d G l v b j E v U m V w b 3 J 0 a W 5 n X 0 U 0 U C A o N i k v Q X V 0 b 1 J l b W 9 2 Z W R D b 2 x 1 b W 5 z M S 5 7 R k N T I G R l b G l 2 Z X J 5 I G 5 1 b W J l c i w x f S Z x d W 9 0 O y w m c X V v d D t T Z W N 0 a W 9 u M S 9 S Z X B v c n R p b m d f R T R Q I C g 2 K S 9 B d X R v U m V t b 3 Z l Z E N v b H V t b n M x L n t Q c m l j Z S w y f S Z x d W 9 0 O y w m c X V v d D t T Z W N 0 a W 9 u M S 9 S Z X B v c n R p b m d f R T R Q I C g 2 K S 9 B d X R v U m V t b 3 Z l Z E N v b H V t b n M x L n t D d X N 0 b 2 1 l c i w z f S Z x d W 9 0 O y w m c X V v d D t T Z W N 0 a W 9 u M S 9 S Z X B v c n R p b m d f R T R Q I C g 2 K S 9 B d X R v U m V t b 3 Z l Z E N v b H V t b n M x L n t D b 2 5 0 Y W N 0 I H B l c n N v b i w 0 f S Z x d W 9 0 O y w m c X V v d D t T Z W N 0 a W 9 u M S 9 S Z X B v c n R p b m d f R T R Q I C g 2 K S 9 B d X R v U m V t b 3 Z l Z E N v b H V t b n M x L n t F e H B l Y 3 R l Z C B w a W N r I H V w I G R h d G U s N X 0 m c X V v d D s s J n F 1 b 3 Q 7 U 2 V j d G l v b j E v U m V w b 3 J 0 a W 5 n X 0 U 0 U C A o N i k v Q X V 0 b 1 J l b W 9 2 Z W R D b 2 x 1 b W 5 z M S 5 7 R G F 0 Z S B v Z i B m a W x l I G N y Z W F 0 a W 9 u L D Z 9 J n F 1 b 3 Q 7 L C Z x d W 9 0 O 1 N l Y 3 R p b 2 4 x L 1 J l c G 9 y d G l u Z 1 9 F N F A g K D Y p L 0 F 1 d G 9 S Z W 1 v d m V k Q 2 9 s d W 1 u c z E u e 1 d l a W d o d C w 3 f S Z x d W 9 0 O y w m c X V v d D t T Z W N 0 a W 9 u M S 9 S Z X B v c n R p b m d f R T R Q I C g 2 K S 9 B d X R v U m V t b 3 Z l Z E N v b H V t b n M x L n t Q a W N r I H V w I G 5 h b W U s O H 0 m c X V v d D s s J n F 1 b 3 Q 7 U 2 V j d G l v b j E v U m V w b 3 J 0 a W 5 n X 0 U 0 U C A o N i k v Q X V 0 b 1 J l b W 9 2 Z W R D b 2 x 1 b W 5 z M S 5 7 R G V s a X Z l c n k g b m F t Z S w 5 f S Z x d W 9 0 O y w m c X V v d D t T Z W N 0 a W 9 u M S 9 S Z X B v c n R p b m d f R T R Q I C g 2 K S 9 B d X R v U m V t b 3 Z l Z E N v b H V t b n M x L n t B V 0 I g V 2 V p Z 2 h 0 L D E w f S Z x d W 9 0 O y w m c X V v d D t T Z W N 0 a W 9 u M S 9 S Z X B v c n R p b m d f R T R Q I C g 2 K S 9 B d X R v U m V t b 3 Z l Z E N v b H V t b n M x L n t T a G l w b W V u d C B j b 3 N 0 L D E x f S Z x d W 9 0 O y w m c X V v d D t T Z W N 0 a W 9 u M S 9 S Z X B v c n R p b m d f R T R Q I C g 2 K S 9 B d X R v U m V t b 3 Z l Z E N v b H V t b n M x L n t E Z X B h c n R 1 c m U g d G l t Z S B m c m 9 t I G R l b G l 2 Z X J 5 I H B s Y W N l L D E y f S Z x d W 9 0 O y w m c X V v d D t T Z W N 0 a W 9 u M S 9 S Z X B v c n R p b m d f R T R Q I C g 2 K S 9 B d X R v U m V t b 3 Z l Z E N v b H V t b n M x L n t S b 2 9 0 I C A g d H l w Z S w x M 3 0 m c X V v d D s s J n F 1 b 3 Q 7 U 2 V j d G l v b j E v U m V w b 3 J 0 a W 5 n X 0 U 0 U C A o N i k v Q X V 0 b 1 J l b W 9 2 Z W R D b 2 x 1 b W 5 z M S 5 7 Q 2 l 0 e S B v Z i B w a W N r I H V w L D E 0 f S Z x d W 9 0 O y w m c X V v d D t T Z W N 0 a W 9 u M S 9 S Z X B v c n R p b m d f R T R Q I C g 2 K S 9 B d X R v U m V t b 3 Z l Z E N v b H V t b n M x L n t D a X R 5 I G 9 m I G R l b G l 2 Z X J 5 L D E 1 f S Z x d W 9 0 O y w m c X V v d D t T Z W N 0 a W 9 u M S 9 S Z X B v c n R p b m d f R T R Q I C g 2 K S 9 B d X R v U m V t b 3 Z l Z E N v b H V t b n M x L n t D b 2 x 1 b W 4 x L D E 2 f S Z x d W 9 0 O 1 0 s J n F 1 b 3 Q 7 Q 2 9 s d W 1 u Q 2 9 1 b n Q m c X V v d D s 6 M T c s J n F 1 b 3 Q 7 S 2 V 5 Q 2 9 s d W 1 u T m F t Z X M m c X V v d D s 6 W 1 0 s J n F 1 b 3 Q 7 Q 2 9 s d W 1 u S W R l b n R p d G l l c y Z x d W 9 0 O z p b J n F 1 b 3 Q 7 U 2 V j d G l v b j E v U m V w b 3 J 0 a W 5 n X 0 U 0 U C A o N i k v Q X V 0 b 1 J l b W 9 2 Z W R D b 2 x 1 b W 5 z M S 5 7 R m l s Z S B u d W 1 i Z X I s M H 0 m c X V v d D s s J n F 1 b 3 Q 7 U 2 V j d G l v b j E v U m V w b 3 J 0 a W 5 n X 0 U 0 U C A o N i k v Q X V 0 b 1 J l b W 9 2 Z W R D b 2 x 1 b W 5 z M S 5 7 R k N T I G R l b G l 2 Z X J 5 I G 5 1 b W J l c i w x f S Z x d W 9 0 O y w m c X V v d D t T Z W N 0 a W 9 u M S 9 S Z X B v c n R p b m d f R T R Q I C g 2 K S 9 B d X R v U m V t b 3 Z l Z E N v b H V t b n M x L n t Q c m l j Z S w y f S Z x d W 9 0 O y w m c X V v d D t T Z W N 0 a W 9 u M S 9 S Z X B v c n R p b m d f R T R Q I C g 2 K S 9 B d X R v U m V t b 3 Z l Z E N v b H V t b n M x L n t D d X N 0 b 2 1 l c i w z f S Z x d W 9 0 O y w m c X V v d D t T Z W N 0 a W 9 u M S 9 S Z X B v c n R p b m d f R T R Q I C g 2 K S 9 B d X R v U m V t b 3 Z l Z E N v b H V t b n M x L n t D b 2 5 0 Y W N 0 I H B l c n N v b i w 0 f S Z x d W 9 0 O y w m c X V v d D t T Z W N 0 a W 9 u M S 9 S Z X B v c n R p b m d f R T R Q I C g 2 K S 9 B d X R v U m V t b 3 Z l Z E N v b H V t b n M x L n t F e H B l Y 3 R l Z C B w a W N r I H V w I G R h d G U s N X 0 m c X V v d D s s J n F 1 b 3 Q 7 U 2 V j d G l v b j E v U m V w b 3 J 0 a W 5 n X 0 U 0 U C A o N i k v Q X V 0 b 1 J l b W 9 2 Z W R D b 2 x 1 b W 5 z M S 5 7 R G F 0 Z S B v Z i B m a W x l I G N y Z W F 0 a W 9 u L D Z 9 J n F 1 b 3 Q 7 L C Z x d W 9 0 O 1 N l Y 3 R p b 2 4 x L 1 J l c G 9 y d G l u Z 1 9 F N F A g K D Y p L 0 F 1 d G 9 S Z W 1 v d m V k Q 2 9 s d W 1 u c z E u e 1 d l a W d o d C w 3 f S Z x d W 9 0 O y w m c X V v d D t T Z W N 0 a W 9 u M S 9 S Z X B v c n R p b m d f R T R Q I C g 2 K S 9 B d X R v U m V t b 3 Z l Z E N v b H V t b n M x L n t Q a W N r I H V w I G 5 h b W U s O H 0 m c X V v d D s s J n F 1 b 3 Q 7 U 2 V j d G l v b j E v U m V w b 3 J 0 a W 5 n X 0 U 0 U C A o N i k v Q X V 0 b 1 J l b W 9 2 Z W R D b 2 x 1 b W 5 z M S 5 7 R G V s a X Z l c n k g b m F t Z S w 5 f S Z x d W 9 0 O y w m c X V v d D t T Z W N 0 a W 9 u M S 9 S Z X B v c n R p b m d f R T R Q I C g 2 K S 9 B d X R v U m V t b 3 Z l Z E N v b H V t b n M x L n t B V 0 I g V 2 V p Z 2 h 0 L D E w f S Z x d W 9 0 O y w m c X V v d D t T Z W N 0 a W 9 u M S 9 S Z X B v c n R p b m d f R T R Q I C g 2 K S 9 B d X R v U m V t b 3 Z l Z E N v b H V t b n M x L n t T a G l w b W V u d C B j b 3 N 0 L D E x f S Z x d W 9 0 O y w m c X V v d D t T Z W N 0 a W 9 u M S 9 S Z X B v c n R p b m d f R T R Q I C g 2 K S 9 B d X R v U m V t b 3 Z l Z E N v b H V t b n M x L n t E Z X B h c n R 1 c m U g d G l t Z S B m c m 9 t I G R l b G l 2 Z X J 5 I H B s Y W N l L D E y f S Z x d W 9 0 O y w m c X V v d D t T Z W N 0 a W 9 u M S 9 S Z X B v c n R p b m d f R T R Q I C g 2 K S 9 B d X R v U m V t b 3 Z l Z E N v b H V t b n M x L n t S b 2 9 0 I C A g d H l w Z S w x M 3 0 m c X V v d D s s J n F 1 b 3 Q 7 U 2 V j d G l v b j E v U m V w b 3 J 0 a W 5 n X 0 U 0 U C A o N i k v Q X V 0 b 1 J l b W 9 2 Z W R D b 2 x 1 b W 5 z M S 5 7 Q 2 l 0 e S B v Z i B w a W N r I H V w L D E 0 f S Z x d W 9 0 O y w m c X V v d D t T Z W N 0 a W 9 u M S 9 S Z X B v c n R p b m d f R T R Q I C g 2 K S 9 B d X R v U m V t b 3 Z l Z E N v b H V t b n M x L n t D a X R 5 I G 9 m I G R l b G l 2 Z X J 5 L D E 1 f S Z x d W 9 0 O y w m c X V v d D t T Z W N 0 a W 9 u M S 9 S Z X B v c n R p b m d f R T R Q I C g 2 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y k 8 L 0 l 0 Z W 1 Q Y X R o P j w v S X R l b U x v Y 2 F 0 a W 9 u P j x T d G F i b G V F b n R y a W V z P j x F b n R y e S B U e X B l P S J B Z G R l Z F R v R G F 0 Y U 1 v Z G V s I i B W Y W x 1 Z T 0 i b D A i I C 8 + P E V u d H J 5 I F R 5 c G U 9 I k J 1 Z m Z l c k 5 l e H R S Z W Z y Z X N o I i B W Y W x 1 Z T 0 i b D E i I C 8 + P E V u d H J 5 I F R 5 c G U 9 I k Z p b G x D b 3 V u d C I g V m F s d W U 9 I m w 1 N T Q i I C 8 + P E V u d H J 5 I F R 5 c G U 9 I k Z p b G x F b m F i b G V k I i B W Y W x 1 Z T 0 i b D A i I C 8 + P E V u d H J 5 I F R 5 c G U 9 I k Z p b G x F c n J v c k N v Z G U i I F Z h b H V l P S J z V W 5 r b m 9 3 b i I g L z 4 8 R W 5 0 c n k g V H l w Z T 0 i R m l s b E V y c m 9 y Q 2 9 1 b n Q i I F Z h b H V l P S J s M C I g L z 4 8 R W 5 0 c n k g V H l w Z T 0 i R m l s b E x h c 3 R V c G R h d G V k I i B W Y W x 1 Z T 0 i Z D I w M j M t M D Y t M D Z U M D Y 6 M j Y 6 N D E u O T k x O T M 2 N 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i k v Q X V 0 b 1 J l b W 9 2 Z W R D b 2 x 1 b W 5 z M S 5 7 R m l s Z S B u d W 1 i Z X I s M H 0 m c X V v d D s s J n F 1 b 3 Q 7 U 2 V j d G l v b j E v U m V w b 3 J 0 a W 5 n X 0 U 0 U C A o N i k v Q X V 0 b 1 J l b W 9 2 Z W R D b 2 x 1 b W 5 z M S 5 7 R k N T I G R l b G l 2 Z X J 5 I G 5 1 b W J l c i w x f S Z x d W 9 0 O y w m c X V v d D t T Z W N 0 a W 9 u M S 9 S Z X B v c n R p b m d f R T R Q I C g 2 K S 9 B d X R v U m V t b 3 Z l Z E N v b H V t b n M x L n t Q c m l j Z S w y f S Z x d W 9 0 O y w m c X V v d D t T Z W N 0 a W 9 u M S 9 S Z X B v c n R p b m d f R T R Q I C g 2 K S 9 B d X R v U m V t b 3 Z l Z E N v b H V t b n M x L n t D d X N 0 b 2 1 l c i w z f S Z x d W 9 0 O y w m c X V v d D t T Z W N 0 a W 9 u M S 9 S Z X B v c n R p b m d f R T R Q I C g 2 K S 9 B d X R v U m V t b 3 Z l Z E N v b H V t b n M x L n t D b 2 5 0 Y W N 0 I H B l c n N v b i w 0 f S Z x d W 9 0 O y w m c X V v d D t T Z W N 0 a W 9 u M S 9 S Z X B v c n R p b m d f R T R Q I C g 2 K S 9 B d X R v U m V t b 3 Z l Z E N v b H V t b n M x L n t F e H B l Y 3 R l Z C B w a W N r I H V w I G R h d G U s N X 0 m c X V v d D s s J n F 1 b 3 Q 7 U 2 V j d G l v b j E v U m V w b 3 J 0 a W 5 n X 0 U 0 U C A o N i k v Q X V 0 b 1 J l b W 9 2 Z W R D b 2 x 1 b W 5 z M S 5 7 R G F 0 Z S B v Z i B m a W x l I G N y Z W F 0 a W 9 u L D Z 9 J n F 1 b 3 Q 7 L C Z x d W 9 0 O 1 N l Y 3 R p b 2 4 x L 1 J l c G 9 y d G l u Z 1 9 F N F A g K D Y p L 0 F 1 d G 9 S Z W 1 v d m V k Q 2 9 s d W 1 u c z E u e 1 d l a W d o d C w 3 f S Z x d W 9 0 O y w m c X V v d D t T Z W N 0 a W 9 u M S 9 S Z X B v c n R p b m d f R T R Q I C g 2 K S 9 B d X R v U m V t b 3 Z l Z E N v b H V t b n M x L n t Q a W N r I H V w I G 5 h b W U s O H 0 m c X V v d D s s J n F 1 b 3 Q 7 U 2 V j d G l v b j E v U m V w b 3 J 0 a W 5 n X 0 U 0 U C A o N i k v Q X V 0 b 1 J l b W 9 2 Z W R D b 2 x 1 b W 5 z M S 5 7 R G V s a X Z l c n k g b m F t Z S w 5 f S Z x d W 9 0 O y w m c X V v d D t T Z W N 0 a W 9 u M S 9 S Z X B v c n R p b m d f R T R Q I C g 2 K S 9 B d X R v U m V t b 3 Z l Z E N v b H V t b n M x L n t B V 0 I g V 2 V p Z 2 h 0 L D E w f S Z x d W 9 0 O y w m c X V v d D t T Z W N 0 a W 9 u M S 9 S Z X B v c n R p b m d f R T R Q I C g 2 K S 9 B d X R v U m V t b 3 Z l Z E N v b H V t b n M x L n t T a G l w b W V u d C B j b 3 N 0 L D E x f S Z x d W 9 0 O y w m c X V v d D t T Z W N 0 a W 9 u M S 9 S Z X B v c n R p b m d f R T R Q I C g 2 K S 9 B d X R v U m V t b 3 Z l Z E N v b H V t b n M x L n t E Z X B h c n R 1 c m U g d G l t Z S B m c m 9 t I G R l b G l 2 Z X J 5 I H B s Y W N l L D E y f S Z x d W 9 0 O y w m c X V v d D t T Z W N 0 a W 9 u M S 9 S Z X B v c n R p b m d f R T R Q I C g 2 K S 9 B d X R v U m V t b 3 Z l Z E N v b H V t b n M x L n t S b 2 9 0 I C A g d H l w Z S w x M 3 0 m c X V v d D s s J n F 1 b 3 Q 7 U 2 V j d G l v b j E v U m V w b 3 J 0 a W 5 n X 0 U 0 U C A o N i k v Q X V 0 b 1 J l b W 9 2 Z W R D b 2 x 1 b W 5 z M S 5 7 Q 2 l 0 e S B v Z i B w a W N r I H V w L D E 0 f S Z x d W 9 0 O y w m c X V v d D t T Z W N 0 a W 9 u M S 9 S Z X B v c n R p b m d f R T R Q I C g 2 K S 9 B d X R v U m V t b 3 Z l Z E N v b H V t b n M x L n t D a X R 5 I G 9 m I G R l b G l 2 Z X J 5 L D E 1 f S Z x d W 9 0 O y w m c X V v d D t T Z W N 0 a W 9 u M S 9 S Z X B v c n R p b m d f R T R Q I C g 2 K S 9 B d X R v U m V t b 3 Z l Z E N v b H V t b n M x L n t D b 2 x 1 b W 4 x L D E 2 f S Z x d W 9 0 O 1 0 s J n F 1 b 3 Q 7 Q 2 9 s d W 1 u Q 2 9 1 b n Q m c X V v d D s 6 M T c s J n F 1 b 3 Q 7 S 2 V 5 Q 2 9 s d W 1 u T m F t Z X M m c X V v d D s 6 W 1 0 s J n F 1 b 3 Q 7 Q 2 9 s d W 1 u S W R l b n R p d G l l c y Z x d W 9 0 O z p b J n F 1 b 3 Q 7 U 2 V j d G l v b j E v U m V w b 3 J 0 a W 5 n X 0 U 0 U C A o N i k v Q X V 0 b 1 J l b W 9 2 Z W R D b 2 x 1 b W 5 z M S 5 7 R m l s Z S B u d W 1 i Z X I s M H 0 m c X V v d D s s J n F 1 b 3 Q 7 U 2 V j d G l v b j E v U m V w b 3 J 0 a W 5 n X 0 U 0 U C A o N i k v Q X V 0 b 1 J l b W 9 2 Z W R D b 2 x 1 b W 5 z M S 5 7 R k N T I G R l b G l 2 Z X J 5 I G 5 1 b W J l c i w x f S Z x d W 9 0 O y w m c X V v d D t T Z W N 0 a W 9 u M S 9 S Z X B v c n R p b m d f R T R Q I C g 2 K S 9 B d X R v U m V t b 3 Z l Z E N v b H V t b n M x L n t Q c m l j Z S w y f S Z x d W 9 0 O y w m c X V v d D t T Z W N 0 a W 9 u M S 9 S Z X B v c n R p b m d f R T R Q I C g 2 K S 9 B d X R v U m V t b 3 Z l Z E N v b H V t b n M x L n t D d X N 0 b 2 1 l c i w z f S Z x d W 9 0 O y w m c X V v d D t T Z W N 0 a W 9 u M S 9 S Z X B v c n R p b m d f R T R Q I C g 2 K S 9 B d X R v U m V t b 3 Z l Z E N v b H V t b n M x L n t D b 2 5 0 Y W N 0 I H B l c n N v b i w 0 f S Z x d W 9 0 O y w m c X V v d D t T Z W N 0 a W 9 u M S 9 S Z X B v c n R p b m d f R T R Q I C g 2 K S 9 B d X R v U m V t b 3 Z l Z E N v b H V t b n M x L n t F e H B l Y 3 R l Z C B w a W N r I H V w I G R h d G U s N X 0 m c X V v d D s s J n F 1 b 3 Q 7 U 2 V j d G l v b j E v U m V w b 3 J 0 a W 5 n X 0 U 0 U C A o N i k v Q X V 0 b 1 J l b W 9 2 Z W R D b 2 x 1 b W 5 z M S 5 7 R G F 0 Z S B v Z i B m a W x l I G N y Z W F 0 a W 9 u L D Z 9 J n F 1 b 3 Q 7 L C Z x d W 9 0 O 1 N l Y 3 R p b 2 4 x L 1 J l c G 9 y d G l u Z 1 9 F N F A g K D Y p L 0 F 1 d G 9 S Z W 1 v d m V k Q 2 9 s d W 1 u c z E u e 1 d l a W d o d C w 3 f S Z x d W 9 0 O y w m c X V v d D t T Z W N 0 a W 9 u M S 9 S Z X B v c n R p b m d f R T R Q I C g 2 K S 9 B d X R v U m V t b 3 Z l Z E N v b H V t b n M x L n t Q a W N r I H V w I G 5 h b W U s O H 0 m c X V v d D s s J n F 1 b 3 Q 7 U 2 V j d G l v b j E v U m V w b 3 J 0 a W 5 n X 0 U 0 U C A o N i k v Q X V 0 b 1 J l b W 9 2 Z W R D b 2 x 1 b W 5 z M S 5 7 R G V s a X Z l c n k g b m F t Z S w 5 f S Z x d W 9 0 O y w m c X V v d D t T Z W N 0 a W 9 u M S 9 S Z X B v c n R p b m d f R T R Q I C g 2 K S 9 B d X R v U m V t b 3 Z l Z E N v b H V t b n M x L n t B V 0 I g V 2 V p Z 2 h 0 L D E w f S Z x d W 9 0 O y w m c X V v d D t T Z W N 0 a W 9 u M S 9 S Z X B v c n R p b m d f R T R Q I C g 2 K S 9 B d X R v U m V t b 3 Z l Z E N v b H V t b n M x L n t T a G l w b W V u d C B j b 3 N 0 L D E x f S Z x d W 9 0 O y w m c X V v d D t T Z W N 0 a W 9 u M S 9 S Z X B v c n R p b m d f R T R Q I C g 2 K S 9 B d X R v U m V t b 3 Z l Z E N v b H V t b n M x L n t E Z X B h c n R 1 c m U g d G l t Z S B m c m 9 t I G R l b G l 2 Z X J 5 I H B s Y W N l L D E y f S Z x d W 9 0 O y w m c X V v d D t T Z W N 0 a W 9 u M S 9 S Z X B v c n R p b m d f R T R Q I C g 2 K S 9 B d X R v U m V t b 3 Z l Z E N v b H V t b n M x L n t S b 2 9 0 I C A g d H l w Z S w x M 3 0 m c X V v d D s s J n F 1 b 3 Q 7 U 2 V j d G l v b j E v U m V w b 3 J 0 a W 5 n X 0 U 0 U C A o N i k v Q X V 0 b 1 J l b W 9 2 Z W R D b 2 x 1 b W 5 z M S 5 7 Q 2 l 0 e S B v Z i B w a W N r I H V w L D E 0 f S Z x d W 9 0 O y w m c X V v d D t T Z W N 0 a W 9 u M S 9 S Z X B v c n R p b m d f R T R Q I C g 2 K S 9 B d X R v U m V t b 3 Z l Z E N v b H V t b n M x L n t D a X R 5 I G 9 m I G R l b G l 2 Z X J 5 L D E 1 f S Z x d W 9 0 O y w m c X V v d D t T Z W N 0 a W 9 u M S 9 S Z X B v c n R p b m d f R T R Q I C g 2 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g p P C 9 J d G V t U G F 0 a D 4 8 L 0 l 0 Z W 1 M b 2 N h d G l v b j 4 8 U 3 R h Y m x l R W 5 0 c m l l c z 4 8 R W 5 0 c n k g V H l w Z T 0 i Q W R k Z W R U b 0 R h d G F N b 2 R l b C I g V m F s d W U 9 I m w w I i A v P j x F b n R y e S B U e X B l P S J C d W Z m Z X J O Z X h 0 U m V m c m V z a C I g V m F s d W U 9 I m w x I i A v P j x F b n R y e S B U e X B l P S J G a W x s Q 2 9 1 b n Q i I F Z h b H V l P S J s N T U 0 I i A v P j x F b n R y e S B U e X B l P S J G a W x s R W 5 h Y m x l Z C I g V m F s d W U 9 I m w w I i A v P j x F b n R y e S B U e X B l P S J G a W x s R X J y b 3 J D b 2 R l I i B W Y W x 1 Z T 0 i c 1 V u a 2 5 v d 2 4 i I C 8 + P E V u d H J 5 I F R 5 c G U 9 I k Z p b G x F c n J v c k N v d W 5 0 I i B W Y W x 1 Z T 0 i b D A i I C 8 + P E V u d H J 5 I F R 5 c G U 9 I k Z p b G x M Y X N 0 V X B k Y X R l Z C I g V m F s d W U 9 I m Q y M D I z L T A 2 L T A 2 V D A 3 O j E y O j E z L j k 5 M D A 2 N j V 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I p L 0 F 1 d G 9 S Z W 1 v d m V k Q 2 9 s d W 1 u c z E u e 0 Z p b G U g b n V t Y m V y L D B 9 J n F 1 b 3 Q 7 L C Z x d W 9 0 O 1 N l Y 3 R p b 2 4 x L 1 J l c G 9 y d G l u Z 1 9 F N F A g K D I p L 0 F 1 d G 9 S Z W 1 v d m V k Q 2 9 s d W 1 u c z E u e 0 Z D U y B k Z W x p d m V y e S B u d W 1 i Z X I s M X 0 m c X V v d D s s J n F 1 b 3 Q 7 U 2 V j d G l v b j E v U m V w b 3 J 0 a W 5 n X 0 U 0 U C A o M i k v Q X V 0 b 1 J l b W 9 2 Z W R D b 2 x 1 b W 5 z M S 5 7 U H J p Y 2 U s M n 0 m c X V v d D s s J n F 1 b 3 Q 7 U 2 V j d G l v b j E v U m V w b 3 J 0 a W 5 n X 0 U 0 U C A o M i k v Q X V 0 b 1 J l b W 9 2 Z W R D b 2 x 1 b W 5 z M S 5 7 Q 3 V z d G 9 t Z X I s M 3 0 m c X V v d D s s J n F 1 b 3 Q 7 U 2 V j d G l v b j E v U m V w b 3 J 0 a W 5 n X 0 U 0 U C A o M i k v Q X V 0 b 1 J l b W 9 2 Z W R D b 2 x 1 b W 5 z M S 5 7 Q 2 9 u d G F j d C B w Z X J z b 2 4 s N H 0 m c X V v d D s s J n F 1 b 3 Q 7 U 2 V j d G l v b j E v U m V w b 3 J 0 a W 5 n X 0 U 0 U C A o M i k v Q X V 0 b 1 J l b W 9 2 Z W R D b 2 x 1 b W 5 z M S 5 7 R X h w Z W N 0 Z W Q g c G l j a y B 1 c C B k Y X R l L D V 9 J n F 1 b 3 Q 7 L C Z x d W 9 0 O 1 N l Y 3 R p b 2 4 x L 1 J l c G 9 y d G l u Z 1 9 F N F A g K D I p L 0 F 1 d G 9 S Z W 1 v d m V k Q 2 9 s d W 1 u c z E u e 0 R h d G U g b 2 Y g Z m l s Z S B j c m V h d G l v b i w 2 f S Z x d W 9 0 O y w m c X V v d D t T Z W N 0 a W 9 u M S 9 S Z X B v c n R p b m d f R T R Q I C g y K S 9 B d X R v U m V t b 3 Z l Z E N v b H V t b n M x L n t X Z W l n a H Q s N 3 0 m c X V v d D s s J n F 1 b 3 Q 7 U 2 V j d G l v b j E v U m V w b 3 J 0 a W 5 n X 0 U 0 U C A o M i k v Q X V 0 b 1 J l b W 9 2 Z W R D b 2 x 1 b W 5 z M S 5 7 U G l j a y B 1 c C B u Y W 1 l L D h 9 J n F 1 b 3 Q 7 L C Z x d W 9 0 O 1 N l Y 3 R p b 2 4 x L 1 J l c G 9 y d G l u Z 1 9 F N F A g K D I p L 0 F 1 d G 9 S Z W 1 v d m V k Q 2 9 s d W 1 u c z E u e 0 R l b G l 2 Z X J 5 I G 5 h b W U s O X 0 m c X V v d D s s J n F 1 b 3 Q 7 U 2 V j d G l v b j E v U m V w b 3 J 0 a W 5 n X 0 U 0 U C A o M i k v Q X V 0 b 1 J l b W 9 2 Z W R D b 2 x 1 b W 5 z M S 5 7 Q V d C I F d l a W d o d C w x M H 0 m c X V v d D s s J n F 1 b 3 Q 7 U 2 V j d G l v b j E v U m V w b 3 J 0 a W 5 n X 0 U 0 U C A o M i k v Q X V 0 b 1 J l b W 9 2 Z W R D b 2 x 1 b W 5 z M S 5 7 U 2 h p c G 1 l b n Q g Y 2 9 z d C w x M X 0 m c X V v d D s s J n F 1 b 3 Q 7 U 2 V j d G l v b j E v U m V w b 3 J 0 a W 5 n X 0 U 0 U C A o M i k v Q X V 0 b 1 J l b W 9 2 Z W R D b 2 x 1 b W 5 z M S 5 7 R G V w Y X J 0 d X J l I H R p b W U g Z n J v b S B k Z W x p d m V y e S B w b G F j Z S w x M n 0 m c X V v d D s s J n F 1 b 3 Q 7 U 2 V j d G l v b j E v U m V w b 3 J 0 a W 5 n X 0 U 0 U C A o M i k v Q X V 0 b 1 J l b W 9 2 Z W R D b 2 x 1 b W 5 z M S 5 7 U m 9 v d C A g I H R 5 c G U s M T N 9 J n F 1 b 3 Q 7 L C Z x d W 9 0 O 1 N l Y 3 R p b 2 4 x L 1 J l c G 9 y d G l u Z 1 9 F N F A g K D I p L 0 F 1 d G 9 S Z W 1 v d m V k Q 2 9 s d W 1 u c z E u e 0 N p d H k g b 2 Y g c G l j a y B 1 c C w x N H 0 m c X V v d D s s J n F 1 b 3 Q 7 U 2 V j d G l v b j E v U m V w b 3 J 0 a W 5 n X 0 U 0 U C A o M i k v Q X V 0 b 1 J l b W 9 2 Z W R D b 2 x 1 b W 5 z M S 5 7 Q 2 l 0 e S B v Z i B k Z W x p d m V y e S w x N X 0 m c X V v d D s s J n F 1 b 3 Q 7 U 2 V j d G l v b j E v U m V w b 3 J 0 a W 5 n X 0 U 0 U C A o M i k v Q X V 0 b 1 J l b W 9 2 Z W R D b 2 x 1 b W 5 z M S 5 7 Q 2 9 s d W 1 u M S w x N n 0 m c X V v d D t d L C Z x d W 9 0 O 0 N v b H V t b k N v d W 5 0 J n F 1 b 3 Q 7 O j E 3 L C Z x d W 9 0 O 0 t l e U N v b H V t b k 5 h b W V z J n F 1 b 3 Q 7 O l t d L C Z x d W 9 0 O 0 N v b H V t b k l k Z W 5 0 a X R p Z X M m c X V v d D s 6 W y Z x d W 9 0 O 1 N l Y 3 R p b 2 4 x L 1 J l c G 9 y d G l u Z 1 9 F N F A g K D I p L 0 F 1 d G 9 S Z W 1 v d m V k Q 2 9 s d W 1 u c z E u e 0 Z p b G U g b n V t Y m V y L D B 9 J n F 1 b 3 Q 7 L C Z x d W 9 0 O 1 N l Y 3 R p b 2 4 x L 1 J l c G 9 y d G l u Z 1 9 F N F A g K D I p L 0 F 1 d G 9 S Z W 1 v d m V k Q 2 9 s d W 1 u c z E u e 0 Z D U y B k Z W x p d m V y e S B u d W 1 i Z X I s M X 0 m c X V v d D s s J n F 1 b 3 Q 7 U 2 V j d G l v b j E v U m V w b 3 J 0 a W 5 n X 0 U 0 U C A o M i k v Q X V 0 b 1 J l b W 9 2 Z W R D b 2 x 1 b W 5 z M S 5 7 U H J p Y 2 U s M n 0 m c X V v d D s s J n F 1 b 3 Q 7 U 2 V j d G l v b j E v U m V w b 3 J 0 a W 5 n X 0 U 0 U C A o M i k v Q X V 0 b 1 J l b W 9 2 Z W R D b 2 x 1 b W 5 z M S 5 7 Q 3 V z d G 9 t Z X I s M 3 0 m c X V v d D s s J n F 1 b 3 Q 7 U 2 V j d G l v b j E v U m V w b 3 J 0 a W 5 n X 0 U 0 U C A o M i k v Q X V 0 b 1 J l b W 9 2 Z W R D b 2 x 1 b W 5 z M S 5 7 Q 2 9 u d G F j d C B w Z X J z b 2 4 s N H 0 m c X V v d D s s J n F 1 b 3 Q 7 U 2 V j d G l v b j E v U m V w b 3 J 0 a W 5 n X 0 U 0 U C A o M i k v Q X V 0 b 1 J l b W 9 2 Z W R D b 2 x 1 b W 5 z M S 5 7 R X h w Z W N 0 Z W Q g c G l j a y B 1 c C B k Y X R l L D V 9 J n F 1 b 3 Q 7 L C Z x d W 9 0 O 1 N l Y 3 R p b 2 4 x L 1 J l c G 9 y d G l u Z 1 9 F N F A g K D I p L 0 F 1 d G 9 S Z W 1 v d m V k Q 2 9 s d W 1 u c z E u e 0 R h d G U g b 2 Y g Z m l s Z S B j c m V h d G l v b i w 2 f S Z x d W 9 0 O y w m c X V v d D t T Z W N 0 a W 9 u M S 9 S Z X B v c n R p b m d f R T R Q I C g y K S 9 B d X R v U m V t b 3 Z l Z E N v b H V t b n M x L n t X Z W l n a H Q s N 3 0 m c X V v d D s s J n F 1 b 3 Q 7 U 2 V j d G l v b j E v U m V w b 3 J 0 a W 5 n X 0 U 0 U C A o M i k v Q X V 0 b 1 J l b W 9 2 Z W R D b 2 x 1 b W 5 z M S 5 7 U G l j a y B 1 c C B u Y W 1 l L D h 9 J n F 1 b 3 Q 7 L C Z x d W 9 0 O 1 N l Y 3 R p b 2 4 x L 1 J l c G 9 y d G l u Z 1 9 F N F A g K D I p L 0 F 1 d G 9 S Z W 1 v d m V k Q 2 9 s d W 1 u c z E u e 0 R l b G l 2 Z X J 5 I G 5 h b W U s O X 0 m c X V v d D s s J n F 1 b 3 Q 7 U 2 V j d G l v b j E v U m V w b 3 J 0 a W 5 n X 0 U 0 U C A o M i k v Q X V 0 b 1 J l b W 9 2 Z W R D b 2 x 1 b W 5 z M S 5 7 Q V d C I F d l a W d o d C w x M H 0 m c X V v d D s s J n F 1 b 3 Q 7 U 2 V j d G l v b j E v U m V w b 3 J 0 a W 5 n X 0 U 0 U C A o M i k v Q X V 0 b 1 J l b W 9 2 Z W R D b 2 x 1 b W 5 z M S 5 7 U 2 h p c G 1 l b n Q g Y 2 9 z d C w x M X 0 m c X V v d D s s J n F 1 b 3 Q 7 U 2 V j d G l v b j E v U m V w b 3 J 0 a W 5 n X 0 U 0 U C A o M i k v Q X V 0 b 1 J l b W 9 2 Z W R D b 2 x 1 b W 5 z M S 5 7 R G V w Y X J 0 d X J l I H R p b W U g Z n J v b S B k Z W x p d m V y e S B w b G F j Z S w x M n 0 m c X V v d D s s J n F 1 b 3 Q 7 U 2 V j d G l v b j E v U m V w b 3 J 0 a W 5 n X 0 U 0 U C A o M i k v Q X V 0 b 1 J l b W 9 2 Z W R D b 2 x 1 b W 5 z M S 5 7 U m 9 v d C A g I H R 5 c G U s M T N 9 J n F 1 b 3 Q 7 L C Z x d W 9 0 O 1 N l Y 3 R p b 2 4 x L 1 J l c G 9 y d G l u Z 1 9 F N F A g K D I p L 0 F 1 d G 9 S Z W 1 v d m V k Q 2 9 s d W 1 u c z E u e 0 N p d H k g b 2 Y g c G l j a y B 1 c C w x N H 0 m c X V v d D s s J n F 1 b 3 Q 7 U 2 V j d G l v b j E v U m V w b 3 J 0 a W 5 n X 0 U 0 U C A o M i k v Q X V 0 b 1 J l b W 9 2 Z W R D b 2 x 1 b W 5 z M S 5 7 Q 2 l 0 e S B v Z i B k Z W x p d m V y e S w x N X 0 m c X V v d D s s J n F 1 b 3 Q 7 U 2 V j d G l v b j E v U m V w b 3 J 0 a W 5 n X 0 U 0 U C A o M i 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k p P C 9 J d G V t U G F 0 a D 4 8 L 0 l 0 Z W 1 M b 2 N h d G l v b j 4 8 U 3 R h Y m x l R W 5 0 c m l l c z 4 8 R W 5 0 c n k g V H l w Z T 0 i Q W R k Z W R U b 0 R h d G F N b 2 R l b C I g V m F s d W U 9 I m w w I i A v P j x F b n R y e S B U e X B l P S J C d W Z m Z X J O Z X h 0 U m V m c m V z a C I g V m F s d W U 9 I m w x I i A v P j x F b n R y e S B U e X B l P S J G a W x s Q 2 9 1 b n Q i I F Z h b H V l P S J s N T U 0 I i A v P j x F b n R y e S B U e X B l P S J G a W x s R W 5 h Y m x l Z C I g V m F s d W U 9 I m w w I i A v P j x F b n R y e S B U e X B l P S J G a W x s R X J y b 3 J D b 2 R l I i B W Y W x 1 Z T 0 i c 1 V u a 2 5 v d 2 4 i I C 8 + P E V u d H J 5 I F R 5 c G U 9 I k Z p b G x F c n J v c k N v d W 5 0 I i B W Y W x 1 Z T 0 i b D A i I C 8 + P E V u d H J 5 I F R 5 c G U 9 I k Z p b G x M Y X N 0 V X B k Y X R l Z C I g V m F s d W U 9 I m Q y M D I z L T A 2 L T A 2 V D A 4 O j A 0 O j U z L j k x M D Y w O T 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k p L 0 F 1 d G 9 S Z W 1 v d m V k Q 2 9 s d W 1 u c z E u e 0 Z p b G U g b n V t Y m V y L D B 9 J n F 1 b 3 Q 7 L C Z x d W 9 0 O 1 N l Y 3 R p b 2 4 x L 1 J l c G 9 y d G l u Z 1 9 F N F A g K D k p L 0 F 1 d G 9 S Z W 1 v d m V k Q 2 9 s d W 1 u c z E u e 0 Z D U y B k Z W x p d m V y e S B u d W 1 i Z X I s M X 0 m c X V v d D s s J n F 1 b 3 Q 7 U 2 V j d G l v b j E v U m V w b 3 J 0 a W 5 n X 0 U 0 U C A o O S k v Q X V 0 b 1 J l b W 9 2 Z W R D b 2 x 1 b W 5 z M S 5 7 U H J p Y 2 U s M n 0 m c X V v d D s s J n F 1 b 3 Q 7 U 2 V j d G l v b j E v U m V w b 3 J 0 a W 5 n X 0 U 0 U C A o O S k v Q X V 0 b 1 J l b W 9 2 Z W R D b 2 x 1 b W 5 z M S 5 7 Q 3 V z d G 9 t Z X I s M 3 0 m c X V v d D s s J n F 1 b 3 Q 7 U 2 V j d G l v b j E v U m V w b 3 J 0 a W 5 n X 0 U 0 U C A o O S k v Q X V 0 b 1 J l b W 9 2 Z W R D b 2 x 1 b W 5 z M S 5 7 Q 2 9 u d G F j d C B w Z X J z b 2 4 s N H 0 m c X V v d D s s J n F 1 b 3 Q 7 U 2 V j d G l v b j E v U m V w b 3 J 0 a W 5 n X 0 U 0 U C A o O S k v Q X V 0 b 1 J l b W 9 2 Z W R D b 2 x 1 b W 5 z M S 5 7 R X h w Z W N 0 Z W Q g c G l j a y B 1 c C B k Y X R l L D V 9 J n F 1 b 3 Q 7 L C Z x d W 9 0 O 1 N l Y 3 R p b 2 4 x L 1 J l c G 9 y d G l u Z 1 9 F N F A g K D k p L 0 F 1 d G 9 S Z W 1 v d m V k Q 2 9 s d W 1 u c z E u e 0 R h d G U g b 2 Y g Z m l s Z S B j c m V h d G l v b i w 2 f S Z x d W 9 0 O y w m c X V v d D t T Z W N 0 a W 9 u M S 9 S Z X B v c n R p b m d f R T R Q I C g 5 K S 9 B d X R v U m V t b 3 Z l Z E N v b H V t b n M x L n t X Z W l n a H Q s N 3 0 m c X V v d D s s J n F 1 b 3 Q 7 U 2 V j d G l v b j E v U m V w b 3 J 0 a W 5 n X 0 U 0 U C A o O S k v Q X V 0 b 1 J l b W 9 2 Z W R D b 2 x 1 b W 5 z M S 5 7 U G l j a y B 1 c C B u Y W 1 l L D h 9 J n F 1 b 3 Q 7 L C Z x d W 9 0 O 1 N l Y 3 R p b 2 4 x L 1 J l c G 9 y d G l u Z 1 9 F N F A g K D k p L 0 F 1 d G 9 S Z W 1 v d m V k Q 2 9 s d W 1 u c z E u e 0 R l b G l 2 Z X J 5 I G 5 h b W U s O X 0 m c X V v d D s s J n F 1 b 3 Q 7 U 2 V j d G l v b j E v U m V w b 3 J 0 a W 5 n X 0 U 0 U C A o O S k v Q X V 0 b 1 J l b W 9 2 Z W R D b 2 x 1 b W 5 z M S 5 7 Q V d C I F d l a W d o d C w x M H 0 m c X V v d D s s J n F 1 b 3 Q 7 U 2 V j d G l v b j E v U m V w b 3 J 0 a W 5 n X 0 U 0 U C A o O S k v Q X V 0 b 1 J l b W 9 2 Z W R D b 2 x 1 b W 5 z M S 5 7 U 2 h p c G 1 l b n Q g Y 2 9 z d C w x M X 0 m c X V v d D s s J n F 1 b 3 Q 7 U 2 V j d G l v b j E v U m V w b 3 J 0 a W 5 n X 0 U 0 U C A o O S k v Q X V 0 b 1 J l b W 9 2 Z W R D b 2 x 1 b W 5 z M S 5 7 R G V w Y X J 0 d X J l I H R p b W U g Z n J v b S B k Z W x p d m V y e S B w b G F j Z S w x M n 0 m c X V v d D s s J n F 1 b 3 Q 7 U 2 V j d G l v b j E v U m V w b 3 J 0 a W 5 n X 0 U 0 U C A o O S k v Q X V 0 b 1 J l b W 9 2 Z W R D b 2 x 1 b W 5 z M S 5 7 U m 9 v d C A g I H R 5 c G U s M T N 9 J n F 1 b 3 Q 7 L C Z x d W 9 0 O 1 N l Y 3 R p b 2 4 x L 1 J l c G 9 y d G l u Z 1 9 F N F A g K D k p L 0 F 1 d G 9 S Z W 1 v d m V k Q 2 9 s d W 1 u c z E u e 0 N p d H k g b 2 Y g c G l j a y B 1 c C w x N H 0 m c X V v d D s s J n F 1 b 3 Q 7 U 2 V j d G l v b j E v U m V w b 3 J 0 a W 5 n X 0 U 0 U C A o O S k v Q X V 0 b 1 J l b W 9 2 Z W R D b 2 x 1 b W 5 z M S 5 7 Q 2 l 0 e S B v Z i B k Z W x p d m V y e S w x N X 0 m c X V v d D s s J n F 1 b 3 Q 7 U 2 V j d G l v b j E v U m V w b 3 J 0 a W 5 n X 0 U 0 U C A o O S k v Q X V 0 b 1 J l b W 9 2 Z W R D b 2 x 1 b W 5 z M S 5 7 Q 2 9 s d W 1 u M S w x N n 0 m c X V v d D t d L C Z x d W 9 0 O 0 N v b H V t b k N v d W 5 0 J n F 1 b 3 Q 7 O j E 3 L C Z x d W 9 0 O 0 t l e U N v b H V t b k 5 h b W V z J n F 1 b 3 Q 7 O l t d L C Z x d W 9 0 O 0 N v b H V t b k l k Z W 5 0 a X R p Z X M m c X V v d D s 6 W y Z x d W 9 0 O 1 N l Y 3 R p b 2 4 x L 1 J l c G 9 y d G l u Z 1 9 F N F A g K D k p L 0 F 1 d G 9 S Z W 1 v d m V k Q 2 9 s d W 1 u c z E u e 0 Z p b G U g b n V t Y m V y L D B 9 J n F 1 b 3 Q 7 L C Z x d W 9 0 O 1 N l Y 3 R p b 2 4 x L 1 J l c G 9 y d G l u Z 1 9 F N F A g K D k p L 0 F 1 d G 9 S Z W 1 v d m V k Q 2 9 s d W 1 u c z E u e 0 Z D U y B k Z W x p d m V y e S B u d W 1 i Z X I s M X 0 m c X V v d D s s J n F 1 b 3 Q 7 U 2 V j d G l v b j E v U m V w b 3 J 0 a W 5 n X 0 U 0 U C A o O S k v Q X V 0 b 1 J l b W 9 2 Z W R D b 2 x 1 b W 5 z M S 5 7 U H J p Y 2 U s M n 0 m c X V v d D s s J n F 1 b 3 Q 7 U 2 V j d G l v b j E v U m V w b 3 J 0 a W 5 n X 0 U 0 U C A o O S k v Q X V 0 b 1 J l b W 9 2 Z W R D b 2 x 1 b W 5 z M S 5 7 Q 3 V z d G 9 t Z X I s M 3 0 m c X V v d D s s J n F 1 b 3 Q 7 U 2 V j d G l v b j E v U m V w b 3 J 0 a W 5 n X 0 U 0 U C A o O S k v Q X V 0 b 1 J l b W 9 2 Z W R D b 2 x 1 b W 5 z M S 5 7 Q 2 9 u d G F j d C B w Z X J z b 2 4 s N H 0 m c X V v d D s s J n F 1 b 3 Q 7 U 2 V j d G l v b j E v U m V w b 3 J 0 a W 5 n X 0 U 0 U C A o O S k v Q X V 0 b 1 J l b W 9 2 Z W R D b 2 x 1 b W 5 z M S 5 7 R X h w Z W N 0 Z W Q g c G l j a y B 1 c C B k Y X R l L D V 9 J n F 1 b 3 Q 7 L C Z x d W 9 0 O 1 N l Y 3 R p b 2 4 x L 1 J l c G 9 y d G l u Z 1 9 F N F A g K D k p L 0 F 1 d G 9 S Z W 1 v d m V k Q 2 9 s d W 1 u c z E u e 0 R h d G U g b 2 Y g Z m l s Z S B j c m V h d G l v b i w 2 f S Z x d W 9 0 O y w m c X V v d D t T Z W N 0 a W 9 u M S 9 S Z X B v c n R p b m d f R T R Q I C g 5 K S 9 B d X R v U m V t b 3 Z l Z E N v b H V t b n M x L n t X Z W l n a H Q s N 3 0 m c X V v d D s s J n F 1 b 3 Q 7 U 2 V j d G l v b j E v U m V w b 3 J 0 a W 5 n X 0 U 0 U C A o O S k v Q X V 0 b 1 J l b W 9 2 Z W R D b 2 x 1 b W 5 z M S 5 7 U G l j a y B 1 c C B u Y W 1 l L D h 9 J n F 1 b 3 Q 7 L C Z x d W 9 0 O 1 N l Y 3 R p b 2 4 x L 1 J l c G 9 y d G l u Z 1 9 F N F A g K D k p L 0 F 1 d G 9 S Z W 1 v d m V k Q 2 9 s d W 1 u c z E u e 0 R l b G l 2 Z X J 5 I G 5 h b W U s O X 0 m c X V v d D s s J n F 1 b 3 Q 7 U 2 V j d G l v b j E v U m V w b 3 J 0 a W 5 n X 0 U 0 U C A o O S k v Q X V 0 b 1 J l b W 9 2 Z W R D b 2 x 1 b W 5 z M S 5 7 Q V d C I F d l a W d o d C w x M H 0 m c X V v d D s s J n F 1 b 3 Q 7 U 2 V j d G l v b j E v U m V w b 3 J 0 a W 5 n X 0 U 0 U C A o O S k v Q X V 0 b 1 J l b W 9 2 Z W R D b 2 x 1 b W 5 z M S 5 7 U 2 h p c G 1 l b n Q g Y 2 9 z d C w x M X 0 m c X V v d D s s J n F 1 b 3 Q 7 U 2 V j d G l v b j E v U m V w b 3 J 0 a W 5 n X 0 U 0 U C A o O S k v Q X V 0 b 1 J l b W 9 2 Z W R D b 2 x 1 b W 5 z M S 5 7 R G V w Y X J 0 d X J l I H R p b W U g Z n J v b S B k Z W x p d m V y e S B w b G F j Z S w x M n 0 m c X V v d D s s J n F 1 b 3 Q 7 U 2 V j d G l v b j E v U m V w b 3 J 0 a W 5 n X 0 U 0 U C A o O S k v Q X V 0 b 1 J l b W 9 2 Z W R D b 2 x 1 b W 5 z M S 5 7 U m 9 v d C A g I H R 5 c G U s M T N 9 J n F 1 b 3 Q 7 L C Z x d W 9 0 O 1 N l Y 3 R p b 2 4 x L 1 J l c G 9 y d G l u Z 1 9 F N F A g K D k p L 0 F 1 d G 9 S Z W 1 v d m V k Q 2 9 s d W 1 u c z E u e 0 N p d H k g b 2 Y g c G l j a y B 1 c C w x N H 0 m c X V v d D s s J n F 1 b 3 Q 7 U 2 V j d G l v b j E v U m V w b 3 J 0 a W 5 n X 0 U 0 U C A o O S k v Q X V 0 b 1 J l b W 9 2 Z W R D b 2 x 1 b W 5 z M S 5 7 Q 2 l 0 e S B v Z i B k Z W x p d m V y e S w x N X 0 m c X V v d D s s J n F 1 b 3 Q 7 U 2 V j d G l v b j E v U m V w b 3 J 0 a W 5 n X 0 U 0 U C A o O 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E w K T w v S X R l b V B h d G g + P C 9 J d G V t T G 9 j Y X R p b 2 4 + P F N 0 Y W J s Z U V u d H J p Z X M + P E V u d H J 5 I F R 5 c G U 9 I k F k Z G V k V G 9 E Y X R h T W 9 k Z W w i I F Z h b H V l P S J s M C I g L z 4 8 R W 5 0 c n k g V H l w Z T 0 i Q n V m Z m V y T m V 4 d F J l Z n J l c 2 g i I F Z h b H V l P S J s M S I g L z 4 8 R W 5 0 c n k g V H l w Z T 0 i R m l s b E N v d W 5 0 I i B W Y W x 1 Z T 0 i b D U 1 N C I g L z 4 8 R W 5 0 c n k g V H l w Z T 0 i R m l s b E V u Y W J s Z W Q i I F Z h b H V l P S J s M C I g L z 4 8 R W 5 0 c n k g V H l w Z T 0 i R m l s b E V y c m 9 y Q 2 9 k Z S I g V m F s d W U 9 I n N V b m t u b 3 d u I i A v P j x F b n R y e S B U e X B l P S J G a W x s R X J y b 3 J D b 3 V u d C I g V m F s d W U 9 I m w w I i A v P j x F b n R y e S B U e X B l P S J G a W x s T G F z d F V w Z G F 0 Z W Q i I F Z h b H V l P S J k M j A y M y 0 w N i 0 w N l Q w O D o w N D o 1 M y 4 5 M T A 2 M D k 2 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5 K S 9 B d X R v U m V t b 3 Z l Z E N v b H V t b n M x L n t G a W x l I G 5 1 b W J l c i w w f S Z x d W 9 0 O y w m c X V v d D t T Z W N 0 a W 9 u M S 9 S Z X B v c n R p b m d f R T R Q I C g 5 K S 9 B d X R v U m V t b 3 Z l Z E N v b H V t b n M x L n t G Q 1 M g Z G V s a X Z l c n k g b n V t Y m V y L D F 9 J n F 1 b 3 Q 7 L C Z x d W 9 0 O 1 N l Y 3 R p b 2 4 x L 1 J l c G 9 y d G l u Z 1 9 F N F A g K D k p L 0 F 1 d G 9 S Z W 1 v d m V k Q 2 9 s d W 1 u c z E u e 1 B y a W N l L D J 9 J n F 1 b 3 Q 7 L C Z x d W 9 0 O 1 N l Y 3 R p b 2 4 x L 1 J l c G 9 y d G l u Z 1 9 F N F A g K D k p L 0 F 1 d G 9 S Z W 1 v d m V k Q 2 9 s d W 1 u c z E u e 0 N 1 c 3 R v b W V y L D N 9 J n F 1 b 3 Q 7 L C Z x d W 9 0 O 1 N l Y 3 R p b 2 4 x L 1 J l c G 9 y d G l u Z 1 9 F N F A g K D k p L 0 F 1 d G 9 S Z W 1 v d m V k Q 2 9 s d W 1 u c z E u e 0 N v b n R h Y 3 Q g c G V y c 2 9 u L D R 9 J n F 1 b 3 Q 7 L C Z x d W 9 0 O 1 N l Y 3 R p b 2 4 x L 1 J l c G 9 y d G l u Z 1 9 F N F A g K D k p L 0 F 1 d G 9 S Z W 1 v d m V k Q 2 9 s d W 1 u c z E u e 0 V 4 c G V j d G V k I H B p Y 2 s g d X A g Z G F 0 Z S w 1 f S Z x d W 9 0 O y w m c X V v d D t T Z W N 0 a W 9 u M S 9 S Z X B v c n R p b m d f R T R Q I C g 5 K S 9 B d X R v U m V t b 3 Z l Z E N v b H V t b n M x L n t E Y X R l I G 9 m I G Z p b G U g Y 3 J l Y X R p b 2 4 s N n 0 m c X V v d D s s J n F 1 b 3 Q 7 U 2 V j d G l v b j E v U m V w b 3 J 0 a W 5 n X 0 U 0 U C A o O S k v Q X V 0 b 1 J l b W 9 2 Z W R D b 2 x 1 b W 5 z M S 5 7 V 2 V p Z 2 h 0 L D d 9 J n F 1 b 3 Q 7 L C Z x d W 9 0 O 1 N l Y 3 R p b 2 4 x L 1 J l c G 9 y d G l u Z 1 9 F N F A g K D k p L 0 F 1 d G 9 S Z W 1 v d m V k Q 2 9 s d W 1 u c z E u e 1 B p Y 2 s g d X A g b m F t Z S w 4 f S Z x d W 9 0 O y w m c X V v d D t T Z W N 0 a W 9 u M S 9 S Z X B v c n R p b m d f R T R Q I C g 5 K S 9 B d X R v U m V t b 3 Z l Z E N v b H V t b n M x L n t E Z W x p d m V y e S B u Y W 1 l L D l 9 J n F 1 b 3 Q 7 L C Z x d W 9 0 O 1 N l Y 3 R p b 2 4 x L 1 J l c G 9 y d G l u Z 1 9 F N F A g K D k p L 0 F 1 d G 9 S Z W 1 v d m V k Q 2 9 s d W 1 u c z E u e 0 F X Q i B X Z W l n a H Q s M T B 9 J n F 1 b 3 Q 7 L C Z x d W 9 0 O 1 N l Y 3 R p b 2 4 x L 1 J l c G 9 y d G l u Z 1 9 F N F A g K D k p L 0 F 1 d G 9 S Z W 1 v d m V k Q 2 9 s d W 1 u c z E u e 1 N o a X B t Z W 5 0 I G N v c 3 Q s M T F 9 J n F 1 b 3 Q 7 L C Z x d W 9 0 O 1 N l Y 3 R p b 2 4 x L 1 J l c G 9 y d G l u Z 1 9 F N F A g K D k p L 0 F 1 d G 9 S Z W 1 v d m V k Q 2 9 s d W 1 u c z E u e 0 R l c G F y d H V y Z S B 0 a W 1 l I G Z y b 2 0 g Z G V s a X Z l c n k g c G x h Y 2 U s M T J 9 J n F 1 b 3 Q 7 L C Z x d W 9 0 O 1 N l Y 3 R p b 2 4 x L 1 J l c G 9 y d G l u Z 1 9 F N F A g K D k p L 0 F 1 d G 9 S Z W 1 v d m V k Q 2 9 s d W 1 u c z E u e 1 J v b 3 Q g I C B 0 e X B l L D E z f S Z x d W 9 0 O y w m c X V v d D t T Z W N 0 a W 9 u M S 9 S Z X B v c n R p b m d f R T R Q I C g 5 K S 9 B d X R v U m V t b 3 Z l Z E N v b H V t b n M x L n t D a X R 5 I G 9 m I H B p Y 2 s g d X A s M T R 9 J n F 1 b 3 Q 7 L C Z x d W 9 0 O 1 N l Y 3 R p b 2 4 x L 1 J l c G 9 y d G l u Z 1 9 F N F A g K D k p L 0 F 1 d G 9 S Z W 1 v d m V k Q 2 9 s d W 1 u c z E u e 0 N p d H k g b 2 Y g Z G V s a X Z l c n k s M T V 9 J n F 1 b 3 Q 7 L C Z x d W 9 0 O 1 N l Y 3 R p b 2 4 x L 1 J l c G 9 y d G l u Z 1 9 F N F A g K D k p L 0 F 1 d G 9 S Z W 1 v d m V k Q 2 9 s d W 1 u c z E u e 0 N v b H V t b j E s M T Z 9 J n F 1 b 3 Q 7 X S w m c X V v d D t D b 2 x 1 b W 5 D b 3 V u d C Z x d W 9 0 O z o x N y w m c X V v d D t L Z X l D b 2 x 1 b W 5 O Y W 1 l c y Z x d W 9 0 O z p b X S w m c X V v d D t D b 2 x 1 b W 5 J Z G V u d G l 0 a W V z J n F 1 b 3 Q 7 O l s m c X V v d D t T Z W N 0 a W 9 u M S 9 S Z X B v c n R p b m d f R T R Q I C g 5 K S 9 B d X R v U m V t b 3 Z l Z E N v b H V t b n M x L n t G a W x l I G 5 1 b W J l c i w w f S Z x d W 9 0 O y w m c X V v d D t T Z W N 0 a W 9 u M S 9 S Z X B v c n R p b m d f R T R Q I C g 5 K S 9 B d X R v U m V t b 3 Z l Z E N v b H V t b n M x L n t G Q 1 M g Z G V s a X Z l c n k g b n V t Y m V y L D F 9 J n F 1 b 3 Q 7 L C Z x d W 9 0 O 1 N l Y 3 R p b 2 4 x L 1 J l c G 9 y d G l u Z 1 9 F N F A g K D k p L 0 F 1 d G 9 S Z W 1 v d m V k Q 2 9 s d W 1 u c z E u e 1 B y a W N l L D J 9 J n F 1 b 3 Q 7 L C Z x d W 9 0 O 1 N l Y 3 R p b 2 4 x L 1 J l c G 9 y d G l u Z 1 9 F N F A g K D k p L 0 F 1 d G 9 S Z W 1 v d m V k Q 2 9 s d W 1 u c z E u e 0 N 1 c 3 R v b W V y L D N 9 J n F 1 b 3 Q 7 L C Z x d W 9 0 O 1 N l Y 3 R p b 2 4 x L 1 J l c G 9 y d G l u Z 1 9 F N F A g K D k p L 0 F 1 d G 9 S Z W 1 v d m V k Q 2 9 s d W 1 u c z E u e 0 N v b n R h Y 3 Q g c G V y c 2 9 u L D R 9 J n F 1 b 3 Q 7 L C Z x d W 9 0 O 1 N l Y 3 R p b 2 4 x L 1 J l c G 9 y d G l u Z 1 9 F N F A g K D k p L 0 F 1 d G 9 S Z W 1 v d m V k Q 2 9 s d W 1 u c z E u e 0 V 4 c G V j d G V k I H B p Y 2 s g d X A g Z G F 0 Z S w 1 f S Z x d W 9 0 O y w m c X V v d D t T Z W N 0 a W 9 u M S 9 S Z X B v c n R p b m d f R T R Q I C g 5 K S 9 B d X R v U m V t b 3 Z l Z E N v b H V t b n M x L n t E Y X R l I G 9 m I G Z p b G U g Y 3 J l Y X R p b 2 4 s N n 0 m c X V v d D s s J n F 1 b 3 Q 7 U 2 V j d G l v b j E v U m V w b 3 J 0 a W 5 n X 0 U 0 U C A o O S k v Q X V 0 b 1 J l b W 9 2 Z W R D b 2 x 1 b W 5 z M S 5 7 V 2 V p Z 2 h 0 L D d 9 J n F 1 b 3 Q 7 L C Z x d W 9 0 O 1 N l Y 3 R p b 2 4 x L 1 J l c G 9 y d G l u Z 1 9 F N F A g K D k p L 0 F 1 d G 9 S Z W 1 v d m V k Q 2 9 s d W 1 u c z E u e 1 B p Y 2 s g d X A g b m F t Z S w 4 f S Z x d W 9 0 O y w m c X V v d D t T Z W N 0 a W 9 u M S 9 S Z X B v c n R p b m d f R T R Q I C g 5 K S 9 B d X R v U m V t b 3 Z l Z E N v b H V t b n M x L n t E Z W x p d m V y e S B u Y W 1 l L D l 9 J n F 1 b 3 Q 7 L C Z x d W 9 0 O 1 N l Y 3 R p b 2 4 x L 1 J l c G 9 y d G l u Z 1 9 F N F A g K D k p L 0 F 1 d G 9 S Z W 1 v d m V k Q 2 9 s d W 1 u c z E u e 0 F X Q i B X Z W l n a H Q s M T B 9 J n F 1 b 3 Q 7 L C Z x d W 9 0 O 1 N l Y 3 R p b 2 4 x L 1 J l c G 9 y d G l u Z 1 9 F N F A g K D k p L 0 F 1 d G 9 S Z W 1 v d m V k Q 2 9 s d W 1 u c z E u e 1 N o a X B t Z W 5 0 I G N v c 3 Q s M T F 9 J n F 1 b 3 Q 7 L C Z x d W 9 0 O 1 N l Y 3 R p b 2 4 x L 1 J l c G 9 y d G l u Z 1 9 F N F A g K D k p L 0 F 1 d G 9 S Z W 1 v d m V k Q 2 9 s d W 1 u c z E u e 0 R l c G F y d H V y Z S B 0 a W 1 l I G Z y b 2 0 g Z G V s a X Z l c n k g c G x h Y 2 U s M T J 9 J n F 1 b 3 Q 7 L C Z x d W 9 0 O 1 N l Y 3 R p b 2 4 x L 1 J l c G 9 y d G l u Z 1 9 F N F A g K D k p L 0 F 1 d G 9 S Z W 1 v d m V k Q 2 9 s d W 1 u c z E u e 1 J v b 3 Q g I C B 0 e X B l L D E z f S Z x d W 9 0 O y w m c X V v d D t T Z W N 0 a W 9 u M S 9 S Z X B v c n R p b m d f R T R Q I C g 5 K S 9 B d X R v U m V t b 3 Z l Z E N v b H V t b n M x L n t D a X R 5 I G 9 m I H B p Y 2 s g d X A s M T R 9 J n F 1 b 3 Q 7 L C Z x d W 9 0 O 1 N l Y 3 R p b 2 4 x L 1 J l c G 9 y d G l u Z 1 9 F N F A g K D k p L 0 F 1 d G 9 S Z W 1 v d m V k Q 2 9 s d W 1 u c z E u e 0 N p d H k g b 2 Y g Z G V s a X Z l c n k s M T V 9 J n F 1 b 3 Q 7 L C Z x d W 9 0 O 1 N l Y 3 R p b 2 4 x L 1 J l c G 9 y d G l u Z 1 9 F N F A g K D k 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M T E p P C 9 J d G V t U G F 0 a D 4 8 L 0 l 0 Z W 1 M b 2 N h d G l v b j 4 8 U 3 R h Y m x l R W 5 0 c m l l c z 4 8 R W 5 0 c n k g V H l w Z T 0 i Q W R k Z W R U b 0 R h d G F N b 2 R l b C I g V m F s d W U 9 I m w w I i A v P j x F b n R y e S B U e X B l P S J C d W Z m Z X J O Z X h 0 U m V m c m V z a C I g V m F s d W U 9 I m w x I i A v P j x F b n R y e S B U e X B l P S J G a W x s Q 2 9 1 b n Q i I F Z h b H V l P S J s N T U 3 I i A v P j x F b n R y e S B U e X B l P S J G a W x s R W 5 h Y m x l Z C I g V m F s d W U 9 I m w w I i A v P j x F b n R y e S B U e X B l P S J G a W x s R X J y b 3 J D b 2 R l I i B W Y W x 1 Z T 0 i c 1 V u a 2 5 v d 2 4 i I C 8 + P E V u d H J 5 I F R 5 c G U 9 I k Z p b G x F c n J v c k N v d W 5 0 I i B W Y W x 1 Z T 0 i b D A i I C 8 + P E V u d H J 5 I F R 5 c G U 9 I k Z p b G x M Y X N 0 V X B k Y X R l Z C I g V m F s d W U 9 I m Q y M D I z L T A 2 L T A 3 V D A 3 O j M 3 O j E y L j k 4 O D Q 3 N D J 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E x K S 9 B d X R v U m V t b 3 Z l Z E N v b H V t b n M x L n t G a W x l I G 5 1 b W J l c i w w f S Z x d W 9 0 O y w m c X V v d D t T Z W N 0 a W 9 u M S 9 S Z X B v c n R p b m d f R T R Q I C g x M S k v Q X V 0 b 1 J l b W 9 2 Z W R D b 2 x 1 b W 5 z M S 5 7 R k N T I G R l b G l 2 Z X J 5 I G 5 1 b W J l c i w x f S Z x d W 9 0 O y w m c X V v d D t T Z W N 0 a W 9 u M S 9 S Z X B v c n R p b m d f R T R Q I C g x M S k v Q X V 0 b 1 J l b W 9 2 Z W R D b 2 x 1 b W 5 z M S 5 7 U H J p Y 2 U s M n 0 m c X V v d D s s J n F 1 b 3 Q 7 U 2 V j d G l v b j E v U m V w b 3 J 0 a W 5 n X 0 U 0 U C A o M T E p L 0 F 1 d G 9 S Z W 1 v d m V k Q 2 9 s d W 1 u c z E u e 0 N 1 c 3 R v b W V y L D N 9 J n F 1 b 3 Q 7 L C Z x d W 9 0 O 1 N l Y 3 R p b 2 4 x L 1 J l c G 9 y d G l u Z 1 9 F N F A g K D E x K S 9 B d X R v U m V t b 3 Z l Z E N v b H V t b n M x L n t D b 2 5 0 Y W N 0 I H B l c n N v b i w 0 f S Z x d W 9 0 O y w m c X V v d D t T Z W N 0 a W 9 u M S 9 S Z X B v c n R p b m d f R T R Q I C g x M S k v Q X V 0 b 1 J l b W 9 2 Z W R D b 2 x 1 b W 5 z M S 5 7 R X h w Z W N 0 Z W Q g c G l j a y B 1 c C B k Y X R l L D V 9 J n F 1 b 3 Q 7 L C Z x d W 9 0 O 1 N l Y 3 R p b 2 4 x L 1 J l c G 9 y d G l u Z 1 9 F N F A g K D E x K S 9 B d X R v U m V t b 3 Z l Z E N v b H V t b n M x L n t E Y X R l I G 9 m I G Z p b G U g Y 3 J l Y X R p b 2 4 s N n 0 m c X V v d D s s J n F 1 b 3 Q 7 U 2 V j d G l v b j E v U m V w b 3 J 0 a W 5 n X 0 U 0 U C A o M T E p L 0 F 1 d G 9 S Z W 1 v d m V k Q 2 9 s d W 1 u c z E u e 1 d l a W d o d C w 3 f S Z x d W 9 0 O y w m c X V v d D t T Z W N 0 a W 9 u M S 9 S Z X B v c n R p b m d f R T R Q I C g x M S k v Q X V 0 b 1 J l b W 9 2 Z W R D b 2 x 1 b W 5 z M S 5 7 U G l j a y B 1 c C B u Y W 1 l L D h 9 J n F 1 b 3 Q 7 L C Z x d W 9 0 O 1 N l Y 3 R p b 2 4 x L 1 J l c G 9 y d G l u Z 1 9 F N F A g K D E x K S 9 B d X R v U m V t b 3 Z l Z E N v b H V t b n M x L n t E Z W x p d m V y e S B u Y W 1 l L D l 9 J n F 1 b 3 Q 7 L C Z x d W 9 0 O 1 N l Y 3 R p b 2 4 x L 1 J l c G 9 y d G l u Z 1 9 F N F A g K D E x K S 9 B d X R v U m V t b 3 Z l Z E N v b H V t b n M x L n t B V 0 I g V 2 V p Z 2 h 0 L D E w f S Z x d W 9 0 O y w m c X V v d D t T Z W N 0 a W 9 u M S 9 S Z X B v c n R p b m d f R T R Q I C g x M S k v Q X V 0 b 1 J l b W 9 2 Z W R D b 2 x 1 b W 5 z M S 5 7 U 2 h p c G 1 l b n Q g Y 2 9 z d C w x M X 0 m c X V v d D s s J n F 1 b 3 Q 7 U 2 V j d G l v b j E v U m V w b 3 J 0 a W 5 n X 0 U 0 U C A o M T E p L 0 F 1 d G 9 S Z W 1 v d m V k Q 2 9 s d W 1 u c z E u e 0 R l c G F y d H V y Z S B 0 a W 1 l I G Z y b 2 0 g Z G V s a X Z l c n k g c G x h Y 2 U s M T J 9 J n F 1 b 3 Q 7 L C Z x d W 9 0 O 1 N l Y 3 R p b 2 4 x L 1 J l c G 9 y d G l u Z 1 9 F N F A g K D E x K S 9 B d X R v U m V t b 3 Z l Z E N v b H V t b n M x L n t S b 2 9 0 I C A g d H l w Z S w x M 3 0 m c X V v d D s s J n F 1 b 3 Q 7 U 2 V j d G l v b j E v U m V w b 3 J 0 a W 5 n X 0 U 0 U C A o M T E p L 0 F 1 d G 9 S Z W 1 v d m V k Q 2 9 s d W 1 u c z E u e 0 N p d H k g b 2 Y g c G l j a y B 1 c C w x N H 0 m c X V v d D s s J n F 1 b 3 Q 7 U 2 V j d G l v b j E v U m V w b 3 J 0 a W 5 n X 0 U 0 U C A o M T E p L 0 F 1 d G 9 S Z W 1 v d m V k Q 2 9 s d W 1 u c z E u e 0 N p d H k g b 2 Y g Z G V s a X Z l c n k s M T V 9 J n F 1 b 3 Q 7 L C Z x d W 9 0 O 1 N l Y 3 R p b 2 4 x L 1 J l c G 9 y d G l u Z 1 9 F N F A g K D E x K S 9 B d X R v U m V t b 3 Z l Z E N v b H V t b n M x L n t D b 2 x 1 b W 4 x L D E 2 f S Z x d W 9 0 O 1 0 s J n F 1 b 3 Q 7 Q 2 9 s d W 1 u Q 2 9 1 b n Q m c X V v d D s 6 M T c s J n F 1 b 3 Q 7 S 2 V 5 Q 2 9 s d W 1 u T m F t Z X M m c X V v d D s 6 W 1 0 s J n F 1 b 3 Q 7 Q 2 9 s d W 1 u S W R l b n R p d G l l c y Z x d W 9 0 O z p b J n F 1 b 3 Q 7 U 2 V j d G l v b j E v U m V w b 3 J 0 a W 5 n X 0 U 0 U C A o M T E p L 0 F 1 d G 9 S Z W 1 v d m V k Q 2 9 s d W 1 u c z E u e 0 Z p b G U g b n V t Y m V y L D B 9 J n F 1 b 3 Q 7 L C Z x d W 9 0 O 1 N l Y 3 R p b 2 4 x L 1 J l c G 9 y d G l u Z 1 9 F N F A g K D E x K S 9 B d X R v U m V t b 3 Z l Z E N v b H V t b n M x L n t G Q 1 M g Z G V s a X Z l c n k g b n V t Y m V y L D F 9 J n F 1 b 3 Q 7 L C Z x d W 9 0 O 1 N l Y 3 R p b 2 4 x L 1 J l c G 9 y d G l u Z 1 9 F N F A g K D E x K S 9 B d X R v U m V t b 3 Z l Z E N v b H V t b n M x L n t Q c m l j Z S w y f S Z x d W 9 0 O y w m c X V v d D t T Z W N 0 a W 9 u M S 9 S Z X B v c n R p b m d f R T R Q I C g x M S k v Q X V 0 b 1 J l b W 9 2 Z W R D b 2 x 1 b W 5 z M S 5 7 Q 3 V z d G 9 t Z X I s M 3 0 m c X V v d D s s J n F 1 b 3 Q 7 U 2 V j d G l v b j E v U m V w b 3 J 0 a W 5 n X 0 U 0 U C A o M T E p L 0 F 1 d G 9 S Z W 1 v d m V k Q 2 9 s d W 1 u c z E u e 0 N v b n R h Y 3 Q g c G V y c 2 9 u L D R 9 J n F 1 b 3 Q 7 L C Z x d W 9 0 O 1 N l Y 3 R p b 2 4 x L 1 J l c G 9 y d G l u Z 1 9 F N F A g K D E x K S 9 B d X R v U m V t b 3 Z l Z E N v b H V t b n M x L n t F e H B l Y 3 R l Z C B w a W N r I H V w I G R h d G U s N X 0 m c X V v d D s s J n F 1 b 3 Q 7 U 2 V j d G l v b j E v U m V w b 3 J 0 a W 5 n X 0 U 0 U C A o M T E p L 0 F 1 d G 9 S Z W 1 v d m V k Q 2 9 s d W 1 u c z E u e 0 R h d G U g b 2 Y g Z m l s Z S B j c m V h d G l v b i w 2 f S Z x d W 9 0 O y w m c X V v d D t T Z W N 0 a W 9 u M S 9 S Z X B v c n R p b m d f R T R Q I C g x M S k v Q X V 0 b 1 J l b W 9 2 Z W R D b 2 x 1 b W 5 z M S 5 7 V 2 V p Z 2 h 0 L D d 9 J n F 1 b 3 Q 7 L C Z x d W 9 0 O 1 N l Y 3 R p b 2 4 x L 1 J l c G 9 y d G l u Z 1 9 F N F A g K D E x K S 9 B d X R v U m V t b 3 Z l Z E N v b H V t b n M x L n t Q a W N r I H V w I G 5 h b W U s O H 0 m c X V v d D s s J n F 1 b 3 Q 7 U 2 V j d G l v b j E v U m V w b 3 J 0 a W 5 n X 0 U 0 U C A o M T E p L 0 F 1 d G 9 S Z W 1 v d m V k Q 2 9 s d W 1 u c z E u e 0 R l b G l 2 Z X J 5 I G 5 h b W U s O X 0 m c X V v d D s s J n F 1 b 3 Q 7 U 2 V j d G l v b j E v U m V w b 3 J 0 a W 5 n X 0 U 0 U C A o M T E p L 0 F 1 d G 9 S Z W 1 v d m V k Q 2 9 s d W 1 u c z E u e 0 F X Q i B X Z W l n a H Q s M T B 9 J n F 1 b 3 Q 7 L C Z x d W 9 0 O 1 N l Y 3 R p b 2 4 x L 1 J l c G 9 y d G l u Z 1 9 F N F A g K D E x K S 9 B d X R v U m V t b 3 Z l Z E N v b H V t b n M x L n t T a G l w b W V u d C B j b 3 N 0 L D E x f S Z x d W 9 0 O y w m c X V v d D t T Z W N 0 a W 9 u M S 9 S Z X B v c n R p b m d f R T R Q I C g x M S k v Q X V 0 b 1 J l b W 9 2 Z W R D b 2 x 1 b W 5 z M S 5 7 R G V w Y X J 0 d X J l I H R p b W U g Z n J v b S B k Z W x p d m V y e S B w b G F j Z S w x M n 0 m c X V v d D s s J n F 1 b 3 Q 7 U 2 V j d G l v b j E v U m V w b 3 J 0 a W 5 n X 0 U 0 U C A o M T E p L 0 F 1 d G 9 S Z W 1 v d m V k Q 2 9 s d W 1 u c z E u e 1 J v b 3 Q g I C B 0 e X B l L D E z f S Z x d W 9 0 O y w m c X V v d D t T Z W N 0 a W 9 u M S 9 S Z X B v c n R p b m d f R T R Q I C g x M S k v Q X V 0 b 1 J l b W 9 2 Z W R D b 2 x 1 b W 5 z M S 5 7 Q 2 l 0 e S B v Z i B w a W N r I H V w L D E 0 f S Z x d W 9 0 O y w m c X V v d D t T Z W N 0 a W 9 u M S 9 S Z X B v c n R p b m d f R T R Q I C g x M S k v Q X V 0 b 1 J l b W 9 2 Z W R D b 2 x 1 b W 5 z M S 5 7 Q 2 l 0 e S B v Z i B k Z W x p d m V y e S w x N X 0 m c X V v d D s s J n F 1 b 3 Q 7 U 2 V j d G l v b j E v U m V w b 3 J 0 a W 5 n X 0 U 0 U C A o M T E 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x M i k 8 L 0 l 0 Z W 1 Q Y X R o P j w v S X R l b U x v Y 2 F 0 a W 9 u P j x T d G F i b G V F b n R y a W V z P j x F b n R y e S B U e X B l P S J B Z G R l Z F R v R G F 0 Y U 1 v Z G V s I i B W Y W x 1 Z T 0 i b D A i I C 8 + P E V u d H J 5 I F R 5 c G U 9 I k J 1 Z m Z l c k 5 l e H R S Z W Z y Z X N o I i B W Y W x 1 Z T 0 i b D E i I C 8 + P E V u d H J 5 I F R 5 c G U 9 I k Z p b G x D b 3 V u d C I g V m F s d W U 9 I m w 1 N T c i I C 8 + P E V u d H J 5 I F R 5 c G U 9 I k Z p b G x F b m F i b G V k I i B W Y W x 1 Z T 0 i b D A i I C 8 + P E V u d H J 5 I F R 5 c G U 9 I k Z p b G x F c n J v c k N v Z G U i I F Z h b H V l P S J z V W 5 r b m 9 3 b i I g L z 4 8 R W 5 0 c n k g V H l w Z T 0 i R m l s b E V y c m 9 y Q 2 9 1 b n Q i I F Z h b H V l P S J s M C I g L z 4 8 R W 5 0 c n k g V H l w Z T 0 i R m l s b E x h c 3 R V c G R h d G V k I i B W Y W x 1 Z T 0 i Z D I w M j M t M D Y t M D d U M D k 6 M D Q 6 M z Y u O D Y 1 N z E z 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2 R k N T U 5 N 2 U 5 L W N l N T g t N G M 0 Y y 1 h N D g 2 L T c 0 O D M y Y j h m O T h j N S I g L z 4 8 R W 5 0 c n k g V H l w Z T 0 i U m V s Y X R p b 2 5 z a G l w S W 5 m b 0 N v b n R h a W 5 l c i I g V m F s d W U 9 I n N 7 J n F 1 b 3 Q 7 Y 2 9 s d W 1 u Q 2 9 1 b n Q m c X V v d D s 6 M T c s J n F 1 b 3 Q 7 a 2 V 5 Q 2 9 s d W 1 u T m F t Z X M m c X V v d D s 6 W 1 0 s J n F 1 b 3 Q 7 c X V l c n l S Z W x h d G l v b n N o a X B z J n F 1 b 3 Q 7 O l t d L C Z x d W 9 0 O 2 N v b H V t b k l k Z W 5 0 a X R p Z X M m c X V v d D s 6 W y Z x d W 9 0 O 1 N l Y 3 R p b 2 4 x L 1 J l c G 9 y d G l u Z 1 9 F N F A g K D E y K S 9 B d X R v U m V t b 3 Z l Z E N v b H V t b n M x L n t G a W x l I G 5 1 b W J l c i w w f S Z x d W 9 0 O y w m c X V v d D t T Z W N 0 a W 9 u M S 9 S Z X B v c n R p b m d f R T R Q I C g x M i k v Q X V 0 b 1 J l b W 9 2 Z W R D b 2 x 1 b W 5 z M S 5 7 R k N T I G R l b G l 2 Z X J 5 I G 5 1 b W J l c i w x f S Z x d W 9 0 O y w m c X V v d D t T Z W N 0 a W 9 u M S 9 S Z X B v c n R p b m d f R T R Q I C g x M i k v Q X V 0 b 1 J l b W 9 2 Z W R D b 2 x 1 b W 5 z M S 5 7 U H J p Y 2 U s M n 0 m c X V v d D s s J n F 1 b 3 Q 7 U 2 V j d G l v b j E v U m V w b 3 J 0 a W 5 n X 0 U 0 U C A o M T I p L 0 F 1 d G 9 S Z W 1 v d m V k Q 2 9 s d W 1 u c z E u e 0 N 1 c 3 R v b W V y L D N 9 J n F 1 b 3 Q 7 L C Z x d W 9 0 O 1 N l Y 3 R p b 2 4 x L 1 J l c G 9 y d G l u Z 1 9 F N F A g K D E y K S 9 B d X R v U m V t b 3 Z l Z E N v b H V t b n M x L n t D b 2 5 0 Y W N 0 I H B l c n N v b i w 0 f S Z x d W 9 0 O y w m c X V v d D t T Z W N 0 a W 9 u M S 9 S Z X B v c n R p b m d f R T R Q I C g x M i k v Q X V 0 b 1 J l b W 9 2 Z W R D b 2 x 1 b W 5 z M S 5 7 R X h w Z W N 0 Z W Q g c G l j a y B 1 c C B k Y X R l L D V 9 J n F 1 b 3 Q 7 L C Z x d W 9 0 O 1 N l Y 3 R p b 2 4 x L 1 J l c G 9 y d G l u Z 1 9 F N F A g K D E y K S 9 B d X R v U m V t b 3 Z l Z E N v b H V t b n M x L n t E Y X R l I G 9 m I G Z p b G U g Y 3 J l Y X R p b 2 4 s N n 0 m c X V v d D s s J n F 1 b 3 Q 7 U 2 V j d G l v b j E v U m V w b 3 J 0 a W 5 n X 0 U 0 U C A o M T I p L 0 F 1 d G 9 S Z W 1 v d m V k Q 2 9 s d W 1 u c z E u e 1 d l a W d o d C w 3 f S Z x d W 9 0 O y w m c X V v d D t T Z W N 0 a W 9 u M S 9 S Z X B v c n R p b m d f R T R Q I C g x M i k v Q X V 0 b 1 J l b W 9 2 Z W R D b 2 x 1 b W 5 z M S 5 7 U G l j a y B 1 c C B u Y W 1 l L D h 9 J n F 1 b 3 Q 7 L C Z x d W 9 0 O 1 N l Y 3 R p b 2 4 x L 1 J l c G 9 y d G l u Z 1 9 F N F A g K D E y K S 9 B d X R v U m V t b 3 Z l Z E N v b H V t b n M x L n t E Z W x p d m V y e S B u Y W 1 l L D l 9 J n F 1 b 3 Q 7 L C Z x d W 9 0 O 1 N l Y 3 R p b 2 4 x L 1 J l c G 9 y d G l u Z 1 9 F N F A g K D E y K S 9 B d X R v U m V t b 3 Z l Z E N v b H V t b n M x L n t B V 0 I g V 2 V p Z 2 h 0 L D E w f S Z x d W 9 0 O y w m c X V v d D t T Z W N 0 a W 9 u M S 9 S Z X B v c n R p b m d f R T R Q I C g x M i k v Q X V 0 b 1 J l b W 9 2 Z W R D b 2 x 1 b W 5 z M S 5 7 U 2 h p c G 1 l b n Q g Y 2 9 z d C w x M X 0 m c X V v d D s s J n F 1 b 3 Q 7 U 2 V j d G l v b j E v U m V w b 3 J 0 a W 5 n X 0 U 0 U C A o M T I p L 0 F 1 d G 9 S Z W 1 v d m V k Q 2 9 s d W 1 u c z E u e 0 R l c G F y d H V y Z S B 0 a W 1 l I G Z y b 2 0 g Z G V s a X Z l c n k g c G x h Y 2 U s M T J 9 J n F 1 b 3 Q 7 L C Z x d W 9 0 O 1 N l Y 3 R p b 2 4 x L 1 J l c G 9 y d G l u Z 1 9 F N F A g K D E y K S 9 B d X R v U m V t b 3 Z l Z E N v b H V t b n M x L n t S b 2 9 0 I C A g d H l w Z S w x M 3 0 m c X V v d D s s J n F 1 b 3 Q 7 U 2 V j d G l v b j E v U m V w b 3 J 0 a W 5 n X 0 U 0 U C A o M T I p L 0 F 1 d G 9 S Z W 1 v d m V k Q 2 9 s d W 1 u c z E u e 0 N p d H k g b 2 Y g c G l j a y B 1 c C w x N H 0 m c X V v d D s s J n F 1 b 3 Q 7 U 2 V j d G l v b j E v U m V w b 3 J 0 a W 5 n X 0 U 0 U C A o M T I p L 0 F 1 d G 9 S Z W 1 v d m V k Q 2 9 s d W 1 u c z E u e 0 N p d H k g b 2 Y g Z G V s a X Z l c n k s M T V 9 J n F 1 b 3 Q 7 L C Z x d W 9 0 O 1 N l Y 3 R p b 2 4 x L 1 J l c G 9 y d G l u Z 1 9 F N F A g K D E y K S 9 B d X R v U m V t b 3 Z l Z E N v b H V t b n M x L n t D b 2 x 1 b W 4 x L D E 2 f S Z x d W 9 0 O 1 0 s J n F 1 b 3 Q 7 Q 2 9 s d W 1 u Q 2 9 1 b n Q m c X V v d D s 6 M T c s J n F 1 b 3 Q 7 S 2 V 5 Q 2 9 s d W 1 u T m F t Z X M m c X V v d D s 6 W 1 0 s J n F 1 b 3 Q 7 Q 2 9 s d W 1 u S W R l b n R p d G l l c y Z x d W 9 0 O z p b J n F 1 b 3 Q 7 U 2 V j d G l v b j E v U m V w b 3 J 0 a W 5 n X 0 U 0 U C A o M T I p L 0 F 1 d G 9 S Z W 1 v d m V k Q 2 9 s d W 1 u c z E u e 0 Z p b G U g b n V t Y m V y L D B 9 J n F 1 b 3 Q 7 L C Z x d W 9 0 O 1 N l Y 3 R p b 2 4 x L 1 J l c G 9 y d G l u Z 1 9 F N F A g K D E y K S 9 B d X R v U m V t b 3 Z l Z E N v b H V t b n M x L n t G Q 1 M g Z G V s a X Z l c n k g b n V t Y m V y L D F 9 J n F 1 b 3 Q 7 L C Z x d W 9 0 O 1 N l Y 3 R p b 2 4 x L 1 J l c G 9 y d G l u Z 1 9 F N F A g K D E y K S 9 B d X R v U m V t b 3 Z l Z E N v b H V t b n M x L n t Q c m l j Z S w y f S Z x d W 9 0 O y w m c X V v d D t T Z W N 0 a W 9 u M S 9 S Z X B v c n R p b m d f R T R Q I C g x M i k v Q X V 0 b 1 J l b W 9 2 Z W R D b 2 x 1 b W 5 z M S 5 7 Q 3 V z d G 9 t Z X I s M 3 0 m c X V v d D s s J n F 1 b 3 Q 7 U 2 V j d G l v b j E v U m V w b 3 J 0 a W 5 n X 0 U 0 U C A o M T I p L 0 F 1 d G 9 S Z W 1 v d m V k Q 2 9 s d W 1 u c z E u e 0 N v b n R h Y 3 Q g c G V y c 2 9 u L D R 9 J n F 1 b 3 Q 7 L C Z x d W 9 0 O 1 N l Y 3 R p b 2 4 x L 1 J l c G 9 y d G l u Z 1 9 F N F A g K D E y K S 9 B d X R v U m V t b 3 Z l Z E N v b H V t b n M x L n t F e H B l Y 3 R l Z C B w a W N r I H V w I G R h d G U s N X 0 m c X V v d D s s J n F 1 b 3 Q 7 U 2 V j d G l v b j E v U m V w b 3 J 0 a W 5 n X 0 U 0 U C A o M T I p L 0 F 1 d G 9 S Z W 1 v d m V k Q 2 9 s d W 1 u c z E u e 0 R h d G U g b 2 Y g Z m l s Z S B j c m V h d G l v b i w 2 f S Z x d W 9 0 O y w m c X V v d D t T Z W N 0 a W 9 u M S 9 S Z X B v c n R p b m d f R T R Q I C g x M i k v Q X V 0 b 1 J l b W 9 2 Z W R D b 2 x 1 b W 5 z M S 5 7 V 2 V p Z 2 h 0 L D d 9 J n F 1 b 3 Q 7 L C Z x d W 9 0 O 1 N l Y 3 R p b 2 4 x L 1 J l c G 9 y d G l u Z 1 9 F N F A g K D E y K S 9 B d X R v U m V t b 3 Z l Z E N v b H V t b n M x L n t Q a W N r I H V w I G 5 h b W U s O H 0 m c X V v d D s s J n F 1 b 3 Q 7 U 2 V j d G l v b j E v U m V w b 3 J 0 a W 5 n X 0 U 0 U C A o M T I p L 0 F 1 d G 9 S Z W 1 v d m V k Q 2 9 s d W 1 u c z E u e 0 R l b G l 2 Z X J 5 I G 5 h b W U s O X 0 m c X V v d D s s J n F 1 b 3 Q 7 U 2 V j d G l v b j E v U m V w b 3 J 0 a W 5 n X 0 U 0 U C A o M T I p L 0 F 1 d G 9 S Z W 1 v d m V k Q 2 9 s d W 1 u c z E u e 0 F X Q i B X Z W l n a H Q s M T B 9 J n F 1 b 3 Q 7 L C Z x d W 9 0 O 1 N l Y 3 R p b 2 4 x L 1 J l c G 9 y d G l u Z 1 9 F N F A g K D E y K S 9 B d X R v U m V t b 3 Z l Z E N v b H V t b n M x L n t T a G l w b W V u d C B j b 3 N 0 L D E x f S Z x d W 9 0 O y w m c X V v d D t T Z W N 0 a W 9 u M S 9 S Z X B v c n R p b m d f R T R Q I C g x M i k v Q X V 0 b 1 J l b W 9 2 Z W R D b 2 x 1 b W 5 z M S 5 7 R G V w Y X J 0 d X J l I H R p b W U g Z n J v b S B k Z W x p d m V y e S B w b G F j Z S w x M n 0 m c X V v d D s s J n F 1 b 3 Q 7 U 2 V j d G l v b j E v U m V w b 3 J 0 a W 5 n X 0 U 0 U C A o M T I p L 0 F 1 d G 9 S Z W 1 v d m V k Q 2 9 s d W 1 u c z E u e 1 J v b 3 Q g I C B 0 e X B l L D E z f S Z x d W 9 0 O y w m c X V v d D t T Z W N 0 a W 9 u M S 9 S Z X B v c n R p b m d f R T R Q I C g x M i k v Q X V 0 b 1 J l b W 9 2 Z W R D b 2 x 1 b W 5 z M S 5 7 Q 2 l 0 e S B v Z i B w a W N r I H V w L D E 0 f S Z x d W 9 0 O y w m c X V v d D t T Z W N 0 a W 9 u M S 9 S Z X B v c n R p b m d f R T R Q I C g x M i k v Q X V 0 b 1 J l b W 9 2 Z W R D b 2 x 1 b W 5 z M S 5 7 Q 2 l 0 e S B v Z i B k Z W x p d m V y e S w x N X 0 m c X V v d D s s J n F 1 b 3 Q 7 U 2 V j d G l v b j E v U m V w b 3 J 0 a W 5 n X 0 U 0 U C A o M T I 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E V u d H J 5 I F R 5 c G U 9 I k x v Y W R l Z F R v Q W 5 h b H l z a X N T Z X J 2 a W N l c y I g V m F s d W U 9 I m w w I i A v P j w v U 3 R h Y m x l R W 5 0 c m l l c z 4 8 L 0 l 0 Z W 0 + P E l 0 Z W 0 + P E l 0 Z W 1 M b 2 N h d G l v b j 4 8 S X R l b V R 5 c G U + R m 9 y b X V s Y T w v S X R l b V R 5 c G U + P E l 0 Z W 1 Q Y X R o P l N l Y 3 R p b 2 4 x L 1 J l c G 9 y d G l u Z 1 9 F N F A l M j A o M T M p P C 9 J d G V t U G F 0 a D 4 8 L 0 l 0 Z W 1 M b 2 N h d G l v b j 4 8 U 3 R h Y m x l R W 5 0 c m l l c z 4 8 R W 5 0 c n k g V H l w Z T 0 i Q W R k Z W R U b 0 R h d G F N b 2 R l b C I g V m F s d W U 9 I m w w I i A v P j x F b n R y e S B U e X B l P S J C d W Z m Z X J O Z X h 0 U m V m c m V z a C I g V m F s d W U 9 I m w x I i A v P j x F b n R y e S B U e X B l P S J G a W x s Q 2 9 1 b n Q i I F Z h b H V l P S J s N T Y x I i A v P j x F b n R y e S B U e X B l P S J G a W x s R W 5 h Y m x l Z C I g V m F s d W U 9 I m w w I i A v P j x F b n R y e S B U e X B l P S J G a W x s R X J y b 3 J D b 2 R l I i B W Y W x 1 Z T 0 i c 1 V u a 2 5 v d 2 4 i I C 8 + P E V u d H J 5 I F R 5 c G U 9 I k Z p b G x F c n J v c k N v d W 5 0 I i B W Y W x 1 Z T 0 i b D A i I C 8 + P E V u d H J 5 I F R 5 c G U 9 I k Z p b G x M Y X N 0 V X B k Y X R l Z C I g V m F s d W U 9 I m Q y M D I z L T A 2 L T A 4 V D A 2 O j Q 5 O j Q 0 L j Y 2 M j U 5 M T V 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E z K S 9 B d X R v U m V t b 3 Z l Z E N v b H V t b n M x L n t G a W x l I G 5 1 b W J l c i w w f S Z x d W 9 0 O y w m c X V v d D t T Z W N 0 a W 9 u M S 9 S Z X B v c n R p b m d f R T R Q I C g x M y k v Q X V 0 b 1 J l b W 9 2 Z W R D b 2 x 1 b W 5 z M S 5 7 R k N T I G R l b G l 2 Z X J 5 I G 5 1 b W J l c i w x f S Z x d W 9 0 O y w m c X V v d D t T Z W N 0 a W 9 u M S 9 S Z X B v c n R p b m d f R T R Q I C g x M y k v Q X V 0 b 1 J l b W 9 2 Z W R D b 2 x 1 b W 5 z M S 5 7 U H J p Y 2 U s M n 0 m c X V v d D s s J n F 1 b 3 Q 7 U 2 V j d G l v b j E v U m V w b 3 J 0 a W 5 n X 0 U 0 U C A o M T M p L 0 F 1 d G 9 S Z W 1 v d m V k Q 2 9 s d W 1 u c z E u e 0 N 1 c 3 R v b W V y L D N 9 J n F 1 b 3 Q 7 L C Z x d W 9 0 O 1 N l Y 3 R p b 2 4 x L 1 J l c G 9 y d G l u Z 1 9 F N F A g K D E z K S 9 B d X R v U m V t b 3 Z l Z E N v b H V t b n M x L n t D b 2 5 0 Y W N 0 I H B l c n N v b i w 0 f S Z x d W 9 0 O y w m c X V v d D t T Z W N 0 a W 9 u M S 9 S Z X B v c n R p b m d f R T R Q I C g x M y k v Q X V 0 b 1 J l b W 9 2 Z W R D b 2 x 1 b W 5 z M S 5 7 R X h w Z W N 0 Z W Q g c G l j a y B 1 c C B k Y X R l L D V 9 J n F 1 b 3 Q 7 L C Z x d W 9 0 O 1 N l Y 3 R p b 2 4 x L 1 J l c G 9 y d G l u Z 1 9 F N F A g K D E z K S 9 B d X R v U m V t b 3 Z l Z E N v b H V t b n M x L n t E Y X R l I G 9 m I G Z p b G U g Y 3 J l Y X R p b 2 4 s N n 0 m c X V v d D s s J n F 1 b 3 Q 7 U 2 V j d G l v b j E v U m V w b 3 J 0 a W 5 n X 0 U 0 U C A o M T M p L 0 F 1 d G 9 S Z W 1 v d m V k Q 2 9 s d W 1 u c z E u e 1 d l a W d o d C w 3 f S Z x d W 9 0 O y w m c X V v d D t T Z W N 0 a W 9 u M S 9 S Z X B v c n R p b m d f R T R Q I C g x M y k v Q X V 0 b 1 J l b W 9 2 Z W R D b 2 x 1 b W 5 z M S 5 7 U G l j a y B 1 c C B u Y W 1 l L D h 9 J n F 1 b 3 Q 7 L C Z x d W 9 0 O 1 N l Y 3 R p b 2 4 x L 1 J l c G 9 y d G l u Z 1 9 F N F A g K D E z K S 9 B d X R v U m V t b 3 Z l Z E N v b H V t b n M x L n t E Z W x p d m V y e S B u Y W 1 l L D l 9 J n F 1 b 3 Q 7 L C Z x d W 9 0 O 1 N l Y 3 R p b 2 4 x L 1 J l c G 9 y d G l u Z 1 9 F N F A g K D E z K S 9 B d X R v U m V t b 3 Z l Z E N v b H V t b n M x L n t B V 0 I g V 2 V p Z 2 h 0 L D E w f S Z x d W 9 0 O y w m c X V v d D t T Z W N 0 a W 9 u M S 9 S Z X B v c n R p b m d f R T R Q I C g x M y k v Q X V 0 b 1 J l b W 9 2 Z W R D b 2 x 1 b W 5 z M S 5 7 U 2 h p c G 1 l b n Q g Y 2 9 z d C w x M X 0 m c X V v d D s s J n F 1 b 3 Q 7 U 2 V j d G l v b j E v U m V w b 3 J 0 a W 5 n X 0 U 0 U C A o M T M p L 0 F 1 d G 9 S Z W 1 v d m V k Q 2 9 s d W 1 u c z E u e 0 R l c G F y d H V y Z S B 0 a W 1 l I G Z y b 2 0 g Z G V s a X Z l c n k g c G x h Y 2 U s M T J 9 J n F 1 b 3 Q 7 L C Z x d W 9 0 O 1 N l Y 3 R p b 2 4 x L 1 J l c G 9 y d G l u Z 1 9 F N F A g K D E z K S 9 B d X R v U m V t b 3 Z l Z E N v b H V t b n M x L n t S b 2 9 0 I C A g d H l w Z S w x M 3 0 m c X V v d D s s J n F 1 b 3 Q 7 U 2 V j d G l v b j E v U m V w b 3 J 0 a W 5 n X 0 U 0 U C A o M T M p L 0 F 1 d G 9 S Z W 1 v d m V k Q 2 9 s d W 1 u c z E u e 0 N p d H k g b 2 Y g c G l j a y B 1 c C w x N H 0 m c X V v d D s s J n F 1 b 3 Q 7 U 2 V j d G l v b j E v U m V w b 3 J 0 a W 5 n X 0 U 0 U C A o M T M p L 0 F 1 d G 9 S Z W 1 v d m V k Q 2 9 s d W 1 u c z E u e 0 N p d H k g b 2 Y g Z G V s a X Z l c n k s M T V 9 J n F 1 b 3 Q 7 L C Z x d W 9 0 O 1 N l Y 3 R p b 2 4 x L 1 J l c G 9 y d G l u Z 1 9 F N F A g K D E z K S 9 B d X R v U m V t b 3 Z l Z E N v b H V t b n M x L n t D b 2 x 1 b W 4 x L D E 2 f S Z x d W 9 0 O 1 0 s J n F 1 b 3 Q 7 Q 2 9 s d W 1 u Q 2 9 1 b n Q m c X V v d D s 6 M T c s J n F 1 b 3 Q 7 S 2 V 5 Q 2 9 s d W 1 u T m F t Z X M m c X V v d D s 6 W 1 0 s J n F 1 b 3 Q 7 Q 2 9 s d W 1 u S W R l b n R p d G l l c y Z x d W 9 0 O z p b J n F 1 b 3 Q 7 U 2 V j d G l v b j E v U m V w b 3 J 0 a W 5 n X 0 U 0 U C A o M T M p L 0 F 1 d G 9 S Z W 1 v d m V k Q 2 9 s d W 1 u c z E u e 0 Z p b G U g b n V t Y m V y L D B 9 J n F 1 b 3 Q 7 L C Z x d W 9 0 O 1 N l Y 3 R p b 2 4 x L 1 J l c G 9 y d G l u Z 1 9 F N F A g K D E z K S 9 B d X R v U m V t b 3 Z l Z E N v b H V t b n M x L n t G Q 1 M g Z G V s a X Z l c n k g b n V t Y m V y L D F 9 J n F 1 b 3 Q 7 L C Z x d W 9 0 O 1 N l Y 3 R p b 2 4 x L 1 J l c G 9 y d G l u Z 1 9 F N F A g K D E z K S 9 B d X R v U m V t b 3 Z l Z E N v b H V t b n M x L n t Q c m l j Z S w y f S Z x d W 9 0 O y w m c X V v d D t T Z W N 0 a W 9 u M S 9 S Z X B v c n R p b m d f R T R Q I C g x M y k v Q X V 0 b 1 J l b W 9 2 Z W R D b 2 x 1 b W 5 z M S 5 7 Q 3 V z d G 9 t Z X I s M 3 0 m c X V v d D s s J n F 1 b 3 Q 7 U 2 V j d G l v b j E v U m V w b 3 J 0 a W 5 n X 0 U 0 U C A o M T M p L 0 F 1 d G 9 S Z W 1 v d m V k Q 2 9 s d W 1 u c z E u e 0 N v b n R h Y 3 Q g c G V y c 2 9 u L D R 9 J n F 1 b 3 Q 7 L C Z x d W 9 0 O 1 N l Y 3 R p b 2 4 x L 1 J l c G 9 y d G l u Z 1 9 F N F A g K D E z K S 9 B d X R v U m V t b 3 Z l Z E N v b H V t b n M x L n t F e H B l Y 3 R l Z C B w a W N r I H V w I G R h d G U s N X 0 m c X V v d D s s J n F 1 b 3 Q 7 U 2 V j d G l v b j E v U m V w b 3 J 0 a W 5 n X 0 U 0 U C A o M T M p L 0 F 1 d G 9 S Z W 1 v d m V k Q 2 9 s d W 1 u c z E u e 0 R h d G U g b 2 Y g Z m l s Z S B j c m V h d G l v b i w 2 f S Z x d W 9 0 O y w m c X V v d D t T Z W N 0 a W 9 u M S 9 S Z X B v c n R p b m d f R T R Q I C g x M y k v Q X V 0 b 1 J l b W 9 2 Z W R D b 2 x 1 b W 5 z M S 5 7 V 2 V p Z 2 h 0 L D d 9 J n F 1 b 3 Q 7 L C Z x d W 9 0 O 1 N l Y 3 R p b 2 4 x L 1 J l c G 9 y d G l u Z 1 9 F N F A g K D E z K S 9 B d X R v U m V t b 3 Z l Z E N v b H V t b n M x L n t Q a W N r I H V w I G 5 h b W U s O H 0 m c X V v d D s s J n F 1 b 3 Q 7 U 2 V j d G l v b j E v U m V w b 3 J 0 a W 5 n X 0 U 0 U C A o M T M p L 0 F 1 d G 9 S Z W 1 v d m V k Q 2 9 s d W 1 u c z E u e 0 R l b G l 2 Z X J 5 I G 5 h b W U s O X 0 m c X V v d D s s J n F 1 b 3 Q 7 U 2 V j d G l v b j E v U m V w b 3 J 0 a W 5 n X 0 U 0 U C A o M T M p L 0 F 1 d G 9 S Z W 1 v d m V k Q 2 9 s d W 1 u c z E u e 0 F X Q i B X Z W l n a H Q s M T B 9 J n F 1 b 3 Q 7 L C Z x d W 9 0 O 1 N l Y 3 R p b 2 4 x L 1 J l c G 9 y d G l u Z 1 9 F N F A g K D E z K S 9 B d X R v U m V t b 3 Z l Z E N v b H V t b n M x L n t T a G l w b W V u d C B j b 3 N 0 L D E x f S Z x d W 9 0 O y w m c X V v d D t T Z W N 0 a W 9 u M S 9 S Z X B v c n R p b m d f R T R Q I C g x M y k v Q X V 0 b 1 J l b W 9 2 Z W R D b 2 x 1 b W 5 z M S 5 7 R G V w Y X J 0 d X J l I H R p b W U g Z n J v b S B k Z W x p d m V y e S B w b G F j Z S w x M n 0 m c X V v d D s s J n F 1 b 3 Q 7 U 2 V j d G l v b j E v U m V w b 3 J 0 a W 5 n X 0 U 0 U C A o M T M p L 0 F 1 d G 9 S Z W 1 v d m V k Q 2 9 s d W 1 u c z E u e 1 J v b 3 Q g I C B 0 e X B l L D E z f S Z x d W 9 0 O y w m c X V v d D t T Z W N 0 a W 9 u M S 9 S Z X B v c n R p b m d f R T R Q I C g x M y k v Q X V 0 b 1 J l b W 9 2 Z W R D b 2 x 1 b W 5 z M S 5 7 Q 2 l 0 e S B v Z i B w a W N r I H V w L D E 0 f S Z x d W 9 0 O y w m c X V v d D t T Z W N 0 a W 9 u M S 9 S Z X B v c n R p b m d f R T R Q I C g x M y k v Q X V 0 b 1 J l b W 9 2 Z W R D b 2 x 1 b W 5 z M S 5 7 Q 2 l 0 e S B v Z i B k Z W x p d m V y e S w x N X 0 m c X V v d D s s J n F 1 b 3 Q 7 U 2 V j d G l v b j E v U m V w b 3 J 0 a W 5 n X 0 U 0 U C A o M T M 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x N C k 8 L 0 l 0 Z W 1 Q Y X R o P j w v S X R l b U x v Y 2 F 0 a W 9 u P j x T d G F i b G V F b n R y a W V z P j x F b n R y e S B U e X B l P S J B Z G R l Z F R v R G F 0 Y U 1 v Z G V s I i B W Y W x 1 Z T 0 i b D A i I C 8 + P E V u d H J 5 I F R 5 c G U 9 I k J 1 Z m Z l c k 5 l e H R S Z W Z y Z X N o I i B W Y W x 1 Z T 0 i b D E i I C 8 + P E V u d H J 5 I F R 5 c G U 9 I k Z p b G x D b 3 V u d C I g V m F s d W U 9 I m w 1 N j E i I C 8 + P E V u d H J 5 I F R 5 c G U 9 I k Z p b G x F b m F i b G V k I i B W Y W x 1 Z T 0 i b D A i I C 8 + P E V u d H J 5 I F R 5 c G U 9 I k Z p b G x F c n J v c k N v Z G U i I F Z h b H V l P S J z V W 5 r b m 9 3 b i I g L z 4 8 R W 5 0 c n k g V H l w Z T 0 i R m l s b E V y c m 9 y Q 2 9 1 b n Q i I F Z h b H V l P S J s M C I g L z 4 8 R W 5 0 c n k g V H l w Z T 0 i R m l s b E x h c 3 R V c G R h d G V k I i B W Y W x 1 Z T 0 i Z D I w M j M t M D Y t M D h U M D Y 6 N D k 6 N D Q u N j Y y N T k x N 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T M p L 0 F 1 d G 9 S Z W 1 v d m V k Q 2 9 s d W 1 u c z E u e 0 Z p b G U g b n V t Y m V y L D B 9 J n F 1 b 3 Q 7 L C Z x d W 9 0 O 1 N l Y 3 R p b 2 4 x L 1 J l c G 9 y d G l u Z 1 9 F N F A g K D E z K S 9 B d X R v U m V t b 3 Z l Z E N v b H V t b n M x L n t G Q 1 M g Z G V s a X Z l c n k g b n V t Y m V y L D F 9 J n F 1 b 3 Q 7 L C Z x d W 9 0 O 1 N l Y 3 R p b 2 4 x L 1 J l c G 9 y d G l u Z 1 9 F N F A g K D E z K S 9 B d X R v U m V t b 3 Z l Z E N v b H V t b n M x L n t Q c m l j Z S w y f S Z x d W 9 0 O y w m c X V v d D t T Z W N 0 a W 9 u M S 9 S Z X B v c n R p b m d f R T R Q I C g x M y k v Q X V 0 b 1 J l b W 9 2 Z W R D b 2 x 1 b W 5 z M S 5 7 Q 3 V z d G 9 t Z X I s M 3 0 m c X V v d D s s J n F 1 b 3 Q 7 U 2 V j d G l v b j E v U m V w b 3 J 0 a W 5 n X 0 U 0 U C A o M T M p L 0 F 1 d G 9 S Z W 1 v d m V k Q 2 9 s d W 1 u c z E u e 0 N v b n R h Y 3 Q g c G V y c 2 9 u L D R 9 J n F 1 b 3 Q 7 L C Z x d W 9 0 O 1 N l Y 3 R p b 2 4 x L 1 J l c G 9 y d G l u Z 1 9 F N F A g K D E z K S 9 B d X R v U m V t b 3 Z l Z E N v b H V t b n M x L n t F e H B l Y 3 R l Z C B w a W N r I H V w I G R h d G U s N X 0 m c X V v d D s s J n F 1 b 3 Q 7 U 2 V j d G l v b j E v U m V w b 3 J 0 a W 5 n X 0 U 0 U C A o M T M p L 0 F 1 d G 9 S Z W 1 v d m V k Q 2 9 s d W 1 u c z E u e 0 R h d G U g b 2 Y g Z m l s Z S B j c m V h d G l v b i w 2 f S Z x d W 9 0 O y w m c X V v d D t T Z W N 0 a W 9 u M S 9 S Z X B v c n R p b m d f R T R Q I C g x M y k v Q X V 0 b 1 J l b W 9 2 Z W R D b 2 x 1 b W 5 z M S 5 7 V 2 V p Z 2 h 0 L D d 9 J n F 1 b 3 Q 7 L C Z x d W 9 0 O 1 N l Y 3 R p b 2 4 x L 1 J l c G 9 y d G l u Z 1 9 F N F A g K D E z K S 9 B d X R v U m V t b 3 Z l Z E N v b H V t b n M x L n t Q a W N r I H V w I G 5 h b W U s O H 0 m c X V v d D s s J n F 1 b 3 Q 7 U 2 V j d G l v b j E v U m V w b 3 J 0 a W 5 n X 0 U 0 U C A o M T M p L 0 F 1 d G 9 S Z W 1 v d m V k Q 2 9 s d W 1 u c z E u e 0 R l b G l 2 Z X J 5 I G 5 h b W U s O X 0 m c X V v d D s s J n F 1 b 3 Q 7 U 2 V j d G l v b j E v U m V w b 3 J 0 a W 5 n X 0 U 0 U C A o M T M p L 0 F 1 d G 9 S Z W 1 v d m V k Q 2 9 s d W 1 u c z E u e 0 F X Q i B X Z W l n a H Q s M T B 9 J n F 1 b 3 Q 7 L C Z x d W 9 0 O 1 N l Y 3 R p b 2 4 x L 1 J l c G 9 y d G l u Z 1 9 F N F A g K D E z K S 9 B d X R v U m V t b 3 Z l Z E N v b H V t b n M x L n t T a G l w b W V u d C B j b 3 N 0 L D E x f S Z x d W 9 0 O y w m c X V v d D t T Z W N 0 a W 9 u M S 9 S Z X B v c n R p b m d f R T R Q I C g x M y k v Q X V 0 b 1 J l b W 9 2 Z W R D b 2 x 1 b W 5 z M S 5 7 R G V w Y X J 0 d X J l I H R p b W U g Z n J v b S B k Z W x p d m V y e S B w b G F j Z S w x M n 0 m c X V v d D s s J n F 1 b 3 Q 7 U 2 V j d G l v b j E v U m V w b 3 J 0 a W 5 n X 0 U 0 U C A o M T M p L 0 F 1 d G 9 S Z W 1 v d m V k Q 2 9 s d W 1 u c z E u e 1 J v b 3 Q g I C B 0 e X B l L D E z f S Z x d W 9 0 O y w m c X V v d D t T Z W N 0 a W 9 u M S 9 S Z X B v c n R p b m d f R T R Q I C g x M y k v Q X V 0 b 1 J l b W 9 2 Z W R D b 2 x 1 b W 5 z M S 5 7 Q 2 l 0 e S B v Z i B w a W N r I H V w L D E 0 f S Z x d W 9 0 O y w m c X V v d D t T Z W N 0 a W 9 u M S 9 S Z X B v c n R p b m d f R T R Q I C g x M y k v Q X V 0 b 1 J l b W 9 2 Z W R D b 2 x 1 b W 5 z M S 5 7 Q 2 l 0 e S B v Z i B k Z W x p d m V y e S w x N X 0 m c X V v d D s s J n F 1 b 3 Q 7 U 2 V j d G l v b j E v U m V w b 3 J 0 a W 5 n X 0 U 0 U C A o M T M p L 0 F 1 d G 9 S Z W 1 v d m V k Q 2 9 s d W 1 u c z E u e 0 N v b H V t b j E s M T Z 9 J n F 1 b 3 Q 7 X S w m c X V v d D t D b 2 x 1 b W 5 D b 3 V u d C Z x d W 9 0 O z o x N y w m c X V v d D t L Z X l D b 2 x 1 b W 5 O Y W 1 l c y Z x d W 9 0 O z p b X S w m c X V v d D t D b 2 x 1 b W 5 J Z G V u d G l 0 a W V z J n F 1 b 3 Q 7 O l s m c X V v d D t T Z W N 0 a W 9 u M S 9 S Z X B v c n R p b m d f R T R Q I C g x M y k v Q X V 0 b 1 J l b W 9 2 Z W R D b 2 x 1 b W 5 z M S 5 7 R m l s Z S B u d W 1 i Z X I s M H 0 m c X V v d D s s J n F 1 b 3 Q 7 U 2 V j d G l v b j E v U m V w b 3 J 0 a W 5 n X 0 U 0 U C A o M T M p L 0 F 1 d G 9 S Z W 1 v d m V k Q 2 9 s d W 1 u c z E u e 0 Z D U y B k Z W x p d m V y e S B u d W 1 i Z X I s M X 0 m c X V v d D s s J n F 1 b 3 Q 7 U 2 V j d G l v b j E v U m V w b 3 J 0 a W 5 n X 0 U 0 U C A o M T M p L 0 F 1 d G 9 S Z W 1 v d m V k Q 2 9 s d W 1 u c z E u e 1 B y a W N l L D J 9 J n F 1 b 3 Q 7 L C Z x d W 9 0 O 1 N l Y 3 R p b 2 4 x L 1 J l c G 9 y d G l u Z 1 9 F N F A g K D E z K S 9 B d X R v U m V t b 3 Z l Z E N v b H V t b n M x L n t D d X N 0 b 2 1 l c i w z f S Z x d W 9 0 O y w m c X V v d D t T Z W N 0 a W 9 u M S 9 S Z X B v c n R p b m d f R T R Q I C g x M y k v Q X V 0 b 1 J l b W 9 2 Z W R D b 2 x 1 b W 5 z M S 5 7 Q 2 9 u d G F j d C B w Z X J z b 2 4 s N H 0 m c X V v d D s s J n F 1 b 3 Q 7 U 2 V j d G l v b j E v U m V w b 3 J 0 a W 5 n X 0 U 0 U C A o M T M p L 0 F 1 d G 9 S Z W 1 v d m V k Q 2 9 s d W 1 u c z E u e 0 V 4 c G V j d G V k I H B p Y 2 s g d X A g Z G F 0 Z S w 1 f S Z x d W 9 0 O y w m c X V v d D t T Z W N 0 a W 9 u M S 9 S Z X B v c n R p b m d f R T R Q I C g x M y k v Q X V 0 b 1 J l b W 9 2 Z W R D b 2 x 1 b W 5 z M S 5 7 R G F 0 Z S B v Z i B m a W x l I G N y Z W F 0 a W 9 u L D Z 9 J n F 1 b 3 Q 7 L C Z x d W 9 0 O 1 N l Y 3 R p b 2 4 x L 1 J l c G 9 y d G l u Z 1 9 F N F A g K D E z K S 9 B d X R v U m V t b 3 Z l Z E N v b H V t b n M x L n t X Z W l n a H Q s N 3 0 m c X V v d D s s J n F 1 b 3 Q 7 U 2 V j d G l v b j E v U m V w b 3 J 0 a W 5 n X 0 U 0 U C A o M T M p L 0 F 1 d G 9 S Z W 1 v d m V k Q 2 9 s d W 1 u c z E u e 1 B p Y 2 s g d X A g b m F t Z S w 4 f S Z x d W 9 0 O y w m c X V v d D t T Z W N 0 a W 9 u M S 9 S Z X B v c n R p b m d f R T R Q I C g x M y k v Q X V 0 b 1 J l b W 9 2 Z W R D b 2 x 1 b W 5 z M S 5 7 R G V s a X Z l c n k g b m F t Z S w 5 f S Z x d W 9 0 O y w m c X V v d D t T Z W N 0 a W 9 u M S 9 S Z X B v c n R p b m d f R T R Q I C g x M y k v Q X V 0 b 1 J l b W 9 2 Z W R D b 2 x 1 b W 5 z M S 5 7 Q V d C I F d l a W d o d C w x M H 0 m c X V v d D s s J n F 1 b 3 Q 7 U 2 V j d G l v b j E v U m V w b 3 J 0 a W 5 n X 0 U 0 U C A o M T M p L 0 F 1 d G 9 S Z W 1 v d m V k Q 2 9 s d W 1 u c z E u e 1 N o a X B t Z W 5 0 I G N v c 3 Q s M T F 9 J n F 1 b 3 Q 7 L C Z x d W 9 0 O 1 N l Y 3 R p b 2 4 x L 1 J l c G 9 y d G l u Z 1 9 F N F A g K D E z K S 9 B d X R v U m V t b 3 Z l Z E N v b H V t b n M x L n t E Z X B h c n R 1 c m U g d G l t Z S B m c m 9 t I G R l b G l 2 Z X J 5 I H B s Y W N l L D E y f S Z x d W 9 0 O y w m c X V v d D t T Z W N 0 a W 9 u M S 9 S Z X B v c n R p b m d f R T R Q I C g x M y k v Q X V 0 b 1 J l b W 9 2 Z W R D b 2 x 1 b W 5 z M S 5 7 U m 9 v d C A g I H R 5 c G U s M T N 9 J n F 1 b 3 Q 7 L C Z x d W 9 0 O 1 N l Y 3 R p b 2 4 x L 1 J l c G 9 y d G l u Z 1 9 F N F A g K D E z K S 9 B d X R v U m V t b 3 Z l Z E N v b H V t b n M x L n t D a X R 5 I G 9 m I H B p Y 2 s g d X A s M T R 9 J n F 1 b 3 Q 7 L C Z x d W 9 0 O 1 N l Y 3 R p b 2 4 x L 1 J l c G 9 y d G l u Z 1 9 F N F A g K D E z K S 9 B d X R v U m V t b 3 Z l Z E N v b H V t b n M x L n t D a X R 5 I G 9 m I G R l b G l 2 Z X J 5 L D E 1 f S Z x d W 9 0 O y w m c X V v d D t T Z W N 0 a W 9 u M S 9 S Z X B v c n R p b m d f R T R Q I C g x M y 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x N S k 8 L 0 l 0 Z W 1 Q Y X R o P j w v S X R l b U x v Y 2 F 0 a W 9 u P j x T d G F i b G V F b n R y a W V z P j x F b n R y e S B U e X B l P S J B Z G R l Z F R v R G F 0 Y U 1 v Z G V s I i B W Y W x 1 Z T 0 i b D A i I C 8 + P E V u d H J 5 I F R 5 c G U 9 I k J 1 Z m Z l c k 5 l e H R S Z W Z y Z X N o I i B W Y W x 1 Z T 0 i b D E i I C 8 + P E V u d H J 5 I F R 5 c G U 9 I k Z p b G x D b 3 V u d C I g V m F s d W U 9 I m w 1 N j I i I C 8 + P E V u d H J 5 I F R 5 c G U 9 I k Z p b G x F b m F i b G V k I i B W Y W x 1 Z T 0 i b D A i I C 8 + P E V u d H J 5 I F R 5 c G U 9 I k Z p b G x F c n J v c k N v Z G U i I F Z h b H V l P S J z V W 5 r b m 9 3 b i I g L z 4 8 R W 5 0 c n k g V H l w Z T 0 i R m l s b E V y c m 9 y Q 2 9 1 b n Q i I F Z h b H V l P S J s M C I g L z 4 8 R W 5 0 c n k g V H l w Z T 0 i R m l s b E x h c 3 R V c G R h d G V k I i B W Y W x 1 Z T 0 i Z D I w M j M t M D Y t M D l U M D c 6 M j U 6 N D U u N D k 2 N j M 4 O 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T U p L 0 F 1 d G 9 S Z W 1 v d m V k Q 2 9 s d W 1 u c z E u e 0 Z p b G U g b n V t Y m V y L D B 9 J n F 1 b 3 Q 7 L C Z x d W 9 0 O 1 N l Y 3 R p b 2 4 x L 1 J l c G 9 y d G l u Z 1 9 F N F A g K D E 1 K S 9 B d X R v U m V t b 3 Z l Z E N v b H V t b n M x L n t G Q 1 M g Z G V s a X Z l c n k g b n V t Y m V y L D F 9 J n F 1 b 3 Q 7 L C Z x d W 9 0 O 1 N l Y 3 R p b 2 4 x L 1 J l c G 9 y d G l u Z 1 9 F N F A g K D E 1 K S 9 B d X R v U m V t b 3 Z l Z E N v b H V t b n M x L n t Q c m l j Z S w y f S Z x d W 9 0 O y w m c X V v d D t T Z W N 0 a W 9 u M S 9 S Z X B v c n R p b m d f R T R Q I C g x N S k v Q X V 0 b 1 J l b W 9 2 Z W R D b 2 x 1 b W 5 z M S 5 7 Q 3 V z d G 9 t Z X I s M 3 0 m c X V v d D s s J n F 1 b 3 Q 7 U 2 V j d G l v b j E v U m V w b 3 J 0 a W 5 n X 0 U 0 U C A o M T U p L 0 F 1 d G 9 S Z W 1 v d m V k Q 2 9 s d W 1 u c z E u e 0 N v b n R h Y 3 Q g c G V y c 2 9 u L D R 9 J n F 1 b 3 Q 7 L C Z x d W 9 0 O 1 N l Y 3 R p b 2 4 x L 1 J l c G 9 y d G l u Z 1 9 F N F A g K D E 1 K S 9 B d X R v U m V t b 3 Z l Z E N v b H V t b n M x L n t F e H B l Y 3 R l Z C B w a W N r I H V w I G R h d G U s N X 0 m c X V v d D s s J n F 1 b 3 Q 7 U 2 V j d G l v b j E v U m V w b 3 J 0 a W 5 n X 0 U 0 U C A o M T U p L 0 F 1 d G 9 S Z W 1 v d m V k Q 2 9 s d W 1 u c z E u e 0 R h d G U g b 2 Y g Z m l s Z S B j c m V h d G l v b i w 2 f S Z x d W 9 0 O y w m c X V v d D t T Z W N 0 a W 9 u M S 9 S Z X B v c n R p b m d f R T R Q I C g x N S k v Q X V 0 b 1 J l b W 9 2 Z W R D b 2 x 1 b W 5 z M S 5 7 V 2 V p Z 2 h 0 L D d 9 J n F 1 b 3 Q 7 L C Z x d W 9 0 O 1 N l Y 3 R p b 2 4 x L 1 J l c G 9 y d G l u Z 1 9 F N F A g K D E 1 K S 9 B d X R v U m V t b 3 Z l Z E N v b H V t b n M x L n t Q a W N r I H V w I G 5 h b W U s O H 0 m c X V v d D s s J n F 1 b 3 Q 7 U 2 V j d G l v b j E v U m V w b 3 J 0 a W 5 n X 0 U 0 U C A o M T U p L 0 F 1 d G 9 S Z W 1 v d m V k Q 2 9 s d W 1 u c z E u e 0 R l b G l 2 Z X J 5 I G 5 h b W U s O X 0 m c X V v d D s s J n F 1 b 3 Q 7 U 2 V j d G l v b j E v U m V w b 3 J 0 a W 5 n X 0 U 0 U C A o M T U p L 0 F 1 d G 9 S Z W 1 v d m V k Q 2 9 s d W 1 u c z E u e 0 F X Q i B X Z W l n a H Q s M T B 9 J n F 1 b 3 Q 7 L C Z x d W 9 0 O 1 N l Y 3 R p b 2 4 x L 1 J l c G 9 y d G l u Z 1 9 F N F A g K D E 1 K S 9 B d X R v U m V t b 3 Z l Z E N v b H V t b n M x L n t T a G l w b W V u d C B j b 3 N 0 L D E x f S Z x d W 9 0 O y w m c X V v d D t T Z W N 0 a W 9 u M S 9 S Z X B v c n R p b m d f R T R Q I C g x N S k v Q X V 0 b 1 J l b W 9 2 Z W R D b 2 x 1 b W 5 z M S 5 7 R G V w Y X J 0 d X J l I H R p b W U g Z n J v b S B k Z W x p d m V y e S B w b G F j Z S w x M n 0 m c X V v d D s s J n F 1 b 3 Q 7 U 2 V j d G l v b j E v U m V w b 3 J 0 a W 5 n X 0 U 0 U C A o M T U p L 0 F 1 d G 9 S Z W 1 v d m V k Q 2 9 s d W 1 u c z E u e 1 J v b 3 Q g I C B 0 e X B l L D E z f S Z x d W 9 0 O y w m c X V v d D t T Z W N 0 a W 9 u M S 9 S Z X B v c n R p b m d f R T R Q I C g x N S k v Q X V 0 b 1 J l b W 9 2 Z W R D b 2 x 1 b W 5 z M S 5 7 Q 2 l 0 e S B v Z i B w a W N r I H V w L D E 0 f S Z x d W 9 0 O y w m c X V v d D t T Z W N 0 a W 9 u M S 9 S Z X B v c n R p b m d f R T R Q I C g x N S k v Q X V 0 b 1 J l b W 9 2 Z W R D b 2 x 1 b W 5 z M S 5 7 Q 2 l 0 e S B v Z i B k Z W x p d m V y e S w x N X 0 m c X V v d D s s J n F 1 b 3 Q 7 U 2 V j d G l v b j E v U m V w b 3 J 0 a W 5 n X 0 U 0 U C A o M T U p L 0 F 1 d G 9 S Z W 1 v d m V k Q 2 9 s d W 1 u c z E u e 0 N v b H V t b j E s M T Z 9 J n F 1 b 3 Q 7 X S w m c X V v d D t D b 2 x 1 b W 5 D b 3 V u d C Z x d W 9 0 O z o x N y w m c X V v d D t L Z X l D b 2 x 1 b W 5 O Y W 1 l c y Z x d W 9 0 O z p b X S w m c X V v d D t D b 2 x 1 b W 5 J Z G V u d G l 0 a W V z J n F 1 b 3 Q 7 O l s m c X V v d D t T Z W N 0 a W 9 u M S 9 S Z X B v c n R p b m d f R T R Q I C g x N S k v Q X V 0 b 1 J l b W 9 2 Z W R D b 2 x 1 b W 5 z M S 5 7 R m l s Z S B u d W 1 i Z X I s M H 0 m c X V v d D s s J n F 1 b 3 Q 7 U 2 V j d G l v b j E v U m V w b 3 J 0 a W 5 n X 0 U 0 U C A o M T U p L 0 F 1 d G 9 S Z W 1 v d m V k Q 2 9 s d W 1 u c z E u e 0 Z D U y B k Z W x p d m V y e S B u d W 1 i Z X I s M X 0 m c X V v d D s s J n F 1 b 3 Q 7 U 2 V j d G l v b j E v U m V w b 3 J 0 a W 5 n X 0 U 0 U C A o M T U p L 0 F 1 d G 9 S Z W 1 v d m V k Q 2 9 s d W 1 u c z E u e 1 B y a W N l L D J 9 J n F 1 b 3 Q 7 L C Z x d W 9 0 O 1 N l Y 3 R p b 2 4 x L 1 J l c G 9 y d G l u Z 1 9 F N F A g K D E 1 K S 9 B d X R v U m V t b 3 Z l Z E N v b H V t b n M x L n t D d X N 0 b 2 1 l c i w z f S Z x d W 9 0 O y w m c X V v d D t T Z W N 0 a W 9 u M S 9 S Z X B v c n R p b m d f R T R Q I C g x N S k v Q X V 0 b 1 J l b W 9 2 Z W R D b 2 x 1 b W 5 z M S 5 7 Q 2 9 u d G F j d C B w Z X J z b 2 4 s N H 0 m c X V v d D s s J n F 1 b 3 Q 7 U 2 V j d G l v b j E v U m V w b 3 J 0 a W 5 n X 0 U 0 U C A o M T U p L 0 F 1 d G 9 S Z W 1 v d m V k Q 2 9 s d W 1 u c z E u e 0 V 4 c G V j d G V k I H B p Y 2 s g d X A g Z G F 0 Z S w 1 f S Z x d W 9 0 O y w m c X V v d D t T Z W N 0 a W 9 u M S 9 S Z X B v c n R p b m d f R T R Q I C g x N S k v Q X V 0 b 1 J l b W 9 2 Z W R D b 2 x 1 b W 5 z M S 5 7 R G F 0 Z S B v Z i B m a W x l I G N y Z W F 0 a W 9 u L D Z 9 J n F 1 b 3 Q 7 L C Z x d W 9 0 O 1 N l Y 3 R p b 2 4 x L 1 J l c G 9 y d G l u Z 1 9 F N F A g K D E 1 K S 9 B d X R v U m V t b 3 Z l Z E N v b H V t b n M x L n t X Z W l n a H Q s N 3 0 m c X V v d D s s J n F 1 b 3 Q 7 U 2 V j d G l v b j E v U m V w b 3 J 0 a W 5 n X 0 U 0 U C A o M T U p L 0 F 1 d G 9 S Z W 1 v d m V k Q 2 9 s d W 1 u c z E u e 1 B p Y 2 s g d X A g b m F t Z S w 4 f S Z x d W 9 0 O y w m c X V v d D t T Z W N 0 a W 9 u M S 9 S Z X B v c n R p b m d f R T R Q I C g x N S k v Q X V 0 b 1 J l b W 9 2 Z W R D b 2 x 1 b W 5 z M S 5 7 R G V s a X Z l c n k g b m F t Z S w 5 f S Z x d W 9 0 O y w m c X V v d D t T Z W N 0 a W 9 u M S 9 S Z X B v c n R p b m d f R T R Q I C g x N S k v Q X V 0 b 1 J l b W 9 2 Z W R D b 2 x 1 b W 5 z M S 5 7 Q V d C I F d l a W d o d C w x M H 0 m c X V v d D s s J n F 1 b 3 Q 7 U 2 V j d G l v b j E v U m V w b 3 J 0 a W 5 n X 0 U 0 U C A o M T U p L 0 F 1 d G 9 S Z W 1 v d m V k Q 2 9 s d W 1 u c z E u e 1 N o a X B t Z W 5 0 I G N v c 3 Q s M T F 9 J n F 1 b 3 Q 7 L C Z x d W 9 0 O 1 N l Y 3 R p b 2 4 x L 1 J l c G 9 y d G l u Z 1 9 F N F A g K D E 1 K S 9 B d X R v U m V t b 3 Z l Z E N v b H V t b n M x L n t E Z X B h c n R 1 c m U g d G l t Z S B m c m 9 t I G R l b G l 2 Z X J 5 I H B s Y W N l L D E y f S Z x d W 9 0 O y w m c X V v d D t T Z W N 0 a W 9 u M S 9 S Z X B v c n R p b m d f R T R Q I C g x N S k v Q X V 0 b 1 J l b W 9 2 Z W R D b 2 x 1 b W 5 z M S 5 7 U m 9 v d C A g I H R 5 c G U s M T N 9 J n F 1 b 3 Q 7 L C Z x d W 9 0 O 1 N l Y 3 R p b 2 4 x L 1 J l c G 9 y d G l u Z 1 9 F N F A g K D E 1 K S 9 B d X R v U m V t b 3 Z l Z E N v b H V t b n M x L n t D a X R 5 I G 9 m I H B p Y 2 s g d X A s M T R 9 J n F 1 b 3 Q 7 L C Z x d W 9 0 O 1 N l Y 3 R p b 2 4 x L 1 J l c G 9 y d G l u Z 1 9 F N F A g K D E 1 K S 9 B d X R v U m V t b 3 Z l Z E N v b H V t b n M x L n t D a X R 5 I G 9 m I G R l b G l 2 Z X J 5 L D E 1 f S Z x d W 9 0 O y w m c X V v d D t T Z W N 0 a W 9 u M S 9 S Z X B v c n R p b m d f R T R Q I C g x N 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E 2 K T w v S X R l b V B h d G g + P C 9 J d G V t T G 9 j Y X R p b 2 4 + P F N 0 Y W J s Z U V u d H J p Z X M + P E V u d H J 5 I F R 5 c G U 9 I k F k Z G V k V G 9 E Y X R h T W 9 k Z W w i I F Z h b H V l P S J s M C I g L z 4 8 R W 5 0 c n k g V H l w Z T 0 i Q n V m Z m V y T m V 4 d F J l Z n J l c 2 g i I F Z h b H V l P S J s M S I g L z 4 8 R W 5 0 c n k g V H l w Z T 0 i R m l s b E N v d W 5 0 I i B W Y W x 1 Z T 0 i b D U 2 M i I g L z 4 8 R W 5 0 c n k g V H l w Z T 0 i R m l s b E V u Y W J s Z W Q i I F Z h b H V l P S J s M C I g L z 4 8 R W 5 0 c n k g V H l w Z T 0 i R m l s b E V y c m 9 y Q 2 9 k Z S I g V m F s d W U 9 I n N V b m t u b 3 d u I i A v P j x F b n R y e S B U e X B l P S J G a W x s R X J y b 3 J D b 3 V u d C I g V m F s d W U 9 I m w w I i A v P j x F b n R y e S B U e X B l P S J G a W x s T G F z d F V w Z G F 0 Z W Q i I F Z h b H V l P S J k M j A y M y 0 w N i 0 w O V Q w N z o y N T o 0 N S 4 0 O T Y 2 M z g 4 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x N S k v Q X V 0 b 1 J l b W 9 2 Z W R D b 2 x 1 b W 5 z M S 5 7 R m l s Z S B u d W 1 i Z X I s M H 0 m c X V v d D s s J n F 1 b 3 Q 7 U 2 V j d G l v b j E v U m V w b 3 J 0 a W 5 n X 0 U 0 U C A o M T U p L 0 F 1 d G 9 S Z W 1 v d m V k Q 2 9 s d W 1 u c z E u e 0 Z D U y B k Z W x p d m V y e S B u d W 1 i Z X I s M X 0 m c X V v d D s s J n F 1 b 3 Q 7 U 2 V j d G l v b j E v U m V w b 3 J 0 a W 5 n X 0 U 0 U C A o M T U p L 0 F 1 d G 9 S Z W 1 v d m V k Q 2 9 s d W 1 u c z E u e 1 B y a W N l L D J 9 J n F 1 b 3 Q 7 L C Z x d W 9 0 O 1 N l Y 3 R p b 2 4 x L 1 J l c G 9 y d G l u Z 1 9 F N F A g K D E 1 K S 9 B d X R v U m V t b 3 Z l Z E N v b H V t b n M x L n t D d X N 0 b 2 1 l c i w z f S Z x d W 9 0 O y w m c X V v d D t T Z W N 0 a W 9 u M S 9 S Z X B v c n R p b m d f R T R Q I C g x N S k v Q X V 0 b 1 J l b W 9 2 Z W R D b 2 x 1 b W 5 z M S 5 7 Q 2 9 u d G F j d C B w Z X J z b 2 4 s N H 0 m c X V v d D s s J n F 1 b 3 Q 7 U 2 V j d G l v b j E v U m V w b 3 J 0 a W 5 n X 0 U 0 U C A o M T U p L 0 F 1 d G 9 S Z W 1 v d m V k Q 2 9 s d W 1 u c z E u e 0 V 4 c G V j d G V k I H B p Y 2 s g d X A g Z G F 0 Z S w 1 f S Z x d W 9 0 O y w m c X V v d D t T Z W N 0 a W 9 u M S 9 S Z X B v c n R p b m d f R T R Q I C g x N S k v Q X V 0 b 1 J l b W 9 2 Z W R D b 2 x 1 b W 5 z M S 5 7 R G F 0 Z S B v Z i B m a W x l I G N y Z W F 0 a W 9 u L D Z 9 J n F 1 b 3 Q 7 L C Z x d W 9 0 O 1 N l Y 3 R p b 2 4 x L 1 J l c G 9 y d G l u Z 1 9 F N F A g K D E 1 K S 9 B d X R v U m V t b 3 Z l Z E N v b H V t b n M x L n t X Z W l n a H Q s N 3 0 m c X V v d D s s J n F 1 b 3 Q 7 U 2 V j d G l v b j E v U m V w b 3 J 0 a W 5 n X 0 U 0 U C A o M T U p L 0 F 1 d G 9 S Z W 1 v d m V k Q 2 9 s d W 1 u c z E u e 1 B p Y 2 s g d X A g b m F t Z S w 4 f S Z x d W 9 0 O y w m c X V v d D t T Z W N 0 a W 9 u M S 9 S Z X B v c n R p b m d f R T R Q I C g x N S k v Q X V 0 b 1 J l b W 9 2 Z W R D b 2 x 1 b W 5 z M S 5 7 R G V s a X Z l c n k g b m F t Z S w 5 f S Z x d W 9 0 O y w m c X V v d D t T Z W N 0 a W 9 u M S 9 S Z X B v c n R p b m d f R T R Q I C g x N S k v Q X V 0 b 1 J l b W 9 2 Z W R D b 2 x 1 b W 5 z M S 5 7 Q V d C I F d l a W d o d C w x M H 0 m c X V v d D s s J n F 1 b 3 Q 7 U 2 V j d G l v b j E v U m V w b 3 J 0 a W 5 n X 0 U 0 U C A o M T U p L 0 F 1 d G 9 S Z W 1 v d m V k Q 2 9 s d W 1 u c z E u e 1 N o a X B t Z W 5 0 I G N v c 3 Q s M T F 9 J n F 1 b 3 Q 7 L C Z x d W 9 0 O 1 N l Y 3 R p b 2 4 x L 1 J l c G 9 y d G l u Z 1 9 F N F A g K D E 1 K S 9 B d X R v U m V t b 3 Z l Z E N v b H V t b n M x L n t E Z X B h c n R 1 c m U g d G l t Z S B m c m 9 t I G R l b G l 2 Z X J 5 I H B s Y W N l L D E y f S Z x d W 9 0 O y w m c X V v d D t T Z W N 0 a W 9 u M S 9 S Z X B v c n R p b m d f R T R Q I C g x N S k v Q X V 0 b 1 J l b W 9 2 Z W R D b 2 x 1 b W 5 z M S 5 7 U m 9 v d C A g I H R 5 c G U s M T N 9 J n F 1 b 3 Q 7 L C Z x d W 9 0 O 1 N l Y 3 R p b 2 4 x L 1 J l c G 9 y d G l u Z 1 9 F N F A g K D E 1 K S 9 B d X R v U m V t b 3 Z l Z E N v b H V t b n M x L n t D a X R 5 I G 9 m I H B p Y 2 s g d X A s M T R 9 J n F 1 b 3 Q 7 L C Z x d W 9 0 O 1 N l Y 3 R p b 2 4 x L 1 J l c G 9 y d G l u Z 1 9 F N F A g K D E 1 K S 9 B d X R v U m V t b 3 Z l Z E N v b H V t b n M x L n t D a X R 5 I G 9 m I G R l b G l 2 Z X J 5 L D E 1 f S Z x d W 9 0 O y w m c X V v d D t T Z W N 0 a W 9 u M S 9 S Z X B v c n R p b m d f R T R Q I C g x N S k v Q X V 0 b 1 J l b W 9 2 Z W R D b 2 x 1 b W 5 z M S 5 7 Q 2 9 s d W 1 u M S w x N n 0 m c X V v d D t d L C Z x d W 9 0 O 0 N v b H V t b k N v d W 5 0 J n F 1 b 3 Q 7 O j E 3 L C Z x d W 9 0 O 0 t l e U N v b H V t b k 5 h b W V z J n F 1 b 3 Q 7 O l t d L C Z x d W 9 0 O 0 N v b H V t b k l k Z W 5 0 a X R p Z X M m c X V v d D s 6 W y Z x d W 9 0 O 1 N l Y 3 R p b 2 4 x L 1 J l c G 9 y d G l u Z 1 9 F N F A g K D E 1 K S 9 B d X R v U m V t b 3 Z l Z E N v b H V t b n M x L n t G a W x l I G 5 1 b W J l c i w w f S Z x d W 9 0 O y w m c X V v d D t T Z W N 0 a W 9 u M S 9 S Z X B v c n R p b m d f R T R Q I C g x N S k v Q X V 0 b 1 J l b W 9 2 Z W R D b 2 x 1 b W 5 z M S 5 7 R k N T I G R l b G l 2 Z X J 5 I G 5 1 b W J l c i w x f S Z x d W 9 0 O y w m c X V v d D t T Z W N 0 a W 9 u M S 9 S Z X B v c n R p b m d f R T R Q I C g x N S k v Q X V 0 b 1 J l b W 9 2 Z W R D b 2 x 1 b W 5 z M S 5 7 U H J p Y 2 U s M n 0 m c X V v d D s s J n F 1 b 3 Q 7 U 2 V j d G l v b j E v U m V w b 3 J 0 a W 5 n X 0 U 0 U C A o M T U p L 0 F 1 d G 9 S Z W 1 v d m V k Q 2 9 s d W 1 u c z E u e 0 N 1 c 3 R v b W V y L D N 9 J n F 1 b 3 Q 7 L C Z x d W 9 0 O 1 N l Y 3 R p b 2 4 x L 1 J l c G 9 y d G l u Z 1 9 F N F A g K D E 1 K S 9 B d X R v U m V t b 3 Z l Z E N v b H V t b n M x L n t D b 2 5 0 Y W N 0 I H B l c n N v b i w 0 f S Z x d W 9 0 O y w m c X V v d D t T Z W N 0 a W 9 u M S 9 S Z X B v c n R p b m d f R T R Q I C g x N S k v Q X V 0 b 1 J l b W 9 2 Z W R D b 2 x 1 b W 5 z M S 5 7 R X h w Z W N 0 Z W Q g c G l j a y B 1 c C B k Y X R l L D V 9 J n F 1 b 3 Q 7 L C Z x d W 9 0 O 1 N l Y 3 R p b 2 4 x L 1 J l c G 9 y d G l u Z 1 9 F N F A g K D E 1 K S 9 B d X R v U m V t b 3 Z l Z E N v b H V t b n M x L n t E Y X R l I G 9 m I G Z p b G U g Y 3 J l Y X R p b 2 4 s N n 0 m c X V v d D s s J n F 1 b 3 Q 7 U 2 V j d G l v b j E v U m V w b 3 J 0 a W 5 n X 0 U 0 U C A o M T U p L 0 F 1 d G 9 S Z W 1 v d m V k Q 2 9 s d W 1 u c z E u e 1 d l a W d o d C w 3 f S Z x d W 9 0 O y w m c X V v d D t T Z W N 0 a W 9 u M S 9 S Z X B v c n R p b m d f R T R Q I C g x N S k v Q X V 0 b 1 J l b W 9 2 Z W R D b 2 x 1 b W 5 z M S 5 7 U G l j a y B 1 c C B u Y W 1 l L D h 9 J n F 1 b 3 Q 7 L C Z x d W 9 0 O 1 N l Y 3 R p b 2 4 x L 1 J l c G 9 y d G l u Z 1 9 F N F A g K D E 1 K S 9 B d X R v U m V t b 3 Z l Z E N v b H V t b n M x L n t E Z W x p d m V y e S B u Y W 1 l L D l 9 J n F 1 b 3 Q 7 L C Z x d W 9 0 O 1 N l Y 3 R p b 2 4 x L 1 J l c G 9 y d G l u Z 1 9 F N F A g K D E 1 K S 9 B d X R v U m V t b 3 Z l Z E N v b H V t b n M x L n t B V 0 I g V 2 V p Z 2 h 0 L D E w f S Z x d W 9 0 O y w m c X V v d D t T Z W N 0 a W 9 u M S 9 S Z X B v c n R p b m d f R T R Q I C g x N S k v Q X V 0 b 1 J l b W 9 2 Z W R D b 2 x 1 b W 5 z M S 5 7 U 2 h p c G 1 l b n Q g Y 2 9 z d C w x M X 0 m c X V v d D s s J n F 1 b 3 Q 7 U 2 V j d G l v b j E v U m V w b 3 J 0 a W 5 n X 0 U 0 U C A o M T U p L 0 F 1 d G 9 S Z W 1 v d m V k Q 2 9 s d W 1 u c z E u e 0 R l c G F y d H V y Z S B 0 a W 1 l I G Z y b 2 0 g Z G V s a X Z l c n k g c G x h Y 2 U s M T J 9 J n F 1 b 3 Q 7 L C Z x d W 9 0 O 1 N l Y 3 R p b 2 4 x L 1 J l c G 9 y d G l u Z 1 9 F N F A g K D E 1 K S 9 B d X R v U m V t b 3 Z l Z E N v b H V t b n M x L n t S b 2 9 0 I C A g d H l w Z S w x M 3 0 m c X V v d D s s J n F 1 b 3 Q 7 U 2 V j d G l v b j E v U m V w b 3 J 0 a W 5 n X 0 U 0 U C A o M T U p L 0 F 1 d G 9 S Z W 1 v d m V k Q 2 9 s d W 1 u c z E u e 0 N p d H k g b 2 Y g c G l j a y B 1 c C w x N H 0 m c X V v d D s s J n F 1 b 3 Q 7 U 2 V j d G l v b j E v U m V w b 3 J 0 a W 5 n X 0 U 0 U C A o M T U p L 0 F 1 d G 9 S Z W 1 v d m V k Q 2 9 s d W 1 u c z E u e 0 N p d H k g b 2 Y g Z G V s a X Z l c n k s M T V 9 J n F 1 b 3 Q 7 L C Z x d W 9 0 O 1 N l Y 3 R p b 2 4 x L 1 J l c G 9 y d G l u Z 1 9 F N F A g K D E 1 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E 3 K T w v S X R l b V B h d G g + P C 9 J d G V t T G 9 j Y X R p b 2 4 + P F N 0 Y W J s Z U V u d H J p Z X M + P E V u d H J 5 I F R 5 c G U 9 I k F k Z G V k V G 9 E Y X R h T W 9 k Z W w i I F Z h b H V l P S J s M C I g L z 4 8 R W 5 0 c n k g V H l w Z T 0 i Q n V m Z m V y T m V 4 d F J l Z n J l c 2 g i I F Z h b H V l P S J s M S I g L z 4 8 R W 5 0 c n k g V H l w Z T 0 i R m l s b E N v d W 5 0 I i B W Y W x 1 Z T 0 i b D U 3 M S I g L z 4 8 R W 5 0 c n k g V H l w Z T 0 i R m l s b E V u Y W J s Z W Q i I F Z h b H V l P S J s M C I g L z 4 8 R W 5 0 c n k g V H l w Z T 0 i R m l s b E V y c m 9 y Q 2 9 k Z S I g V m F s d W U 9 I n N V b m t u b 3 d u I i A v P j x F b n R y e S B U e X B l P S J G a W x s R X J y b 3 J D b 3 V u d C I g V m F s d W U 9 I m w w I i A v P j x F b n R y e S B U e X B l P S J G a W x s T G F z d F V w Z G F 0 Z W Q i I F Z h b H V l P S J k M j A y M y 0 w N i 0 x M 1 Q w N z o 1 M T o 0 M C 4 1 N z Y x M T I 0 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x N y k v Q X V 0 b 1 J l b W 9 2 Z W R D b 2 x 1 b W 5 z M S 5 7 R m l s Z S B u d W 1 i Z X I s M H 0 m c X V v d D s s J n F 1 b 3 Q 7 U 2 V j d G l v b j E v U m V w b 3 J 0 a W 5 n X 0 U 0 U C A o M T c p L 0 F 1 d G 9 S Z W 1 v d m V k Q 2 9 s d W 1 u c z E u e 0 Z D U y B k Z W x p d m V y e S B u d W 1 i Z X I s M X 0 m c X V v d D s s J n F 1 b 3 Q 7 U 2 V j d G l v b j E v U m V w b 3 J 0 a W 5 n X 0 U 0 U C A o M T c p L 0 F 1 d G 9 S Z W 1 v d m V k Q 2 9 s d W 1 u c z E u e 1 B y a W N l L D J 9 J n F 1 b 3 Q 7 L C Z x d W 9 0 O 1 N l Y 3 R p b 2 4 x L 1 J l c G 9 y d G l u Z 1 9 F N F A g K D E 3 K S 9 B d X R v U m V t b 3 Z l Z E N v b H V t b n M x L n t D d X N 0 b 2 1 l c i w z f S Z x d W 9 0 O y w m c X V v d D t T Z W N 0 a W 9 u M S 9 S Z X B v c n R p b m d f R T R Q I C g x N y k v Q X V 0 b 1 J l b W 9 2 Z W R D b 2 x 1 b W 5 z M S 5 7 Q 2 9 u d G F j d C B w Z X J z b 2 4 s N H 0 m c X V v d D s s J n F 1 b 3 Q 7 U 2 V j d G l v b j E v U m V w b 3 J 0 a W 5 n X 0 U 0 U C A o M T c p L 0 F 1 d G 9 S Z W 1 v d m V k Q 2 9 s d W 1 u c z E u e 0 V 4 c G V j d G V k I H B p Y 2 s g d X A g Z G F 0 Z S w 1 f S Z x d W 9 0 O y w m c X V v d D t T Z W N 0 a W 9 u M S 9 S Z X B v c n R p b m d f R T R Q I C g x N y k v Q X V 0 b 1 J l b W 9 2 Z W R D b 2 x 1 b W 5 z M S 5 7 R G F 0 Z S B v Z i B m a W x l I G N y Z W F 0 a W 9 u L D Z 9 J n F 1 b 3 Q 7 L C Z x d W 9 0 O 1 N l Y 3 R p b 2 4 x L 1 J l c G 9 y d G l u Z 1 9 F N F A g K D E 3 K S 9 B d X R v U m V t b 3 Z l Z E N v b H V t b n M x L n t X Z W l n a H Q s N 3 0 m c X V v d D s s J n F 1 b 3 Q 7 U 2 V j d G l v b j E v U m V w b 3 J 0 a W 5 n X 0 U 0 U C A o M T c p L 0 F 1 d G 9 S Z W 1 v d m V k Q 2 9 s d W 1 u c z E u e 1 B p Y 2 s g d X A g b m F t Z S w 4 f S Z x d W 9 0 O y w m c X V v d D t T Z W N 0 a W 9 u M S 9 S Z X B v c n R p b m d f R T R Q I C g x N y k v Q X V 0 b 1 J l b W 9 2 Z W R D b 2 x 1 b W 5 z M S 5 7 R G V s a X Z l c n k g b m F t Z S w 5 f S Z x d W 9 0 O y w m c X V v d D t T Z W N 0 a W 9 u M S 9 S Z X B v c n R p b m d f R T R Q I C g x N y k v Q X V 0 b 1 J l b W 9 2 Z W R D b 2 x 1 b W 5 z M S 5 7 Q V d C I F d l a W d o d C w x M H 0 m c X V v d D s s J n F 1 b 3 Q 7 U 2 V j d G l v b j E v U m V w b 3 J 0 a W 5 n X 0 U 0 U C A o M T c p L 0 F 1 d G 9 S Z W 1 v d m V k Q 2 9 s d W 1 u c z E u e 1 N o a X B t Z W 5 0 I G N v c 3 Q s M T F 9 J n F 1 b 3 Q 7 L C Z x d W 9 0 O 1 N l Y 3 R p b 2 4 x L 1 J l c G 9 y d G l u Z 1 9 F N F A g K D E 3 K S 9 B d X R v U m V t b 3 Z l Z E N v b H V t b n M x L n t E Z X B h c n R 1 c m U g d G l t Z S B m c m 9 t I G R l b G l 2 Z X J 5 I H B s Y W N l L D E y f S Z x d W 9 0 O y w m c X V v d D t T Z W N 0 a W 9 u M S 9 S Z X B v c n R p b m d f R T R Q I C g x N y k v Q X V 0 b 1 J l b W 9 2 Z W R D b 2 x 1 b W 5 z M S 5 7 U m 9 v d C A g I H R 5 c G U s M T N 9 J n F 1 b 3 Q 7 L C Z x d W 9 0 O 1 N l Y 3 R p b 2 4 x L 1 J l c G 9 y d G l u Z 1 9 F N F A g K D E 3 K S 9 B d X R v U m V t b 3 Z l Z E N v b H V t b n M x L n t D a X R 5 I G 9 m I H B p Y 2 s g d X A s M T R 9 J n F 1 b 3 Q 7 L C Z x d W 9 0 O 1 N l Y 3 R p b 2 4 x L 1 J l c G 9 y d G l u Z 1 9 F N F A g K D E 3 K S 9 B d X R v U m V t b 3 Z l Z E N v b H V t b n M x L n t D a X R 5 I G 9 m I G R l b G l 2 Z X J 5 L D E 1 f S Z x d W 9 0 O y w m c X V v d D t T Z W N 0 a W 9 u M S 9 S Z X B v c n R p b m d f R T R Q I C g x N y k v Q X V 0 b 1 J l b W 9 2 Z W R D b 2 x 1 b W 5 z M S 5 7 Q 2 9 s d W 1 u M S w x N n 0 m c X V v d D t d L C Z x d W 9 0 O 0 N v b H V t b k N v d W 5 0 J n F 1 b 3 Q 7 O j E 3 L C Z x d W 9 0 O 0 t l e U N v b H V t b k 5 h b W V z J n F 1 b 3 Q 7 O l t d L C Z x d W 9 0 O 0 N v b H V t b k l k Z W 5 0 a X R p Z X M m c X V v d D s 6 W y Z x d W 9 0 O 1 N l Y 3 R p b 2 4 x L 1 J l c G 9 y d G l u Z 1 9 F N F A g K D E 3 K S 9 B d X R v U m V t b 3 Z l Z E N v b H V t b n M x L n t G a W x l I G 5 1 b W J l c i w w f S Z x d W 9 0 O y w m c X V v d D t T Z W N 0 a W 9 u M S 9 S Z X B v c n R p b m d f R T R Q I C g x N y k v Q X V 0 b 1 J l b W 9 2 Z W R D b 2 x 1 b W 5 z M S 5 7 R k N T I G R l b G l 2 Z X J 5 I G 5 1 b W J l c i w x f S Z x d W 9 0 O y w m c X V v d D t T Z W N 0 a W 9 u M S 9 S Z X B v c n R p b m d f R T R Q I C g x N y k v Q X V 0 b 1 J l b W 9 2 Z W R D b 2 x 1 b W 5 z M S 5 7 U H J p Y 2 U s M n 0 m c X V v d D s s J n F 1 b 3 Q 7 U 2 V j d G l v b j E v U m V w b 3 J 0 a W 5 n X 0 U 0 U C A o M T c p L 0 F 1 d G 9 S Z W 1 v d m V k Q 2 9 s d W 1 u c z E u e 0 N 1 c 3 R v b W V y L D N 9 J n F 1 b 3 Q 7 L C Z x d W 9 0 O 1 N l Y 3 R p b 2 4 x L 1 J l c G 9 y d G l u Z 1 9 F N F A g K D E 3 K S 9 B d X R v U m V t b 3 Z l Z E N v b H V t b n M x L n t D b 2 5 0 Y W N 0 I H B l c n N v b i w 0 f S Z x d W 9 0 O y w m c X V v d D t T Z W N 0 a W 9 u M S 9 S Z X B v c n R p b m d f R T R Q I C g x N y k v Q X V 0 b 1 J l b W 9 2 Z W R D b 2 x 1 b W 5 z M S 5 7 R X h w Z W N 0 Z W Q g c G l j a y B 1 c C B k Y X R l L D V 9 J n F 1 b 3 Q 7 L C Z x d W 9 0 O 1 N l Y 3 R p b 2 4 x L 1 J l c G 9 y d G l u Z 1 9 F N F A g K D E 3 K S 9 B d X R v U m V t b 3 Z l Z E N v b H V t b n M x L n t E Y X R l I G 9 m I G Z p b G U g Y 3 J l Y X R p b 2 4 s N n 0 m c X V v d D s s J n F 1 b 3 Q 7 U 2 V j d G l v b j E v U m V w b 3 J 0 a W 5 n X 0 U 0 U C A o M T c p L 0 F 1 d G 9 S Z W 1 v d m V k Q 2 9 s d W 1 u c z E u e 1 d l a W d o d C w 3 f S Z x d W 9 0 O y w m c X V v d D t T Z W N 0 a W 9 u M S 9 S Z X B v c n R p b m d f R T R Q I C g x N y k v Q X V 0 b 1 J l b W 9 2 Z W R D b 2 x 1 b W 5 z M S 5 7 U G l j a y B 1 c C B u Y W 1 l L D h 9 J n F 1 b 3 Q 7 L C Z x d W 9 0 O 1 N l Y 3 R p b 2 4 x L 1 J l c G 9 y d G l u Z 1 9 F N F A g K D E 3 K S 9 B d X R v U m V t b 3 Z l Z E N v b H V t b n M x L n t E Z W x p d m V y e S B u Y W 1 l L D l 9 J n F 1 b 3 Q 7 L C Z x d W 9 0 O 1 N l Y 3 R p b 2 4 x L 1 J l c G 9 y d G l u Z 1 9 F N F A g K D E 3 K S 9 B d X R v U m V t b 3 Z l Z E N v b H V t b n M x L n t B V 0 I g V 2 V p Z 2 h 0 L D E w f S Z x d W 9 0 O y w m c X V v d D t T Z W N 0 a W 9 u M S 9 S Z X B v c n R p b m d f R T R Q I C g x N y k v Q X V 0 b 1 J l b W 9 2 Z W R D b 2 x 1 b W 5 z M S 5 7 U 2 h p c G 1 l b n Q g Y 2 9 z d C w x M X 0 m c X V v d D s s J n F 1 b 3 Q 7 U 2 V j d G l v b j E v U m V w b 3 J 0 a W 5 n X 0 U 0 U C A o M T c p L 0 F 1 d G 9 S Z W 1 v d m V k Q 2 9 s d W 1 u c z E u e 0 R l c G F y d H V y Z S B 0 a W 1 l I G Z y b 2 0 g Z G V s a X Z l c n k g c G x h Y 2 U s M T J 9 J n F 1 b 3 Q 7 L C Z x d W 9 0 O 1 N l Y 3 R p b 2 4 x L 1 J l c G 9 y d G l u Z 1 9 F N F A g K D E 3 K S 9 B d X R v U m V t b 3 Z l Z E N v b H V t b n M x L n t S b 2 9 0 I C A g d H l w Z S w x M 3 0 m c X V v d D s s J n F 1 b 3 Q 7 U 2 V j d G l v b j E v U m V w b 3 J 0 a W 5 n X 0 U 0 U C A o M T c p L 0 F 1 d G 9 S Z W 1 v d m V k Q 2 9 s d W 1 u c z E u e 0 N p d H k g b 2 Y g c G l j a y B 1 c C w x N H 0 m c X V v d D s s J n F 1 b 3 Q 7 U 2 V j d G l v b j E v U m V w b 3 J 0 a W 5 n X 0 U 0 U C A o M T c p L 0 F 1 d G 9 S Z W 1 v d m V k Q 2 9 s d W 1 u c z E u e 0 N p d H k g b 2 Y g Z G V s a X Z l c n k s M T V 9 J n F 1 b 3 Q 7 L C Z x d W 9 0 O 1 N l Y 3 R p b 2 4 x L 1 J l c G 9 y d G l u Z 1 9 F N F A g K D E 3 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M T g p P C 9 J d G V t U G F 0 a D 4 8 L 0 l 0 Z W 1 M b 2 N h d G l v b j 4 8 U 3 R h Y m x l R W 5 0 c m l l c z 4 8 R W 5 0 c n k g V H l w Z T 0 i Q W R k Z W R U b 0 R h d G F N b 2 R l b C I g V m F s d W U 9 I m w w I i A v P j x F b n R y e S B U e X B l P S J C d W Z m Z X J O Z X h 0 U m V m c m V z a C I g V m F s d W U 9 I m w x I i A v P j x F b n R y e S B U e X B l P S J G a W x s Q 2 9 1 b n Q i I F Z h b H V l P S J s N T c x I i A v P j x F b n R y e S B U e X B l P S J G a W x s R W 5 h Y m x l Z C I g V m F s d W U 9 I m w w I i A v P j x F b n R y e S B U e X B l P S J G a W x s R X J y b 3 J D b 2 R l I i B W Y W x 1 Z T 0 i c 1 V u a 2 5 v d 2 4 i I C 8 + P E V u d H J 5 I F R 5 c G U 9 I k Z p b G x F c n J v c k N v d W 5 0 I i B W Y W x 1 Z T 0 i b D A i I C 8 + P E V u d H J 5 I F R 5 c G U 9 I k Z p b G x M Y X N 0 V X B k Y X R l Z C I g V m F s d W U 9 I m Q y M D I z L T A 2 L T E z V D A 3 O j U x O j Q w L j U 3 N j E x M j R 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E 3 K S 9 B d X R v U m V t b 3 Z l Z E N v b H V t b n M x L n t G a W x l I G 5 1 b W J l c i w w f S Z x d W 9 0 O y w m c X V v d D t T Z W N 0 a W 9 u M S 9 S Z X B v c n R p b m d f R T R Q I C g x N y k v Q X V 0 b 1 J l b W 9 2 Z W R D b 2 x 1 b W 5 z M S 5 7 R k N T I G R l b G l 2 Z X J 5 I G 5 1 b W J l c i w x f S Z x d W 9 0 O y w m c X V v d D t T Z W N 0 a W 9 u M S 9 S Z X B v c n R p b m d f R T R Q I C g x N y k v Q X V 0 b 1 J l b W 9 2 Z W R D b 2 x 1 b W 5 z M S 5 7 U H J p Y 2 U s M n 0 m c X V v d D s s J n F 1 b 3 Q 7 U 2 V j d G l v b j E v U m V w b 3 J 0 a W 5 n X 0 U 0 U C A o M T c p L 0 F 1 d G 9 S Z W 1 v d m V k Q 2 9 s d W 1 u c z E u e 0 N 1 c 3 R v b W V y L D N 9 J n F 1 b 3 Q 7 L C Z x d W 9 0 O 1 N l Y 3 R p b 2 4 x L 1 J l c G 9 y d G l u Z 1 9 F N F A g K D E 3 K S 9 B d X R v U m V t b 3 Z l Z E N v b H V t b n M x L n t D b 2 5 0 Y W N 0 I H B l c n N v b i w 0 f S Z x d W 9 0 O y w m c X V v d D t T Z W N 0 a W 9 u M S 9 S Z X B v c n R p b m d f R T R Q I C g x N y k v Q X V 0 b 1 J l b W 9 2 Z W R D b 2 x 1 b W 5 z M S 5 7 R X h w Z W N 0 Z W Q g c G l j a y B 1 c C B k Y X R l L D V 9 J n F 1 b 3 Q 7 L C Z x d W 9 0 O 1 N l Y 3 R p b 2 4 x L 1 J l c G 9 y d G l u Z 1 9 F N F A g K D E 3 K S 9 B d X R v U m V t b 3 Z l Z E N v b H V t b n M x L n t E Y X R l I G 9 m I G Z p b G U g Y 3 J l Y X R p b 2 4 s N n 0 m c X V v d D s s J n F 1 b 3 Q 7 U 2 V j d G l v b j E v U m V w b 3 J 0 a W 5 n X 0 U 0 U C A o M T c p L 0 F 1 d G 9 S Z W 1 v d m V k Q 2 9 s d W 1 u c z E u e 1 d l a W d o d C w 3 f S Z x d W 9 0 O y w m c X V v d D t T Z W N 0 a W 9 u M S 9 S Z X B v c n R p b m d f R T R Q I C g x N y k v Q X V 0 b 1 J l b W 9 2 Z W R D b 2 x 1 b W 5 z M S 5 7 U G l j a y B 1 c C B u Y W 1 l L D h 9 J n F 1 b 3 Q 7 L C Z x d W 9 0 O 1 N l Y 3 R p b 2 4 x L 1 J l c G 9 y d G l u Z 1 9 F N F A g K D E 3 K S 9 B d X R v U m V t b 3 Z l Z E N v b H V t b n M x L n t E Z W x p d m V y e S B u Y W 1 l L D l 9 J n F 1 b 3 Q 7 L C Z x d W 9 0 O 1 N l Y 3 R p b 2 4 x L 1 J l c G 9 y d G l u Z 1 9 F N F A g K D E 3 K S 9 B d X R v U m V t b 3 Z l Z E N v b H V t b n M x L n t B V 0 I g V 2 V p Z 2 h 0 L D E w f S Z x d W 9 0 O y w m c X V v d D t T Z W N 0 a W 9 u M S 9 S Z X B v c n R p b m d f R T R Q I C g x N y k v Q X V 0 b 1 J l b W 9 2 Z W R D b 2 x 1 b W 5 z M S 5 7 U 2 h p c G 1 l b n Q g Y 2 9 z d C w x M X 0 m c X V v d D s s J n F 1 b 3 Q 7 U 2 V j d G l v b j E v U m V w b 3 J 0 a W 5 n X 0 U 0 U C A o M T c p L 0 F 1 d G 9 S Z W 1 v d m V k Q 2 9 s d W 1 u c z E u e 0 R l c G F y d H V y Z S B 0 a W 1 l I G Z y b 2 0 g Z G V s a X Z l c n k g c G x h Y 2 U s M T J 9 J n F 1 b 3 Q 7 L C Z x d W 9 0 O 1 N l Y 3 R p b 2 4 x L 1 J l c G 9 y d G l u Z 1 9 F N F A g K D E 3 K S 9 B d X R v U m V t b 3 Z l Z E N v b H V t b n M x L n t S b 2 9 0 I C A g d H l w Z S w x M 3 0 m c X V v d D s s J n F 1 b 3 Q 7 U 2 V j d G l v b j E v U m V w b 3 J 0 a W 5 n X 0 U 0 U C A o M T c p L 0 F 1 d G 9 S Z W 1 v d m V k Q 2 9 s d W 1 u c z E u e 0 N p d H k g b 2 Y g c G l j a y B 1 c C w x N H 0 m c X V v d D s s J n F 1 b 3 Q 7 U 2 V j d G l v b j E v U m V w b 3 J 0 a W 5 n X 0 U 0 U C A o M T c p L 0 F 1 d G 9 S Z W 1 v d m V k Q 2 9 s d W 1 u c z E u e 0 N p d H k g b 2 Y g Z G V s a X Z l c n k s M T V 9 J n F 1 b 3 Q 7 L C Z x d W 9 0 O 1 N l Y 3 R p b 2 4 x L 1 J l c G 9 y d G l u Z 1 9 F N F A g K D E 3 K S 9 B d X R v U m V t b 3 Z l Z E N v b H V t b n M x L n t D b 2 x 1 b W 4 x L D E 2 f S Z x d W 9 0 O 1 0 s J n F 1 b 3 Q 7 Q 2 9 s d W 1 u Q 2 9 1 b n Q m c X V v d D s 6 M T c s J n F 1 b 3 Q 7 S 2 V 5 Q 2 9 s d W 1 u T m F t Z X M m c X V v d D s 6 W 1 0 s J n F 1 b 3 Q 7 Q 2 9 s d W 1 u S W R l b n R p d G l l c y Z x d W 9 0 O z p b J n F 1 b 3 Q 7 U 2 V j d G l v b j E v U m V w b 3 J 0 a W 5 n X 0 U 0 U C A o M T c p L 0 F 1 d G 9 S Z W 1 v d m V k Q 2 9 s d W 1 u c z E u e 0 Z p b G U g b n V t Y m V y L D B 9 J n F 1 b 3 Q 7 L C Z x d W 9 0 O 1 N l Y 3 R p b 2 4 x L 1 J l c G 9 y d G l u Z 1 9 F N F A g K D E 3 K S 9 B d X R v U m V t b 3 Z l Z E N v b H V t b n M x L n t G Q 1 M g Z G V s a X Z l c n k g b n V t Y m V y L D F 9 J n F 1 b 3 Q 7 L C Z x d W 9 0 O 1 N l Y 3 R p b 2 4 x L 1 J l c G 9 y d G l u Z 1 9 F N F A g K D E 3 K S 9 B d X R v U m V t b 3 Z l Z E N v b H V t b n M x L n t Q c m l j Z S w y f S Z x d W 9 0 O y w m c X V v d D t T Z W N 0 a W 9 u M S 9 S Z X B v c n R p b m d f R T R Q I C g x N y k v Q X V 0 b 1 J l b W 9 2 Z W R D b 2 x 1 b W 5 z M S 5 7 Q 3 V z d G 9 t Z X I s M 3 0 m c X V v d D s s J n F 1 b 3 Q 7 U 2 V j d G l v b j E v U m V w b 3 J 0 a W 5 n X 0 U 0 U C A o M T c p L 0 F 1 d G 9 S Z W 1 v d m V k Q 2 9 s d W 1 u c z E u e 0 N v b n R h Y 3 Q g c G V y c 2 9 u L D R 9 J n F 1 b 3 Q 7 L C Z x d W 9 0 O 1 N l Y 3 R p b 2 4 x L 1 J l c G 9 y d G l u Z 1 9 F N F A g K D E 3 K S 9 B d X R v U m V t b 3 Z l Z E N v b H V t b n M x L n t F e H B l Y 3 R l Z C B w a W N r I H V w I G R h d G U s N X 0 m c X V v d D s s J n F 1 b 3 Q 7 U 2 V j d G l v b j E v U m V w b 3 J 0 a W 5 n X 0 U 0 U C A o M T c p L 0 F 1 d G 9 S Z W 1 v d m V k Q 2 9 s d W 1 u c z E u e 0 R h d G U g b 2 Y g Z m l s Z S B j c m V h d G l v b i w 2 f S Z x d W 9 0 O y w m c X V v d D t T Z W N 0 a W 9 u M S 9 S Z X B v c n R p b m d f R T R Q I C g x N y k v Q X V 0 b 1 J l b W 9 2 Z W R D b 2 x 1 b W 5 z M S 5 7 V 2 V p Z 2 h 0 L D d 9 J n F 1 b 3 Q 7 L C Z x d W 9 0 O 1 N l Y 3 R p b 2 4 x L 1 J l c G 9 y d G l u Z 1 9 F N F A g K D E 3 K S 9 B d X R v U m V t b 3 Z l Z E N v b H V t b n M x L n t Q a W N r I H V w I G 5 h b W U s O H 0 m c X V v d D s s J n F 1 b 3 Q 7 U 2 V j d G l v b j E v U m V w b 3 J 0 a W 5 n X 0 U 0 U C A o M T c p L 0 F 1 d G 9 S Z W 1 v d m V k Q 2 9 s d W 1 u c z E u e 0 R l b G l 2 Z X J 5 I G 5 h b W U s O X 0 m c X V v d D s s J n F 1 b 3 Q 7 U 2 V j d G l v b j E v U m V w b 3 J 0 a W 5 n X 0 U 0 U C A o M T c p L 0 F 1 d G 9 S Z W 1 v d m V k Q 2 9 s d W 1 u c z E u e 0 F X Q i B X Z W l n a H Q s M T B 9 J n F 1 b 3 Q 7 L C Z x d W 9 0 O 1 N l Y 3 R p b 2 4 x L 1 J l c G 9 y d G l u Z 1 9 F N F A g K D E 3 K S 9 B d X R v U m V t b 3 Z l Z E N v b H V t b n M x L n t T a G l w b W V u d C B j b 3 N 0 L D E x f S Z x d W 9 0 O y w m c X V v d D t T Z W N 0 a W 9 u M S 9 S Z X B v c n R p b m d f R T R Q I C g x N y k v Q X V 0 b 1 J l b W 9 2 Z W R D b 2 x 1 b W 5 z M S 5 7 R G V w Y X J 0 d X J l I H R p b W U g Z n J v b S B k Z W x p d m V y e S B w b G F j Z S w x M n 0 m c X V v d D s s J n F 1 b 3 Q 7 U 2 V j d G l v b j E v U m V w b 3 J 0 a W 5 n X 0 U 0 U C A o M T c p L 0 F 1 d G 9 S Z W 1 v d m V k Q 2 9 s d W 1 u c z E u e 1 J v b 3 Q g I C B 0 e X B l L D E z f S Z x d W 9 0 O y w m c X V v d D t T Z W N 0 a W 9 u M S 9 S Z X B v c n R p b m d f R T R Q I C g x N y k v Q X V 0 b 1 J l b W 9 2 Z W R D b 2 x 1 b W 5 z M S 5 7 Q 2 l 0 e S B v Z i B w a W N r I H V w L D E 0 f S Z x d W 9 0 O y w m c X V v d D t T Z W N 0 a W 9 u M S 9 S Z X B v c n R p b m d f R T R Q I C g x N y k v Q X V 0 b 1 J l b W 9 2 Z W R D b 2 x 1 b W 5 z M S 5 7 Q 2 l 0 e S B v Z i B k Z W x p d m V y e S w x N X 0 m c X V v d D s s J n F 1 b 3 Q 7 U 2 V j d G l v b j E v U m V w b 3 J 0 a W 5 n X 0 U 0 U C A o M T c 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M T k p P C 9 J d G V t U G F 0 a D 4 8 L 0 l 0 Z W 1 M b 2 N h d G l v b j 4 8 U 3 R h Y m x l R W 5 0 c m l l c z 4 8 R W 5 0 c n k g V H l w Z T 0 i Q W R k Z W R U b 0 R h d G F N b 2 R l b C I g V m F s d W U 9 I m w w I i A v P j x F b n R y e S B U e X B l P S J C d W Z m Z X J O Z X h 0 U m V m c m V z a C I g V m F s d W U 9 I m w x I i A v P j x F b n R y e S B U e X B l P S J G a W x s Q 2 9 1 b n Q i I F Z h b H V l P S J s N T c 0 I i A v P j x F b n R y e S B U e X B l P S J G a W x s R W 5 h Y m x l Z C I g V m F s d W U 9 I m w w I i A v P j x F b n R y e S B U e X B l P S J G a W x s R X J y b 3 J D b 2 R l I i B W Y W x 1 Z T 0 i c 1 V u a 2 5 v d 2 4 i I C 8 + P E V u d H J 5 I F R 5 c G U 9 I k Z p b G x F c n J v c k N v d W 5 0 I i B W Y W x 1 Z T 0 i b D A i I C 8 + P E V u d H J 5 I F R 5 c G U 9 I k Z p b G x M Y X N 0 V X B k Y X R l Z C I g V m F s d W U 9 I m Q y M D I z L T A 2 L T E 0 V D A 4 O j A 3 O j I 3 L j Y y M j Y 0 O T h 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E 5 K S 9 B d X R v U m V t b 3 Z l Z E N v b H V t b n M x L n t G a W x l I G 5 1 b W J l c i w w f S Z x d W 9 0 O y w m c X V v d D t T Z W N 0 a W 9 u M S 9 S Z X B v c n R p b m d f R T R Q I C g x O S k v Q X V 0 b 1 J l b W 9 2 Z W R D b 2 x 1 b W 5 z M S 5 7 R k N T I G R l b G l 2 Z X J 5 I G 5 1 b W J l c i w x f S Z x d W 9 0 O y w m c X V v d D t T Z W N 0 a W 9 u M S 9 S Z X B v c n R p b m d f R T R Q I C g x O S k v Q X V 0 b 1 J l b W 9 2 Z W R D b 2 x 1 b W 5 z M S 5 7 U H J p Y 2 U s M n 0 m c X V v d D s s J n F 1 b 3 Q 7 U 2 V j d G l v b j E v U m V w b 3 J 0 a W 5 n X 0 U 0 U C A o M T k p L 0 F 1 d G 9 S Z W 1 v d m V k Q 2 9 s d W 1 u c z E u e 0 N 1 c 3 R v b W V y L D N 9 J n F 1 b 3 Q 7 L C Z x d W 9 0 O 1 N l Y 3 R p b 2 4 x L 1 J l c G 9 y d G l u Z 1 9 F N F A g K D E 5 K S 9 B d X R v U m V t b 3 Z l Z E N v b H V t b n M x L n t D b 2 5 0 Y W N 0 I H B l c n N v b i w 0 f S Z x d W 9 0 O y w m c X V v d D t T Z W N 0 a W 9 u M S 9 S Z X B v c n R p b m d f R T R Q I C g x O S k v Q X V 0 b 1 J l b W 9 2 Z W R D b 2 x 1 b W 5 z M S 5 7 R X h w Z W N 0 Z W Q g c G l j a y B 1 c C B k Y X R l L D V 9 J n F 1 b 3 Q 7 L C Z x d W 9 0 O 1 N l Y 3 R p b 2 4 x L 1 J l c G 9 y d G l u Z 1 9 F N F A g K D E 5 K S 9 B d X R v U m V t b 3 Z l Z E N v b H V t b n M x L n t E Y X R l I G 9 m I G Z p b G U g Y 3 J l Y X R p b 2 4 s N n 0 m c X V v d D s s J n F 1 b 3 Q 7 U 2 V j d G l v b j E v U m V w b 3 J 0 a W 5 n X 0 U 0 U C A o M T k p L 0 F 1 d G 9 S Z W 1 v d m V k Q 2 9 s d W 1 u c z E u e 1 d l a W d o d C w 3 f S Z x d W 9 0 O y w m c X V v d D t T Z W N 0 a W 9 u M S 9 S Z X B v c n R p b m d f R T R Q I C g x O S k v Q X V 0 b 1 J l b W 9 2 Z W R D b 2 x 1 b W 5 z M S 5 7 U G l j a y B 1 c C B u Y W 1 l L D h 9 J n F 1 b 3 Q 7 L C Z x d W 9 0 O 1 N l Y 3 R p b 2 4 x L 1 J l c G 9 y d G l u Z 1 9 F N F A g K D E 5 K S 9 B d X R v U m V t b 3 Z l Z E N v b H V t b n M x L n t E Z W x p d m V y e S B u Y W 1 l L D l 9 J n F 1 b 3 Q 7 L C Z x d W 9 0 O 1 N l Y 3 R p b 2 4 x L 1 J l c G 9 y d G l u Z 1 9 F N F A g K D E 5 K S 9 B d X R v U m V t b 3 Z l Z E N v b H V t b n M x L n t B V 0 I g V 2 V p Z 2 h 0 L D E w f S Z x d W 9 0 O y w m c X V v d D t T Z W N 0 a W 9 u M S 9 S Z X B v c n R p b m d f R T R Q I C g x O S k v Q X V 0 b 1 J l b W 9 2 Z W R D b 2 x 1 b W 5 z M S 5 7 U 2 h p c G 1 l b n Q g Y 2 9 z d C w x M X 0 m c X V v d D s s J n F 1 b 3 Q 7 U 2 V j d G l v b j E v U m V w b 3 J 0 a W 5 n X 0 U 0 U C A o M T k p L 0 F 1 d G 9 S Z W 1 v d m V k Q 2 9 s d W 1 u c z E u e 0 R l c G F y d H V y Z S B 0 a W 1 l I G Z y b 2 0 g Z G V s a X Z l c n k g c G x h Y 2 U s M T J 9 J n F 1 b 3 Q 7 L C Z x d W 9 0 O 1 N l Y 3 R p b 2 4 x L 1 J l c G 9 y d G l u Z 1 9 F N F A g K D E 5 K S 9 B d X R v U m V t b 3 Z l Z E N v b H V t b n M x L n t S b 2 9 0 I C A g d H l w Z S w x M 3 0 m c X V v d D s s J n F 1 b 3 Q 7 U 2 V j d G l v b j E v U m V w b 3 J 0 a W 5 n X 0 U 0 U C A o M T k p L 0 F 1 d G 9 S Z W 1 v d m V k Q 2 9 s d W 1 u c z E u e 0 N p d H k g b 2 Y g c G l j a y B 1 c C w x N H 0 m c X V v d D s s J n F 1 b 3 Q 7 U 2 V j d G l v b j E v U m V w b 3 J 0 a W 5 n X 0 U 0 U C A o M T k p L 0 F 1 d G 9 S Z W 1 v d m V k Q 2 9 s d W 1 u c z E u e 0 N p d H k g b 2 Y g Z G V s a X Z l c n k s M T V 9 J n F 1 b 3 Q 7 L C Z x d W 9 0 O 1 N l Y 3 R p b 2 4 x L 1 J l c G 9 y d G l u Z 1 9 F N F A g K D E 5 K S 9 B d X R v U m V t b 3 Z l Z E N v b H V t b n M x L n t D b 2 x 1 b W 4 x L D E 2 f S Z x d W 9 0 O 1 0 s J n F 1 b 3 Q 7 Q 2 9 s d W 1 u Q 2 9 1 b n Q m c X V v d D s 6 M T c s J n F 1 b 3 Q 7 S 2 V 5 Q 2 9 s d W 1 u T m F t Z X M m c X V v d D s 6 W 1 0 s J n F 1 b 3 Q 7 Q 2 9 s d W 1 u S W R l b n R p d G l l c y Z x d W 9 0 O z p b J n F 1 b 3 Q 7 U 2 V j d G l v b j E v U m V w b 3 J 0 a W 5 n X 0 U 0 U C A o M T k p L 0 F 1 d G 9 S Z W 1 v d m V k Q 2 9 s d W 1 u c z E u e 0 Z p b G U g b n V t Y m V y L D B 9 J n F 1 b 3 Q 7 L C Z x d W 9 0 O 1 N l Y 3 R p b 2 4 x L 1 J l c G 9 y d G l u Z 1 9 F N F A g K D E 5 K S 9 B d X R v U m V t b 3 Z l Z E N v b H V t b n M x L n t G Q 1 M g Z G V s a X Z l c n k g b n V t Y m V y L D F 9 J n F 1 b 3 Q 7 L C Z x d W 9 0 O 1 N l Y 3 R p b 2 4 x L 1 J l c G 9 y d G l u Z 1 9 F N F A g K D E 5 K S 9 B d X R v U m V t b 3 Z l Z E N v b H V t b n M x L n t Q c m l j Z S w y f S Z x d W 9 0 O y w m c X V v d D t T Z W N 0 a W 9 u M S 9 S Z X B v c n R p b m d f R T R Q I C g x O S k v Q X V 0 b 1 J l b W 9 2 Z W R D b 2 x 1 b W 5 z M S 5 7 Q 3 V z d G 9 t Z X I s M 3 0 m c X V v d D s s J n F 1 b 3 Q 7 U 2 V j d G l v b j E v U m V w b 3 J 0 a W 5 n X 0 U 0 U C A o M T k p L 0 F 1 d G 9 S Z W 1 v d m V k Q 2 9 s d W 1 u c z E u e 0 N v b n R h Y 3 Q g c G V y c 2 9 u L D R 9 J n F 1 b 3 Q 7 L C Z x d W 9 0 O 1 N l Y 3 R p b 2 4 x L 1 J l c G 9 y d G l u Z 1 9 F N F A g K D E 5 K S 9 B d X R v U m V t b 3 Z l Z E N v b H V t b n M x L n t F e H B l Y 3 R l Z C B w a W N r I H V w I G R h d G U s N X 0 m c X V v d D s s J n F 1 b 3 Q 7 U 2 V j d G l v b j E v U m V w b 3 J 0 a W 5 n X 0 U 0 U C A o M T k p L 0 F 1 d G 9 S Z W 1 v d m V k Q 2 9 s d W 1 u c z E u e 0 R h d G U g b 2 Y g Z m l s Z S B j c m V h d G l v b i w 2 f S Z x d W 9 0 O y w m c X V v d D t T Z W N 0 a W 9 u M S 9 S Z X B v c n R p b m d f R T R Q I C g x O S k v Q X V 0 b 1 J l b W 9 2 Z W R D b 2 x 1 b W 5 z M S 5 7 V 2 V p Z 2 h 0 L D d 9 J n F 1 b 3 Q 7 L C Z x d W 9 0 O 1 N l Y 3 R p b 2 4 x L 1 J l c G 9 y d G l u Z 1 9 F N F A g K D E 5 K S 9 B d X R v U m V t b 3 Z l Z E N v b H V t b n M x L n t Q a W N r I H V w I G 5 h b W U s O H 0 m c X V v d D s s J n F 1 b 3 Q 7 U 2 V j d G l v b j E v U m V w b 3 J 0 a W 5 n X 0 U 0 U C A o M T k p L 0 F 1 d G 9 S Z W 1 v d m V k Q 2 9 s d W 1 u c z E u e 0 R l b G l 2 Z X J 5 I G 5 h b W U s O X 0 m c X V v d D s s J n F 1 b 3 Q 7 U 2 V j d G l v b j E v U m V w b 3 J 0 a W 5 n X 0 U 0 U C A o M T k p L 0 F 1 d G 9 S Z W 1 v d m V k Q 2 9 s d W 1 u c z E u e 0 F X Q i B X Z W l n a H Q s M T B 9 J n F 1 b 3 Q 7 L C Z x d W 9 0 O 1 N l Y 3 R p b 2 4 x L 1 J l c G 9 y d G l u Z 1 9 F N F A g K D E 5 K S 9 B d X R v U m V t b 3 Z l Z E N v b H V t b n M x L n t T a G l w b W V u d C B j b 3 N 0 L D E x f S Z x d W 9 0 O y w m c X V v d D t T Z W N 0 a W 9 u M S 9 S Z X B v c n R p b m d f R T R Q I C g x O S k v Q X V 0 b 1 J l b W 9 2 Z W R D b 2 x 1 b W 5 z M S 5 7 R G V w Y X J 0 d X J l I H R p b W U g Z n J v b S B k Z W x p d m V y e S B w b G F j Z S w x M n 0 m c X V v d D s s J n F 1 b 3 Q 7 U 2 V j d G l v b j E v U m V w b 3 J 0 a W 5 n X 0 U 0 U C A o M T k p L 0 F 1 d G 9 S Z W 1 v d m V k Q 2 9 s d W 1 u c z E u e 1 J v b 3 Q g I C B 0 e X B l L D E z f S Z x d W 9 0 O y w m c X V v d D t T Z W N 0 a W 9 u M S 9 S Z X B v c n R p b m d f R T R Q I C g x O S k v Q X V 0 b 1 J l b W 9 2 Z W R D b 2 x 1 b W 5 z M S 5 7 Q 2 l 0 e S B v Z i B w a W N r I H V w L D E 0 f S Z x d W 9 0 O y w m c X V v d D t T Z W N 0 a W 9 u M S 9 S Z X B v c n R p b m d f R T R Q I C g x O S k v Q X V 0 b 1 J l b W 9 2 Z W R D b 2 x 1 b W 5 z M S 5 7 Q 2 l 0 e S B v Z i B k Z W x p d m V y e S w x N X 0 m c X V v d D s s J n F 1 b 3 Q 7 U 2 V j d G l v b j E v U m V w b 3 J 0 a W 5 n X 0 U 0 U C A o M T k 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y M C k 8 L 0 l 0 Z W 1 Q Y X R o P j w v S X R l b U x v Y 2 F 0 a W 9 u P j x T d G F i b G V F b n R y a W V z P j x F b n R y e S B U e X B l P S J B Z G R l Z F R v R G F 0 Y U 1 v Z G V s I i B W Y W x 1 Z T 0 i b D A i I C 8 + P E V u d H J 5 I F R 5 c G U 9 I k J 1 Z m Z l c k 5 l e H R S Z W Z y Z X N o I i B W Y W x 1 Z T 0 i b D E i I C 8 + P E V u d H J 5 I F R 5 c G U 9 I k Z p b G x D b 3 V u d C I g V m F s d W U 9 I m w 1 N z Q i I C 8 + P E V u d H J 5 I F R 5 c G U 9 I k Z p b G x F b m F i b G V k I i B W Y W x 1 Z T 0 i b D A i I C 8 + P E V u d H J 5 I F R 5 c G U 9 I k Z p b G x F c n J v c k N v Z G U i I F Z h b H V l P S J z V W 5 r b m 9 3 b i I g L z 4 8 R W 5 0 c n k g V H l w Z T 0 i R m l s b E V y c m 9 y Q 2 9 1 b n Q i I F Z h b H V l P S J s M C I g L z 4 8 R W 5 0 c n k g V H l w Z T 0 i R m l s b E x h c 3 R V c G R h d G V k I i B W Y W x 1 Z T 0 i Z D I w M j M t M D Y t M T R U M D g 6 M D c 6 M j c u N j I y N j Q 5 O 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T k p L 0 F 1 d G 9 S Z W 1 v d m V k Q 2 9 s d W 1 u c z E u e 0 Z p b G U g b n V t Y m V y L D B 9 J n F 1 b 3 Q 7 L C Z x d W 9 0 O 1 N l Y 3 R p b 2 4 x L 1 J l c G 9 y d G l u Z 1 9 F N F A g K D E 5 K S 9 B d X R v U m V t b 3 Z l Z E N v b H V t b n M x L n t G Q 1 M g Z G V s a X Z l c n k g b n V t Y m V y L D F 9 J n F 1 b 3 Q 7 L C Z x d W 9 0 O 1 N l Y 3 R p b 2 4 x L 1 J l c G 9 y d G l u Z 1 9 F N F A g K D E 5 K S 9 B d X R v U m V t b 3 Z l Z E N v b H V t b n M x L n t Q c m l j Z S w y f S Z x d W 9 0 O y w m c X V v d D t T Z W N 0 a W 9 u M S 9 S Z X B v c n R p b m d f R T R Q I C g x O S k v Q X V 0 b 1 J l b W 9 2 Z W R D b 2 x 1 b W 5 z M S 5 7 Q 3 V z d G 9 t Z X I s M 3 0 m c X V v d D s s J n F 1 b 3 Q 7 U 2 V j d G l v b j E v U m V w b 3 J 0 a W 5 n X 0 U 0 U C A o M T k p L 0 F 1 d G 9 S Z W 1 v d m V k Q 2 9 s d W 1 u c z E u e 0 N v b n R h Y 3 Q g c G V y c 2 9 u L D R 9 J n F 1 b 3 Q 7 L C Z x d W 9 0 O 1 N l Y 3 R p b 2 4 x L 1 J l c G 9 y d G l u Z 1 9 F N F A g K D E 5 K S 9 B d X R v U m V t b 3 Z l Z E N v b H V t b n M x L n t F e H B l Y 3 R l Z C B w a W N r I H V w I G R h d G U s N X 0 m c X V v d D s s J n F 1 b 3 Q 7 U 2 V j d G l v b j E v U m V w b 3 J 0 a W 5 n X 0 U 0 U C A o M T k p L 0 F 1 d G 9 S Z W 1 v d m V k Q 2 9 s d W 1 u c z E u e 0 R h d G U g b 2 Y g Z m l s Z S B j c m V h d G l v b i w 2 f S Z x d W 9 0 O y w m c X V v d D t T Z W N 0 a W 9 u M S 9 S Z X B v c n R p b m d f R T R Q I C g x O S k v Q X V 0 b 1 J l b W 9 2 Z W R D b 2 x 1 b W 5 z M S 5 7 V 2 V p Z 2 h 0 L D d 9 J n F 1 b 3 Q 7 L C Z x d W 9 0 O 1 N l Y 3 R p b 2 4 x L 1 J l c G 9 y d G l u Z 1 9 F N F A g K D E 5 K S 9 B d X R v U m V t b 3 Z l Z E N v b H V t b n M x L n t Q a W N r I H V w I G 5 h b W U s O H 0 m c X V v d D s s J n F 1 b 3 Q 7 U 2 V j d G l v b j E v U m V w b 3 J 0 a W 5 n X 0 U 0 U C A o M T k p L 0 F 1 d G 9 S Z W 1 v d m V k Q 2 9 s d W 1 u c z E u e 0 R l b G l 2 Z X J 5 I G 5 h b W U s O X 0 m c X V v d D s s J n F 1 b 3 Q 7 U 2 V j d G l v b j E v U m V w b 3 J 0 a W 5 n X 0 U 0 U C A o M T k p L 0 F 1 d G 9 S Z W 1 v d m V k Q 2 9 s d W 1 u c z E u e 0 F X Q i B X Z W l n a H Q s M T B 9 J n F 1 b 3 Q 7 L C Z x d W 9 0 O 1 N l Y 3 R p b 2 4 x L 1 J l c G 9 y d G l u Z 1 9 F N F A g K D E 5 K S 9 B d X R v U m V t b 3 Z l Z E N v b H V t b n M x L n t T a G l w b W V u d C B j b 3 N 0 L D E x f S Z x d W 9 0 O y w m c X V v d D t T Z W N 0 a W 9 u M S 9 S Z X B v c n R p b m d f R T R Q I C g x O S k v Q X V 0 b 1 J l b W 9 2 Z W R D b 2 x 1 b W 5 z M S 5 7 R G V w Y X J 0 d X J l I H R p b W U g Z n J v b S B k Z W x p d m V y e S B w b G F j Z S w x M n 0 m c X V v d D s s J n F 1 b 3 Q 7 U 2 V j d G l v b j E v U m V w b 3 J 0 a W 5 n X 0 U 0 U C A o M T k p L 0 F 1 d G 9 S Z W 1 v d m V k Q 2 9 s d W 1 u c z E u e 1 J v b 3 Q g I C B 0 e X B l L D E z f S Z x d W 9 0 O y w m c X V v d D t T Z W N 0 a W 9 u M S 9 S Z X B v c n R p b m d f R T R Q I C g x O S k v Q X V 0 b 1 J l b W 9 2 Z W R D b 2 x 1 b W 5 z M S 5 7 Q 2 l 0 e S B v Z i B w a W N r I H V w L D E 0 f S Z x d W 9 0 O y w m c X V v d D t T Z W N 0 a W 9 u M S 9 S Z X B v c n R p b m d f R T R Q I C g x O S k v Q X V 0 b 1 J l b W 9 2 Z W R D b 2 x 1 b W 5 z M S 5 7 Q 2 l 0 e S B v Z i B k Z W x p d m V y e S w x N X 0 m c X V v d D s s J n F 1 b 3 Q 7 U 2 V j d G l v b j E v U m V w b 3 J 0 a W 5 n X 0 U 0 U C A o M T k p L 0 F 1 d G 9 S Z W 1 v d m V k Q 2 9 s d W 1 u c z E u e 0 N v b H V t b j E s M T Z 9 J n F 1 b 3 Q 7 X S w m c X V v d D t D b 2 x 1 b W 5 D b 3 V u d C Z x d W 9 0 O z o x N y w m c X V v d D t L Z X l D b 2 x 1 b W 5 O Y W 1 l c y Z x d W 9 0 O z p b X S w m c X V v d D t D b 2 x 1 b W 5 J Z G V u d G l 0 a W V z J n F 1 b 3 Q 7 O l s m c X V v d D t T Z W N 0 a W 9 u M S 9 S Z X B v c n R p b m d f R T R Q I C g x O S k v Q X V 0 b 1 J l b W 9 2 Z W R D b 2 x 1 b W 5 z M S 5 7 R m l s Z S B u d W 1 i Z X I s M H 0 m c X V v d D s s J n F 1 b 3 Q 7 U 2 V j d G l v b j E v U m V w b 3 J 0 a W 5 n X 0 U 0 U C A o M T k p L 0 F 1 d G 9 S Z W 1 v d m V k Q 2 9 s d W 1 u c z E u e 0 Z D U y B k Z W x p d m V y e S B u d W 1 i Z X I s M X 0 m c X V v d D s s J n F 1 b 3 Q 7 U 2 V j d G l v b j E v U m V w b 3 J 0 a W 5 n X 0 U 0 U C A o M T k p L 0 F 1 d G 9 S Z W 1 v d m V k Q 2 9 s d W 1 u c z E u e 1 B y a W N l L D J 9 J n F 1 b 3 Q 7 L C Z x d W 9 0 O 1 N l Y 3 R p b 2 4 x L 1 J l c G 9 y d G l u Z 1 9 F N F A g K D E 5 K S 9 B d X R v U m V t b 3 Z l Z E N v b H V t b n M x L n t D d X N 0 b 2 1 l c i w z f S Z x d W 9 0 O y w m c X V v d D t T Z W N 0 a W 9 u M S 9 S Z X B v c n R p b m d f R T R Q I C g x O S k v Q X V 0 b 1 J l b W 9 2 Z W R D b 2 x 1 b W 5 z M S 5 7 Q 2 9 u d G F j d C B w Z X J z b 2 4 s N H 0 m c X V v d D s s J n F 1 b 3 Q 7 U 2 V j d G l v b j E v U m V w b 3 J 0 a W 5 n X 0 U 0 U C A o M T k p L 0 F 1 d G 9 S Z W 1 v d m V k Q 2 9 s d W 1 u c z E u e 0 V 4 c G V j d G V k I H B p Y 2 s g d X A g Z G F 0 Z S w 1 f S Z x d W 9 0 O y w m c X V v d D t T Z W N 0 a W 9 u M S 9 S Z X B v c n R p b m d f R T R Q I C g x O S k v Q X V 0 b 1 J l b W 9 2 Z W R D b 2 x 1 b W 5 z M S 5 7 R G F 0 Z S B v Z i B m a W x l I G N y Z W F 0 a W 9 u L D Z 9 J n F 1 b 3 Q 7 L C Z x d W 9 0 O 1 N l Y 3 R p b 2 4 x L 1 J l c G 9 y d G l u Z 1 9 F N F A g K D E 5 K S 9 B d X R v U m V t b 3 Z l Z E N v b H V t b n M x L n t X Z W l n a H Q s N 3 0 m c X V v d D s s J n F 1 b 3 Q 7 U 2 V j d G l v b j E v U m V w b 3 J 0 a W 5 n X 0 U 0 U C A o M T k p L 0 F 1 d G 9 S Z W 1 v d m V k Q 2 9 s d W 1 u c z E u e 1 B p Y 2 s g d X A g b m F t Z S w 4 f S Z x d W 9 0 O y w m c X V v d D t T Z W N 0 a W 9 u M S 9 S Z X B v c n R p b m d f R T R Q I C g x O S k v Q X V 0 b 1 J l b W 9 2 Z W R D b 2 x 1 b W 5 z M S 5 7 R G V s a X Z l c n k g b m F t Z S w 5 f S Z x d W 9 0 O y w m c X V v d D t T Z W N 0 a W 9 u M S 9 S Z X B v c n R p b m d f R T R Q I C g x O S k v Q X V 0 b 1 J l b W 9 2 Z W R D b 2 x 1 b W 5 z M S 5 7 Q V d C I F d l a W d o d C w x M H 0 m c X V v d D s s J n F 1 b 3 Q 7 U 2 V j d G l v b j E v U m V w b 3 J 0 a W 5 n X 0 U 0 U C A o M T k p L 0 F 1 d G 9 S Z W 1 v d m V k Q 2 9 s d W 1 u c z E u e 1 N o a X B t Z W 5 0 I G N v c 3 Q s M T F 9 J n F 1 b 3 Q 7 L C Z x d W 9 0 O 1 N l Y 3 R p b 2 4 x L 1 J l c G 9 y d G l u Z 1 9 F N F A g K D E 5 K S 9 B d X R v U m V t b 3 Z l Z E N v b H V t b n M x L n t E Z X B h c n R 1 c m U g d G l t Z S B m c m 9 t I G R l b G l 2 Z X J 5 I H B s Y W N l L D E y f S Z x d W 9 0 O y w m c X V v d D t T Z W N 0 a W 9 u M S 9 S Z X B v c n R p b m d f R T R Q I C g x O S k v Q X V 0 b 1 J l b W 9 2 Z W R D b 2 x 1 b W 5 z M S 5 7 U m 9 v d C A g I H R 5 c G U s M T N 9 J n F 1 b 3 Q 7 L C Z x d W 9 0 O 1 N l Y 3 R p b 2 4 x L 1 J l c G 9 y d G l u Z 1 9 F N F A g K D E 5 K S 9 B d X R v U m V t b 3 Z l Z E N v b H V t b n M x L n t D a X R 5 I G 9 m I H B p Y 2 s g d X A s M T R 9 J n F 1 b 3 Q 7 L C Z x d W 9 0 O 1 N l Y 3 R p b 2 4 x L 1 J l c G 9 y d G l u Z 1 9 F N F A g K D E 5 K S 9 B d X R v U m V t b 3 Z l Z E N v b H V t b n M x L n t D a X R 5 I G 9 m I G R l b G l 2 Z X J 5 L D E 1 f S Z x d W 9 0 O y w m c X V v d D t T Z W N 0 a W 9 u M S 9 S Z X B v c n R p b m d f R T R Q I C g x O S 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y M S k 8 L 0 l 0 Z W 1 Q Y X R o P j w v S X R l b U x v Y 2 F 0 a W 9 u P j x T d G F i b G V F b n R y a W V z P j x F b n R y e S B U e X B l P S J B Z G R l Z F R v R G F 0 Y U 1 v Z G V s I i B W Y W x 1 Z T 0 i b D A i I C 8 + P E V u d H J 5 I F R 5 c G U 9 I k J 1 Z m Z l c k 5 l e H R S Z W Z y Z X N o I i B W Y W x 1 Z T 0 i b D E i I C 8 + P E V u d H J 5 I F R 5 c G U 9 I k Z p b G x D b 3 V u d C I g V m F s d W U 9 I m w 1 O D M i I C 8 + P E V u d H J 5 I F R 5 c G U 9 I k Z p b G x F b m F i b G V k I i B W Y W x 1 Z T 0 i b D A i I C 8 + P E V u d H J 5 I F R 5 c G U 9 I k Z p b G x F c n J v c k N v Z G U i I F Z h b H V l P S J z V W 5 r b m 9 3 b i I g L z 4 8 R W 5 0 c n k g V H l w Z T 0 i R m l s b E V y c m 9 y Q 2 9 1 b n Q i I F Z h b H V l P S J s M C I g L z 4 8 R W 5 0 c n k g V H l w Z T 0 i R m l s b E x h c 3 R V c G R h d G V k I i B W Y W x 1 Z T 0 i Z D I w M j M t M D Y t M T Z U M D c 6 M T E 6 M z E u N j I 4 N D I 1 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j E p L 0 F 1 d G 9 S Z W 1 v d m V k Q 2 9 s d W 1 u c z E u e 0 Z p b G U g b n V t Y m V y L D B 9 J n F 1 b 3 Q 7 L C Z x d W 9 0 O 1 N l Y 3 R p b 2 4 x L 1 J l c G 9 y d G l u Z 1 9 F N F A g K D I x K S 9 B d X R v U m V t b 3 Z l Z E N v b H V t b n M x L n t G Q 1 M g Z G V s a X Z l c n k g b n V t Y m V y L D F 9 J n F 1 b 3 Q 7 L C Z x d W 9 0 O 1 N l Y 3 R p b 2 4 x L 1 J l c G 9 y d G l u Z 1 9 F N F A g K D I x K S 9 B d X R v U m V t b 3 Z l Z E N v b H V t b n M x L n t Q c m l j Z S w y f S Z x d W 9 0 O y w m c X V v d D t T Z W N 0 a W 9 u M S 9 S Z X B v c n R p b m d f R T R Q I C g y M S k v Q X V 0 b 1 J l b W 9 2 Z W R D b 2 x 1 b W 5 z M S 5 7 Q 3 V z d G 9 t Z X I s M 3 0 m c X V v d D s s J n F 1 b 3 Q 7 U 2 V j d G l v b j E v U m V w b 3 J 0 a W 5 n X 0 U 0 U C A o M j E p L 0 F 1 d G 9 S Z W 1 v d m V k Q 2 9 s d W 1 u c z E u e 0 N v b n R h Y 3 Q g c G V y c 2 9 u L D R 9 J n F 1 b 3 Q 7 L C Z x d W 9 0 O 1 N l Y 3 R p b 2 4 x L 1 J l c G 9 y d G l u Z 1 9 F N F A g K D I x K S 9 B d X R v U m V t b 3 Z l Z E N v b H V t b n M x L n t F e H B l Y 3 R l Z C B w a W N r I H V w I G R h d G U s N X 0 m c X V v d D s s J n F 1 b 3 Q 7 U 2 V j d G l v b j E v U m V w b 3 J 0 a W 5 n X 0 U 0 U C A o M j E p L 0 F 1 d G 9 S Z W 1 v d m V k Q 2 9 s d W 1 u c z E u e 0 R h d G U g b 2 Y g Z m l s Z S B j c m V h d G l v b i w 2 f S Z x d W 9 0 O y w m c X V v d D t T Z W N 0 a W 9 u M S 9 S Z X B v c n R p b m d f R T R Q I C g y M S k v Q X V 0 b 1 J l b W 9 2 Z W R D b 2 x 1 b W 5 z M S 5 7 V 2 V p Z 2 h 0 L D d 9 J n F 1 b 3 Q 7 L C Z x d W 9 0 O 1 N l Y 3 R p b 2 4 x L 1 J l c G 9 y d G l u Z 1 9 F N F A g K D I x K S 9 B d X R v U m V t b 3 Z l Z E N v b H V t b n M x L n t Q a W N r I H V w I G 5 h b W U s O H 0 m c X V v d D s s J n F 1 b 3 Q 7 U 2 V j d G l v b j E v U m V w b 3 J 0 a W 5 n X 0 U 0 U C A o M j E p L 0 F 1 d G 9 S Z W 1 v d m V k Q 2 9 s d W 1 u c z E u e 0 R l b G l 2 Z X J 5 I G 5 h b W U s O X 0 m c X V v d D s s J n F 1 b 3 Q 7 U 2 V j d G l v b j E v U m V w b 3 J 0 a W 5 n X 0 U 0 U C A o M j E p L 0 F 1 d G 9 S Z W 1 v d m V k Q 2 9 s d W 1 u c z E u e 0 F X Q i B X Z W l n a H Q s M T B 9 J n F 1 b 3 Q 7 L C Z x d W 9 0 O 1 N l Y 3 R p b 2 4 x L 1 J l c G 9 y d G l u Z 1 9 F N F A g K D I x K S 9 B d X R v U m V t b 3 Z l Z E N v b H V t b n M x L n t T a G l w b W V u d C B j b 3 N 0 L D E x f S Z x d W 9 0 O y w m c X V v d D t T Z W N 0 a W 9 u M S 9 S Z X B v c n R p b m d f R T R Q I C g y M S k v Q X V 0 b 1 J l b W 9 2 Z W R D b 2 x 1 b W 5 z M S 5 7 R G V w Y X J 0 d X J l I H R p b W U g Z n J v b S B k Z W x p d m V y e S B w b G F j Z S w x M n 0 m c X V v d D s s J n F 1 b 3 Q 7 U 2 V j d G l v b j E v U m V w b 3 J 0 a W 5 n X 0 U 0 U C A o M j E p L 0 F 1 d G 9 S Z W 1 v d m V k Q 2 9 s d W 1 u c z E u e 1 J v b 3 Q g I C B 0 e X B l L D E z f S Z x d W 9 0 O y w m c X V v d D t T Z W N 0 a W 9 u M S 9 S Z X B v c n R p b m d f R T R Q I C g y M S k v Q X V 0 b 1 J l b W 9 2 Z W R D b 2 x 1 b W 5 z M S 5 7 Q 2 l 0 e S B v Z i B w a W N r I H V w L D E 0 f S Z x d W 9 0 O y w m c X V v d D t T Z W N 0 a W 9 u M S 9 S Z X B v c n R p b m d f R T R Q I C g y M S k v Q X V 0 b 1 J l b W 9 2 Z W R D b 2 x 1 b W 5 z M S 5 7 Q 2 l 0 e S B v Z i B k Z W x p d m V y e S w x N X 0 m c X V v d D s s J n F 1 b 3 Q 7 U 2 V j d G l v b j E v U m V w b 3 J 0 a W 5 n X 0 U 0 U C A o M j E p L 0 F 1 d G 9 S Z W 1 v d m V k Q 2 9 s d W 1 u c z E u e 0 N v b H V t b j E s M T Z 9 J n F 1 b 3 Q 7 X S w m c X V v d D t D b 2 x 1 b W 5 D b 3 V u d C Z x d W 9 0 O z o x N y w m c X V v d D t L Z X l D b 2 x 1 b W 5 O Y W 1 l c y Z x d W 9 0 O z p b X S w m c X V v d D t D b 2 x 1 b W 5 J Z G V u d G l 0 a W V z J n F 1 b 3 Q 7 O l s m c X V v d D t T Z W N 0 a W 9 u M S 9 S Z X B v c n R p b m d f R T R Q I C g y M S k v Q X V 0 b 1 J l b W 9 2 Z W R D b 2 x 1 b W 5 z M S 5 7 R m l s Z S B u d W 1 i Z X I s M H 0 m c X V v d D s s J n F 1 b 3 Q 7 U 2 V j d G l v b j E v U m V w b 3 J 0 a W 5 n X 0 U 0 U C A o M j E p L 0 F 1 d G 9 S Z W 1 v d m V k Q 2 9 s d W 1 u c z E u e 0 Z D U y B k Z W x p d m V y e S B u d W 1 i Z X I s M X 0 m c X V v d D s s J n F 1 b 3 Q 7 U 2 V j d G l v b j E v U m V w b 3 J 0 a W 5 n X 0 U 0 U C A o M j E p L 0 F 1 d G 9 S Z W 1 v d m V k Q 2 9 s d W 1 u c z E u e 1 B y a W N l L D J 9 J n F 1 b 3 Q 7 L C Z x d W 9 0 O 1 N l Y 3 R p b 2 4 x L 1 J l c G 9 y d G l u Z 1 9 F N F A g K D I x K S 9 B d X R v U m V t b 3 Z l Z E N v b H V t b n M x L n t D d X N 0 b 2 1 l c i w z f S Z x d W 9 0 O y w m c X V v d D t T Z W N 0 a W 9 u M S 9 S Z X B v c n R p b m d f R T R Q I C g y M S k v Q X V 0 b 1 J l b W 9 2 Z W R D b 2 x 1 b W 5 z M S 5 7 Q 2 9 u d G F j d C B w Z X J z b 2 4 s N H 0 m c X V v d D s s J n F 1 b 3 Q 7 U 2 V j d G l v b j E v U m V w b 3 J 0 a W 5 n X 0 U 0 U C A o M j E p L 0 F 1 d G 9 S Z W 1 v d m V k Q 2 9 s d W 1 u c z E u e 0 V 4 c G V j d G V k I H B p Y 2 s g d X A g Z G F 0 Z S w 1 f S Z x d W 9 0 O y w m c X V v d D t T Z W N 0 a W 9 u M S 9 S Z X B v c n R p b m d f R T R Q I C g y M S k v Q X V 0 b 1 J l b W 9 2 Z W R D b 2 x 1 b W 5 z M S 5 7 R G F 0 Z S B v Z i B m a W x l I G N y Z W F 0 a W 9 u L D Z 9 J n F 1 b 3 Q 7 L C Z x d W 9 0 O 1 N l Y 3 R p b 2 4 x L 1 J l c G 9 y d G l u Z 1 9 F N F A g K D I x K S 9 B d X R v U m V t b 3 Z l Z E N v b H V t b n M x L n t X Z W l n a H Q s N 3 0 m c X V v d D s s J n F 1 b 3 Q 7 U 2 V j d G l v b j E v U m V w b 3 J 0 a W 5 n X 0 U 0 U C A o M j E p L 0 F 1 d G 9 S Z W 1 v d m V k Q 2 9 s d W 1 u c z E u e 1 B p Y 2 s g d X A g b m F t Z S w 4 f S Z x d W 9 0 O y w m c X V v d D t T Z W N 0 a W 9 u M S 9 S Z X B v c n R p b m d f R T R Q I C g y M S k v Q X V 0 b 1 J l b W 9 2 Z W R D b 2 x 1 b W 5 z M S 5 7 R G V s a X Z l c n k g b m F t Z S w 5 f S Z x d W 9 0 O y w m c X V v d D t T Z W N 0 a W 9 u M S 9 S Z X B v c n R p b m d f R T R Q I C g y M S k v Q X V 0 b 1 J l b W 9 2 Z W R D b 2 x 1 b W 5 z M S 5 7 Q V d C I F d l a W d o d C w x M H 0 m c X V v d D s s J n F 1 b 3 Q 7 U 2 V j d G l v b j E v U m V w b 3 J 0 a W 5 n X 0 U 0 U C A o M j E p L 0 F 1 d G 9 S Z W 1 v d m V k Q 2 9 s d W 1 u c z E u e 1 N o a X B t Z W 5 0 I G N v c 3 Q s M T F 9 J n F 1 b 3 Q 7 L C Z x d W 9 0 O 1 N l Y 3 R p b 2 4 x L 1 J l c G 9 y d G l u Z 1 9 F N F A g K D I x K S 9 B d X R v U m V t b 3 Z l Z E N v b H V t b n M x L n t E Z X B h c n R 1 c m U g d G l t Z S B m c m 9 t I G R l b G l 2 Z X J 5 I H B s Y W N l L D E y f S Z x d W 9 0 O y w m c X V v d D t T Z W N 0 a W 9 u M S 9 S Z X B v c n R p b m d f R T R Q I C g y M S k v Q X V 0 b 1 J l b W 9 2 Z W R D b 2 x 1 b W 5 z M S 5 7 U m 9 v d C A g I H R 5 c G U s M T N 9 J n F 1 b 3 Q 7 L C Z x d W 9 0 O 1 N l Y 3 R p b 2 4 x L 1 J l c G 9 y d G l u Z 1 9 F N F A g K D I x K S 9 B d X R v U m V t b 3 Z l Z E N v b H V t b n M x L n t D a X R 5 I G 9 m I H B p Y 2 s g d X A s M T R 9 J n F 1 b 3 Q 7 L C Z x d W 9 0 O 1 N l Y 3 R p b 2 4 x L 1 J l c G 9 y d G l u Z 1 9 F N F A g K D I x K S 9 B d X R v U m V t b 3 Z l Z E N v b H V t b n M x L n t D a X R 5 I G 9 m I G R l b G l 2 Z X J 5 L D E 1 f S Z x d W 9 0 O y w m c X V v d D t T Z W N 0 a W 9 u M S 9 S Z X B v c n R p b m d f R T R Q I C g y M 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I y K T w v S X R l b V B h d G g + P C 9 J d G V t T G 9 j Y X R p b 2 4 + P F N 0 Y W J s Z U V u d H J p Z X M + P E V u d H J 5 I F R 5 c G U 9 I k F k Z G V k V G 9 E Y X R h T W 9 k Z W w i I F Z h b H V l P S J s M C I g L z 4 8 R W 5 0 c n k g V H l w Z T 0 i Q n V m Z m V y T m V 4 d F J l Z n J l c 2 g i I F Z h b H V l P S J s M S I g L z 4 8 R W 5 0 c n k g V H l w Z T 0 i R m l s b E N v d W 5 0 I i B W Y W x 1 Z T 0 i b D U 4 M y I g L z 4 8 R W 5 0 c n k g V H l w Z T 0 i R m l s b E V u Y W J s Z W Q i I F Z h b H V l P S J s M C I g L z 4 8 R W 5 0 c n k g V H l w Z T 0 i R m l s b E V y c m 9 y Q 2 9 k Z S I g V m F s d W U 9 I n N V b m t u b 3 d u I i A v P j x F b n R y e S B U e X B l P S J G a W x s R X J y b 3 J D b 3 V u d C I g V m F s d W U 9 I m w w I i A v P j x F b n R y e S B U e X B l P S J G a W x s T G F z d F V w Z G F 0 Z W Q i I F Z h b H V l P S J k M j A y M y 0 w N i 0 x N l Q w N z o x M T o z M S 4 2 M j g 0 M j U 3 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y M S k v Q X V 0 b 1 J l b W 9 2 Z W R D b 2 x 1 b W 5 z M S 5 7 R m l s Z S B u d W 1 i Z X I s M H 0 m c X V v d D s s J n F 1 b 3 Q 7 U 2 V j d G l v b j E v U m V w b 3 J 0 a W 5 n X 0 U 0 U C A o M j E p L 0 F 1 d G 9 S Z W 1 v d m V k Q 2 9 s d W 1 u c z E u e 0 Z D U y B k Z W x p d m V y e S B u d W 1 i Z X I s M X 0 m c X V v d D s s J n F 1 b 3 Q 7 U 2 V j d G l v b j E v U m V w b 3 J 0 a W 5 n X 0 U 0 U C A o M j E p L 0 F 1 d G 9 S Z W 1 v d m V k Q 2 9 s d W 1 u c z E u e 1 B y a W N l L D J 9 J n F 1 b 3 Q 7 L C Z x d W 9 0 O 1 N l Y 3 R p b 2 4 x L 1 J l c G 9 y d G l u Z 1 9 F N F A g K D I x K S 9 B d X R v U m V t b 3 Z l Z E N v b H V t b n M x L n t D d X N 0 b 2 1 l c i w z f S Z x d W 9 0 O y w m c X V v d D t T Z W N 0 a W 9 u M S 9 S Z X B v c n R p b m d f R T R Q I C g y M S k v Q X V 0 b 1 J l b W 9 2 Z W R D b 2 x 1 b W 5 z M S 5 7 Q 2 9 u d G F j d C B w Z X J z b 2 4 s N H 0 m c X V v d D s s J n F 1 b 3 Q 7 U 2 V j d G l v b j E v U m V w b 3 J 0 a W 5 n X 0 U 0 U C A o M j E p L 0 F 1 d G 9 S Z W 1 v d m V k Q 2 9 s d W 1 u c z E u e 0 V 4 c G V j d G V k I H B p Y 2 s g d X A g Z G F 0 Z S w 1 f S Z x d W 9 0 O y w m c X V v d D t T Z W N 0 a W 9 u M S 9 S Z X B v c n R p b m d f R T R Q I C g y M S k v Q X V 0 b 1 J l b W 9 2 Z W R D b 2 x 1 b W 5 z M S 5 7 R G F 0 Z S B v Z i B m a W x l I G N y Z W F 0 a W 9 u L D Z 9 J n F 1 b 3 Q 7 L C Z x d W 9 0 O 1 N l Y 3 R p b 2 4 x L 1 J l c G 9 y d G l u Z 1 9 F N F A g K D I x K S 9 B d X R v U m V t b 3 Z l Z E N v b H V t b n M x L n t X Z W l n a H Q s N 3 0 m c X V v d D s s J n F 1 b 3 Q 7 U 2 V j d G l v b j E v U m V w b 3 J 0 a W 5 n X 0 U 0 U C A o M j E p L 0 F 1 d G 9 S Z W 1 v d m V k Q 2 9 s d W 1 u c z E u e 1 B p Y 2 s g d X A g b m F t Z S w 4 f S Z x d W 9 0 O y w m c X V v d D t T Z W N 0 a W 9 u M S 9 S Z X B v c n R p b m d f R T R Q I C g y M S k v Q X V 0 b 1 J l b W 9 2 Z W R D b 2 x 1 b W 5 z M S 5 7 R G V s a X Z l c n k g b m F t Z S w 5 f S Z x d W 9 0 O y w m c X V v d D t T Z W N 0 a W 9 u M S 9 S Z X B v c n R p b m d f R T R Q I C g y M S k v Q X V 0 b 1 J l b W 9 2 Z W R D b 2 x 1 b W 5 z M S 5 7 Q V d C I F d l a W d o d C w x M H 0 m c X V v d D s s J n F 1 b 3 Q 7 U 2 V j d G l v b j E v U m V w b 3 J 0 a W 5 n X 0 U 0 U C A o M j E p L 0 F 1 d G 9 S Z W 1 v d m V k Q 2 9 s d W 1 u c z E u e 1 N o a X B t Z W 5 0 I G N v c 3 Q s M T F 9 J n F 1 b 3 Q 7 L C Z x d W 9 0 O 1 N l Y 3 R p b 2 4 x L 1 J l c G 9 y d G l u Z 1 9 F N F A g K D I x K S 9 B d X R v U m V t b 3 Z l Z E N v b H V t b n M x L n t E Z X B h c n R 1 c m U g d G l t Z S B m c m 9 t I G R l b G l 2 Z X J 5 I H B s Y W N l L D E y f S Z x d W 9 0 O y w m c X V v d D t T Z W N 0 a W 9 u M S 9 S Z X B v c n R p b m d f R T R Q I C g y M S k v Q X V 0 b 1 J l b W 9 2 Z W R D b 2 x 1 b W 5 z M S 5 7 U m 9 v d C A g I H R 5 c G U s M T N 9 J n F 1 b 3 Q 7 L C Z x d W 9 0 O 1 N l Y 3 R p b 2 4 x L 1 J l c G 9 y d G l u Z 1 9 F N F A g K D I x K S 9 B d X R v U m V t b 3 Z l Z E N v b H V t b n M x L n t D a X R 5 I G 9 m I H B p Y 2 s g d X A s M T R 9 J n F 1 b 3 Q 7 L C Z x d W 9 0 O 1 N l Y 3 R p b 2 4 x L 1 J l c G 9 y d G l u Z 1 9 F N F A g K D I x K S 9 B d X R v U m V t b 3 Z l Z E N v b H V t b n M x L n t D a X R 5 I G 9 m I G R l b G l 2 Z X J 5 L D E 1 f S Z x d W 9 0 O y w m c X V v d D t T Z W N 0 a W 9 u M S 9 S Z X B v c n R p b m d f R T R Q I C g y M S k v Q X V 0 b 1 J l b W 9 2 Z W R D b 2 x 1 b W 5 z M S 5 7 Q 2 9 s d W 1 u M S w x N n 0 m c X V v d D t d L C Z x d W 9 0 O 0 N v b H V t b k N v d W 5 0 J n F 1 b 3 Q 7 O j E 3 L C Z x d W 9 0 O 0 t l e U N v b H V t b k 5 h b W V z J n F 1 b 3 Q 7 O l t d L C Z x d W 9 0 O 0 N v b H V t b k l k Z W 5 0 a X R p Z X M m c X V v d D s 6 W y Z x d W 9 0 O 1 N l Y 3 R p b 2 4 x L 1 J l c G 9 y d G l u Z 1 9 F N F A g K D I x K S 9 B d X R v U m V t b 3 Z l Z E N v b H V t b n M x L n t G a W x l I G 5 1 b W J l c i w w f S Z x d W 9 0 O y w m c X V v d D t T Z W N 0 a W 9 u M S 9 S Z X B v c n R p b m d f R T R Q I C g y M S k v Q X V 0 b 1 J l b W 9 2 Z W R D b 2 x 1 b W 5 z M S 5 7 R k N T I G R l b G l 2 Z X J 5 I G 5 1 b W J l c i w x f S Z x d W 9 0 O y w m c X V v d D t T Z W N 0 a W 9 u M S 9 S Z X B v c n R p b m d f R T R Q I C g y M S k v Q X V 0 b 1 J l b W 9 2 Z W R D b 2 x 1 b W 5 z M S 5 7 U H J p Y 2 U s M n 0 m c X V v d D s s J n F 1 b 3 Q 7 U 2 V j d G l v b j E v U m V w b 3 J 0 a W 5 n X 0 U 0 U C A o M j E p L 0 F 1 d G 9 S Z W 1 v d m V k Q 2 9 s d W 1 u c z E u e 0 N 1 c 3 R v b W V y L D N 9 J n F 1 b 3 Q 7 L C Z x d W 9 0 O 1 N l Y 3 R p b 2 4 x L 1 J l c G 9 y d G l u Z 1 9 F N F A g K D I x K S 9 B d X R v U m V t b 3 Z l Z E N v b H V t b n M x L n t D b 2 5 0 Y W N 0 I H B l c n N v b i w 0 f S Z x d W 9 0 O y w m c X V v d D t T Z W N 0 a W 9 u M S 9 S Z X B v c n R p b m d f R T R Q I C g y M S k v Q X V 0 b 1 J l b W 9 2 Z W R D b 2 x 1 b W 5 z M S 5 7 R X h w Z W N 0 Z W Q g c G l j a y B 1 c C B k Y X R l L D V 9 J n F 1 b 3 Q 7 L C Z x d W 9 0 O 1 N l Y 3 R p b 2 4 x L 1 J l c G 9 y d G l u Z 1 9 F N F A g K D I x K S 9 B d X R v U m V t b 3 Z l Z E N v b H V t b n M x L n t E Y X R l I G 9 m I G Z p b G U g Y 3 J l Y X R p b 2 4 s N n 0 m c X V v d D s s J n F 1 b 3 Q 7 U 2 V j d G l v b j E v U m V w b 3 J 0 a W 5 n X 0 U 0 U C A o M j E p L 0 F 1 d G 9 S Z W 1 v d m V k Q 2 9 s d W 1 u c z E u e 1 d l a W d o d C w 3 f S Z x d W 9 0 O y w m c X V v d D t T Z W N 0 a W 9 u M S 9 S Z X B v c n R p b m d f R T R Q I C g y M S k v Q X V 0 b 1 J l b W 9 2 Z W R D b 2 x 1 b W 5 z M S 5 7 U G l j a y B 1 c C B u Y W 1 l L D h 9 J n F 1 b 3 Q 7 L C Z x d W 9 0 O 1 N l Y 3 R p b 2 4 x L 1 J l c G 9 y d G l u Z 1 9 F N F A g K D I x K S 9 B d X R v U m V t b 3 Z l Z E N v b H V t b n M x L n t E Z W x p d m V y e S B u Y W 1 l L D l 9 J n F 1 b 3 Q 7 L C Z x d W 9 0 O 1 N l Y 3 R p b 2 4 x L 1 J l c G 9 y d G l u Z 1 9 F N F A g K D I x K S 9 B d X R v U m V t b 3 Z l Z E N v b H V t b n M x L n t B V 0 I g V 2 V p Z 2 h 0 L D E w f S Z x d W 9 0 O y w m c X V v d D t T Z W N 0 a W 9 u M S 9 S Z X B v c n R p b m d f R T R Q I C g y M S k v Q X V 0 b 1 J l b W 9 2 Z W R D b 2 x 1 b W 5 z M S 5 7 U 2 h p c G 1 l b n Q g Y 2 9 z d C w x M X 0 m c X V v d D s s J n F 1 b 3 Q 7 U 2 V j d G l v b j E v U m V w b 3 J 0 a W 5 n X 0 U 0 U C A o M j E p L 0 F 1 d G 9 S Z W 1 v d m V k Q 2 9 s d W 1 u c z E u e 0 R l c G F y d H V y Z S B 0 a W 1 l I G Z y b 2 0 g Z G V s a X Z l c n k g c G x h Y 2 U s M T J 9 J n F 1 b 3 Q 7 L C Z x d W 9 0 O 1 N l Y 3 R p b 2 4 x L 1 J l c G 9 y d G l u Z 1 9 F N F A g K D I x K S 9 B d X R v U m V t b 3 Z l Z E N v b H V t b n M x L n t S b 2 9 0 I C A g d H l w Z S w x M 3 0 m c X V v d D s s J n F 1 b 3 Q 7 U 2 V j d G l v b j E v U m V w b 3 J 0 a W 5 n X 0 U 0 U C A o M j E p L 0 F 1 d G 9 S Z W 1 v d m V k Q 2 9 s d W 1 u c z E u e 0 N p d H k g b 2 Y g c G l j a y B 1 c C w x N H 0 m c X V v d D s s J n F 1 b 3 Q 7 U 2 V j d G l v b j E v U m V w b 3 J 0 a W 5 n X 0 U 0 U C A o M j E p L 0 F 1 d G 9 S Z W 1 v d m V k Q 2 9 s d W 1 u c z E u e 0 N p d H k g b 2 Y g Z G V s a X Z l c n k s M T V 9 J n F 1 b 3 Q 7 L C Z x d W 9 0 O 1 N l Y 3 R p b 2 4 x L 1 J l c G 9 y d G l u Z 1 9 F N F A g K D I x 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I z K T w v S X R l b V B h d G g + P C 9 J d G V t T G 9 j Y X R p b 2 4 + P F N 0 Y W J s Z U V u d H J p Z X M + P E V u d H J 5 I F R 5 c G U 9 I k F k Z G V k V G 9 E Y X R h T W 9 k Z W w i I F Z h b H V l P S J s M C I g L z 4 8 R W 5 0 c n k g V H l w Z T 0 i Q n V m Z m V y T m V 4 d F J l Z n J l c 2 g i I F Z h b H V l P S J s M S I g L z 4 8 R W 5 0 c n k g V H l w Z T 0 i R m l s b E N v d W 5 0 I i B W Y W x 1 Z T 0 i b D U 5 M y I g L z 4 8 R W 5 0 c n k g V H l w Z T 0 i R m l s b E V u Y W J s Z W Q i I F Z h b H V l P S J s M C I g L z 4 8 R W 5 0 c n k g V H l w Z T 0 i R m l s b E V y c m 9 y Q 2 9 k Z S I g V m F s d W U 9 I n N V b m t u b 3 d u I i A v P j x F b n R y e S B U e X B l P S J G a W x s R X J y b 3 J D b 3 V u d C I g V m F s d W U 9 I m w w I i A v P j x F b n R y e S B U e X B l P S J G a W x s T G F z d F V w Z G F 0 Z W Q i I F Z h b H V l P S J k M j A y M y 0 w N i 0 y M F Q w N z o z O D o 0 M i 4 z N D k x M j c w 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y M y k v Q X V 0 b 1 J l b W 9 2 Z W R D b 2 x 1 b W 5 z M S 5 7 R m l s Z S B u d W 1 i Z X I s M H 0 m c X V v d D s s J n F 1 b 3 Q 7 U 2 V j d G l v b j E v U m V w b 3 J 0 a W 5 n X 0 U 0 U C A o M j M p L 0 F 1 d G 9 S Z W 1 v d m V k Q 2 9 s d W 1 u c z E u e 0 Z D U y B k Z W x p d m V y e S B u d W 1 i Z X I s M X 0 m c X V v d D s s J n F 1 b 3 Q 7 U 2 V j d G l v b j E v U m V w b 3 J 0 a W 5 n X 0 U 0 U C A o M j M p L 0 F 1 d G 9 S Z W 1 v d m V k Q 2 9 s d W 1 u c z E u e 1 B y a W N l L D J 9 J n F 1 b 3 Q 7 L C Z x d W 9 0 O 1 N l Y 3 R p b 2 4 x L 1 J l c G 9 y d G l u Z 1 9 F N F A g K D I z K S 9 B d X R v U m V t b 3 Z l Z E N v b H V t b n M x L n t D d X N 0 b 2 1 l c i w z f S Z x d W 9 0 O y w m c X V v d D t T Z W N 0 a W 9 u M S 9 S Z X B v c n R p b m d f R T R Q I C g y M y k v Q X V 0 b 1 J l b W 9 2 Z W R D b 2 x 1 b W 5 z M S 5 7 Q 2 9 u d G F j d C B w Z X J z b 2 4 s N H 0 m c X V v d D s s J n F 1 b 3 Q 7 U 2 V j d G l v b j E v U m V w b 3 J 0 a W 5 n X 0 U 0 U C A o M j M p L 0 F 1 d G 9 S Z W 1 v d m V k Q 2 9 s d W 1 u c z E u e 0 V 4 c G V j d G V k I H B p Y 2 s g d X A g Z G F 0 Z S w 1 f S Z x d W 9 0 O y w m c X V v d D t T Z W N 0 a W 9 u M S 9 S Z X B v c n R p b m d f R T R Q I C g y M y k v Q X V 0 b 1 J l b W 9 2 Z W R D b 2 x 1 b W 5 z M S 5 7 R G F 0 Z S B v Z i B m a W x l I G N y Z W F 0 a W 9 u L D Z 9 J n F 1 b 3 Q 7 L C Z x d W 9 0 O 1 N l Y 3 R p b 2 4 x L 1 J l c G 9 y d G l u Z 1 9 F N F A g K D I z K S 9 B d X R v U m V t b 3 Z l Z E N v b H V t b n M x L n t X Z W l n a H Q s N 3 0 m c X V v d D s s J n F 1 b 3 Q 7 U 2 V j d G l v b j E v U m V w b 3 J 0 a W 5 n X 0 U 0 U C A o M j M p L 0 F 1 d G 9 S Z W 1 v d m V k Q 2 9 s d W 1 u c z E u e 1 B p Y 2 s g d X A g b m F t Z S w 4 f S Z x d W 9 0 O y w m c X V v d D t T Z W N 0 a W 9 u M S 9 S Z X B v c n R p b m d f R T R Q I C g y M y k v Q X V 0 b 1 J l b W 9 2 Z W R D b 2 x 1 b W 5 z M S 5 7 R G V s a X Z l c n k g b m F t Z S w 5 f S Z x d W 9 0 O y w m c X V v d D t T Z W N 0 a W 9 u M S 9 S Z X B v c n R p b m d f R T R Q I C g y M y k v Q X V 0 b 1 J l b W 9 2 Z W R D b 2 x 1 b W 5 z M S 5 7 Q V d C I F d l a W d o d C w x M H 0 m c X V v d D s s J n F 1 b 3 Q 7 U 2 V j d G l v b j E v U m V w b 3 J 0 a W 5 n X 0 U 0 U C A o M j M p L 0 F 1 d G 9 S Z W 1 v d m V k Q 2 9 s d W 1 u c z E u e 1 N o a X B t Z W 5 0 I G N v c 3 Q s M T F 9 J n F 1 b 3 Q 7 L C Z x d W 9 0 O 1 N l Y 3 R p b 2 4 x L 1 J l c G 9 y d G l u Z 1 9 F N F A g K D I z K S 9 B d X R v U m V t b 3 Z l Z E N v b H V t b n M x L n t E Z X B h c n R 1 c m U g d G l t Z S B m c m 9 t I G R l b G l 2 Z X J 5 I H B s Y W N l L D E y f S Z x d W 9 0 O y w m c X V v d D t T Z W N 0 a W 9 u M S 9 S Z X B v c n R p b m d f R T R Q I C g y M y k v Q X V 0 b 1 J l b W 9 2 Z W R D b 2 x 1 b W 5 z M S 5 7 U m 9 v d C A g I H R 5 c G U s M T N 9 J n F 1 b 3 Q 7 L C Z x d W 9 0 O 1 N l Y 3 R p b 2 4 x L 1 J l c G 9 y d G l u Z 1 9 F N F A g K D I z K S 9 B d X R v U m V t b 3 Z l Z E N v b H V t b n M x L n t D a X R 5 I G 9 m I H B p Y 2 s g d X A s M T R 9 J n F 1 b 3 Q 7 L C Z x d W 9 0 O 1 N l Y 3 R p b 2 4 x L 1 J l c G 9 y d G l u Z 1 9 F N F A g K D I z K S 9 B d X R v U m V t b 3 Z l Z E N v b H V t b n M x L n t D a X R 5 I G 9 m I G R l b G l 2 Z X J 5 L D E 1 f S Z x d W 9 0 O y w m c X V v d D t T Z W N 0 a W 9 u M S 9 S Z X B v c n R p b m d f R T R Q I C g y M y k v Q X V 0 b 1 J l b W 9 2 Z W R D b 2 x 1 b W 5 z M S 5 7 Q 2 9 s d W 1 u M S w x N n 0 m c X V v d D t d L C Z x d W 9 0 O 0 N v b H V t b k N v d W 5 0 J n F 1 b 3 Q 7 O j E 3 L C Z x d W 9 0 O 0 t l e U N v b H V t b k 5 h b W V z J n F 1 b 3 Q 7 O l t d L C Z x d W 9 0 O 0 N v b H V t b k l k Z W 5 0 a X R p Z X M m c X V v d D s 6 W y Z x d W 9 0 O 1 N l Y 3 R p b 2 4 x L 1 J l c G 9 y d G l u Z 1 9 F N F A g K D I z K S 9 B d X R v U m V t b 3 Z l Z E N v b H V t b n M x L n t G a W x l I G 5 1 b W J l c i w w f S Z x d W 9 0 O y w m c X V v d D t T Z W N 0 a W 9 u M S 9 S Z X B v c n R p b m d f R T R Q I C g y M y k v Q X V 0 b 1 J l b W 9 2 Z W R D b 2 x 1 b W 5 z M S 5 7 R k N T I G R l b G l 2 Z X J 5 I G 5 1 b W J l c i w x f S Z x d W 9 0 O y w m c X V v d D t T Z W N 0 a W 9 u M S 9 S Z X B v c n R p b m d f R T R Q I C g y M y k v Q X V 0 b 1 J l b W 9 2 Z W R D b 2 x 1 b W 5 z M S 5 7 U H J p Y 2 U s M n 0 m c X V v d D s s J n F 1 b 3 Q 7 U 2 V j d G l v b j E v U m V w b 3 J 0 a W 5 n X 0 U 0 U C A o M j M p L 0 F 1 d G 9 S Z W 1 v d m V k Q 2 9 s d W 1 u c z E u e 0 N 1 c 3 R v b W V y L D N 9 J n F 1 b 3 Q 7 L C Z x d W 9 0 O 1 N l Y 3 R p b 2 4 x L 1 J l c G 9 y d G l u Z 1 9 F N F A g K D I z K S 9 B d X R v U m V t b 3 Z l Z E N v b H V t b n M x L n t D b 2 5 0 Y W N 0 I H B l c n N v b i w 0 f S Z x d W 9 0 O y w m c X V v d D t T Z W N 0 a W 9 u M S 9 S Z X B v c n R p b m d f R T R Q I C g y M y k v Q X V 0 b 1 J l b W 9 2 Z W R D b 2 x 1 b W 5 z M S 5 7 R X h w Z W N 0 Z W Q g c G l j a y B 1 c C B k Y X R l L D V 9 J n F 1 b 3 Q 7 L C Z x d W 9 0 O 1 N l Y 3 R p b 2 4 x L 1 J l c G 9 y d G l u Z 1 9 F N F A g K D I z K S 9 B d X R v U m V t b 3 Z l Z E N v b H V t b n M x L n t E Y X R l I G 9 m I G Z p b G U g Y 3 J l Y X R p b 2 4 s N n 0 m c X V v d D s s J n F 1 b 3 Q 7 U 2 V j d G l v b j E v U m V w b 3 J 0 a W 5 n X 0 U 0 U C A o M j M p L 0 F 1 d G 9 S Z W 1 v d m V k Q 2 9 s d W 1 u c z E u e 1 d l a W d o d C w 3 f S Z x d W 9 0 O y w m c X V v d D t T Z W N 0 a W 9 u M S 9 S Z X B v c n R p b m d f R T R Q I C g y M y k v Q X V 0 b 1 J l b W 9 2 Z W R D b 2 x 1 b W 5 z M S 5 7 U G l j a y B 1 c C B u Y W 1 l L D h 9 J n F 1 b 3 Q 7 L C Z x d W 9 0 O 1 N l Y 3 R p b 2 4 x L 1 J l c G 9 y d G l u Z 1 9 F N F A g K D I z K S 9 B d X R v U m V t b 3 Z l Z E N v b H V t b n M x L n t E Z W x p d m V y e S B u Y W 1 l L D l 9 J n F 1 b 3 Q 7 L C Z x d W 9 0 O 1 N l Y 3 R p b 2 4 x L 1 J l c G 9 y d G l u Z 1 9 F N F A g K D I z K S 9 B d X R v U m V t b 3 Z l Z E N v b H V t b n M x L n t B V 0 I g V 2 V p Z 2 h 0 L D E w f S Z x d W 9 0 O y w m c X V v d D t T Z W N 0 a W 9 u M S 9 S Z X B v c n R p b m d f R T R Q I C g y M y k v Q X V 0 b 1 J l b W 9 2 Z W R D b 2 x 1 b W 5 z M S 5 7 U 2 h p c G 1 l b n Q g Y 2 9 z d C w x M X 0 m c X V v d D s s J n F 1 b 3 Q 7 U 2 V j d G l v b j E v U m V w b 3 J 0 a W 5 n X 0 U 0 U C A o M j M p L 0 F 1 d G 9 S Z W 1 v d m V k Q 2 9 s d W 1 u c z E u e 0 R l c G F y d H V y Z S B 0 a W 1 l I G Z y b 2 0 g Z G V s a X Z l c n k g c G x h Y 2 U s M T J 9 J n F 1 b 3 Q 7 L C Z x d W 9 0 O 1 N l Y 3 R p b 2 4 x L 1 J l c G 9 y d G l u Z 1 9 F N F A g K D I z K S 9 B d X R v U m V t b 3 Z l Z E N v b H V t b n M x L n t S b 2 9 0 I C A g d H l w Z S w x M 3 0 m c X V v d D s s J n F 1 b 3 Q 7 U 2 V j d G l v b j E v U m V w b 3 J 0 a W 5 n X 0 U 0 U C A o M j M p L 0 F 1 d G 9 S Z W 1 v d m V k Q 2 9 s d W 1 u c z E u e 0 N p d H k g b 2 Y g c G l j a y B 1 c C w x N H 0 m c X V v d D s s J n F 1 b 3 Q 7 U 2 V j d G l v b j E v U m V w b 3 J 0 a W 5 n X 0 U 0 U C A o M j M p L 0 F 1 d G 9 S Z W 1 v d m V k Q 2 9 s d W 1 u c z E u e 0 N p d H k g b 2 Y g Z G V s a X Z l c n k s M T V 9 J n F 1 b 3 Q 7 L C Z x d W 9 0 O 1 N l Y 3 R p b 2 4 x L 1 J l c G 9 y d G l u Z 1 9 F N F A g K D I z 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M j Q p P C 9 J d G V t U G F 0 a D 4 8 L 0 l 0 Z W 1 M b 2 N h d G l v b j 4 8 U 3 R h Y m x l R W 5 0 c m l l c z 4 8 R W 5 0 c n k g V H l w Z T 0 i Q W R k Z W R U b 0 R h d G F N b 2 R l b C I g V m F s d W U 9 I m w w I i A v P j x F b n R y e S B U e X B l P S J C d W Z m Z X J O Z X h 0 U m V m c m V z a C I g V m F s d W U 9 I m w x I i A v P j x F b n R y e S B U e X B l P S J G a W x s Q 2 9 1 b n Q i I F Z h b H V l P S J s N T k z I i A v P j x F b n R y e S B U e X B l P S J G a W x s R W 5 h Y m x l Z C I g V m F s d W U 9 I m w w I i A v P j x F b n R y e S B U e X B l P S J G a W x s R X J y b 3 J D b 2 R l I i B W Y W x 1 Z T 0 i c 1 V u a 2 5 v d 2 4 i I C 8 + P E V u d H J 5 I F R 5 c G U 9 I k Z p b G x F c n J v c k N v d W 5 0 I i B W Y W x 1 Z T 0 i b D A i I C 8 + P E V u d H J 5 I F R 5 c G U 9 I k Z p b G x M Y X N 0 V X B k Y X R l Z C I g V m F s d W U 9 I m Q y M D I z L T A 2 L T I w V D A 3 O j M 4 O j Q y L j M 0 O T E y N z B 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I z K S 9 B d X R v U m V t b 3 Z l Z E N v b H V t b n M x L n t G a W x l I G 5 1 b W J l c i w w f S Z x d W 9 0 O y w m c X V v d D t T Z W N 0 a W 9 u M S 9 S Z X B v c n R p b m d f R T R Q I C g y M y k v Q X V 0 b 1 J l b W 9 2 Z W R D b 2 x 1 b W 5 z M S 5 7 R k N T I G R l b G l 2 Z X J 5 I G 5 1 b W J l c i w x f S Z x d W 9 0 O y w m c X V v d D t T Z W N 0 a W 9 u M S 9 S Z X B v c n R p b m d f R T R Q I C g y M y k v Q X V 0 b 1 J l b W 9 2 Z W R D b 2 x 1 b W 5 z M S 5 7 U H J p Y 2 U s M n 0 m c X V v d D s s J n F 1 b 3 Q 7 U 2 V j d G l v b j E v U m V w b 3 J 0 a W 5 n X 0 U 0 U C A o M j M p L 0 F 1 d G 9 S Z W 1 v d m V k Q 2 9 s d W 1 u c z E u e 0 N 1 c 3 R v b W V y L D N 9 J n F 1 b 3 Q 7 L C Z x d W 9 0 O 1 N l Y 3 R p b 2 4 x L 1 J l c G 9 y d G l u Z 1 9 F N F A g K D I z K S 9 B d X R v U m V t b 3 Z l Z E N v b H V t b n M x L n t D b 2 5 0 Y W N 0 I H B l c n N v b i w 0 f S Z x d W 9 0 O y w m c X V v d D t T Z W N 0 a W 9 u M S 9 S Z X B v c n R p b m d f R T R Q I C g y M y k v Q X V 0 b 1 J l b W 9 2 Z W R D b 2 x 1 b W 5 z M S 5 7 R X h w Z W N 0 Z W Q g c G l j a y B 1 c C B k Y X R l L D V 9 J n F 1 b 3 Q 7 L C Z x d W 9 0 O 1 N l Y 3 R p b 2 4 x L 1 J l c G 9 y d G l u Z 1 9 F N F A g K D I z K S 9 B d X R v U m V t b 3 Z l Z E N v b H V t b n M x L n t E Y X R l I G 9 m I G Z p b G U g Y 3 J l Y X R p b 2 4 s N n 0 m c X V v d D s s J n F 1 b 3 Q 7 U 2 V j d G l v b j E v U m V w b 3 J 0 a W 5 n X 0 U 0 U C A o M j M p L 0 F 1 d G 9 S Z W 1 v d m V k Q 2 9 s d W 1 u c z E u e 1 d l a W d o d C w 3 f S Z x d W 9 0 O y w m c X V v d D t T Z W N 0 a W 9 u M S 9 S Z X B v c n R p b m d f R T R Q I C g y M y k v Q X V 0 b 1 J l b W 9 2 Z W R D b 2 x 1 b W 5 z M S 5 7 U G l j a y B 1 c C B u Y W 1 l L D h 9 J n F 1 b 3 Q 7 L C Z x d W 9 0 O 1 N l Y 3 R p b 2 4 x L 1 J l c G 9 y d G l u Z 1 9 F N F A g K D I z K S 9 B d X R v U m V t b 3 Z l Z E N v b H V t b n M x L n t E Z W x p d m V y e S B u Y W 1 l L D l 9 J n F 1 b 3 Q 7 L C Z x d W 9 0 O 1 N l Y 3 R p b 2 4 x L 1 J l c G 9 y d G l u Z 1 9 F N F A g K D I z K S 9 B d X R v U m V t b 3 Z l Z E N v b H V t b n M x L n t B V 0 I g V 2 V p Z 2 h 0 L D E w f S Z x d W 9 0 O y w m c X V v d D t T Z W N 0 a W 9 u M S 9 S Z X B v c n R p b m d f R T R Q I C g y M y k v Q X V 0 b 1 J l b W 9 2 Z W R D b 2 x 1 b W 5 z M S 5 7 U 2 h p c G 1 l b n Q g Y 2 9 z d C w x M X 0 m c X V v d D s s J n F 1 b 3 Q 7 U 2 V j d G l v b j E v U m V w b 3 J 0 a W 5 n X 0 U 0 U C A o M j M p L 0 F 1 d G 9 S Z W 1 v d m V k Q 2 9 s d W 1 u c z E u e 0 R l c G F y d H V y Z S B 0 a W 1 l I G Z y b 2 0 g Z G V s a X Z l c n k g c G x h Y 2 U s M T J 9 J n F 1 b 3 Q 7 L C Z x d W 9 0 O 1 N l Y 3 R p b 2 4 x L 1 J l c G 9 y d G l u Z 1 9 F N F A g K D I z K S 9 B d X R v U m V t b 3 Z l Z E N v b H V t b n M x L n t S b 2 9 0 I C A g d H l w Z S w x M 3 0 m c X V v d D s s J n F 1 b 3 Q 7 U 2 V j d G l v b j E v U m V w b 3 J 0 a W 5 n X 0 U 0 U C A o M j M p L 0 F 1 d G 9 S Z W 1 v d m V k Q 2 9 s d W 1 u c z E u e 0 N p d H k g b 2 Y g c G l j a y B 1 c C w x N H 0 m c X V v d D s s J n F 1 b 3 Q 7 U 2 V j d G l v b j E v U m V w b 3 J 0 a W 5 n X 0 U 0 U C A o M j M p L 0 F 1 d G 9 S Z W 1 v d m V k Q 2 9 s d W 1 u c z E u e 0 N p d H k g b 2 Y g Z G V s a X Z l c n k s M T V 9 J n F 1 b 3 Q 7 L C Z x d W 9 0 O 1 N l Y 3 R p b 2 4 x L 1 J l c G 9 y d G l u Z 1 9 F N F A g K D I z K S 9 B d X R v U m V t b 3 Z l Z E N v b H V t b n M x L n t D b 2 x 1 b W 4 x L D E 2 f S Z x d W 9 0 O 1 0 s J n F 1 b 3 Q 7 Q 2 9 s d W 1 u Q 2 9 1 b n Q m c X V v d D s 6 M T c s J n F 1 b 3 Q 7 S 2 V 5 Q 2 9 s d W 1 u T m F t Z X M m c X V v d D s 6 W 1 0 s J n F 1 b 3 Q 7 Q 2 9 s d W 1 u S W R l b n R p d G l l c y Z x d W 9 0 O z p b J n F 1 b 3 Q 7 U 2 V j d G l v b j E v U m V w b 3 J 0 a W 5 n X 0 U 0 U C A o M j M p L 0 F 1 d G 9 S Z W 1 v d m V k Q 2 9 s d W 1 u c z E u e 0 Z p b G U g b n V t Y m V y L D B 9 J n F 1 b 3 Q 7 L C Z x d W 9 0 O 1 N l Y 3 R p b 2 4 x L 1 J l c G 9 y d G l u Z 1 9 F N F A g K D I z K S 9 B d X R v U m V t b 3 Z l Z E N v b H V t b n M x L n t G Q 1 M g Z G V s a X Z l c n k g b n V t Y m V y L D F 9 J n F 1 b 3 Q 7 L C Z x d W 9 0 O 1 N l Y 3 R p b 2 4 x L 1 J l c G 9 y d G l u Z 1 9 F N F A g K D I z K S 9 B d X R v U m V t b 3 Z l Z E N v b H V t b n M x L n t Q c m l j Z S w y f S Z x d W 9 0 O y w m c X V v d D t T Z W N 0 a W 9 u M S 9 S Z X B v c n R p b m d f R T R Q I C g y M y k v Q X V 0 b 1 J l b W 9 2 Z W R D b 2 x 1 b W 5 z M S 5 7 Q 3 V z d G 9 t Z X I s M 3 0 m c X V v d D s s J n F 1 b 3 Q 7 U 2 V j d G l v b j E v U m V w b 3 J 0 a W 5 n X 0 U 0 U C A o M j M p L 0 F 1 d G 9 S Z W 1 v d m V k Q 2 9 s d W 1 u c z E u e 0 N v b n R h Y 3 Q g c G V y c 2 9 u L D R 9 J n F 1 b 3 Q 7 L C Z x d W 9 0 O 1 N l Y 3 R p b 2 4 x L 1 J l c G 9 y d G l u Z 1 9 F N F A g K D I z K S 9 B d X R v U m V t b 3 Z l Z E N v b H V t b n M x L n t F e H B l Y 3 R l Z C B w a W N r I H V w I G R h d G U s N X 0 m c X V v d D s s J n F 1 b 3 Q 7 U 2 V j d G l v b j E v U m V w b 3 J 0 a W 5 n X 0 U 0 U C A o M j M p L 0 F 1 d G 9 S Z W 1 v d m V k Q 2 9 s d W 1 u c z E u e 0 R h d G U g b 2 Y g Z m l s Z S B j c m V h d G l v b i w 2 f S Z x d W 9 0 O y w m c X V v d D t T Z W N 0 a W 9 u M S 9 S Z X B v c n R p b m d f R T R Q I C g y M y k v Q X V 0 b 1 J l b W 9 2 Z W R D b 2 x 1 b W 5 z M S 5 7 V 2 V p Z 2 h 0 L D d 9 J n F 1 b 3 Q 7 L C Z x d W 9 0 O 1 N l Y 3 R p b 2 4 x L 1 J l c G 9 y d G l u Z 1 9 F N F A g K D I z K S 9 B d X R v U m V t b 3 Z l Z E N v b H V t b n M x L n t Q a W N r I H V w I G 5 h b W U s O H 0 m c X V v d D s s J n F 1 b 3 Q 7 U 2 V j d G l v b j E v U m V w b 3 J 0 a W 5 n X 0 U 0 U C A o M j M p L 0 F 1 d G 9 S Z W 1 v d m V k Q 2 9 s d W 1 u c z E u e 0 R l b G l 2 Z X J 5 I G 5 h b W U s O X 0 m c X V v d D s s J n F 1 b 3 Q 7 U 2 V j d G l v b j E v U m V w b 3 J 0 a W 5 n X 0 U 0 U C A o M j M p L 0 F 1 d G 9 S Z W 1 v d m V k Q 2 9 s d W 1 u c z E u e 0 F X Q i B X Z W l n a H Q s M T B 9 J n F 1 b 3 Q 7 L C Z x d W 9 0 O 1 N l Y 3 R p b 2 4 x L 1 J l c G 9 y d G l u Z 1 9 F N F A g K D I z K S 9 B d X R v U m V t b 3 Z l Z E N v b H V t b n M x L n t T a G l w b W V u d C B j b 3 N 0 L D E x f S Z x d W 9 0 O y w m c X V v d D t T Z W N 0 a W 9 u M S 9 S Z X B v c n R p b m d f R T R Q I C g y M y k v Q X V 0 b 1 J l b W 9 2 Z W R D b 2 x 1 b W 5 z M S 5 7 R G V w Y X J 0 d X J l I H R p b W U g Z n J v b S B k Z W x p d m V y e S B w b G F j Z S w x M n 0 m c X V v d D s s J n F 1 b 3 Q 7 U 2 V j d G l v b j E v U m V w b 3 J 0 a W 5 n X 0 U 0 U C A o M j M p L 0 F 1 d G 9 S Z W 1 v d m V k Q 2 9 s d W 1 u c z E u e 1 J v b 3 Q g I C B 0 e X B l L D E z f S Z x d W 9 0 O y w m c X V v d D t T Z W N 0 a W 9 u M S 9 S Z X B v c n R p b m d f R T R Q I C g y M y k v Q X V 0 b 1 J l b W 9 2 Z W R D b 2 x 1 b W 5 z M S 5 7 Q 2 l 0 e S B v Z i B w a W N r I H V w L D E 0 f S Z x d W 9 0 O y w m c X V v d D t T Z W N 0 a W 9 u M S 9 S Z X B v c n R p b m d f R T R Q I C g y M y k v Q X V 0 b 1 J l b W 9 2 Z W R D b 2 x 1 b W 5 z M S 5 7 Q 2 l 0 e S B v Z i B k Z W x p d m V y e S w x N X 0 m c X V v d D s s J n F 1 b 3 Q 7 U 2 V j d G l v b j E v U m V w b 3 J 0 a W 5 n X 0 U 0 U C A o M j M 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M j U p P C 9 J d G V t U G F 0 a D 4 8 L 0 l 0 Z W 1 M b 2 N h d G l v b j 4 8 U 3 R h Y m x l R W 5 0 c m l l c z 4 8 R W 5 0 c n k g V H l w Z T 0 i Q W R k Z W R U b 0 R h d G F N b 2 R l b C I g V m F s d W U 9 I m w w I i A v P j x F b n R y e S B U e X B l P S J C d W Z m Z X J O Z X h 0 U m V m c m V z a C I g V m F s d W U 9 I m w x I i A v P j x F b n R y e S B U e X B l P S J G a W x s Q 2 9 1 b n Q i I F Z h b H V l P S J s N j A x I i A v P j x F b n R y e S B U e X B l P S J G a W x s R W 5 h Y m x l Z C I g V m F s d W U 9 I m w w I i A v P j x F b n R y e S B U e X B l P S J G a W x s R X J y b 3 J D b 2 R l I i B W Y W x 1 Z T 0 i c 1 V u a 2 5 v d 2 4 i I C 8 + P E V u d H J 5 I F R 5 c G U 9 I k Z p b G x F c n J v c k N v d W 5 0 I i B W Y W x 1 Z T 0 i b D A i I C 8 + P E V u d H J 5 I F R 5 c G U 9 I k Z p b G x M Y X N 0 V X B k Y X R l Z C I g V m F s d W U 9 I m Q y M D I z L T A 2 L T I x V D A 3 O j U 4 O j Q w L j M x N T Y z N D l 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I 1 K S 9 B d X R v U m V t b 3 Z l Z E N v b H V t b n M x L n t G a W x l I G 5 1 b W J l c i w w f S Z x d W 9 0 O y w m c X V v d D t T Z W N 0 a W 9 u M S 9 S Z X B v c n R p b m d f R T R Q I C g y N S k v Q X V 0 b 1 J l b W 9 2 Z W R D b 2 x 1 b W 5 z M S 5 7 R k N T I G R l b G l 2 Z X J 5 I G 5 1 b W J l c i w x f S Z x d W 9 0 O y w m c X V v d D t T Z W N 0 a W 9 u M S 9 S Z X B v c n R p b m d f R T R Q I C g y N S k v Q X V 0 b 1 J l b W 9 2 Z W R D b 2 x 1 b W 5 z M S 5 7 U H J p Y 2 U s M n 0 m c X V v d D s s J n F 1 b 3 Q 7 U 2 V j d G l v b j E v U m V w b 3 J 0 a W 5 n X 0 U 0 U C A o M j U p L 0 F 1 d G 9 S Z W 1 v d m V k Q 2 9 s d W 1 u c z E u e 0 N 1 c 3 R v b W V y L D N 9 J n F 1 b 3 Q 7 L C Z x d W 9 0 O 1 N l Y 3 R p b 2 4 x L 1 J l c G 9 y d G l u Z 1 9 F N F A g K D I 1 K S 9 B d X R v U m V t b 3 Z l Z E N v b H V t b n M x L n t D b 2 5 0 Y W N 0 I H B l c n N v b i w 0 f S Z x d W 9 0 O y w m c X V v d D t T Z W N 0 a W 9 u M S 9 S Z X B v c n R p b m d f R T R Q I C g y N S k v Q X V 0 b 1 J l b W 9 2 Z W R D b 2 x 1 b W 5 z M S 5 7 R X h w Z W N 0 Z W Q g c G l j a y B 1 c C B k Y X R l L D V 9 J n F 1 b 3 Q 7 L C Z x d W 9 0 O 1 N l Y 3 R p b 2 4 x L 1 J l c G 9 y d G l u Z 1 9 F N F A g K D I 1 K S 9 B d X R v U m V t b 3 Z l Z E N v b H V t b n M x L n t E Y X R l I G 9 m I G Z p b G U g Y 3 J l Y X R p b 2 4 s N n 0 m c X V v d D s s J n F 1 b 3 Q 7 U 2 V j d G l v b j E v U m V w b 3 J 0 a W 5 n X 0 U 0 U C A o M j U p L 0 F 1 d G 9 S Z W 1 v d m V k Q 2 9 s d W 1 u c z E u e 1 d l a W d o d C w 3 f S Z x d W 9 0 O y w m c X V v d D t T Z W N 0 a W 9 u M S 9 S Z X B v c n R p b m d f R T R Q I C g y N S k v Q X V 0 b 1 J l b W 9 2 Z W R D b 2 x 1 b W 5 z M S 5 7 U G l j a y B 1 c C B u Y W 1 l L D h 9 J n F 1 b 3 Q 7 L C Z x d W 9 0 O 1 N l Y 3 R p b 2 4 x L 1 J l c G 9 y d G l u Z 1 9 F N F A g K D I 1 K S 9 B d X R v U m V t b 3 Z l Z E N v b H V t b n M x L n t E Z W x p d m V y e S B u Y W 1 l L D l 9 J n F 1 b 3 Q 7 L C Z x d W 9 0 O 1 N l Y 3 R p b 2 4 x L 1 J l c G 9 y d G l u Z 1 9 F N F A g K D I 1 K S 9 B d X R v U m V t b 3 Z l Z E N v b H V t b n M x L n t B V 0 I g V 2 V p Z 2 h 0 L D E w f S Z x d W 9 0 O y w m c X V v d D t T Z W N 0 a W 9 u M S 9 S Z X B v c n R p b m d f R T R Q I C g y N S k v Q X V 0 b 1 J l b W 9 2 Z W R D b 2 x 1 b W 5 z M S 5 7 U 2 h p c G 1 l b n Q g Y 2 9 z d C w x M X 0 m c X V v d D s s J n F 1 b 3 Q 7 U 2 V j d G l v b j E v U m V w b 3 J 0 a W 5 n X 0 U 0 U C A o M j U p L 0 F 1 d G 9 S Z W 1 v d m V k Q 2 9 s d W 1 u c z E u e 0 R l c G F y d H V y Z S B 0 a W 1 l I G Z y b 2 0 g Z G V s a X Z l c n k g c G x h Y 2 U s M T J 9 J n F 1 b 3 Q 7 L C Z x d W 9 0 O 1 N l Y 3 R p b 2 4 x L 1 J l c G 9 y d G l u Z 1 9 F N F A g K D I 1 K S 9 B d X R v U m V t b 3 Z l Z E N v b H V t b n M x L n t S b 2 9 0 I C A g d H l w Z S w x M 3 0 m c X V v d D s s J n F 1 b 3 Q 7 U 2 V j d G l v b j E v U m V w b 3 J 0 a W 5 n X 0 U 0 U C A o M j U p L 0 F 1 d G 9 S Z W 1 v d m V k Q 2 9 s d W 1 u c z E u e 0 N p d H k g b 2 Y g c G l j a y B 1 c C w x N H 0 m c X V v d D s s J n F 1 b 3 Q 7 U 2 V j d G l v b j E v U m V w b 3 J 0 a W 5 n X 0 U 0 U C A o M j U p L 0 F 1 d G 9 S Z W 1 v d m V k Q 2 9 s d W 1 u c z E u e 0 N p d H k g b 2 Y g Z G V s a X Z l c n k s M T V 9 J n F 1 b 3 Q 7 L C Z x d W 9 0 O 1 N l Y 3 R p b 2 4 x L 1 J l c G 9 y d G l u Z 1 9 F N F A g K D I 1 K S 9 B d X R v U m V t b 3 Z l Z E N v b H V t b n M x L n t D b 2 x 1 b W 4 x L D E 2 f S Z x d W 9 0 O 1 0 s J n F 1 b 3 Q 7 Q 2 9 s d W 1 u Q 2 9 1 b n Q m c X V v d D s 6 M T c s J n F 1 b 3 Q 7 S 2 V 5 Q 2 9 s d W 1 u T m F t Z X M m c X V v d D s 6 W 1 0 s J n F 1 b 3 Q 7 Q 2 9 s d W 1 u S W R l b n R p d G l l c y Z x d W 9 0 O z p b J n F 1 b 3 Q 7 U 2 V j d G l v b j E v U m V w b 3 J 0 a W 5 n X 0 U 0 U C A o M j U p L 0 F 1 d G 9 S Z W 1 v d m V k Q 2 9 s d W 1 u c z E u e 0 Z p b G U g b n V t Y m V y L D B 9 J n F 1 b 3 Q 7 L C Z x d W 9 0 O 1 N l Y 3 R p b 2 4 x L 1 J l c G 9 y d G l u Z 1 9 F N F A g K D I 1 K S 9 B d X R v U m V t b 3 Z l Z E N v b H V t b n M x L n t G Q 1 M g Z G V s a X Z l c n k g b n V t Y m V y L D F 9 J n F 1 b 3 Q 7 L C Z x d W 9 0 O 1 N l Y 3 R p b 2 4 x L 1 J l c G 9 y d G l u Z 1 9 F N F A g K D I 1 K S 9 B d X R v U m V t b 3 Z l Z E N v b H V t b n M x L n t Q c m l j Z S w y f S Z x d W 9 0 O y w m c X V v d D t T Z W N 0 a W 9 u M S 9 S Z X B v c n R p b m d f R T R Q I C g y N S k v Q X V 0 b 1 J l b W 9 2 Z W R D b 2 x 1 b W 5 z M S 5 7 Q 3 V z d G 9 t Z X I s M 3 0 m c X V v d D s s J n F 1 b 3 Q 7 U 2 V j d G l v b j E v U m V w b 3 J 0 a W 5 n X 0 U 0 U C A o M j U p L 0 F 1 d G 9 S Z W 1 v d m V k Q 2 9 s d W 1 u c z E u e 0 N v b n R h Y 3 Q g c G V y c 2 9 u L D R 9 J n F 1 b 3 Q 7 L C Z x d W 9 0 O 1 N l Y 3 R p b 2 4 x L 1 J l c G 9 y d G l u Z 1 9 F N F A g K D I 1 K S 9 B d X R v U m V t b 3 Z l Z E N v b H V t b n M x L n t F e H B l Y 3 R l Z C B w a W N r I H V w I G R h d G U s N X 0 m c X V v d D s s J n F 1 b 3 Q 7 U 2 V j d G l v b j E v U m V w b 3 J 0 a W 5 n X 0 U 0 U C A o M j U p L 0 F 1 d G 9 S Z W 1 v d m V k Q 2 9 s d W 1 u c z E u e 0 R h d G U g b 2 Y g Z m l s Z S B j c m V h d G l v b i w 2 f S Z x d W 9 0 O y w m c X V v d D t T Z W N 0 a W 9 u M S 9 S Z X B v c n R p b m d f R T R Q I C g y N S k v Q X V 0 b 1 J l b W 9 2 Z W R D b 2 x 1 b W 5 z M S 5 7 V 2 V p Z 2 h 0 L D d 9 J n F 1 b 3 Q 7 L C Z x d W 9 0 O 1 N l Y 3 R p b 2 4 x L 1 J l c G 9 y d G l u Z 1 9 F N F A g K D I 1 K S 9 B d X R v U m V t b 3 Z l Z E N v b H V t b n M x L n t Q a W N r I H V w I G 5 h b W U s O H 0 m c X V v d D s s J n F 1 b 3 Q 7 U 2 V j d G l v b j E v U m V w b 3 J 0 a W 5 n X 0 U 0 U C A o M j U p L 0 F 1 d G 9 S Z W 1 v d m V k Q 2 9 s d W 1 u c z E u e 0 R l b G l 2 Z X J 5 I G 5 h b W U s O X 0 m c X V v d D s s J n F 1 b 3 Q 7 U 2 V j d G l v b j E v U m V w b 3 J 0 a W 5 n X 0 U 0 U C A o M j U p L 0 F 1 d G 9 S Z W 1 v d m V k Q 2 9 s d W 1 u c z E u e 0 F X Q i B X Z W l n a H Q s M T B 9 J n F 1 b 3 Q 7 L C Z x d W 9 0 O 1 N l Y 3 R p b 2 4 x L 1 J l c G 9 y d G l u Z 1 9 F N F A g K D I 1 K S 9 B d X R v U m V t b 3 Z l Z E N v b H V t b n M x L n t T a G l w b W V u d C B j b 3 N 0 L D E x f S Z x d W 9 0 O y w m c X V v d D t T Z W N 0 a W 9 u M S 9 S Z X B v c n R p b m d f R T R Q I C g y N S k v Q X V 0 b 1 J l b W 9 2 Z W R D b 2 x 1 b W 5 z M S 5 7 R G V w Y X J 0 d X J l I H R p b W U g Z n J v b S B k Z W x p d m V y e S B w b G F j Z S w x M n 0 m c X V v d D s s J n F 1 b 3 Q 7 U 2 V j d G l v b j E v U m V w b 3 J 0 a W 5 n X 0 U 0 U C A o M j U p L 0 F 1 d G 9 S Z W 1 v d m V k Q 2 9 s d W 1 u c z E u e 1 J v b 3 Q g I C B 0 e X B l L D E z f S Z x d W 9 0 O y w m c X V v d D t T Z W N 0 a W 9 u M S 9 S Z X B v c n R p b m d f R T R Q I C g y N S k v Q X V 0 b 1 J l b W 9 2 Z W R D b 2 x 1 b W 5 z M S 5 7 Q 2 l 0 e S B v Z i B w a W N r I H V w L D E 0 f S Z x d W 9 0 O y w m c X V v d D t T Z W N 0 a W 9 u M S 9 S Z X B v c n R p b m d f R T R Q I C g y N S k v Q X V 0 b 1 J l b W 9 2 Z W R D b 2 x 1 b W 5 z M S 5 7 Q 2 l 0 e S B v Z i B k Z W x p d m V y e S w x N X 0 m c X V v d D s s J n F 1 b 3 Q 7 U 2 V j d G l v b j E v U m V w b 3 J 0 a W 5 n X 0 U 0 U C A o M j U 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y N i k 8 L 0 l 0 Z W 1 Q Y X R o P j w v S X R l b U x v Y 2 F 0 a W 9 u P j x T d G F i b G V F b n R y a W V z P j x F b n R y e S B U e X B l P S J B Z G R l Z F R v R G F 0 Y U 1 v Z G V s I i B W Y W x 1 Z T 0 i b D A i I C 8 + P E V u d H J 5 I F R 5 c G U 9 I k J 1 Z m Z l c k 5 l e H R S Z W Z y Z X N o I i B W Y W x 1 Z T 0 i b D E i I C 8 + P E V u d H J 5 I F R 5 c G U 9 I k Z p b G x D b 3 V u d C I g V m F s d W U 9 I m w 2 M D E i I C 8 + P E V u d H J 5 I F R 5 c G U 9 I k Z p b G x F b m F i b G V k I i B W Y W x 1 Z T 0 i b D A i I C 8 + P E V u d H J 5 I F R 5 c G U 9 I k Z p b G x F c n J v c k N v Z G U i I F Z h b H V l P S J z V W 5 r b m 9 3 b i I g L z 4 8 R W 5 0 c n k g V H l w Z T 0 i R m l s b E V y c m 9 y Q 2 9 1 b n Q i I F Z h b H V l P S J s M C I g L z 4 8 R W 5 0 c n k g V H l w Z T 0 i R m l s b E x h c 3 R V c G R h d G V k I i B W Y W x 1 Z T 0 i Z D I w M j M t M D Y t M j F U M D c 6 N T g 6 N D A u M z E 1 N j M 0 O 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j U p L 0 F 1 d G 9 S Z W 1 v d m V k Q 2 9 s d W 1 u c z E u e 0 Z p b G U g b n V t Y m V y L D B 9 J n F 1 b 3 Q 7 L C Z x d W 9 0 O 1 N l Y 3 R p b 2 4 x L 1 J l c G 9 y d G l u Z 1 9 F N F A g K D I 1 K S 9 B d X R v U m V t b 3 Z l Z E N v b H V t b n M x L n t G Q 1 M g Z G V s a X Z l c n k g b n V t Y m V y L D F 9 J n F 1 b 3 Q 7 L C Z x d W 9 0 O 1 N l Y 3 R p b 2 4 x L 1 J l c G 9 y d G l u Z 1 9 F N F A g K D I 1 K S 9 B d X R v U m V t b 3 Z l Z E N v b H V t b n M x L n t Q c m l j Z S w y f S Z x d W 9 0 O y w m c X V v d D t T Z W N 0 a W 9 u M S 9 S Z X B v c n R p b m d f R T R Q I C g y N S k v Q X V 0 b 1 J l b W 9 2 Z W R D b 2 x 1 b W 5 z M S 5 7 Q 3 V z d G 9 t Z X I s M 3 0 m c X V v d D s s J n F 1 b 3 Q 7 U 2 V j d G l v b j E v U m V w b 3 J 0 a W 5 n X 0 U 0 U C A o M j U p L 0 F 1 d G 9 S Z W 1 v d m V k Q 2 9 s d W 1 u c z E u e 0 N v b n R h Y 3 Q g c G V y c 2 9 u L D R 9 J n F 1 b 3 Q 7 L C Z x d W 9 0 O 1 N l Y 3 R p b 2 4 x L 1 J l c G 9 y d G l u Z 1 9 F N F A g K D I 1 K S 9 B d X R v U m V t b 3 Z l Z E N v b H V t b n M x L n t F e H B l Y 3 R l Z C B w a W N r I H V w I G R h d G U s N X 0 m c X V v d D s s J n F 1 b 3 Q 7 U 2 V j d G l v b j E v U m V w b 3 J 0 a W 5 n X 0 U 0 U C A o M j U p L 0 F 1 d G 9 S Z W 1 v d m V k Q 2 9 s d W 1 u c z E u e 0 R h d G U g b 2 Y g Z m l s Z S B j c m V h d G l v b i w 2 f S Z x d W 9 0 O y w m c X V v d D t T Z W N 0 a W 9 u M S 9 S Z X B v c n R p b m d f R T R Q I C g y N S k v Q X V 0 b 1 J l b W 9 2 Z W R D b 2 x 1 b W 5 z M S 5 7 V 2 V p Z 2 h 0 L D d 9 J n F 1 b 3 Q 7 L C Z x d W 9 0 O 1 N l Y 3 R p b 2 4 x L 1 J l c G 9 y d G l u Z 1 9 F N F A g K D I 1 K S 9 B d X R v U m V t b 3 Z l Z E N v b H V t b n M x L n t Q a W N r I H V w I G 5 h b W U s O H 0 m c X V v d D s s J n F 1 b 3 Q 7 U 2 V j d G l v b j E v U m V w b 3 J 0 a W 5 n X 0 U 0 U C A o M j U p L 0 F 1 d G 9 S Z W 1 v d m V k Q 2 9 s d W 1 u c z E u e 0 R l b G l 2 Z X J 5 I G 5 h b W U s O X 0 m c X V v d D s s J n F 1 b 3 Q 7 U 2 V j d G l v b j E v U m V w b 3 J 0 a W 5 n X 0 U 0 U C A o M j U p L 0 F 1 d G 9 S Z W 1 v d m V k Q 2 9 s d W 1 u c z E u e 0 F X Q i B X Z W l n a H Q s M T B 9 J n F 1 b 3 Q 7 L C Z x d W 9 0 O 1 N l Y 3 R p b 2 4 x L 1 J l c G 9 y d G l u Z 1 9 F N F A g K D I 1 K S 9 B d X R v U m V t b 3 Z l Z E N v b H V t b n M x L n t T a G l w b W V u d C B j b 3 N 0 L D E x f S Z x d W 9 0 O y w m c X V v d D t T Z W N 0 a W 9 u M S 9 S Z X B v c n R p b m d f R T R Q I C g y N S k v Q X V 0 b 1 J l b W 9 2 Z W R D b 2 x 1 b W 5 z M S 5 7 R G V w Y X J 0 d X J l I H R p b W U g Z n J v b S B k Z W x p d m V y e S B w b G F j Z S w x M n 0 m c X V v d D s s J n F 1 b 3 Q 7 U 2 V j d G l v b j E v U m V w b 3 J 0 a W 5 n X 0 U 0 U C A o M j U p L 0 F 1 d G 9 S Z W 1 v d m V k Q 2 9 s d W 1 u c z E u e 1 J v b 3 Q g I C B 0 e X B l L D E z f S Z x d W 9 0 O y w m c X V v d D t T Z W N 0 a W 9 u M S 9 S Z X B v c n R p b m d f R T R Q I C g y N S k v Q X V 0 b 1 J l b W 9 2 Z W R D b 2 x 1 b W 5 z M S 5 7 Q 2 l 0 e S B v Z i B w a W N r I H V w L D E 0 f S Z x d W 9 0 O y w m c X V v d D t T Z W N 0 a W 9 u M S 9 S Z X B v c n R p b m d f R T R Q I C g y N S k v Q X V 0 b 1 J l b W 9 2 Z W R D b 2 x 1 b W 5 z M S 5 7 Q 2 l 0 e S B v Z i B k Z W x p d m V y e S w x N X 0 m c X V v d D s s J n F 1 b 3 Q 7 U 2 V j d G l v b j E v U m V w b 3 J 0 a W 5 n X 0 U 0 U C A o M j U p L 0 F 1 d G 9 S Z W 1 v d m V k Q 2 9 s d W 1 u c z E u e 0 N v b H V t b j E s M T Z 9 J n F 1 b 3 Q 7 X S w m c X V v d D t D b 2 x 1 b W 5 D b 3 V u d C Z x d W 9 0 O z o x N y w m c X V v d D t L Z X l D b 2 x 1 b W 5 O Y W 1 l c y Z x d W 9 0 O z p b X S w m c X V v d D t D b 2 x 1 b W 5 J Z G V u d G l 0 a W V z J n F 1 b 3 Q 7 O l s m c X V v d D t T Z W N 0 a W 9 u M S 9 S Z X B v c n R p b m d f R T R Q I C g y N S k v Q X V 0 b 1 J l b W 9 2 Z W R D b 2 x 1 b W 5 z M S 5 7 R m l s Z S B u d W 1 i Z X I s M H 0 m c X V v d D s s J n F 1 b 3 Q 7 U 2 V j d G l v b j E v U m V w b 3 J 0 a W 5 n X 0 U 0 U C A o M j U p L 0 F 1 d G 9 S Z W 1 v d m V k Q 2 9 s d W 1 u c z E u e 0 Z D U y B k Z W x p d m V y e S B u d W 1 i Z X I s M X 0 m c X V v d D s s J n F 1 b 3 Q 7 U 2 V j d G l v b j E v U m V w b 3 J 0 a W 5 n X 0 U 0 U C A o M j U p L 0 F 1 d G 9 S Z W 1 v d m V k Q 2 9 s d W 1 u c z E u e 1 B y a W N l L D J 9 J n F 1 b 3 Q 7 L C Z x d W 9 0 O 1 N l Y 3 R p b 2 4 x L 1 J l c G 9 y d G l u Z 1 9 F N F A g K D I 1 K S 9 B d X R v U m V t b 3 Z l Z E N v b H V t b n M x L n t D d X N 0 b 2 1 l c i w z f S Z x d W 9 0 O y w m c X V v d D t T Z W N 0 a W 9 u M S 9 S Z X B v c n R p b m d f R T R Q I C g y N S k v Q X V 0 b 1 J l b W 9 2 Z W R D b 2 x 1 b W 5 z M S 5 7 Q 2 9 u d G F j d C B w Z X J z b 2 4 s N H 0 m c X V v d D s s J n F 1 b 3 Q 7 U 2 V j d G l v b j E v U m V w b 3 J 0 a W 5 n X 0 U 0 U C A o M j U p L 0 F 1 d G 9 S Z W 1 v d m V k Q 2 9 s d W 1 u c z E u e 0 V 4 c G V j d G V k I H B p Y 2 s g d X A g Z G F 0 Z S w 1 f S Z x d W 9 0 O y w m c X V v d D t T Z W N 0 a W 9 u M S 9 S Z X B v c n R p b m d f R T R Q I C g y N S k v Q X V 0 b 1 J l b W 9 2 Z W R D b 2 x 1 b W 5 z M S 5 7 R G F 0 Z S B v Z i B m a W x l I G N y Z W F 0 a W 9 u L D Z 9 J n F 1 b 3 Q 7 L C Z x d W 9 0 O 1 N l Y 3 R p b 2 4 x L 1 J l c G 9 y d G l u Z 1 9 F N F A g K D I 1 K S 9 B d X R v U m V t b 3 Z l Z E N v b H V t b n M x L n t X Z W l n a H Q s N 3 0 m c X V v d D s s J n F 1 b 3 Q 7 U 2 V j d G l v b j E v U m V w b 3 J 0 a W 5 n X 0 U 0 U C A o M j U p L 0 F 1 d G 9 S Z W 1 v d m V k Q 2 9 s d W 1 u c z E u e 1 B p Y 2 s g d X A g b m F t Z S w 4 f S Z x d W 9 0 O y w m c X V v d D t T Z W N 0 a W 9 u M S 9 S Z X B v c n R p b m d f R T R Q I C g y N S k v Q X V 0 b 1 J l b W 9 2 Z W R D b 2 x 1 b W 5 z M S 5 7 R G V s a X Z l c n k g b m F t Z S w 5 f S Z x d W 9 0 O y w m c X V v d D t T Z W N 0 a W 9 u M S 9 S Z X B v c n R p b m d f R T R Q I C g y N S k v Q X V 0 b 1 J l b W 9 2 Z W R D b 2 x 1 b W 5 z M S 5 7 Q V d C I F d l a W d o d C w x M H 0 m c X V v d D s s J n F 1 b 3 Q 7 U 2 V j d G l v b j E v U m V w b 3 J 0 a W 5 n X 0 U 0 U C A o M j U p L 0 F 1 d G 9 S Z W 1 v d m V k Q 2 9 s d W 1 u c z E u e 1 N o a X B t Z W 5 0 I G N v c 3 Q s M T F 9 J n F 1 b 3 Q 7 L C Z x d W 9 0 O 1 N l Y 3 R p b 2 4 x L 1 J l c G 9 y d G l u Z 1 9 F N F A g K D I 1 K S 9 B d X R v U m V t b 3 Z l Z E N v b H V t b n M x L n t E Z X B h c n R 1 c m U g d G l t Z S B m c m 9 t I G R l b G l 2 Z X J 5 I H B s Y W N l L D E y f S Z x d W 9 0 O y w m c X V v d D t T Z W N 0 a W 9 u M S 9 S Z X B v c n R p b m d f R T R Q I C g y N S k v Q X V 0 b 1 J l b W 9 2 Z W R D b 2 x 1 b W 5 z M S 5 7 U m 9 v d C A g I H R 5 c G U s M T N 9 J n F 1 b 3 Q 7 L C Z x d W 9 0 O 1 N l Y 3 R p b 2 4 x L 1 J l c G 9 y d G l u Z 1 9 F N F A g K D I 1 K S 9 B d X R v U m V t b 3 Z l Z E N v b H V t b n M x L n t D a X R 5 I G 9 m I H B p Y 2 s g d X A s M T R 9 J n F 1 b 3 Q 7 L C Z x d W 9 0 O 1 N l Y 3 R p b 2 4 x L 1 J l c G 9 y d G l u Z 1 9 F N F A g K D I 1 K S 9 B d X R v U m V t b 3 Z l Z E N v b H V t b n M x L n t D a X R 5 I G 9 m I G R l b G l 2 Z X J 5 L D E 1 f S Z x d W 9 0 O y w m c X V v d D t T Z W N 0 a W 9 u M S 9 S Z X B v c n R p b m d f R T R Q I C g y N S 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y N y k 8 L 0 l 0 Z W 1 Q Y X R o P j w v S X R l b U x v Y 2 F 0 a W 9 u P j x T d G F i b G V F b n R y a W V z P j x F b n R y e S B U e X B l P S J B Z G R l Z F R v R G F 0 Y U 1 v Z G V s I i B W Y W x 1 Z T 0 i b D A i I C 8 + P E V u d H J 5 I F R 5 c G U 9 I k J 1 Z m Z l c k 5 l e H R S Z W Z y Z X N o I i B W Y W x 1 Z T 0 i b D E i I C 8 + P E V u d H J 5 I F R 5 c G U 9 I k Z p b G x D b 3 V u d C I g V m F s d W U 9 I m w 2 M D k i I C 8 + P E V u d H J 5 I F R 5 c G U 9 I k Z p b G x F b m F i b G V k I i B W Y W x 1 Z T 0 i b D A i I C 8 + P E V u d H J 5 I F R 5 c G U 9 I k Z p b G x F c n J v c k N v Z G U i I F Z h b H V l P S J z V W 5 r b m 9 3 b i I g L z 4 8 R W 5 0 c n k g V H l w Z T 0 i R m l s b E V y c m 9 y Q 2 9 1 b n Q i I F Z h b H V l P S J s M C I g L z 4 8 R W 5 0 c n k g V H l w Z T 0 i R m l s b E x h c 3 R V c G R h d G V k I i B W Y W x 1 Z T 0 i Z D I w M j M t M D Y t M j J U M D c 6 M T U 6 N D E u N j M 0 N j g 4 O 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j c p L 0 F 1 d G 9 S Z W 1 v d m V k Q 2 9 s d W 1 u c z E u e 0 Z p b G U g b n V t Y m V y L D B 9 J n F 1 b 3 Q 7 L C Z x d W 9 0 O 1 N l Y 3 R p b 2 4 x L 1 J l c G 9 y d G l u Z 1 9 F N F A g K D I 3 K S 9 B d X R v U m V t b 3 Z l Z E N v b H V t b n M x L n t G Q 1 M g Z G V s a X Z l c n k g b n V t Y m V y L D F 9 J n F 1 b 3 Q 7 L C Z x d W 9 0 O 1 N l Y 3 R p b 2 4 x L 1 J l c G 9 y d G l u Z 1 9 F N F A g K D I 3 K S 9 B d X R v U m V t b 3 Z l Z E N v b H V t b n M x L n t Q c m l j Z S w y f S Z x d W 9 0 O y w m c X V v d D t T Z W N 0 a W 9 u M S 9 S Z X B v c n R p b m d f R T R Q I C g y N y k v Q X V 0 b 1 J l b W 9 2 Z W R D b 2 x 1 b W 5 z M S 5 7 Q 3 V z d G 9 t Z X I s M 3 0 m c X V v d D s s J n F 1 b 3 Q 7 U 2 V j d G l v b j E v U m V w b 3 J 0 a W 5 n X 0 U 0 U C A o M j c p L 0 F 1 d G 9 S Z W 1 v d m V k Q 2 9 s d W 1 u c z E u e 0 N v b n R h Y 3 Q g c G V y c 2 9 u L D R 9 J n F 1 b 3 Q 7 L C Z x d W 9 0 O 1 N l Y 3 R p b 2 4 x L 1 J l c G 9 y d G l u Z 1 9 F N F A g K D I 3 K S 9 B d X R v U m V t b 3 Z l Z E N v b H V t b n M x L n t F e H B l Y 3 R l Z C B w a W N r I H V w I G R h d G U s N X 0 m c X V v d D s s J n F 1 b 3 Q 7 U 2 V j d G l v b j E v U m V w b 3 J 0 a W 5 n X 0 U 0 U C A o M j c p L 0 F 1 d G 9 S Z W 1 v d m V k Q 2 9 s d W 1 u c z E u e 0 R h d G U g b 2 Y g Z m l s Z S B j c m V h d G l v b i w 2 f S Z x d W 9 0 O y w m c X V v d D t T Z W N 0 a W 9 u M S 9 S Z X B v c n R p b m d f R T R Q I C g y N y k v Q X V 0 b 1 J l b W 9 2 Z W R D b 2 x 1 b W 5 z M S 5 7 V 2 V p Z 2 h 0 L D d 9 J n F 1 b 3 Q 7 L C Z x d W 9 0 O 1 N l Y 3 R p b 2 4 x L 1 J l c G 9 y d G l u Z 1 9 F N F A g K D I 3 K S 9 B d X R v U m V t b 3 Z l Z E N v b H V t b n M x L n t Q a W N r I H V w I G 5 h b W U s O H 0 m c X V v d D s s J n F 1 b 3 Q 7 U 2 V j d G l v b j E v U m V w b 3 J 0 a W 5 n X 0 U 0 U C A o M j c p L 0 F 1 d G 9 S Z W 1 v d m V k Q 2 9 s d W 1 u c z E u e 0 R l b G l 2 Z X J 5 I G 5 h b W U s O X 0 m c X V v d D s s J n F 1 b 3 Q 7 U 2 V j d G l v b j E v U m V w b 3 J 0 a W 5 n X 0 U 0 U C A o M j c p L 0 F 1 d G 9 S Z W 1 v d m V k Q 2 9 s d W 1 u c z E u e 0 F X Q i B X Z W l n a H Q s M T B 9 J n F 1 b 3 Q 7 L C Z x d W 9 0 O 1 N l Y 3 R p b 2 4 x L 1 J l c G 9 y d G l u Z 1 9 F N F A g K D I 3 K S 9 B d X R v U m V t b 3 Z l Z E N v b H V t b n M x L n t T a G l w b W V u d C B j b 3 N 0 L D E x f S Z x d W 9 0 O y w m c X V v d D t T Z W N 0 a W 9 u M S 9 S Z X B v c n R p b m d f R T R Q I C g y N y k v Q X V 0 b 1 J l b W 9 2 Z W R D b 2 x 1 b W 5 z M S 5 7 R G V w Y X J 0 d X J l I H R p b W U g Z n J v b S B k Z W x p d m V y e S B w b G F j Z S w x M n 0 m c X V v d D s s J n F 1 b 3 Q 7 U 2 V j d G l v b j E v U m V w b 3 J 0 a W 5 n X 0 U 0 U C A o M j c p L 0 F 1 d G 9 S Z W 1 v d m V k Q 2 9 s d W 1 u c z E u e 1 J v b 3 Q g I C B 0 e X B l L D E z f S Z x d W 9 0 O y w m c X V v d D t T Z W N 0 a W 9 u M S 9 S Z X B v c n R p b m d f R T R Q I C g y N y k v Q X V 0 b 1 J l b W 9 2 Z W R D b 2 x 1 b W 5 z M S 5 7 Q 2 l 0 e S B v Z i B w a W N r I H V w L D E 0 f S Z x d W 9 0 O y w m c X V v d D t T Z W N 0 a W 9 u M S 9 S Z X B v c n R p b m d f R T R Q I C g y N y k v Q X V 0 b 1 J l b W 9 2 Z W R D b 2 x 1 b W 5 z M S 5 7 Q 2 l 0 e S B v Z i B k Z W x p d m V y e S w x N X 0 m c X V v d D s s J n F 1 b 3 Q 7 U 2 V j d G l v b j E v U m V w b 3 J 0 a W 5 n X 0 U 0 U C A o M j c p L 0 F 1 d G 9 S Z W 1 v d m V k Q 2 9 s d W 1 u c z E u e 0 N v b H V t b j E s M T Z 9 J n F 1 b 3 Q 7 X S w m c X V v d D t D b 2 x 1 b W 5 D b 3 V u d C Z x d W 9 0 O z o x N y w m c X V v d D t L Z X l D b 2 x 1 b W 5 O Y W 1 l c y Z x d W 9 0 O z p b X S w m c X V v d D t D b 2 x 1 b W 5 J Z G V u d G l 0 a W V z J n F 1 b 3 Q 7 O l s m c X V v d D t T Z W N 0 a W 9 u M S 9 S Z X B v c n R p b m d f R T R Q I C g y N y k v Q X V 0 b 1 J l b W 9 2 Z W R D b 2 x 1 b W 5 z M S 5 7 R m l s Z S B u d W 1 i Z X I s M H 0 m c X V v d D s s J n F 1 b 3 Q 7 U 2 V j d G l v b j E v U m V w b 3 J 0 a W 5 n X 0 U 0 U C A o M j c p L 0 F 1 d G 9 S Z W 1 v d m V k Q 2 9 s d W 1 u c z E u e 0 Z D U y B k Z W x p d m V y e S B u d W 1 i Z X I s M X 0 m c X V v d D s s J n F 1 b 3 Q 7 U 2 V j d G l v b j E v U m V w b 3 J 0 a W 5 n X 0 U 0 U C A o M j c p L 0 F 1 d G 9 S Z W 1 v d m V k Q 2 9 s d W 1 u c z E u e 1 B y a W N l L D J 9 J n F 1 b 3 Q 7 L C Z x d W 9 0 O 1 N l Y 3 R p b 2 4 x L 1 J l c G 9 y d G l u Z 1 9 F N F A g K D I 3 K S 9 B d X R v U m V t b 3 Z l Z E N v b H V t b n M x L n t D d X N 0 b 2 1 l c i w z f S Z x d W 9 0 O y w m c X V v d D t T Z W N 0 a W 9 u M S 9 S Z X B v c n R p b m d f R T R Q I C g y N y k v Q X V 0 b 1 J l b W 9 2 Z W R D b 2 x 1 b W 5 z M S 5 7 Q 2 9 u d G F j d C B w Z X J z b 2 4 s N H 0 m c X V v d D s s J n F 1 b 3 Q 7 U 2 V j d G l v b j E v U m V w b 3 J 0 a W 5 n X 0 U 0 U C A o M j c p L 0 F 1 d G 9 S Z W 1 v d m V k Q 2 9 s d W 1 u c z E u e 0 V 4 c G V j d G V k I H B p Y 2 s g d X A g Z G F 0 Z S w 1 f S Z x d W 9 0 O y w m c X V v d D t T Z W N 0 a W 9 u M S 9 S Z X B v c n R p b m d f R T R Q I C g y N y k v Q X V 0 b 1 J l b W 9 2 Z W R D b 2 x 1 b W 5 z M S 5 7 R G F 0 Z S B v Z i B m a W x l I G N y Z W F 0 a W 9 u L D Z 9 J n F 1 b 3 Q 7 L C Z x d W 9 0 O 1 N l Y 3 R p b 2 4 x L 1 J l c G 9 y d G l u Z 1 9 F N F A g K D I 3 K S 9 B d X R v U m V t b 3 Z l Z E N v b H V t b n M x L n t X Z W l n a H Q s N 3 0 m c X V v d D s s J n F 1 b 3 Q 7 U 2 V j d G l v b j E v U m V w b 3 J 0 a W 5 n X 0 U 0 U C A o M j c p L 0 F 1 d G 9 S Z W 1 v d m V k Q 2 9 s d W 1 u c z E u e 1 B p Y 2 s g d X A g b m F t Z S w 4 f S Z x d W 9 0 O y w m c X V v d D t T Z W N 0 a W 9 u M S 9 S Z X B v c n R p b m d f R T R Q I C g y N y k v Q X V 0 b 1 J l b W 9 2 Z W R D b 2 x 1 b W 5 z M S 5 7 R G V s a X Z l c n k g b m F t Z S w 5 f S Z x d W 9 0 O y w m c X V v d D t T Z W N 0 a W 9 u M S 9 S Z X B v c n R p b m d f R T R Q I C g y N y k v Q X V 0 b 1 J l b W 9 2 Z W R D b 2 x 1 b W 5 z M S 5 7 Q V d C I F d l a W d o d C w x M H 0 m c X V v d D s s J n F 1 b 3 Q 7 U 2 V j d G l v b j E v U m V w b 3 J 0 a W 5 n X 0 U 0 U C A o M j c p L 0 F 1 d G 9 S Z W 1 v d m V k Q 2 9 s d W 1 u c z E u e 1 N o a X B t Z W 5 0 I G N v c 3 Q s M T F 9 J n F 1 b 3 Q 7 L C Z x d W 9 0 O 1 N l Y 3 R p b 2 4 x L 1 J l c G 9 y d G l u Z 1 9 F N F A g K D I 3 K S 9 B d X R v U m V t b 3 Z l Z E N v b H V t b n M x L n t E Z X B h c n R 1 c m U g d G l t Z S B m c m 9 t I G R l b G l 2 Z X J 5 I H B s Y W N l L D E y f S Z x d W 9 0 O y w m c X V v d D t T Z W N 0 a W 9 u M S 9 S Z X B v c n R p b m d f R T R Q I C g y N y k v Q X V 0 b 1 J l b W 9 2 Z W R D b 2 x 1 b W 5 z M S 5 7 U m 9 v d C A g I H R 5 c G U s M T N 9 J n F 1 b 3 Q 7 L C Z x d W 9 0 O 1 N l Y 3 R p b 2 4 x L 1 J l c G 9 y d G l u Z 1 9 F N F A g K D I 3 K S 9 B d X R v U m V t b 3 Z l Z E N v b H V t b n M x L n t D a X R 5 I G 9 m I H B p Y 2 s g d X A s M T R 9 J n F 1 b 3 Q 7 L C Z x d W 9 0 O 1 N l Y 3 R p b 2 4 x L 1 J l c G 9 y d G l u Z 1 9 F N F A g K D I 3 K S 9 B d X R v U m V t b 3 Z l Z E N v b H V t b n M x L n t D a X R 5 I G 9 m I G R l b G l 2 Z X J 5 L D E 1 f S Z x d W 9 0 O y w m c X V v d D t T Z W N 0 a W 9 u M S 9 S Z X B v c n R p b m d f R T R Q I C g y N 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I 4 K T w v S X R l b V B h d G g + P C 9 J d G V t T G 9 j Y X R p b 2 4 + P F N 0 Y W J s Z U V u d H J p Z X M + P E V u d H J 5 I F R 5 c G U 9 I k F k Z G V k V G 9 E Y X R h T W 9 k Z W w i I F Z h b H V l P S J s M C I g L z 4 8 R W 5 0 c n k g V H l w Z T 0 i Q n V m Z m V y T m V 4 d F J l Z n J l c 2 g i I F Z h b H V l P S J s M S I g L z 4 8 R W 5 0 c n k g V H l w Z T 0 i R m l s b E N v d W 5 0 I i B W Y W x 1 Z T 0 i b D Y w O S I g L z 4 8 R W 5 0 c n k g V H l w Z T 0 i R m l s b E V u Y W J s Z W Q i I F Z h b H V l P S J s M C I g L z 4 8 R W 5 0 c n k g V H l w Z T 0 i R m l s b E V y c m 9 y Q 2 9 k Z S I g V m F s d W U 9 I n N V b m t u b 3 d u I i A v P j x F b n R y e S B U e X B l P S J G a W x s R X J y b 3 J D b 3 V u d C I g V m F s d W U 9 I m w w I i A v P j x F b n R y e S B U e X B l P S J G a W x s T G F z d F V w Z G F 0 Z W Q i I F Z h b H V l P S J k M j A y M y 0 w N i 0 y M l Q w N z o x N T o 0 M S 4 2 M z Q 2 O D g 5 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y N y k v Q X V 0 b 1 J l b W 9 2 Z W R D b 2 x 1 b W 5 z M S 5 7 R m l s Z S B u d W 1 i Z X I s M H 0 m c X V v d D s s J n F 1 b 3 Q 7 U 2 V j d G l v b j E v U m V w b 3 J 0 a W 5 n X 0 U 0 U C A o M j c p L 0 F 1 d G 9 S Z W 1 v d m V k Q 2 9 s d W 1 u c z E u e 0 Z D U y B k Z W x p d m V y e S B u d W 1 i Z X I s M X 0 m c X V v d D s s J n F 1 b 3 Q 7 U 2 V j d G l v b j E v U m V w b 3 J 0 a W 5 n X 0 U 0 U C A o M j c p L 0 F 1 d G 9 S Z W 1 v d m V k Q 2 9 s d W 1 u c z E u e 1 B y a W N l L D J 9 J n F 1 b 3 Q 7 L C Z x d W 9 0 O 1 N l Y 3 R p b 2 4 x L 1 J l c G 9 y d G l u Z 1 9 F N F A g K D I 3 K S 9 B d X R v U m V t b 3 Z l Z E N v b H V t b n M x L n t D d X N 0 b 2 1 l c i w z f S Z x d W 9 0 O y w m c X V v d D t T Z W N 0 a W 9 u M S 9 S Z X B v c n R p b m d f R T R Q I C g y N y k v Q X V 0 b 1 J l b W 9 2 Z W R D b 2 x 1 b W 5 z M S 5 7 Q 2 9 u d G F j d C B w Z X J z b 2 4 s N H 0 m c X V v d D s s J n F 1 b 3 Q 7 U 2 V j d G l v b j E v U m V w b 3 J 0 a W 5 n X 0 U 0 U C A o M j c p L 0 F 1 d G 9 S Z W 1 v d m V k Q 2 9 s d W 1 u c z E u e 0 V 4 c G V j d G V k I H B p Y 2 s g d X A g Z G F 0 Z S w 1 f S Z x d W 9 0 O y w m c X V v d D t T Z W N 0 a W 9 u M S 9 S Z X B v c n R p b m d f R T R Q I C g y N y k v Q X V 0 b 1 J l b W 9 2 Z W R D b 2 x 1 b W 5 z M S 5 7 R G F 0 Z S B v Z i B m a W x l I G N y Z W F 0 a W 9 u L D Z 9 J n F 1 b 3 Q 7 L C Z x d W 9 0 O 1 N l Y 3 R p b 2 4 x L 1 J l c G 9 y d G l u Z 1 9 F N F A g K D I 3 K S 9 B d X R v U m V t b 3 Z l Z E N v b H V t b n M x L n t X Z W l n a H Q s N 3 0 m c X V v d D s s J n F 1 b 3 Q 7 U 2 V j d G l v b j E v U m V w b 3 J 0 a W 5 n X 0 U 0 U C A o M j c p L 0 F 1 d G 9 S Z W 1 v d m V k Q 2 9 s d W 1 u c z E u e 1 B p Y 2 s g d X A g b m F t Z S w 4 f S Z x d W 9 0 O y w m c X V v d D t T Z W N 0 a W 9 u M S 9 S Z X B v c n R p b m d f R T R Q I C g y N y k v Q X V 0 b 1 J l b W 9 2 Z W R D b 2 x 1 b W 5 z M S 5 7 R G V s a X Z l c n k g b m F t Z S w 5 f S Z x d W 9 0 O y w m c X V v d D t T Z W N 0 a W 9 u M S 9 S Z X B v c n R p b m d f R T R Q I C g y N y k v Q X V 0 b 1 J l b W 9 2 Z W R D b 2 x 1 b W 5 z M S 5 7 Q V d C I F d l a W d o d C w x M H 0 m c X V v d D s s J n F 1 b 3 Q 7 U 2 V j d G l v b j E v U m V w b 3 J 0 a W 5 n X 0 U 0 U C A o M j c p L 0 F 1 d G 9 S Z W 1 v d m V k Q 2 9 s d W 1 u c z E u e 1 N o a X B t Z W 5 0 I G N v c 3 Q s M T F 9 J n F 1 b 3 Q 7 L C Z x d W 9 0 O 1 N l Y 3 R p b 2 4 x L 1 J l c G 9 y d G l u Z 1 9 F N F A g K D I 3 K S 9 B d X R v U m V t b 3 Z l Z E N v b H V t b n M x L n t E Z X B h c n R 1 c m U g d G l t Z S B m c m 9 t I G R l b G l 2 Z X J 5 I H B s Y W N l L D E y f S Z x d W 9 0 O y w m c X V v d D t T Z W N 0 a W 9 u M S 9 S Z X B v c n R p b m d f R T R Q I C g y N y k v Q X V 0 b 1 J l b W 9 2 Z W R D b 2 x 1 b W 5 z M S 5 7 U m 9 v d C A g I H R 5 c G U s M T N 9 J n F 1 b 3 Q 7 L C Z x d W 9 0 O 1 N l Y 3 R p b 2 4 x L 1 J l c G 9 y d G l u Z 1 9 F N F A g K D I 3 K S 9 B d X R v U m V t b 3 Z l Z E N v b H V t b n M x L n t D a X R 5 I G 9 m I H B p Y 2 s g d X A s M T R 9 J n F 1 b 3 Q 7 L C Z x d W 9 0 O 1 N l Y 3 R p b 2 4 x L 1 J l c G 9 y d G l u Z 1 9 F N F A g K D I 3 K S 9 B d X R v U m V t b 3 Z l Z E N v b H V t b n M x L n t D a X R 5 I G 9 m I G R l b G l 2 Z X J 5 L D E 1 f S Z x d W 9 0 O y w m c X V v d D t T Z W N 0 a W 9 u M S 9 S Z X B v c n R p b m d f R T R Q I C g y N y k v Q X V 0 b 1 J l b W 9 2 Z W R D b 2 x 1 b W 5 z M S 5 7 Q 2 9 s d W 1 u M S w x N n 0 m c X V v d D t d L C Z x d W 9 0 O 0 N v b H V t b k N v d W 5 0 J n F 1 b 3 Q 7 O j E 3 L C Z x d W 9 0 O 0 t l e U N v b H V t b k 5 h b W V z J n F 1 b 3 Q 7 O l t d L C Z x d W 9 0 O 0 N v b H V t b k l k Z W 5 0 a X R p Z X M m c X V v d D s 6 W y Z x d W 9 0 O 1 N l Y 3 R p b 2 4 x L 1 J l c G 9 y d G l u Z 1 9 F N F A g K D I 3 K S 9 B d X R v U m V t b 3 Z l Z E N v b H V t b n M x L n t G a W x l I G 5 1 b W J l c i w w f S Z x d W 9 0 O y w m c X V v d D t T Z W N 0 a W 9 u M S 9 S Z X B v c n R p b m d f R T R Q I C g y N y k v Q X V 0 b 1 J l b W 9 2 Z W R D b 2 x 1 b W 5 z M S 5 7 R k N T I G R l b G l 2 Z X J 5 I G 5 1 b W J l c i w x f S Z x d W 9 0 O y w m c X V v d D t T Z W N 0 a W 9 u M S 9 S Z X B v c n R p b m d f R T R Q I C g y N y k v Q X V 0 b 1 J l b W 9 2 Z W R D b 2 x 1 b W 5 z M S 5 7 U H J p Y 2 U s M n 0 m c X V v d D s s J n F 1 b 3 Q 7 U 2 V j d G l v b j E v U m V w b 3 J 0 a W 5 n X 0 U 0 U C A o M j c p L 0 F 1 d G 9 S Z W 1 v d m V k Q 2 9 s d W 1 u c z E u e 0 N 1 c 3 R v b W V y L D N 9 J n F 1 b 3 Q 7 L C Z x d W 9 0 O 1 N l Y 3 R p b 2 4 x L 1 J l c G 9 y d G l u Z 1 9 F N F A g K D I 3 K S 9 B d X R v U m V t b 3 Z l Z E N v b H V t b n M x L n t D b 2 5 0 Y W N 0 I H B l c n N v b i w 0 f S Z x d W 9 0 O y w m c X V v d D t T Z W N 0 a W 9 u M S 9 S Z X B v c n R p b m d f R T R Q I C g y N y k v Q X V 0 b 1 J l b W 9 2 Z W R D b 2 x 1 b W 5 z M S 5 7 R X h w Z W N 0 Z W Q g c G l j a y B 1 c C B k Y X R l L D V 9 J n F 1 b 3 Q 7 L C Z x d W 9 0 O 1 N l Y 3 R p b 2 4 x L 1 J l c G 9 y d G l u Z 1 9 F N F A g K D I 3 K S 9 B d X R v U m V t b 3 Z l Z E N v b H V t b n M x L n t E Y X R l I G 9 m I G Z p b G U g Y 3 J l Y X R p b 2 4 s N n 0 m c X V v d D s s J n F 1 b 3 Q 7 U 2 V j d G l v b j E v U m V w b 3 J 0 a W 5 n X 0 U 0 U C A o M j c p L 0 F 1 d G 9 S Z W 1 v d m V k Q 2 9 s d W 1 u c z E u e 1 d l a W d o d C w 3 f S Z x d W 9 0 O y w m c X V v d D t T Z W N 0 a W 9 u M S 9 S Z X B v c n R p b m d f R T R Q I C g y N y k v Q X V 0 b 1 J l b W 9 2 Z W R D b 2 x 1 b W 5 z M S 5 7 U G l j a y B 1 c C B u Y W 1 l L D h 9 J n F 1 b 3 Q 7 L C Z x d W 9 0 O 1 N l Y 3 R p b 2 4 x L 1 J l c G 9 y d G l u Z 1 9 F N F A g K D I 3 K S 9 B d X R v U m V t b 3 Z l Z E N v b H V t b n M x L n t E Z W x p d m V y e S B u Y W 1 l L D l 9 J n F 1 b 3 Q 7 L C Z x d W 9 0 O 1 N l Y 3 R p b 2 4 x L 1 J l c G 9 y d G l u Z 1 9 F N F A g K D I 3 K S 9 B d X R v U m V t b 3 Z l Z E N v b H V t b n M x L n t B V 0 I g V 2 V p Z 2 h 0 L D E w f S Z x d W 9 0 O y w m c X V v d D t T Z W N 0 a W 9 u M S 9 S Z X B v c n R p b m d f R T R Q I C g y N y k v Q X V 0 b 1 J l b W 9 2 Z W R D b 2 x 1 b W 5 z M S 5 7 U 2 h p c G 1 l b n Q g Y 2 9 z d C w x M X 0 m c X V v d D s s J n F 1 b 3 Q 7 U 2 V j d G l v b j E v U m V w b 3 J 0 a W 5 n X 0 U 0 U C A o M j c p L 0 F 1 d G 9 S Z W 1 v d m V k Q 2 9 s d W 1 u c z E u e 0 R l c G F y d H V y Z S B 0 a W 1 l I G Z y b 2 0 g Z G V s a X Z l c n k g c G x h Y 2 U s M T J 9 J n F 1 b 3 Q 7 L C Z x d W 9 0 O 1 N l Y 3 R p b 2 4 x L 1 J l c G 9 y d G l u Z 1 9 F N F A g K D I 3 K S 9 B d X R v U m V t b 3 Z l Z E N v b H V t b n M x L n t S b 2 9 0 I C A g d H l w Z S w x M 3 0 m c X V v d D s s J n F 1 b 3 Q 7 U 2 V j d G l v b j E v U m V w b 3 J 0 a W 5 n X 0 U 0 U C A o M j c p L 0 F 1 d G 9 S Z W 1 v d m V k Q 2 9 s d W 1 u c z E u e 0 N p d H k g b 2 Y g c G l j a y B 1 c C w x N H 0 m c X V v d D s s J n F 1 b 3 Q 7 U 2 V j d G l v b j E v U m V w b 3 J 0 a W 5 n X 0 U 0 U C A o M j c p L 0 F 1 d G 9 S Z W 1 v d m V k Q 2 9 s d W 1 u c z E u e 0 N p d H k g b 2 Y g Z G V s a X Z l c n k s M T V 9 J n F 1 b 3 Q 7 L C Z x d W 9 0 O 1 N l Y 3 R p b 2 4 x L 1 J l c G 9 y d G l u Z 1 9 F N F A g K D I 3 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I 5 K T w v S X R l b V B h d G g + P C 9 J d G V t T G 9 j Y X R p b 2 4 + P F N 0 Y W J s Z U V u d H J p Z X M + P E V u d H J 5 I F R 5 c G U 9 I k F k Z G V k V G 9 E Y X R h T W 9 k Z W w i I F Z h b H V l P S J s M C I g L z 4 8 R W 5 0 c n k g V H l w Z T 0 i Q n V m Z m V y T m V 4 d F J l Z n J l c 2 g i I F Z h b H V l P S J s M S I g L z 4 8 R W 5 0 c n k g V H l w Z T 0 i R m l s b E N v d W 5 0 I i B W Y W x 1 Z T 0 i b D E w M D g i I C 8 + P E V u d H J 5 I F R 5 c G U 9 I k Z p b G x F b m F i b G V k I i B W Y W x 1 Z T 0 i b D A i I C 8 + P E V u d H J 5 I F R 5 c G U 9 I k Z p b G x F c n J v c k N v Z G U i I F Z h b H V l P S J z V W 5 r b m 9 3 b i I g L z 4 8 R W 5 0 c n k g V H l w Z T 0 i R m l s b E V y c m 9 y Q 2 9 1 b n Q i I F Z h b H V l P S J s M C I g L z 4 8 R W 5 0 c n k g V H l w Z T 0 i R m l s b E x h c 3 R V c G R h d G V k I i B W Y W x 1 Z T 0 i Z D I w M j M t M D Y t M j N U M D c 6 M T g 6 M j c u N T I 3 O D M x M 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j k p L 0 F 1 d G 9 S Z W 1 v d m V k Q 2 9 s d W 1 u c z E u e 0 Z p b G U g b n V t Y m V y L D B 9 J n F 1 b 3 Q 7 L C Z x d W 9 0 O 1 N l Y 3 R p b 2 4 x L 1 J l c G 9 y d G l u Z 1 9 F N F A g K D I 5 K S 9 B d X R v U m V t b 3 Z l Z E N v b H V t b n M x L n t G Q 1 M g Z G V s a X Z l c n k g b n V t Y m V y L D F 9 J n F 1 b 3 Q 7 L C Z x d W 9 0 O 1 N l Y 3 R p b 2 4 x L 1 J l c G 9 y d G l u Z 1 9 F N F A g K D I 5 K S 9 B d X R v U m V t b 3 Z l Z E N v b H V t b n M x L n t Q c m l j Z S w y f S Z x d W 9 0 O y w m c X V v d D t T Z W N 0 a W 9 u M S 9 S Z X B v c n R p b m d f R T R Q I C g y O S k v Q X V 0 b 1 J l b W 9 2 Z W R D b 2 x 1 b W 5 z M S 5 7 Q 3 V z d G 9 t Z X I s M 3 0 m c X V v d D s s J n F 1 b 3 Q 7 U 2 V j d G l v b j E v U m V w b 3 J 0 a W 5 n X 0 U 0 U C A o M j k p L 0 F 1 d G 9 S Z W 1 v d m V k Q 2 9 s d W 1 u c z E u e 0 N v b n R h Y 3 Q g c G V y c 2 9 u L D R 9 J n F 1 b 3 Q 7 L C Z x d W 9 0 O 1 N l Y 3 R p b 2 4 x L 1 J l c G 9 y d G l u Z 1 9 F N F A g K D I 5 K S 9 B d X R v U m V t b 3 Z l Z E N v b H V t b n M x L n t F e H B l Y 3 R l Z C B w a W N r I H V w I G R h d G U s N X 0 m c X V v d D s s J n F 1 b 3 Q 7 U 2 V j d G l v b j E v U m V w b 3 J 0 a W 5 n X 0 U 0 U C A o M j k p L 0 F 1 d G 9 S Z W 1 v d m V k Q 2 9 s d W 1 u c z E u e 0 R h d G U g b 2 Y g Z m l s Z S B j c m V h d G l v b i w 2 f S Z x d W 9 0 O y w m c X V v d D t T Z W N 0 a W 9 u M S 9 S Z X B v c n R p b m d f R T R Q I C g y O S k v Q X V 0 b 1 J l b W 9 2 Z W R D b 2 x 1 b W 5 z M S 5 7 V 2 V p Z 2 h 0 L D d 9 J n F 1 b 3 Q 7 L C Z x d W 9 0 O 1 N l Y 3 R p b 2 4 x L 1 J l c G 9 y d G l u Z 1 9 F N F A g K D I 5 K S 9 B d X R v U m V t b 3 Z l Z E N v b H V t b n M x L n t Q a W N r I H V w I G 5 h b W U s O H 0 m c X V v d D s s J n F 1 b 3 Q 7 U 2 V j d G l v b j E v U m V w b 3 J 0 a W 5 n X 0 U 0 U C A o M j k p L 0 F 1 d G 9 S Z W 1 v d m V k Q 2 9 s d W 1 u c z E u e 0 R l b G l 2 Z X J 5 I G 5 h b W U s O X 0 m c X V v d D s s J n F 1 b 3 Q 7 U 2 V j d G l v b j E v U m V w b 3 J 0 a W 5 n X 0 U 0 U C A o M j k p L 0 F 1 d G 9 S Z W 1 v d m V k Q 2 9 s d W 1 u c z E u e 0 F X Q i B X Z W l n a H Q s M T B 9 J n F 1 b 3 Q 7 L C Z x d W 9 0 O 1 N l Y 3 R p b 2 4 x L 1 J l c G 9 y d G l u Z 1 9 F N F A g K D I 5 K S 9 B d X R v U m V t b 3 Z l Z E N v b H V t b n M x L n t T a G l w b W V u d C B j b 3 N 0 L D E x f S Z x d W 9 0 O y w m c X V v d D t T Z W N 0 a W 9 u M S 9 S Z X B v c n R p b m d f R T R Q I C g y O S k v Q X V 0 b 1 J l b W 9 2 Z W R D b 2 x 1 b W 5 z M S 5 7 R G V w Y X J 0 d X J l I H R p b W U g Z n J v b S B k Z W x p d m V y e S B w b G F j Z S w x M n 0 m c X V v d D s s J n F 1 b 3 Q 7 U 2 V j d G l v b j E v U m V w b 3 J 0 a W 5 n X 0 U 0 U C A o M j k p L 0 F 1 d G 9 S Z W 1 v d m V k Q 2 9 s d W 1 u c z E u e 1 J v b 3 Q g I C B 0 e X B l L D E z f S Z x d W 9 0 O y w m c X V v d D t T Z W N 0 a W 9 u M S 9 S Z X B v c n R p b m d f R T R Q I C g y O S k v Q X V 0 b 1 J l b W 9 2 Z W R D b 2 x 1 b W 5 z M S 5 7 Q 2 l 0 e S B v Z i B w a W N r I H V w L D E 0 f S Z x d W 9 0 O y w m c X V v d D t T Z W N 0 a W 9 u M S 9 S Z X B v c n R p b m d f R T R Q I C g y O S k v Q X V 0 b 1 J l b W 9 2 Z W R D b 2 x 1 b W 5 z M S 5 7 Q 2 l 0 e S B v Z i B k Z W x p d m V y e S w x N X 0 m c X V v d D s s J n F 1 b 3 Q 7 U 2 V j d G l v b j E v U m V w b 3 J 0 a W 5 n X 0 U 0 U C A o M j k p L 0 F 1 d G 9 S Z W 1 v d m V k Q 2 9 s d W 1 u c z E u e 0 N v b H V t b j E s M T Z 9 J n F 1 b 3 Q 7 X S w m c X V v d D t D b 2 x 1 b W 5 D b 3 V u d C Z x d W 9 0 O z o x N y w m c X V v d D t L Z X l D b 2 x 1 b W 5 O Y W 1 l c y Z x d W 9 0 O z p b X S w m c X V v d D t D b 2 x 1 b W 5 J Z G V u d G l 0 a W V z J n F 1 b 3 Q 7 O l s m c X V v d D t T Z W N 0 a W 9 u M S 9 S Z X B v c n R p b m d f R T R Q I C g y O S k v Q X V 0 b 1 J l b W 9 2 Z W R D b 2 x 1 b W 5 z M S 5 7 R m l s Z S B u d W 1 i Z X I s M H 0 m c X V v d D s s J n F 1 b 3 Q 7 U 2 V j d G l v b j E v U m V w b 3 J 0 a W 5 n X 0 U 0 U C A o M j k p L 0 F 1 d G 9 S Z W 1 v d m V k Q 2 9 s d W 1 u c z E u e 0 Z D U y B k Z W x p d m V y e S B u d W 1 i Z X I s M X 0 m c X V v d D s s J n F 1 b 3 Q 7 U 2 V j d G l v b j E v U m V w b 3 J 0 a W 5 n X 0 U 0 U C A o M j k p L 0 F 1 d G 9 S Z W 1 v d m V k Q 2 9 s d W 1 u c z E u e 1 B y a W N l L D J 9 J n F 1 b 3 Q 7 L C Z x d W 9 0 O 1 N l Y 3 R p b 2 4 x L 1 J l c G 9 y d G l u Z 1 9 F N F A g K D I 5 K S 9 B d X R v U m V t b 3 Z l Z E N v b H V t b n M x L n t D d X N 0 b 2 1 l c i w z f S Z x d W 9 0 O y w m c X V v d D t T Z W N 0 a W 9 u M S 9 S Z X B v c n R p b m d f R T R Q I C g y O S k v Q X V 0 b 1 J l b W 9 2 Z W R D b 2 x 1 b W 5 z M S 5 7 Q 2 9 u d G F j d C B w Z X J z b 2 4 s N H 0 m c X V v d D s s J n F 1 b 3 Q 7 U 2 V j d G l v b j E v U m V w b 3 J 0 a W 5 n X 0 U 0 U C A o M j k p L 0 F 1 d G 9 S Z W 1 v d m V k Q 2 9 s d W 1 u c z E u e 0 V 4 c G V j d G V k I H B p Y 2 s g d X A g Z G F 0 Z S w 1 f S Z x d W 9 0 O y w m c X V v d D t T Z W N 0 a W 9 u M S 9 S Z X B v c n R p b m d f R T R Q I C g y O S k v Q X V 0 b 1 J l b W 9 2 Z W R D b 2 x 1 b W 5 z M S 5 7 R G F 0 Z S B v Z i B m a W x l I G N y Z W F 0 a W 9 u L D Z 9 J n F 1 b 3 Q 7 L C Z x d W 9 0 O 1 N l Y 3 R p b 2 4 x L 1 J l c G 9 y d G l u Z 1 9 F N F A g K D I 5 K S 9 B d X R v U m V t b 3 Z l Z E N v b H V t b n M x L n t X Z W l n a H Q s N 3 0 m c X V v d D s s J n F 1 b 3 Q 7 U 2 V j d G l v b j E v U m V w b 3 J 0 a W 5 n X 0 U 0 U C A o M j k p L 0 F 1 d G 9 S Z W 1 v d m V k Q 2 9 s d W 1 u c z E u e 1 B p Y 2 s g d X A g b m F t Z S w 4 f S Z x d W 9 0 O y w m c X V v d D t T Z W N 0 a W 9 u M S 9 S Z X B v c n R p b m d f R T R Q I C g y O S k v Q X V 0 b 1 J l b W 9 2 Z W R D b 2 x 1 b W 5 z M S 5 7 R G V s a X Z l c n k g b m F t Z S w 5 f S Z x d W 9 0 O y w m c X V v d D t T Z W N 0 a W 9 u M S 9 S Z X B v c n R p b m d f R T R Q I C g y O S k v Q X V 0 b 1 J l b W 9 2 Z W R D b 2 x 1 b W 5 z M S 5 7 Q V d C I F d l a W d o d C w x M H 0 m c X V v d D s s J n F 1 b 3 Q 7 U 2 V j d G l v b j E v U m V w b 3 J 0 a W 5 n X 0 U 0 U C A o M j k p L 0 F 1 d G 9 S Z W 1 v d m V k Q 2 9 s d W 1 u c z E u e 1 N o a X B t Z W 5 0 I G N v c 3 Q s M T F 9 J n F 1 b 3 Q 7 L C Z x d W 9 0 O 1 N l Y 3 R p b 2 4 x L 1 J l c G 9 y d G l u Z 1 9 F N F A g K D I 5 K S 9 B d X R v U m V t b 3 Z l Z E N v b H V t b n M x L n t E Z X B h c n R 1 c m U g d G l t Z S B m c m 9 t I G R l b G l 2 Z X J 5 I H B s Y W N l L D E y f S Z x d W 9 0 O y w m c X V v d D t T Z W N 0 a W 9 u M S 9 S Z X B v c n R p b m d f R T R Q I C g y O S k v Q X V 0 b 1 J l b W 9 2 Z W R D b 2 x 1 b W 5 z M S 5 7 U m 9 v d C A g I H R 5 c G U s M T N 9 J n F 1 b 3 Q 7 L C Z x d W 9 0 O 1 N l Y 3 R p b 2 4 x L 1 J l c G 9 y d G l u Z 1 9 F N F A g K D I 5 K S 9 B d X R v U m V t b 3 Z l Z E N v b H V t b n M x L n t D a X R 5 I G 9 m I H B p Y 2 s g d X A s M T R 9 J n F 1 b 3 Q 7 L C Z x d W 9 0 O 1 N l Y 3 R p b 2 4 x L 1 J l c G 9 y d G l u Z 1 9 F N F A g K D I 5 K S 9 B d X R v U m V t b 3 Z l Z E N v b H V t b n M x L n t D a X R 5 I G 9 m I G R l b G l 2 Z X J 5 L D E 1 f S Z x d W 9 0 O y w m c X V v d D t T Z W N 0 a W 9 u M S 9 S Z X B v c n R p b m d f R T R Q I C g y O 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M w K T w v S X R l b V B h d G g + P C 9 J d G V t T G 9 j Y X R p b 2 4 + P F N 0 Y W J s Z U V u d H J p Z X M + P E V u d H J 5 I F R 5 c G U 9 I k F k Z G V k V G 9 E Y X R h T W 9 k Z W w i I F Z h b H V l P S J s M C I g L z 4 8 R W 5 0 c n k g V H l w Z T 0 i Q n V m Z m V y T m V 4 d F J l Z n J l c 2 g i I F Z h b H V l P S J s M S I g L z 4 8 R W 5 0 c n k g V H l w Z T 0 i R m l s b E N v d W 5 0 I i B W Y W x 1 Z T 0 i b D E w M T c i I C 8 + P E V u d H J 5 I F R 5 c G U 9 I k Z p b G x F b m F i b G V k I i B W Y W x 1 Z T 0 i b D A i I C 8 + P E V u d H J 5 I F R 5 c G U 9 I k Z p b G x F c n J v c k N v Z G U i I F Z h b H V l P S J z V W 5 r b m 9 3 b i I g L z 4 8 R W 5 0 c n k g V H l w Z T 0 i R m l s b E V y c m 9 y Q 2 9 1 b n Q i I F Z h b H V l P S J s M C I g L z 4 8 R W 5 0 c n k g V H l w Z T 0 i R m l s b E x h c 3 R V c G R h d G V k I i B W Y W x 1 Z T 0 i Z D I w M j M t M D Y t M j Z U M D Y 6 M j I 6 M T A u N z M 0 O D k 4 M 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z A p L 0 F 1 d G 9 S Z W 1 v d m V k Q 2 9 s d W 1 u c z E u e 0 Z p b G U g b n V t Y m V y L D B 9 J n F 1 b 3 Q 7 L C Z x d W 9 0 O 1 N l Y 3 R p b 2 4 x L 1 J l c G 9 y d G l u Z 1 9 F N F A g K D M w K S 9 B d X R v U m V t b 3 Z l Z E N v b H V t b n M x L n t G Q 1 M g Z G V s a X Z l c n k g b n V t Y m V y L D F 9 J n F 1 b 3 Q 7 L C Z x d W 9 0 O 1 N l Y 3 R p b 2 4 x L 1 J l c G 9 y d G l u Z 1 9 F N F A g K D M w K S 9 B d X R v U m V t b 3 Z l Z E N v b H V t b n M x L n t Q c m l j Z S w y f S Z x d W 9 0 O y w m c X V v d D t T Z W N 0 a W 9 u M S 9 S Z X B v c n R p b m d f R T R Q I C g z M C k v Q X V 0 b 1 J l b W 9 2 Z W R D b 2 x 1 b W 5 z M S 5 7 Q 3 V z d G 9 t Z X I s M 3 0 m c X V v d D s s J n F 1 b 3 Q 7 U 2 V j d G l v b j E v U m V w b 3 J 0 a W 5 n X 0 U 0 U C A o M z A p L 0 F 1 d G 9 S Z W 1 v d m V k Q 2 9 s d W 1 u c z E u e 0 N v b n R h Y 3 Q g c G V y c 2 9 u L D R 9 J n F 1 b 3 Q 7 L C Z x d W 9 0 O 1 N l Y 3 R p b 2 4 x L 1 J l c G 9 y d G l u Z 1 9 F N F A g K D M w K S 9 B d X R v U m V t b 3 Z l Z E N v b H V t b n M x L n t F e H B l Y 3 R l Z C B w a W N r I H V w I G R h d G U s N X 0 m c X V v d D s s J n F 1 b 3 Q 7 U 2 V j d G l v b j E v U m V w b 3 J 0 a W 5 n X 0 U 0 U C A o M z A p L 0 F 1 d G 9 S Z W 1 v d m V k Q 2 9 s d W 1 u c z E u e 0 R h d G U g b 2 Y g Z m l s Z S B j c m V h d G l v b i w 2 f S Z x d W 9 0 O y w m c X V v d D t T Z W N 0 a W 9 u M S 9 S Z X B v c n R p b m d f R T R Q I C g z M C k v Q X V 0 b 1 J l b W 9 2 Z W R D b 2 x 1 b W 5 z M S 5 7 V 2 V p Z 2 h 0 L D d 9 J n F 1 b 3 Q 7 L C Z x d W 9 0 O 1 N l Y 3 R p b 2 4 x L 1 J l c G 9 y d G l u Z 1 9 F N F A g K D M w K S 9 B d X R v U m V t b 3 Z l Z E N v b H V t b n M x L n t Q a W N r I H V w I G 5 h b W U s O H 0 m c X V v d D s s J n F 1 b 3 Q 7 U 2 V j d G l v b j E v U m V w b 3 J 0 a W 5 n X 0 U 0 U C A o M z A p L 0 F 1 d G 9 S Z W 1 v d m V k Q 2 9 s d W 1 u c z E u e 0 R l b G l 2 Z X J 5 I G 5 h b W U s O X 0 m c X V v d D s s J n F 1 b 3 Q 7 U 2 V j d G l v b j E v U m V w b 3 J 0 a W 5 n X 0 U 0 U C A o M z A p L 0 F 1 d G 9 S Z W 1 v d m V k Q 2 9 s d W 1 u c z E u e 0 F X Q i B X Z W l n a H Q s M T B 9 J n F 1 b 3 Q 7 L C Z x d W 9 0 O 1 N l Y 3 R p b 2 4 x L 1 J l c G 9 y d G l u Z 1 9 F N F A g K D M w K S 9 B d X R v U m V t b 3 Z l Z E N v b H V t b n M x L n t T a G l w b W V u d C B j b 3 N 0 L D E x f S Z x d W 9 0 O y w m c X V v d D t T Z W N 0 a W 9 u M S 9 S Z X B v c n R p b m d f R T R Q I C g z M C k v Q X V 0 b 1 J l b W 9 2 Z W R D b 2 x 1 b W 5 z M S 5 7 R G V w Y X J 0 d X J l I H R p b W U g Z n J v b S B k Z W x p d m V y e S B w b G F j Z S w x M n 0 m c X V v d D s s J n F 1 b 3 Q 7 U 2 V j d G l v b j E v U m V w b 3 J 0 a W 5 n X 0 U 0 U C A o M z A p L 0 F 1 d G 9 S Z W 1 v d m V k Q 2 9 s d W 1 u c z E u e 1 J v b 3 Q g I C B 0 e X B l L D E z f S Z x d W 9 0 O y w m c X V v d D t T Z W N 0 a W 9 u M S 9 S Z X B v c n R p b m d f R T R Q I C g z M C k v Q X V 0 b 1 J l b W 9 2 Z W R D b 2 x 1 b W 5 z M S 5 7 Q 2 l 0 e S B v Z i B w a W N r I H V w L D E 0 f S Z x d W 9 0 O y w m c X V v d D t T Z W N 0 a W 9 u M S 9 S Z X B v c n R p b m d f R T R Q I C g z M C k v Q X V 0 b 1 J l b W 9 2 Z W R D b 2 x 1 b W 5 z M S 5 7 Q 2 l 0 e S B v Z i B k Z W x p d m V y e S w x N X 0 m c X V v d D s s J n F 1 b 3 Q 7 U 2 V j d G l v b j E v U m V w b 3 J 0 a W 5 n X 0 U 0 U C A o M z A p L 0 F 1 d G 9 S Z W 1 v d m V k Q 2 9 s d W 1 u c z E u e 0 N v b H V t b j E s M T Z 9 J n F 1 b 3 Q 7 X S w m c X V v d D t D b 2 x 1 b W 5 D b 3 V u d C Z x d W 9 0 O z o x N y w m c X V v d D t L Z X l D b 2 x 1 b W 5 O Y W 1 l c y Z x d W 9 0 O z p b X S w m c X V v d D t D b 2 x 1 b W 5 J Z G V u d G l 0 a W V z J n F 1 b 3 Q 7 O l s m c X V v d D t T Z W N 0 a W 9 u M S 9 S Z X B v c n R p b m d f R T R Q I C g z M C k v Q X V 0 b 1 J l b W 9 2 Z W R D b 2 x 1 b W 5 z M S 5 7 R m l s Z S B u d W 1 i Z X I s M H 0 m c X V v d D s s J n F 1 b 3 Q 7 U 2 V j d G l v b j E v U m V w b 3 J 0 a W 5 n X 0 U 0 U C A o M z A p L 0 F 1 d G 9 S Z W 1 v d m V k Q 2 9 s d W 1 u c z E u e 0 Z D U y B k Z W x p d m V y e S B u d W 1 i Z X I s M X 0 m c X V v d D s s J n F 1 b 3 Q 7 U 2 V j d G l v b j E v U m V w b 3 J 0 a W 5 n X 0 U 0 U C A o M z A p L 0 F 1 d G 9 S Z W 1 v d m V k Q 2 9 s d W 1 u c z E u e 1 B y a W N l L D J 9 J n F 1 b 3 Q 7 L C Z x d W 9 0 O 1 N l Y 3 R p b 2 4 x L 1 J l c G 9 y d G l u Z 1 9 F N F A g K D M w K S 9 B d X R v U m V t b 3 Z l Z E N v b H V t b n M x L n t D d X N 0 b 2 1 l c i w z f S Z x d W 9 0 O y w m c X V v d D t T Z W N 0 a W 9 u M S 9 S Z X B v c n R p b m d f R T R Q I C g z M C k v Q X V 0 b 1 J l b W 9 2 Z W R D b 2 x 1 b W 5 z M S 5 7 Q 2 9 u d G F j d C B w Z X J z b 2 4 s N H 0 m c X V v d D s s J n F 1 b 3 Q 7 U 2 V j d G l v b j E v U m V w b 3 J 0 a W 5 n X 0 U 0 U C A o M z A p L 0 F 1 d G 9 S Z W 1 v d m V k Q 2 9 s d W 1 u c z E u e 0 V 4 c G V j d G V k I H B p Y 2 s g d X A g Z G F 0 Z S w 1 f S Z x d W 9 0 O y w m c X V v d D t T Z W N 0 a W 9 u M S 9 S Z X B v c n R p b m d f R T R Q I C g z M C k v Q X V 0 b 1 J l b W 9 2 Z W R D b 2 x 1 b W 5 z M S 5 7 R G F 0 Z S B v Z i B m a W x l I G N y Z W F 0 a W 9 u L D Z 9 J n F 1 b 3 Q 7 L C Z x d W 9 0 O 1 N l Y 3 R p b 2 4 x L 1 J l c G 9 y d G l u Z 1 9 F N F A g K D M w K S 9 B d X R v U m V t b 3 Z l Z E N v b H V t b n M x L n t X Z W l n a H Q s N 3 0 m c X V v d D s s J n F 1 b 3 Q 7 U 2 V j d G l v b j E v U m V w b 3 J 0 a W 5 n X 0 U 0 U C A o M z A p L 0 F 1 d G 9 S Z W 1 v d m V k Q 2 9 s d W 1 u c z E u e 1 B p Y 2 s g d X A g b m F t Z S w 4 f S Z x d W 9 0 O y w m c X V v d D t T Z W N 0 a W 9 u M S 9 S Z X B v c n R p b m d f R T R Q I C g z M C k v Q X V 0 b 1 J l b W 9 2 Z W R D b 2 x 1 b W 5 z M S 5 7 R G V s a X Z l c n k g b m F t Z S w 5 f S Z x d W 9 0 O y w m c X V v d D t T Z W N 0 a W 9 u M S 9 S Z X B v c n R p b m d f R T R Q I C g z M C k v Q X V 0 b 1 J l b W 9 2 Z W R D b 2 x 1 b W 5 z M S 5 7 Q V d C I F d l a W d o d C w x M H 0 m c X V v d D s s J n F 1 b 3 Q 7 U 2 V j d G l v b j E v U m V w b 3 J 0 a W 5 n X 0 U 0 U C A o M z A p L 0 F 1 d G 9 S Z W 1 v d m V k Q 2 9 s d W 1 u c z E u e 1 N o a X B t Z W 5 0 I G N v c 3 Q s M T F 9 J n F 1 b 3 Q 7 L C Z x d W 9 0 O 1 N l Y 3 R p b 2 4 x L 1 J l c G 9 y d G l u Z 1 9 F N F A g K D M w K S 9 B d X R v U m V t b 3 Z l Z E N v b H V t b n M x L n t E Z X B h c n R 1 c m U g d G l t Z S B m c m 9 t I G R l b G l 2 Z X J 5 I H B s Y W N l L D E y f S Z x d W 9 0 O y w m c X V v d D t T Z W N 0 a W 9 u M S 9 S Z X B v c n R p b m d f R T R Q I C g z M C k v Q X V 0 b 1 J l b W 9 2 Z W R D b 2 x 1 b W 5 z M S 5 7 U m 9 v d C A g I H R 5 c G U s M T N 9 J n F 1 b 3 Q 7 L C Z x d W 9 0 O 1 N l Y 3 R p b 2 4 x L 1 J l c G 9 y d G l u Z 1 9 F N F A g K D M w K S 9 B d X R v U m V t b 3 Z l Z E N v b H V t b n M x L n t D a X R 5 I G 9 m I H B p Y 2 s g d X A s M T R 9 J n F 1 b 3 Q 7 L C Z x d W 9 0 O 1 N l Y 3 R p b 2 4 x L 1 J l c G 9 y d G l u Z 1 9 F N F A g K D M w K S 9 B d X R v U m V t b 3 Z l Z E N v b H V t b n M x L n t D a X R 5 I G 9 m I G R l b G l 2 Z X J 5 L D E 1 f S Z x d W 9 0 O y w m c X V v d D t T Z W N 0 a W 9 u M S 9 S Z X B v c n R p b m d f R T R Q I C g z M 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M x K T w v S X R l b V B h d G g + P C 9 J d G V t T G 9 j Y X R p b 2 4 + P F N 0 Y W J s Z U V u d H J p Z X M + P E V u d H J 5 I F R 5 c G U 9 I k F k Z G V k V G 9 E Y X R h T W 9 k Z W w i I F Z h b H V l P S J s M C I g L z 4 8 R W 5 0 c n k g V H l w Z T 0 i Q n V m Z m V y T m V 4 d F J l Z n J l c 2 g i I F Z h b H V l P S J s M S I g L z 4 8 R W 5 0 c n k g V H l w Z T 0 i R m l s b E N v d W 5 0 I i B W Y W x 1 Z T 0 i b D E w M T c i I C 8 + P E V u d H J 5 I F R 5 c G U 9 I k Z p b G x F b m F i b G V k I i B W Y W x 1 Z T 0 i b D A i I C 8 + P E V u d H J 5 I F R 5 c G U 9 I k Z p b G x F c n J v c k N v Z G U i I F Z h b H V l P S J z V W 5 r b m 9 3 b i I g L z 4 8 R W 5 0 c n k g V H l w Z T 0 i R m l s b E V y c m 9 y Q 2 9 1 b n Q i I F Z h b H V l P S J s M C I g L z 4 8 R W 5 0 c n k g V H l w Z T 0 i R m l s b E x h c 3 R V c G R h d G V k I i B W Y W x 1 Z T 0 i Z D I w M j M t M D Y t M j Z U M D Y 6 M j I 6 M T A u N z M 0 O D k 4 M 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z A p L 0 F 1 d G 9 S Z W 1 v d m V k Q 2 9 s d W 1 u c z E u e 0 Z p b G U g b n V t Y m V y L D B 9 J n F 1 b 3 Q 7 L C Z x d W 9 0 O 1 N l Y 3 R p b 2 4 x L 1 J l c G 9 y d G l u Z 1 9 F N F A g K D M w K S 9 B d X R v U m V t b 3 Z l Z E N v b H V t b n M x L n t G Q 1 M g Z G V s a X Z l c n k g b n V t Y m V y L D F 9 J n F 1 b 3 Q 7 L C Z x d W 9 0 O 1 N l Y 3 R p b 2 4 x L 1 J l c G 9 y d G l u Z 1 9 F N F A g K D M w K S 9 B d X R v U m V t b 3 Z l Z E N v b H V t b n M x L n t Q c m l j Z S w y f S Z x d W 9 0 O y w m c X V v d D t T Z W N 0 a W 9 u M S 9 S Z X B v c n R p b m d f R T R Q I C g z M C k v Q X V 0 b 1 J l b W 9 2 Z W R D b 2 x 1 b W 5 z M S 5 7 Q 3 V z d G 9 t Z X I s M 3 0 m c X V v d D s s J n F 1 b 3 Q 7 U 2 V j d G l v b j E v U m V w b 3 J 0 a W 5 n X 0 U 0 U C A o M z A p L 0 F 1 d G 9 S Z W 1 v d m V k Q 2 9 s d W 1 u c z E u e 0 N v b n R h Y 3 Q g c G V y c 2 9 u L D R 9 J n F 1 b 3 Q 7 L C Z x d W 9 0 O 1 N l Y 3 R p b 2 4 x L 1 J l c G 9 y d G l u Z 1 9 F N F A g K D M w K S 9 B d X R v U m V t b 3 Z l Z E N v b H V t b n M x L n t F e H B l Y 3 R l Z C B w a W N r I H V w I G R h d G U s N X 0 m c X V v d D s s J n F 1 b 3 Q 7 U 2 V j d G l v b j E v U m V w b 3 J 0 a W 5 n X 0 U 0 U C A o M z A p L 0 F 1 d G 9 S Z W 1 v d m V k Q 2 9 s d W 1 u c z E u e 0 R h d G U g b 2 Y g Z m l s Z S B j c m V h d G l v b i w 2 f S Z x d W 9 0 O y w m c X V v d D t T Z W N 0 a W 9 u M S 9 S Z X B v c n R p b m d f R T R Q I C g z M C k v Q X V 0 b 1 J l b W 9 2 Z W R D b 2 x 1 b W 5 z M S 5 7 V 2 V p Z 2 h 0 L D d 9 J n F 1 b 3 Q 7 L C Z x d W 9 0 O 1 N l Y 3 R p b 2 4 x L 1 J l c G 9 y d G l u Z 1 9 F N F A g K D M w K S 9 B d X R v U m V t b 3 Z l Z E N v b H V t b n M x L n t Q a W N r I H V w I G 5 h b W U s O H 0 m c X V v d D s s J n F 1 b 3 Q 7 U 2 V j d G l v b j E v U m V w b 3 J 0 a W 5 n X 0 U 0 U C A o M z A p L 0 F 1 d G 9 S Z W 1 v d m V k Q 2 9 s d W 1 u c z E u e 0 R l b G l 2 Z X J 5 I G 5 h b W U s O X 0 m c X V v d D s s J n F 1 b 3 Q 7 U 2 V j d G l v b j E v U m V w b 3 J 0 a W 5 n X 0 U 0 U C A o M z A p L 0 F 1 d G 9 S Z W 1 v d m V k Q 2 9 s d W 1 u c z E u e 0 F X Q i B X Z W l n a H Q s M T B 9 J n F 1 b 3 Q 7 L C Z x d W 9 0 O 1 N l Y 3 R p b 2 4 x L 1 J l c G 9 y d G l u Z 1 9 F N F A g K D M w K S 9 B d X R v U m V t b 3 Z l Z E N v b H V t b n M x L n t T a G l w b W V u d C B j b 3 N 0 L D E x f S Z x d W 9 0 O y w m c X V v d D t T Z W N 0 a W 9 u M S 9 S Z X B v c n R p b m d f R T R Q I C g z M C k v Q X V 0 b 1 J l b W 9 2 Z W R D b 2 x 1 b W 5 z M S 5 7 R G V w Y X J 0 d X J l I H R p b W U g Z n J v b S B k Z W x p d m V y e S B w b G F j Z S w x M n 0 m c X V v d D s s J n F 1 b 3 Q 7 U 2 V j d G l v b j E v U m V w b 3 J 0 a W 5 n X 0 U 0 U C A o M z A p L 0 F 1 d G 9 S Z W 1 v d m V k Q 2 9 s d W 1 u c z E u e 1 J v b 3 Q g I C B 0 e X B l L D E z f S Z x d W 9 0 O y w m c X V v d D t T Z W N 0 a W 9 u M S 9 S Z X B v c n R p b m d f R T R Q I C g z M C k v Q X V 0 b 1 J l b W 9 2 Z W R D b 2 x 1 b W 5 z M S 5 7 Q 2 l 0 e S B v Z i B w a W N r I H V w L D E 0 f S Z x d W 9 0 O y w m c X V v d D t T Z W N 0 a W 9 u M S 9 S Z X B v c n R p b m d f R T R Q I C g z M C k v Q X V 0 b 1 J l b W 9 2 Z W R D b 2 x 1 b W 5 z M S 5 7 Q 2 l 0 e S B v Z i B k Z W x p d m V y e S w x N X 0 m c X V v d D s s J n F 1 b 3 Q 7 U 2 V j d G l v b j E v U m V w b 3 J 0 a W 5 n X 0 U 0 U C A o M z A p L 0 F 1 d G 9 S Z W 1 v d m V k Q 2 9 s d W 1 u c z E u e 0 N v b H V t b j E s M T Z 9 J n F 1 b 3 Q 7 X S w m c X V v d D t D b 2 x 1 b W 5 D b 3 V u d C Z x d W 9 0 O z o x N y w m c X V v d D t L Z X l D b 2 x 1 b W 5 O Y W 1 l c y Z x d W 9 0 O z p b X S w m c X V v d D t D b 2 x 1 b W 5 J Z G V u d G l 0 a W V z J n F 1 b 3 Q 7 O l s m c X V v d D t T Z W N 0 a W 9 u M S 9 S Z X B v c n R p b m d f R T R Q I C g z M C k v Q X V 0 b 1 J l b W 9 2 Z W R D b 2 x 1 b W 5 z M S 5 7 R m l s Z S B u d W 1 i Z X I s M H 0 m c X V v d D s s J n F 1 b 3 Q 7 U 2 V j d G l v b j E v U m V w b 3 J 0 a W 5 n X 0 U 0 U C A o M z A p L 0 F 1 d G 9 S Z W 1 v d m V k Q 2 9 s d W 1 u c z E u e 0 Z D U y B k Z W x p d m V y e S B u d W 1 i Z X I s M X 0 m c X V v d D s s J n F 1 b 3 Q 7 U 2 V j d G l v b j E v U m V w b 3 J 0 a W 5 n X 0 U 0 U C A o M z A p L 0 F 1 d G 9 S Z W 1 v d m V k Q 2 9 s d W 1 u c z E u e 1 B y a W N l L D J 9 J n F 1 b 3 Q 7 L C Z x d W 9 0 O 1 N l Y 3 R p b 2 4 x L 1 J l c G 9 y d G l u Z 1 9 F N F A g K D M w K S 9 B d X R v U m V t b 3 Z l Z E N v b H V t b n M x L n t D d X N 0 b 2 1 l c i w z f S Z x d W 9 0 O y w m c X V v d D t T Z W N 0 a W 9 u M S 9 S Z X B v c n R p b m d f R T R Q I C g z M C k v Q X V 0 b 1 J l b W 9 2 Z W R D b 2 x 1 b W 5 z M S 5 7 Q 2 9 u d G F j d C B w Z X J z b 2 4 s N H 0 m c X V v d D s s J n F 1 b 3 Q 7 U 2 V j d G l v b j E v U m V w b 3 J 0 a W 5 n X 0 U 0 U C A o M z A p L 0 F 1 d G 9 S Z W 1 v d m V k Q 2 9 s d W 1 u c z E u e 0 V 4 c G V j d G V k I H B p Y 2 s g d X A g Z G F 0 Z S w 1 f S Z x d W 9 0 O y w m c X V v d D t T Z W N 0 a W 9 u M S 9 S Z X B v c n R p b m d f R T R Q I C g z M C k v Q X V 0 b 1 J l b W 9 2 Z W R D b 2 x 1 b W 5 z M S 5 7 R G F 0 Z S B v Z i B m a W x l I G N y Z W F 0 a W 9 u L D Z 9 J n F 1 b 3 Q 7 L C Z x d W 9 0 O 1 N l Y 3 R p b 2 4 x L 1 J l c G 9 y d G l u Z 1 9 F N F A g K D M w K S 9 B d X R v U m V t b 3 Z l Z E N v b H V t b n M x L n t X Z W l n a H Q s N 3 0 m c X V v d D s s J n F 1 b 3 Q 7 U 2 V j d G l v b j E v U m V w b 3 J 0 a W 5 n X 0 U 0 U C A o M z A p L 0 F 1 d G 9 S Z W 1 v d m V k Q 2 9 s d W 1 u c z E u e 1 B p Y 2 s g d X A g b m F t Z S w 4 f S Z x d W 9 0 O y w m c X V v d D t T Z W N 0 a W 9 u M S 9 S Z X B v c n R p b m d f R T R Q I C g z M C k v Q X V 0 b 1 J l b W 9 2 Z W R D b 2 x 1 b W 5 z M S 5 7 R G V s a X Z l c n k g b m F t Z S w 5 f S Z x d W 9 0 O y w m c X V v d D t T Z W N 0 a W 9 u M S 9 S Z X B v c n R p b m d f R T R Q I C g z M C k v Q X V 0 b 1 J l b W 9 2 Z W R D b 2 x 1 b W 5 z M S 5 7 Q V d C I F d l a W d o d C w x M H 0 m c X V v d D s s J n F 1 b 3 Q 7 U 2 V j d G l v b j E v U m V w b 3 J 0 a W 5 n X 0 U 0 U C A o M z A p L 0 F 1 d G 9 S Z W 1 v d m V k Q 2 9 s d W 1 u c z E u e 1 N o a X B t Z W 5 0 I G N v c 3 Q s M T F 9 J n F 1 b 3 Q 7 L C Z x d W 9 0 O 1 N l Y 3 R p b 2 4 x L 1 J l c G 9 y d G l u Z 1 9 F N F A g K D M w K S 9 B d X R v U m V t b 3 Z l Z E N v b H V t b n M x L n t E Z X B h c n R 1 c m U g d G l t Z S B m c m 9 t I G R l b G l 2 Z X J 5 I H B s Y W N l L D E y f S Z x d W 9 0 O y w m c X V v d D t T Z W N 0 a W 9 u M S 9 S Z X B v c n R p b m d f R T R Q I C g z M C k v Q X V 0 b 1 J l b W 9 2 Z W R D b 2 x 1 b W 5 z M S 5 7 U m 9 v d C A g I H R 5 c G U s M T N 9 J n F 1 b 3 Q 7 L C Z x d W 9 0 O 1 N l Y 3 R p b 2 4 x L 1 J l c G 9 y d G l u Z 1 9 F N F A g K D M w K S 9 B d X R v U m V t b 3 Z l Z E N v b H V t b n M x L n t D a X R 5 I G 9 m I H B p Y 2 s g d X A s M T R 9 J n F 1 b 3 Q 7 L C Z x d W 9 0 O 1 N l Y 3 R p b 2 4 x L 1 J l c G 9 y d G l u Z 1 9 F N F A g K D M w K S 9 B d X R v U m V t b 3 Z l Z E N v b H V t b n M x L n t D a X R 5 I G 9 m I G R l b G l 2 Z X J 5 L D E 1 f S Z x d W 9 0 O y w m c X V v d D t T Z W N 0 a W 9 u M S 9 S Z X B v c n R p b m d f R T R Q I C g z M C 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z M i k 8 L 0 l 0 Z W 1 Q Y X R o P j w v S X R l b U x v Y 2 F 0 a W 9 u P j x T d G F i b G V F b n R y a W V z P j x F b n R y e S B U e X B l P S J B Z G R l Z F R v R G F 0 Y U 1 v Z G V s I i B W Y W x 1 Z T 0 i b D A i I C 8 + P E V u d H J 5 I F R 5 c G U 9 I k J 1 Z m Z l c k 5 l e H R S Z W Z y Z X N o I i B W Y W x 1 Z T 0 i b D E i I C 8 + P E V u d H J 5 I F R 5 c G U 9 I k Z p b G x D b 3 V u d C I g V m F s d W U 9 I m w x M z Y 4 I i A v P j x F b n R y e S B U e X B l P S J G a W x s R W 5 h Y m x l Z C I g V m F s d W U 9 I m w w I i A v P j x F b n R y e S B U e X B l P S J G a W x s R X J y b 3 J D b 2 R l I i B W Y W x 1 Z T 0 i c 1 V u a 2 5 v d 2 4 i I C 8 + P E V u d H J 5 I F R 5 c G U 9 I k Z p b G x F c n J v c k N v d W 5 0 I i B W Y W x 1 Z T 0 i b D A i I C 8 + P E V u d H J 5 I F R 5 c G U 9 I k Z p b G x M Y X N 0 V X B k Y X R l Z C I g V m F s d W U 9 I m Q y M D I z L T A 2 L T I 3 V D A 3 O j M x O j E w L j g 4 M D U 1 N D N 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y K S 9 B d X R v U m V t b 3 Z l Z E N v b H V t b n M x L n t G a W x l I G 5 1 b W J l c i w w f S Z x d W 9 0 O y w m c X V v d D t T Z W N 0 a W 9 u M S 9 S Z X B v c n R p b m d f R T R Q I C g z M i k v Q X V 0 b 1 J l b W 9 2 Z W R D b 2 x 1 b W 5 z M S 5 7 R k N T I G R l b G l 2 Z X J 5 I G 5 1 b W J l c i w x f S Z x d W 9 0 O y w m c X V v d D t T Z W N 0 a W 9 u M S 9 S Z X B v c n R p b m d f R T R Q I C g z M i k v Q X V 0 b 1 J l b W 9 2 Z W R D b 2 x 1 b W 5 z M S 5 7 U H J p Y 2 U s M n 0 m c X V v d D s s J n F 1 b 3 Q 7 U 2 V j d G l v b j E v U m V w b 3 J 0 a W 5 n X 0 U 0 U C A o M z I p L 0 F 1 d G 9 S Z W 1 v d m V k Q 2 9 s d W 1 u c z E u e 0 N 1 c 3 R v b W V y L D N 9 J n F 1 b 3 Q 7 L C Z x d W 9 0 O 1 N l Y 3 R p b 2 4 x L 1 J l c G 9 y d G l u Z 1 9 F N F A g K D M y K S 9 B d X R v U m V t b 3 Z l Z E N v b H V t b n M x L n t D b 2 5 0 Y W N 0 I H B l c n N v b i w 0 f S Z x d W 9 0 O y w m c X V v d D t T Z W N 0 a W 9 u M S 9 S Z X B v c n R p b m d f R T R Q I C g z M i k v Q X V 0 b 1 J l b W 9 2 Z W R D b 2 x 1 b W 5 z M S 5 7 R X h w Z W N 0 Z W Q g c G l j a y B 1 c C B k Y X R l L D V 9 J n F 1 b 3 Q 7 L C Z x d W 9 0 O 1 N l Y 3 R p b 2 4 x L 1 J l c G 9 y d G l u Z 1 9 F N F A g K D M y K S 9 B d X R v U m V t b 3 Z l Z E N v b H V t b n M x L n t E Y X R l I G 9 m I G Z p b G U g Y 3 J l Y X R p b 2 4 s N n 0 m c X V v d D s s J n F 1 b 3 Q 7 U 2 V j d G l v b j E v U m V w b 3 J 0 a W 5 n X 0 U 0 U C A o M z I p L 0 F 1 d G 9 S Z W 1 v d m V k Q 2 9 s d W 1 u c z E u e 1 d l a W d o d C w 3 f S Z x d W 9 0 O y w m c X V v d D t T Z W N 0 a W 9 u M S 9 S Z X B v c n R p b m d f R T R Q I C g z M i k v Q X V 0 b 1 J l b W 9 2 Z W R D b 2 x 1 b W 5 z M S 5 7 U G l j a y B 1 c C B u Y W 1 l L D h 9 J n F 1 b 3 Q 7 L C Z x d W 9 0 O 1 N l Y 3 R p b 2 4 x L 1 J l c G 9 y d G l u Z 1 9 F N F A g K D M y K S 9 B d X R v U m V t b 3 Z l Z E N v b H V t b n M x L n t E Z W x p d m V y e S B u Y W 1 l L D l 9 J n F 1 b 3 Q 7 L C Z x d W 9 0 O 1 N l Y 3 R p b 2 4 x L 1 J l c G 9 y d G l u Z 1 9 F N F A g K D M y K S 9 B d X R v U m V t b 3 Z l Z E N v b H V t b n M x L n t B V 0 I g V 2 V p Z 2 h 0 L D E w f S Z x d W 9 0 O y w m c X V v d D t T Z W N 0 a W 9 u M S 9 S Z X B v c n R p b m d f R T R Q I C g z M i k v Q X V 0 b 1 J l b W 9 2 Z W R D b 2 x 1 b W 5 z M S 5 7 U 2 h p c G 1 l b n Q g Y 2 9 z d C w x M X 0 m c X V v d D s s J n F 1 b 3 Q 7 U 2 V j d G l v b j E v U m V w b 3 J 0 a W 5 n X 0 U 0 U C A o M z I p L 0 F 1 d G 9 S Z W 1 v d m V k Q 2 9 s d W 1 u c z E u e 0 R l c G F y d H V y Z S B 0 a W 1 l I G Z y b 2 0 g Z G V s a X Z l c n k g c G x h Y 2 U s M T J 9 J n F 1 b 3 Q 7 L C Z x d W 9 0 O 1 N l Y 3 R p b 2 4 x L 1 J l c G 9 y d G l u Z 1 9 F N F A g K D M y K S 9 B d X R v U m V t b 3 Z l Z E N v b H V t b n M x L n t S b 2 9 0 I C A g d H l w Z S w x M 3 0 m c X V v d D s s J n F 1 b 3 Q 7 U 2 V j d G l v b j E v U m V w b 3 J 0 a W 5 n X 0 U 0 U C A o M z I p L 0 F 1 d G 9 S Z W 1 v d m V k Q 2 9 s d W 1 u c z E u e 0 N p d H k g b 2 Y g c G l j a y B 1 c C w x N H 0 m c X V v d D s s J n F 1 b 3 Q 7 U 2 V j d G l v b j E v U m V w b 3 J 0 a W 5 n X 0 U 0 U C A o M z I p L 0 F 1 d G 9 S Z W 1 v d m V k Q 2 9 s d W 1 u c z E u e 0 N p d H k g b 2 Y g Z G V s a X Z l c n k s M T V 9 J n F 1 b 3 Q 7 L C Z x d W 9 0 O 1 N l Y 3 R p b 2 4 x L 1 J l c G 9 y d G l u Z 1 9 F N F A g K D M y K S 9 B d X R v U m V t b 3 Z l Z E N v b H V t b n M x L n t D b 2 x 1 b W 4 x L D E 2 f S Z x d W 9 0 O 1 0 s J n F 1 b 3 Q 7 Q 2 9 s d W 1 u Q 2 9 1 b n Q m c X V v d D s 6 M T c s J n F 1 b 3 Q 7 S 2 V 5 Q 2 9 s d W 1 u T m F t Z X M m c X V v d D s 6 W 1 0 s J n F 1 b 3 Q 7 Q 2 9 s d W 1 u S W R l b n R p d G l l c y Z x d W 9 0 O z p b J n F 1 b 3 Q 7 U 2 V j d G l v b j E v U m V w b 3 J 0 a W 5 n X 0 U 0 U C A o M z I p L 0 F 1 d G 9 S Z W 1 v d m V k Q 2 9 s d W 1 u c z E u e 0 Z p b G U g b n V t Y m V y L D B 9 J n F 1 b 3 Q 7 L C Z x d W 9 0 O 1 N l Y 3 R p b 2 4 x L 1 J l c G 9 y d G l u Z 1 9 F N F A g K D M y K S 9 B d X R v U m V t b 3 Z l Z E N v b H V t b n M x L n t G Q 1 M g Z G V s a X Z l c n k g b n V t Y m V y L D F 9 J n F 1 b 3 Q 7 L C Z x d W 9 0 O 1 N l Y 3 R p b 2 4 x L 1 J l c G 9 y d G l u Z 1 9 F N F A g K D M y K S 9 B d X R v U m V t b 3 Z l Z E N v b H V t b n M x L n t Q c m l j Z S w y f S Z x d W 9 0 O y w m c X V v d D t T Z W N 0 a W 9 u M S 9 S Z X B v c n R p b m d f R T R Q I C g z M i k v Q X V 0 b 1 J l b W 9 2 Z W R D b 2 x 1 b W 5 z M S 5 7 Q 3 V z d G 9 t Z X I s M 3 0 m c X V v d D s s J n F 1 b 3 Q 7 U 2 V j d G l v b j E v U m V w b 3 J 0 a W 5 n X 0 U 0 U C A o M z I p L 0 F 1 d G 9 S Z W 1 v d m V k Q 2 9 s d W 1 u c z E u e 0 N v b n R h Y 3 Q g c G V y c 2 9 u L D R 9 J n F 1 b 3 Q 7 L C Z x d W 9 0 O 1 N l Y 3 R p b 2 4 x L 1 J l c G 9 y d G l u Z 1 9 F N F A g K D M y K S 9 B d X R v U m V t b 3 Z l Z E N v b H V t b n M x L n t F e H B l Y 3 R l Z C B w a W N r I H V w I G R h d G U s N X 0 m c X V v d D s s J n F 1 b 3 Q 7 U 2 V j d G l v b j E v U m V w b 3 J 0 a W 5 n X 0 U 0 U C A o M z I p L 0 F 1 d G 9 S Z W 1 v d m V k Q 2 9 s d W 1 u c z E u e 0 R h d G U g b 2 Y g Z m l s Z S B j c m V h d G l v b i w 2 f S Z x d W 9 0 O y w m c X V v d D t T Z W N 0 a W 9 u M S 9 S Z X B v c n R p b m d f R T R Q I C g z M i k v Q X V 0 b 1 J l b W 9 2 Z W R D b 2 x 1 b W 5 z M S 5 7 V 2 V p Z 2 h 0 L D d 9 J n F 1 b 3 Q 7 L C Z x d W 9 0 O 1 N l Y 3 R p b 2 4 x L 1 J l c G 9 y d G l u Z 1 9 F N F A g K D M y K S 9 B d X R v U m V t b 3 Z l Z E N v b H V t b n M x L n t Q a W N r I H V w I G 5 h b W U s O H 0 m c X V v d D s s J n F 1 b 3 Q 7 U 2 V j d G l v b j E v U m V w b 3 J 0 a W 5 n X 0 U 0 U C A o M z I p L 0 F 1 d G 9 S Z W 1 v d m V k Q 2 9 s d W 1 u c z E u e 0 R l b G l 2 Z X J 5 I G 5 h b W U s O X 0 m c X V v d D s s J n F 1 b 3 Q 7 U 2 V j d G l v b j E v U m V w b 3 J 0 a W 5 n X 0 U 0 U C A o M z I p L 0 F 1 d G 9 S Z W 1 v d m V k Q 2 9 s d W 1 u c z E u e 0 F X Q i B X Z W l n a H Q s M T B 9 J n F 1 b 3 Q 7 L C Z x d W 9 0 O 1 N l Y 3 R p b 2 4 x L 1 J l c G 9 y d G l u Z 1 9 F N F A g K D M y K S 9 B d X R v U m V t b 3 Z l Z E N v b H V t b n M x L n t T a G l w b W V u d C B j b 3 N 0 L D E x f S Z x d W 9 0 O y w m c X V v d D t T Z W N 0 a W 9 u M S 9 S Z X B v c n R p b m d f R T R Q I C g z M i k v Q X V 0 b 1 J l b W 9 2 Z W R D b 2 x 1 b W 5 z M S 5 7 R G V w Y X J 0 d X J l I H R p b W U g Z n J v b S B k Z W x p d m V y e S B w b G F j Z S w x M n 0 m c X V v d D s s J n F 1 b 3 Q 7 U 2 V j d G l v b j E v U m V w b 3 J 0 a W 5 n X 0 U 0 U C A o M z I p L 0 F 1 d G 9 S Z W 1 v d m V k Q 2 9 s d W 1 u c z E u e 1 J v b 3 Q g I C B 0 e X B l L D E z f S Z x d W 9 0 O y w m c X V v d D t T Z W N 0 a W 9 u M S 9 S Z X B v c n R p b m d f R T R Q I C g z M i k v Q X V 0 b 1 J l b W 9 2 Z W R D b 2 x 1 b W 5 z M S 5 7 Q 2 l 0 e S B v Z i B w a W N r I H V w L D E 0 f S Z x d W 9 0 O y w m c X V v d D t T Z W N 0 a W 9 u M S 9 S Z X B v c n R p b m d f R T R Q I C g z M i k v Q X V 0 b 1 J l b W 9 2 Z W R D b 2 x 1 b W 5 z M S 5 7 Q 2 l 0 e S B v Z i B k Z W x p d m V y e S w x N X 0 m c X V v d D s s J n F 1 b 3 Q 7 U 2 V j d G l v b j E v U m V w b 3 J 0 a W 5 n X 0 U 0 U C A o M z I 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z M y k 8 L 0 l 0 Z W 1 Q Y X R o P j w v S X R l b U x v Y 2 F 0 a W 9 u P j x T d G F i b G V F b n R y a W V z P j x F b n R y e S B U e X B l P S J B Z G R l Z F R v R G F 0 Y U 1 v Z G V s I i B W Y W x 1 Z T 0 i b D A i I C 8 + P E V u d H J 5 I F R 5 c G U 9 I k J 1 Z m Z l c k 5 l e H R S Z W Z y Z X N o I i B W Y W x 1 Z T 0 i b D E i I C 8 + P E V u d H J 5 I F R 5 c G U 9 I k Z p b G x D b 3 V u d C I g V m F s d W U 9 I m w x M z c y I i A v P j x F b n R y e S B U e X B l P S J G a W x s R W 5 h Y m x l Z C I g V m F s d W U 9 I m w w I i A v P j x F b n R y e S B U e X B l P S J G a W x s R X J y b 3 J D b 2 R l I i B W Y W x 1 Z T 0 i c 1 V u a 2 5 v d 2 4 i I C 8 + P E V u d H J 5 I F R 5 c G U 9 I k Z p b G x F c n J v c k N v d W 5 0 I i B W Y W x 1 Z T 0 i b D A i I C 8 + P E V u d H J 5 I F R 5 c G U 9 I k Z p b G x M Y X N 0 V X B k Y X R l Z C I g V m F s d W U 9 I m Q y M D I z L T A 2 L T I 4 V D A 3 O j I 5 O j E x L j Y 5 O T M 5 M D J 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z K S 9 B d X R v U m V t b 3 Z l Z E N v b H V t b n M x L n t G a W x l I G 5 1 b W J l c i w w f S Z x d W 9 0 O y w m c X V v d D t T Z W N 0 a W 9 u M S 9 S Z X B v c n R p b m d f R T R Q I C g z M y k v Q X V 0 b 1 J l b W 9 2 Z W R D b 2 x 1 b W 5 z M S 5 7 R k N T I G R l b G l 2 Z X J 5 I G 5 1 b W J l c i w x f S Z x d W 9 0 O y w m c X V v d D t T Z W N 0 a W 9 u M S 9 S Z X B v c n R p b m d f R T R Q I C g z M y k v Q X V 0 b 1 J l b W 9 2 Z W R D b 2 x 1 b W 5 z M S 5 7 U H J p Y 2 U s M n 0 m c X V v d D s s J n F 1 b 3 Q 7 U 2 V j d G l v b j E v U m V w b 3 J 0 a W 5 n X 0 U 0 U C A o M z M p L 0 F 1 d G 9 S Z W 1 v d m V k Q 2 9 s d W 1 u c z E u e 0 N 1 c 3 R v b W V y L D N 9 J n F 1 b 3 Q 7 L C Z x d W 9 0 O 1 N l Y 3 R p b 2 4 x L 1 J l c G 9 y d G l u Z 1 9 F N F A g K D M z K S 9 B d X R v U m V t b 3 Z l Z E N v b H V t b n M x L n t D b 2 5 0 Y W N 0 I H B l c n N v b i w 0 f S Z x d W 9 0 O y w m c X V v d D t T Z W N 0 a W 9 u M S 9 S Z X B v c n R p b m d f R T R Q I C g z M y k v Q X V 0 b 1 J l b W 9 2 Z W R D b 2 x 1 b W 5 z M S 5 7 R X h w Z W N 0 Z W Q g c G l j a y B 1 c C B k Y X R l L D V 9 J n F 1 b 3 Q 7 L C Z x d W 9 0 O 1 N l Y 3 R p b 2 4 x L 1 J l c G 9 y d G l u Z 1 9 F N F A g K D M z K S 9 B d X R v U m V t b 3 Z l Z E N v b H V t b n M x L n t E Y X R l I G 9 m I G Z p b G U g Y 3 J l Y X R p b 2 4 s N n 0 m c X V v d D s s J n F 1 b 3 Q 7 U 2 V j d G l v b j E v U m V w b 3 J 0 a W 5 n X 0 U 0 U C A o M z M p L 0 F 1 d G 9 S Z W 1 v d m V k Q 2 9 s d W 1 u c z E u e 1 d l a W d o d C w 3 f S Z x d W 9 0 O y w m c X V v d D t T Z W N 0 a W 9 u M S 9 S Z X B v c n R p b m d f R T R Q I C g z M y k v Q X V 0 b 1 J l b W 9 2 Z W R D b 2 x 1 b W 5 z M S 5 7 U G l j a y B 1 c C B u Y W 1 l L D h 9 J n F 1 b 3 Q 7 L C Z x d W 9 0 O 1 N l Y 3 R p b 2 4 x L 1 J l c G 9 y d G l u Z 1 9 F N F A g K D M z K S 9 B d X R v U m V t b 3 Z l Z E N v b H V t b n M x L n t E Z W x p d m V y e S B u Y W 1 l L D l 9 J n F 1 b 3 Q 7 L C Z x d W 9 0 O 1 N l Y 3 R p b 2 4 x L 1 J l c G 9 y d G l u Z 1 9 F N F A g K D M z K S 9 B d X R v U m V t b 3 Z l Z E N v b H V t b n M x L n t B V 0 I g V 2 V p Z 2 h 0 L D E w f S Z x d W 9 0 O y w m c X V v d D t T Z W N 0 a W 9 u M S 9 S Z X B v c n R p b m d f R T R Q I C g z M y k v Q X V 0 b 1 J l b W 9 2 Z W R D b 2 x 1 b W 5 z M S 5 7 U 2 h p c G 1 l b n Q g Y 2 9 z d C w x M X 0 m c X V v d D s s J n F 1 b 3 Q 7 U 2 V j d G l v b j E v U m V w b 3 J 0 a W 5 n X 0 U 0 U C A o M z M p L 0 F 1 d G 9 S Z W 1 v d m V k Q 2 9 s d W 1 u c z E u e 0 R l c G F y d H V y Z S B 0 a W 1 l I G Z y b 2 0 g Z G V s a X Z l c n k g c G x h Y 2 U s M T J 9 J n F 1 b 3 Q 7 L C Z x d W 9 0 O 1 N l Y 3 R p b 2 4 x L 1 J l c G 9 y d G l u Z 1 9 F N F A g K D M z K S 9 B d X R v U m V t b 3 Z l Z E N v b H V t b n M x L n t S b 2 9 0 I C A g d H l w Z S w x M 3 0 m c X V v d D s s J n F 1 b 3 Q 7 U 2 V j d G l v b j E v U m V w b 3 J 0 a W 5 n X 0 U 0 U C A o M z M p L 0 F 1 d G 9 S Z W 1 v d m V k Q 2 9 s d W 1 u c z E u e 0 N p d H k g b 2 Y g c G l j a y B 1 c C w x N H 0 m c X V v d D s s J n F 1 b 3 Q 7 U 2 V j d G l v b j E v U m V w b 3 J 0 a W 5 n X 0 U 0 U C A o M z M p L 0 F 1 d G 9 S Z W 1 v d m V k Q 2 9 s d W 1 u c z E u e 0 N p d H k g b 2 Y g Z G V s a X Z l c n k s M T V 9 J n F 1 b 3 Q 7 L C Z x d W 9 0 O 1 N l Y 3 R p b 2 4 x L 1 J l c G 9 y d G l u Z 1 9 F N F A g K D M z K S 9 B d X R v U m V t b 3 Z l Z E N v b H V t b n M x L n t D b 2 x 1 b W 4 x L D E 2 f S Z x d W 9 0 O 1 0 s J n F 1 b 3 Q 7 Q 2 9 s d W 1 u Q 2 9 1 b n Q m c X V v d D s 6 M T c s J n F 1 b 3 Q 7 S 2 V 5 Q 2 9 s d W 1 u T m F t Z X M m c X V v d D s 6 W 1 0 s J n F 1 b 3 Q 7 Q 2 9 s d W 1 u S W R l b n R p d G l l c y Z x d W 9 0 O z p b J n F 1 b 3 Q 7 U 2 V j d G l v b j E v U m V w b 3 J 0 a W 5 n X 0 U 0 U C A o M z M p L 0 F 1 d G 9 S Z W 1 v d m V k Q 2 9 s d W 1 u c z E u e 0 Z p b G U g b n V t Y m V y L D B 9 J n F 1 b 3 Q 7 L C Z x d W 9 0 O 1 N l Y 3 R p b 2 4 x L 1 J l c G 9 y d G l u Z 1 9 F N F A g K D M z K S 9 B d X R v U m V t b 3 Z l Z E N v b H V t b n M x L n t G Q 1 M g Z G V s a X Z l c n k g b n V t Y m V y L D F 9 J n F 1 b 3 Q 7 L C Z x d W 9 0 O 1 N l Y 3 R p b 2 4 x L 1 J l c G 9 y d G l u Z 1 9 F N F A g K D M z K S 9 B d X R v U m V t b 3 Z l Z E N v b H V t b n M x L n t Q c m l j Z S w y f S Z x d W 9 0 O y w m c X V v d D t T Z W N 0 a W 9 u M S 9 S Z X B v c n R p b m d f R T R Q I C g z M y k v Q X V 0 b 1 J l b W 9 2 Z W R D b 2 x 1 b W 5 z M S 5 7 Q 3 V z d G 9 t Z X I s M 3 0 m c X V v d D s s J n F 1 b 3 Q 7 U 2 V j d G l v b j E v U m V w b 3 J 0 a W 5 n X 0 U 0 U C A o M z M p L 0 F 1 d G 9 S Z W 1 v d m V k Q 2 9 s d W 1 u c z E u e 0 N v b n R h Y 3 Q g c G V y c 2 9 u L D R 9 J n F 1 b 3 Q 7 L C Z x d W 9 0 O 1 N l Y 3 R p b 2 4 x L 1 J l c G 9 y d G l u Z 1 9 F N F A g K D M z K S 9 B d X R v U m V t b 3 Z l Z E N v b H V t b n M x L n t F e H B l Y 3 R l Z C B w a W N r I H V w I G R h d G U s N X 0 m c X V v d D s s J n F 1 b 3 Q 7 U 2 V j d G l v b j E v U m V w b 3 J 0 a W 5 n X 0 U 0 U C A o M z M p L 0 F 1 d G 9 S Z W 1 v d m V k Q 2 9 s d W 1 u c z E u e 0 R h d G U g b 2 Y g Z m l s Z S B j c m V h d G l v b i w 2 f S Z x d W 9 0 O y w m c X V v d D t T Z W N 0 a W 9 u M S 9 S Z X B v c n R p b m d f R T R Q I C g z M y k v Q X V 0 b 1 J l b W 9 2 Z W R D b 2 x 1 b W 5 z M S 5 7 V 2 V p Z 2 h 0 L D d 9 J n F 1 b 3 Q 7 L C Z x d W 9 0 O 1 N l Y 3 R p b 2 4 x L 1 J l c G 9 y d G l u Z 1 9 F N F A g K D M z K S 9 B d X R v U m V t b 3 Z l Z E N v b H V t b n M x L n t Q a W N r I H V w I G 5 h b W U s O H 0 m c X V v d D s s J n F 1 b 3 Q 7 U 2 V j d G l v b j E v U m V w b 3 J 0 a W 5 n X 0 U 0 U C A o M z M p L 0 F 1 d G 9 S Z W 1 v d m V k Q 2 9 s d W 1 u c z E u e 0 R l b G l 2 Z X J 5 I G 5 h b W U s O X 0 m c X V v d D s s J n F 1 b 3 Q 7 U 2 V j d G l v b j E v U m V w b 3 J 0 a W 5 n X 0 U 0 U C A o M z M p L 0 F 1 d G 9 S Z W 1 v d m V k Q 2 9 s d W 1 u c z E u e 0 F X Q i B X Z W l n a H Q s M T B 9 J n F 1 b 3 Q 7 L C Z x d W 9 0 O 1 N l Y 3 R p b 2 4 x L 1 J l c G 9 y d G l u Z 1 9 F N F A g K D M z K S 9 B d X R v U m V t b 3 Z l Z E N v b H V t b n M x L n t T a G l w b W V u d C B j b 3 N 0 L D E x f S Z x d W 9 0 O y w m c X V v d D t T Z W N 0 a W 9 u M S 9 S Z X B v c n R p b m d f R T R Q I C g z M y k v Q X V 0 b 1 J l b W 9 2 Z W R D b 2 x 1 b W 5 z M S 5 7 R G V w Y X J 0 d X J l I H R p b W U g Z n J v b S B k Z W x p d m V y e S B w b G F j Z S w x M n 0 m c X V v d D s s J n F 1 b 3 Q 7 U 2 V j d G l v b j E v U m V w b 3 J 0 a W 5 n X 0 U 0 U C A o M z M p L 0 F 1 d G 9 S Z W 1 v d m V k Q 2 9 s d W 1 u c z E u e 1 J v b 3 Q g I C B 0 e X B l L D E z f S Z x d W 9 0 O y w m c X V v d D t T Z W N 0 a W 9 u M S 9 S Z X B v c n R p b m d f R T R Q I C g z M y k v Q X V 0 b 1 J l b W 9 2 Z W R D b 2 x 1 b W 5 z M S 5 7 Q 2 l 0 e S B v Z i B w a W N r I H V w L D E 0 f S Z x d W 9 0 O y w m c X V v d D t T Z W N 0 a W 9 u M S 9 S Z X B v c n R p b m d f R T R Q I C g z M y k v Q X V 0 b 1 J l b W 9 2 Z W R D b 2 x 1 b W 5 z M S 5 7 Q 2 l 0 e S B v Z i B k Z W x p d m V y e S w x N X 0 m c X V v d D s s J n F 1 b 3 Q 7 U 2 V j d G l v b j E v U m V w b 3 J 0 a W 5 n X 0 U 0 U C A o M z M 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z N C k 8 L 0 l 0 Z W 1 Q Y X R o P j w v S X R l b U x v Y 2 F 0 a W 9 u P j x T d G F i b G V F b n R y a W V z P j x F b n R y e S B U e X B l P S J B Z G R l Z F R v R G F 0 Y U 1 v Z G V s I i B W Y W x 1 Z T 0 i b D A i I C 8 + P E V u d H J 5 I F R 5 c G U 9 I k J 1 Z m Z l c k 5 l e H R S Z W Z y Z X N o I i B W Y W x 1 Z T 0 i b D E i I C 8 + P E V u d H J 5 I F R 5 c G U 9 I k Z p b G x D b 3 V u d C I g V m F s d W U 9 I m w x M z g 1 I i A v P j x F b n R y e S B U e X B l P S J G a W x s R W 5 h Y m x l Z C I g V m F s d W U 9 I m w w I i A v P j x F b n R y e S B U e X B l P S J G a W x s R X J y b 3 J D b 2 R l I i B W Y W x 1 Z T 0 i c 1 V u a 2 5 v d 2 4 i I C 8 + P E V u d H J 5 I F R 5 c G U 9 I k Z p b G x F c n J v c k N v d W 5 0 I i B W Y W x 1 Z T 0 i b D A i I C 8 + P E V u d H J 5 I F R 5 c G U 9 I k Z p b G x M Y X N 0 V X B k Y X R l Z C I g V m F s d W U 9 I m Q y M D I z L T A 2 L T I 5 V D A 3 O j E 2 O j E 0 L j U 2 N T k 5 N T h 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0 K S 9 B d X R v U m V t b 3 Z l Z E N v b H V t b n M x L n t G a W x l I G 5 1 b W J l c i w w f S Z x d W 9 0 O y w m c X V v d D t T Z W N 0 a W 9 u M S 9 S Z X B v c n R p b m d f R T R Q I C g z N C k v Q X V 0 b 1 J l b W 9 2 Z W R D b 2 x 1 b W 5 z M S 5 7 R k N T I G R l b G l 2 Z X J 5 I G 5 1 b W J l c i w x f S Z x d W 9 0 O y w m c X V v d D t T Z W N 0 a W 9 u M S 9 S Z X B v c n R p b m d f R T R Q I C g z N C k v Q X V 0 b 1 J l b W 9 2 Z W R D b 2 x 1 b W 5 z M S 5 7 U H J p Y 2 U s M n 0 m c X V v d D s s J n F 1 b 3 Q 7 U 2 V j d G l v b j E v U m V w b 3 J 0 a W 5 n X 0 U 0 U C A o M z Q p L 0 F 1 d G 9 S Z W 1 v d m V k Q 2 9 s d W 1 u c z E u e 0 N 1 c 3 R v b W V y L D N 9 J n F 1 b 3 Q 7 L C Z x d W 9 0 O 1 N l Y 3 R p b 2 4 x L 1 J l c G 9 y d G l u Z 1 9 F N F A g K D M 0 K S 9 B d X R v U m V t b 3 Z l Z E N v b H V t b n M x L n t D b 2 5 0 Y W N 0 I H B l c n N v b i w 0 f S Z x d W 9 0 O y w m c X V v d D t T Z W N 0 a W 9 u M S 9 S Z X B v c n R p b m d f R T R Q I C g z N C k v Q X V 0 b 1 J l b W 9 2 Z W R D b 2 x 1 b W 5 z M S 5 7 R X h w Z W N 0 Z W Q g c G l j a y B 1 c C B k Y X R l L D V 9 J n F 1 b 3 Q 7 L C Z x d W 9 0 O 1 N l Y 3 R p b 2 4 x L 1 J l c G 9 y d G l u Z 1 9 F N F A g K D M 0 K S 9 B d X R v U m V t b 3 Z l Z E N v b H V t b n M x L n t E Y X R l I G 9 m I G Z p b G U g Y 3 J l Y X R p b 2 4 s N n 0 m c X V v d D s s J n F 1 b 3 Q 7 U 2 V j d G l v b j E v U m V w b 3 J 0 a W 5 n X 0 U 0 U C A o M z Q p L 0 F 1 d G 9 S Z W 1 v d m V k Q 2 9 s d W 1 u c z E u e 1 d l a W d o d C w 3 f S Z x d W 9 0 O y w m c X V v d D t T Z W N 0 a W 9 u M S 9 S Z X B v c n R p b m d f R T R Q I C g z N C k v Q X V 0 b 1 J l b W 9 2 Z W R D b 2 x 1 b W 5 z M S 5 7 U G l j a y B 1 c C B u Y W 1 l L D h 9 J n F 1 b 3 Q 7 L C Z x d W 9 0 O 1 N l Y 3 R p b 2 4 x L 1 J l c G 9 y d G l u Z 1 9 F N F A g K D M 0 K S 9 B d X R v U m V t b 3 Z l Z E N v b H V t b n M x L n t E Z W x p d m V y e S B u Y W 1 l L D l 9 J n F 1 b 3 Q 7 L C Z x d W 9 0 O 1 N l Y 3 R p b 2 4 x L 1 J l c G 9 y d G l u Z 1 9 F N F A g K D M 0 K S 9 B d X R v U m V t b 3 Z l Z E N v b H V t b n M x L n t B V 0 I g V 2 V p Z 2 h 0 L D E w f S Z x d W 9 0 O y w m c X V v d D t T Z W N 0 a W 9 u M S 9 S Z X B v c n R p b m d f R T R Q I C g z N C k v Q X V 0 b 1 J l b W 9 2 Z W R D b 2 x 1 b W 5 z M S 5 7 U 2 h p c G 1 l b n Q g Y 2 9 z d C w x M X 0 m c X V v d D s s J n F 1 b 3 Q 7 U 2 V j d G l v b j E v U m V w b 3 J 0 a W 5 n X 0 U 0 U C A o M z Q p L 0 F 1 d G 9 S Z W 1 v d m V k Q 2 9 s d W 1 u c z E u e 0 R l c G F y d H V y Z S B 0 a W 1 l I G Z y b 2 0 g Z G V s a X Z l c n k g c G x h Y 2 U s M T J 9 J n F 1 b 3 Q 7 L C Z x d W 9 0 O 1 N l Y 3 R p b 2 4 x L 1 J l c G 9 y d G l u Z 1 9 F N F A g K D M 0 K S 9 B d X R v U m V t b 3 Z l Z E N v b H V t b n M x L n t S b 2 9 0 I C A g d H l w Z S w x M 3 0 m c X V v d D s s J n F 1 b 3 Q 7 U 2 V j d G l v b j E v U m V w b 3 J 0 a W 5 n X 0 U 0 U C A o M z Q p L 0 F 1 d G 9 S Z W 1 v d m V k Q 2 9 s d W 1 u c z E u e 0 N p d H k g b 2 Y g c G l j a y B 1 c C w x N H 0 m c X V v d D s s J n F 1 b 3 Q 7 U 2 V j d G l v b j E v U m V w b 3 J 0 a W 5 n X 0 U 0 U C A o M z Q p L 0 F 1 d G 9 S Z W 1 v d m V k Q 2 9 s d W 1 u c z E u e 0 N p d H k g b 2 Y g Z G V s a X Z l c n k s M T V 9 J n F 1 b 3 Q 7 L C Z x d W 9 0 O 1 N l Y 3 R p b 2 4 x L 1 J l c G 9 y d G l u Z 1 9 F N F A g K D M 0 K S 9 B d X R v U m V t b 3 Z l Z E N v b H V t b n M x L n t D b 2 x 1 b W 4 x L D E 2 f S Z x d W 9 0 O 1 0 s J n F 1 b 3 Q 7 Q 2 9 s d W 1 u Q 2 9 1 b n Q m c X V v d D s 6 M T c s J n F 1 b 3 Q 7 S 2 V 5 Q 2 9 s d W 1 u T m F t Z X M m c X V v d D s 6 W 1 0 s J n F 1 b 3 Q 7 Q 2 9 s d W 1 u S W R l b n R p d G l l c y Z x d W 9 0 O z p b J n F 1 b 3 Q 7 U 2 V j d G l v b j E v U m V w b 3 J 0 a W 5 n X 0 U 0 U C A o M z Q p L 0 F 1 d G 9 S Z W 1 v d m V k Q 2 9 s d W 1 u c z E u e 0 Z p b G U g b n V t Y m V y L D B 9 J n F 1 b 3 Q 7 L C Z x d W 9 0 O 1 N l Y 3 R p b 2 4 x L 1 J l c G 9 y d G l u Z 1 9 F N F A g K D M 0 K S 9 B d X R v U m V t b 3 Z l Z E N v b H V t b n M x L n t G Q 1 M g Z G V s a X Z l c n k g b n V t Y m V y L D F 9 J n F 1 b 3 Q 7 L C Z x d W 9 0 O 1 N l Y 3 R p b 2 4 x L 1 J l c G 9 y d G l u Z 1 9 F N F A g K D M 0 K S 9 B d X R v U m V t b 3 Z l Z E N v b H V t b n M x L n t Q c m l j Z S w y f S Z x d W 9 0 O y w m c X V v d D t T Z W N 0 a W 9 u M S 9 S Z X B v c n R p b m d f R T R Q I C g z N C k v Q X V 0 b 1 J l b W 9 2 Z W R D b 2 x 1 b W 5 z M S 5 7 Q 3 V z d G 9 t Z X I s M 3 0 m c X V v d D s s J n F 1 b 3 Q 7 U 2 V j d G l v b j E v U m V w b 3 J 0 a W 5 n X 0 U 0 U C A o M z Q p L 0 F 1 d G 9 S Z W 1 v d m V k Q 2 9 s d W 1 u c z E u e 0 N v b n R h Y 3 Q g c G V y c 2 9 u L D R 9 J n F 1 b 3 Q 7 L C Z x d W 9 0 O 1 N l Y 3 R p b 2 4 x L 1 J l c G 9 y d G l u Z 1 9 F N F A g K D M 0 K S 9 B d X R v U m V t b 3 Z l Z E N v b H V t b n M x L n t F e H B l Y 3 R l Z C B w a W N r I H V w I G R h d G U s N X 0 m c X V v d D s s J n F 1 b 3 Q 7 U 2 V j d G l v b j E v U m V w b 3 J 0 a W 5 n X 0 U 0 U C A o M z Q p L 0 F 1 d G 9 S Z W 1 v d m V k Q 2 9 s d W 1 u c z E u e 0 R h d G U g b 2 Y g Z m l s Z S B j c m V h d G l v b i w 2 f S Z x d W 9 0 O y w m c X V v d D t T Z W N 0 a W 9 u M S 9 S Z X B v c n R p b m d f R T R Q I C g z N C k v Q X V 0 b 1 J l b W 9 2 Z W R D b 2 x 1 b W 5 z M S 5 7 V 2 V p Z 2 h 0 L D d 9 J n F 1 b 3 Q 7 L C Z x d W 9 0 O 1 N l Y 3 R p b 2 4 x L 1 J l c G 9 y d G l u Z 1 9 F N F A g K D M 0 K S 9 B d X R v U m V t b 3 Z l Z E N v b H V t b n M x L n t Q a W N r I H V w I G 5 h b W U s O H 0 m c X V v d D s s J n F 1 b 3 Q 7 U 2 V j d G l v b j E v U m V w b 3 J 0 a W 5 n X 0 U 0 U C A o M z Q p L 0 F 1 d G 9 S Z W 1 v d m V k Q 2 9 s d W 1 u c z E u e 0 R l b G l 2 Z X J 5 I G 5 h b W U s O X 0 m c X V v d D s s J n F 1 b 3 Q 7 U 2 V j d G l v b j E v U m V w b 3 J 0 a W 5 n X 0 U 0 U C A o M z Q p L 0 F 1 d G 9 S Z W 1 v d m V k Q 2 9 s d W 1 u c z E u e 0 F X Q i B X Z W l n a H Q s M T B 9 J n F 1 b 3 Q 7 L C Z x d W 9 0 O 1 N l Y 3 R p b 2 4 x L 1 J l c G 9 y d G l u Z 1 9 F N F A g K D M 0 K S 9 B d X R v U m V t b 3 Z l Z E N v b H V t b n M x L n t T a G l w b W V u d C B j b 3 N 0 L D E x f S Z x d W 9 0 O y w m c X V v d D t T Z W N 0 a W 9 u M S 9 S Z X B v c n R p b m d f R T R Q I C g z N C k v Q X V 0 b 1 J l b W 9 2 Z W R D b 2 x 1 b W 5 z M S 5 7 R G V w Y X J 0 d X J l I H R p b W U g Z n J v b S B k Z W x p d m V y e S B w b G F j Z S w x M n 0 m c X V v d D s s J n F 1 b 3 Q 7 U 2 V j d G l v b j E v U m V w b 3 J 0 a W 5 n X 0 U 0 U C A o M z Q p L 0 F 1 d G 9 S Z W 1 v d m V k Q 2 9 s d W 1 u c z E u e 1 J v b 3 Q g I C B 0 e X B l L D E z f S Z x d W 9 0 O y w m c X V v d D t T Z W N 0 a W 9 u M S 9 S Z X B v c n R p b m d f R T R Q I C g z N C k v Q X V 0 b 1 J l b W 9 2 Z W R D b 2 x 1 b W 5 z M S 5 7 Q 2 l 0 e S B v Z i B w a W N r I H V w L D E 0 f S Z x d W 9 0 O y w m c X V v d D t T Z W N 0 a W 9 u M S 9 S Z X B v c n R p b m d f R T R Q I C g z N C k v Q X V 0 b 1 J l b W 9 2 Z W R D b 2 x 1 b W 5 z M S 5 7 Q 2 l 0 e S B v Z i B k Z W x p d m V y e S w x N X 0 m c X V v d D s s J n F 1 b 3 Q 7 U 2 V j d G l v b j E v U m V w b 3 J 0 a W 5 n X 0 U 0 U C A o M z Q 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z N S k 8 L 0 l 0 Z W 1 Q Y X R o P j w v S X R l b U x v Y 2 F 0 a W 9 u P j x T d G F i b G V F b n R y a W V z P j x F b n R y e S B U e X B l P S J B Z G R l Z F R v R G F 0 Y U 1 v Z G V s I i B W Y W x 1 Z T 0 i b D A i I C 8 + P E V u d H J 5 I F R 5 c G U 9 I k J 1 Z m Z l c k 5 l e H R S Z W Z y Z X N o I i B W Y W x 1 Z T 0 i b D E i I C 8 + P E V u d H J 5 I F R 5 c G U 9 I k Z p b G x D b 3 V u d C I g V m F s d W U 9 I m w x N D A x I i A v P j x F b n R y e S B U e X B l P S J G a W x s R W 5 h Y m x l Z C I g V m F s d W U 9 I m w w I i A v P j x F b n R y e S B U e X B l P S J G a W x s R X J y b 3 J D b 2 R l I i B W Y W x 1 Z T 0 i c 1 V u a 2 5 v d 2 4 i I C 8 + P E V u d H J 5 I F R 5 c G U 9 I k Z p b G x F c n J v c k N v d W 5 0 I i B W Y W x 1 Z T 0 i b D A i I C 8 + P E V u d H J 5 I F R 5 c G U 9 I k Z p b G x M Y X N 0 V X B k Y X R l Z C I g V m F s d W U 9 I m Q y M D I z L T A 2 L T I 5 V D E 1 O j I 3 O j M x L j k y M D Q 5 M T F 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1 K S 9 B d X R v U m V t b 3 Z l Z E N v b H V t b n M x L n t G a W x l I G 5 1 b W J l c i w w f S Z x d W 9 0 O y w m c X V v d D t T Z W N 0 a W 9 u M S 9 S Z X B v c n R p b m d f R T R Q I C g z N S k v Q X V 0 b 1 J l b W 9 2 Z W R D b 2 x 1 b W 5 z M S 5 7 R k N T I G R l b G l 2 Z X J 5 I G 5 1 b W J l c i w x f S Z x d W 9 0 O y w m c X V v d D t T Z W N 0 a W 9 u M S 9 S Z X B v c n R p b m d f R T R Q I C g z N S k v Q X V 0 b 1 J l b W 9 2 Z W R D b 2 x 1 b W 5 z M S 5 7 U H J p Y 2 U s M n 0 m c X V v d D s s J n F 1 b 3 Q 7 U 2 V j d G l v b j E v U m V w b 3 J 0 a W 5 n X 0 U 0 U C A o M z U p L 0 F 1 d G 9 S Z W 1 v d m V k Q 2 9 s d W 1 u c z E u e 0 N 1 c 3 R v b W V y L D N 9 J n F 1 b 3 Q 7 L C Z x d W 9 0 O 1 N l Y 3 R p b 2 4 x L 1 J l c G 9 y d G l u Z 1 9 F N F A g K D M 1 K S 9 B d X R v U m V t b 3 Z l Z E N v b H V t b n M x L n t D b 2 5 0 Y W N 0 I H B l c n N v b i w 0 f S Z x d W 9 0 O y w m c X V v d D t T Z W N 0 a W 9 u M S 9 S Z X B v c n R p b m d f R T R Q I C g z N S k v Q X V 0 b 1 J l b W 9 2 Z W R D b 2 x 1 b W 5 z M S 5 7 R X h w Z W N 0 Z W Q g c G l j a y B 1 c C B k Y X R l L D V 9 J n F 1 b 3 Q 7 L C Z x d W 9 0 O 1 N l Y 3 R p b 2 4 x L 1 J l c G 9 y d G l u Z 1 9 F N F A g K D M 1 K S 9 B d X R v U m V t b 3 Z l Z E N v b H V t b n M x L n t E Y X R l I G 9 m I G Z p b G U g Y 3 J l Y X R p b 2 4 s N n 0 m c X V v d D s s J n F 1 b 3 Q 7 U 2 V j d G l v b j E v U m V w b 3 J 0 a W 5 n X 0 U 0 U C A o M z U p L 0 F 1 d G 9 S Z W 1 v d m V k Q 2 9 s d W 1 u c z E u e 1 d l a W d o d C w 3 f S Z x d W 9 0 O y w m c X V v d D t T Z W N 0 a W 9 u M S 9 S Z X B v c n R p b m d f R T R Q I C g z N S k v Q X V 0 b 1 J l b W 9 2 Z W R D b 2 x 1 b W 5 z M S 5 7 U G l j a y B 1 c C B u Y W 1 l L D h 9 J n F 1 b 3 Q 7 L C Z x d W 9 0 O 1 N l Y 3 R p b 2 4 x L 1 J l c G 9 y d G l u Z 1 9 F N F A g K D M 1 K S 9 B d X R v U m V t b 3 Z l Z E N v b H V t b n M x L n t E Z W x p d m V y e S B u Y W 1 l L D l 9 J n F 1 b 3 Q 7 L C Z x d W 9 0 O 1 N l Y 3 R p b 2 4 x L 1 J l c G 9 y d G l u Z 1 9 F N F A g K D M 1 K S 9 B d X R v U m V t b 3 Z l Z E N v b H V t b n M x L n t B V 0 I g V 2 V p Z 2 h 0 L D E w f S Z x d W 9 0 O y w m c X V v d D t T Z W N 0 a W 9 u M S 9 S Z X B v c n R p b m d f R T R Q I C g z N S k v Q X V 0 b 1 J l b W 9 2 Z W R D b 2 x 1 b W 5 z M S 5 7 U 2 h p c G 1 l b n Q g Y 2 9 z d C w x M X 0 m c X V v d D s s J n F 1 b 3 Q 7 U 2 V j d G l v b j E v U m V w b 3 J 0 a W 5 n X 0 U 0 U C A o M z U p L 0 F 1 d G 9 S Z W 1 v d m V k Q 2 9 s d W 1 u c z E u e 0 R l c G F y d H V y Z S B 0 a W 1 l I G Z y b 2 0 g Z G V s a X Z l c n k g c G x h Y 2 U s M T J 9 J n F 1 b 3 Q 7 L C Z x d W 9 0 O 1 N l Y 3 R p b 2 4 x L 1 J l c G 9 y d G l u Z 1 9 F N F A g K D M 1 K S 9 B d X R v U m V t b 3 Z l Z E N v b H V t b n M x L n t S b 2 9 0 I C A g d H l w Z S w x M 3 0 m c X V v d D s s J n F 1 b 3 Q 7 U 2 V j d G l v b j E v U m V w b 3 J 0 a W 5 n X 0 U 0 U C A o M z U p L 0 F 1 d G 9 S Z W 1 v d m V k Q 2 9 s d W 1 u c z E u e 0 N p d H k g b 2 Y g c G l j a y B 1 c C w x N H 0 m c X V v d D s s J n F 1 b 3 Q 7 U 2 V j d G l v b j E v U m V w b 3 J 0 a W 5 n X 0 U 0 U C A o M z U p L 0 F 1 d G 9 S Z W 1 v d m V k Q 2 9 s d W 1 u c z E u e 0 N p d H k g b 2 Y g Z G V s a X Z l c n k s M T V 9 J n F 1 b 3 Q 7 L C Z x d W 9 0 O 1 N l Y 3 R p b 2 4 x L 1 J l c G 9 y d G l u Z 1 9 F N F A g K D M 1 K S 9 B d X R v U m V t b 3 Z l Z E N v b H V t b n M x L n t D b 2 x 1 b W 4 x L D E 2 f S Z x d W 9 0 O 1 0 s J n F 1 b 3 Q 7 Q 2 9 s d W 1 u Q 2 9 1 b n Q m c X V v d D s 6 M T c s J n F 1 b 3 Q 7 S 2 V 5 Q 2 9 s d W 1 u T m F t Z X M m c X V v d D s 6 W 1 0 s J n F 1 b 3 Q 7 Q 2 9 s d W 1 u S W R l b n R p d G l l c y Z x d W 9 0 O z p b J n F 1 b 3 Q 7 U 2 V j d G l v b j E v U m V w b 3 J 0 a W 5 n X 0 U 0 U C A o M z U p L 0 F 1 d G 9 S Z W 1 v d m V k Q 2 9 s d W 1 u c z E u e 0 Z p b G U g b n V t Y m V y L D B 9 J n F 1 b 3 Q 7 L C Z x d W 9 0 O 1 N l Y 3 R p b 2 4 x L 1 J l c G 9 y d G l u Z 1 9 F N F A g K D M 1 K S 9 B d X R v U m V t b 3 Z l Z E N v b H V t b n M x L n t G Q 1 M g Z G V s a X Z l c n k g b n V t Y m V y L D F 9 J n F 1 b 3 Q 7 L C Z x d W 9 0 O 1 N l Y 3 R p b 2 4 x L 1 J l c G 9 y d G l u Z 1 9 F N F A g K D M 1 K S 9 B d X R v U m V t b 3 Z l Z E N v b H V t b n M x L n t Q c m l j Z S w y f S Z x d W 9 0 O y w m c X V v d D t T Z W N 0 a W 9 u M S 9 S Z X B v c n R p b m d f R T R Q I C g z N S k v Q X V 0 b 1 J l b W 9 2 Z W R D b 2 x 1 b W 5 z M S 5 7 Q 3 V z d G 9 t Z X I s M 3 0 m c X V v d D s s J n F 1 b 3 Q 7 U 2 V j d G l v b j E v U m V w b 3 J 0 a W 5 n X 0 U 0 U C A o M z U p L 0 F 1 d G 9 S Z W 1 v d m V k Q 2 9 s d W 1 u c z E u e 0 N v b n R h Y 3 Q g c G V y c 2 9 u L D R 9 J n F 1 b 3 Q 7 L C Z x d W 9 0 O 1 N l Y 3 R p b 2 4 x L 1 J l c G 9 y d G l u Z 1 9 F N F A g K D M 1 K S 9 B d X R v U m V t b 3 Z l Z E N v b H V t b n M x L n t F e H B l Y 3 R l Z C B w a W N r I H V w I G R h d G U s N X 0 m c X V v d D s s J n F 1 b 3 Q 7 U 2 V j d G l v b j E v U m V w b 3 J 0 a W 5 n X 0 U 0 U C A o M z U p L 0 F 1 d G 9 S Z W 1 v d m V k Q 2 9 s d W 1 u c z E u e 0 R h d G U g b 2 Y g Z m l s Z S B j c m V h d G l v b i w 2 f S Z x d W 9 0 O y w m c X V v d D t T Z W N 0 a W 9 u M S 9 S Z X B v c n R p b m d f R T R Q I C g z N S k v Q X V 0 b 1 J l b W 9 2 Z W R D b 2 x 1 b W 5 z M S 5 7 V 2 V p Z 2 h 0 L D d 9 J n F 1 b 3 Q 7 L C Z x d W 9 0 O 1 N l Y 3 R p b 2 4 x L 1 J l c G 9 y d G l u Z 1 9 F N F A g K D M 1 K S 9 B d X R v U m V t b 3 Z l Z E N v b H V t b n M x L n t Q a W N r I H V w I G 5 h b W U s O H 0 m c X V v d D s s J n F 1 b 3 Q 7 U 2 V j d G l v b j E v U m V w b 3 J 0 a W 5 n X 0 U 0 U C A o M z U p L 0 F 1 d G 9 S Z W 1 v d m V k Q 2 9 s d W 1 u c z E u e 0 R l b G l 2 Z X J 5 I G 5 h b W U s O X 0 m c X V v d D s s J n F 1 b 3 Q 7 U 2 V j d G l v b j E v U m V w b 3 J 0 a W 5 n X 0 U 0 U C A o M z U p L 0 F 1 d G 9 S Z W 1 v d m V k Q 2 9 s d W 1 u c z E u e 0 F X Q i B X Z W l n a H Q s M T B 9 J n F 1 b 3 Q 7 L C Z x d W 9 0 O 1 N l Y 3 R p b 2 4 x L 1 J l c G 9 y d G l u Z 1 9 F N F A g K D M 1 K S 9 B d X R v U m V t b 3 Z l Z E N v b H V t b n M x L n t T a G l w b W V u d C B j b 3 N 0 L D E x f S Z x d W 9 0 O y w m c X V v d D t T Z W N 0 a W 9 u M S 9 S Z X B v c n R p b m d f R T R Q I C g z N S k v Q X V 0 b 1 J l b W 9 2 Z W R D b 2 x 1 b W 5 z M S 5 7 R G V w Y X J 0 d X J l I H R p b W U g Z n J v b S B k Z W x p d m V y e S B w b G F j Z S w x M n 0 m c X V v d D s s J n F 1 b 3 Q 7 U 2 V j d G l v b j E v U m V w b 3 J 0 a W 5 n X 0 U 0 U C A o M z U p L 0 F 1 d G 9 S Z W 1 v d m V k Q 2 9 s d W 1 u c z E u e 1 J v b 3 Q g I C B 0 e X B l L D E z f S Z x d W 9 0 O y w m c X V v d D t T Z W N 0 a W 9 u M S 9 S Z X B v c n R p b m d f R T R Q I C g z N S k v Q X V 0 b 1 J l b W 9 2 Z W R D b 2 x 1 b W 5 z M S 5 7 Q 2 l 0 e S B v Z i B w a W N r I H V w L D E 0 f S Z x d W 9 0 O y w m c X V v d D t T Z W N 0 a W 9 u M S 9 S Z X B v c n R p b m d f R T R Q I C g z N S k v Q X V 0 b 1 J l b W 9 2 Z W R D b 2 x 1 b W 5 z M S 5 7 Q 2 l 0 e S B v Z i B k Z W x p d m V y e S w x N X 0 m c X V v d D s s J n F 1 b 3 Q 7 U 2 V j d G l v b j E v U m V w b 3 J 0 a W 5 n X 0 U 0 U C A o M z U 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2 M C k 8 L 0 l 0 Z W 1 Q Y X R o P j w v S X R l b U x v Y 2 F 0 a W 9 u P j x T d G F i b G V F b n R y a W V z P j x F b n R y e S B U e X B l P S J B Z G R l Z F R v R G F 0 Y U 1 v Z G V s I i B W Y W x 1 Z T 0 i b D A i I C 8 + P E V u d H J 5 I F R 5 c G U 9 I k J 1 Z m Z l c k 5 l e H R S Z W Z y Z X N o I i B W Y W x 1 Z T 0 i b D E i I C 8 + P E V u d H J 5 I F R 5 c G U 9 I k Z p b G x D b 3 V u d C I g V m F s d W U 9 I m w x N T U x I i A v P j x F b n R y e S B U e X B l P S J G a W x s R W 5 h Y m x l Z C I g V m F s d W U 9 I m w w I i A v P j x F b n R y e S B U e X B l P S J G a W x s R X J y b 3 J D b 2 R l I i B W Y W x 1 Z T 0 i c 1 V u a 2 5 v d 2 4 i I C 8 + P E V u d H J 5 I F R 5 c G U 9 I k Z p b G x F c n J v c k N v d W 5 0 I i B W Y W x 1 Z T 0 i b D A i I C 8 + P E V u d H J 5 I F R 5 c G U 9 I k Z p b G x M Y X N 0 V X B k Y X R l Z C I g V m F s d W U 9 I m Q y M D I z L T A 3 L T I 3 V D A 3 O j Q 1 O j I 2 L j c 0 M z Q 1 N T 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U 5 K S 9 B d X R v U m V t b 3 Z l Z E N v b H V t b n M x L n t G a W x l I G 5 1 b W J l c i w w f S Z x d W 9 0 O y w m c X V v d D t T Z W N 0 a W 9 u M S 9 S Z X B v c n R p b m d f R T R Q I C g 1 O S k v Q X V 0 b 1 J l b W 9 2 Z W R D b 2 x 1 b W 5 z M S 5 7 R k N T I G R l b G l 2 Z X J 5 I G 5 1 b W J l c i w x f S Z x d W 9 0 O y w m c X V v d D t T Z W N 0 a W 9 u M S 9 S Z X B v c n R p b m d f R T R Q I C g 1 O S k v Q X V 0 b 1 J l b W 9 2 Z W R D b 2 x 1 b W 5 z M S 5 7 U H J p Y 2 U s M n 0 m c X V v d D s s J n F 1 b 3 Q 7 U 2 V j d G l v b j E v U m V w b 3 J 0 a W 5 n X 0 U 0 U C A o N T k p L 0 F 1 d G 9 S Z W 1 v d m V k Q 2 9 s d W 1 u c z E u e 0 N 1 c 3 R v b W V y L D N 9 J n F 1 b 3 Q 7 L C Z x d W 9 0 O 1 N l Y 3 R p b 2 4 x L 1 J l c G 9 y d G l u Z 1 9 F N F A g K D U 5 K S 9 B d X R v U m V t b 3 Z l Z E N v b H V t b n M x L n t D b 2 5 0 Y W N 0 I H B l c n N v b i w 0 f S Z x d W 9 0 O y w m c X V v d D t T Z W N 0 a W 9 u M S 9 S Z X B v c n R p b m d f R T R Q I C g 1 O S k v Q X V 0 b 1 J l b W 9 2 Z W R D b 2 x 1 b W 5 z M S 5 7 R X h w Z W N 0 Z W Q g c G l j a y B 1 c C B k Y X R l L D V 9 J n F 1 b 3 Q 7 L C Z x d W 9 0 O 1 N l Y 3 R p b 2 4 x L 1 J l c G 9 y d G l u Z 1 9 F N F A g K D U 5 K S 9 B d X R v U m V t b 3 Z l Z E N v b H V t b n M x L n t E Y X R l I G 9 m I G Z p b G U g Y 3 J l Y X R p b 2 4 s N n 0 m c X V v d D s s J n F 1 b 3 Q 7 U 2 V j d G l v b j E v U m V w b 3 J 0 a W 5 n X 0 U 0 U C A o N T k p L 0 F 1 d G 9 S Z W 1 v d m V k Q 2 9 s d W 1 u c z E u e 1 d l a W d o d C w 3 f S Z x d W 9 0 O y w m c X V v d D t T Z W N 0 a W 9 u M S 9 S Z X B v c n R p b m d f R T R Q I C g 1 O S k v Q X V 0 b 1 J l b W 9 2 Z W R D b 2 x 1 b W 5 z M S 5 7 U G l j a y B 1 c C B u Y W 1 l L D h 9 J n F 1 b 3 Q 7 L C Z x d W 9 0 O 1 N l Y 3 R p b 2 4 x L 1 J l c G 9 y d G l u Z 1 9 F N F A g K D U 5 K S 9 B d X R v U m V t b 3 Z l Z E N v b H V t b n M x L n t E Z W x p d m V y e S B u Y W 1 l L D l 9 J n F 1 b 3 Q 7 L C Z x d W 9 0 O 1 N l Y 3 R p b 2 4 x L 1 J l c G 9 y d G l u Z 1 9 F N F A g K D U 5 K S 9 B d X R v U m V t b 3 Z l Z E N v b H V t b n M x L n t B V 0 I g V 2 V p Z 2 h 0 L D E w f S Z x d W 9 0 O y w m c X V v d D t T Z W N 0 a W 9 u M S 9 S Z X B v c n R p b m d f R T R Q I C g 1 O S k v Q X V 0 b 1 J l b W 9 2 Z W R D b 2 x 1 b W 5 z M S 5 7 U 2 h p c G 1 l b n Q g Y 2 9 z d C w x M X 0 m c X V v d D s s J n F 1 b 3 Q 7 U 2 V j d G l v b j E v U m V w b 3 J 0 a W 5 n X 0 U 0 U C A o N T k p L 0 F 1 d G 9 S Z W 1 v d m V k Q 2 9 s d W 1 u c z E u e 0 R l c G F y d H V y Z S B 0 a W 1 l I G Z y b 2 0 g Z G V s a X Z l c n k g c G x h Y 2 U s M T J 9 J n F 1 b 3 Q 7 L C Z x d W 9 0 O 1 N l Y 3 R p b 2 4 x L 1 J l c G 9 y d G l u Z 1 9 F N F A g K D U 5 K S 9 B d X R v U m V t b 3 Z l Z E N v b H V t b n M x L n t S b 2 9 0 I C A g d H l w Z S w x M 3 0 m c X V v d D s s J n F 1 b 3 Q 7 U 2 V j d G l v b j E v U m V w b 3 J 0 a W 5 n X 0 U 0 U C A o N T k p L 0 F 1 d G 9 S Z W 1 v d m V k Q 2 9 s d W 1 u c z E u e 0 N p d H k g b 2 Y g c G l j a y B 1 c C w x N H 0 m c X V v d D s s J n F 1 b 3 Q 7 U 2 V j d G l v b j E v U m V w b 3 J 0 a W 5 n X 0 U 0 U C A o N T k p L 0 F 1 d G 9 S Z W 1 v d m V k Q 2 9 s d W 1 u c z E u e 0 N p d H k g b 2 Y g Z G V s a X Z l c n k s M T V 9 J n F 1 b 3 Q 7 L C Z x d W 9 0 O 1 N l Y 3 R p b 2 4 x L 1 J l c G 9 y d G l u Z 1 9 F N F A g K D U 5 K S 9 B d X R v U m V t b 3 Z l Z E N v b H V t b n M x L n t D b 2 x 1 b W 4 x L D E 2 f S Z x d W 9 0 O 1 0 s J n F 1 b 3 Q 7 Q 2 9 s d W 1 u Q 2 9 1 b n Q m c X V v d D s 6 M T c s J n F 1 b 3 Q 7 S 2 V 5 Q 2 9 s d W 1 u T m F t Z X M m c X V v d D s 6 W 1 0 s J n F 1 b 3 Q 7 Q 2 9 s d W 1 u S W R l b n R p d G l l c y Z x d W 9 0 O z p b J n F 1 b 3 Q 7 U 2 V j d G l v b j E v U m V w b 3 J 0 a W 5 n X 0 U 0 U C A o N T k p L 0 F 1 d G 9 S Z W 1 v d m V k Q 2 9 s d W 1 u c z E u e 0 Z p b G U g b n V t Y m V y L D B 9 J n F 1 b 3 Q 7 L C Z x d W 9 0 O 1 N l Y 3 R p b 2 4 x L 1 J l c G 9 y d G l u Z 1 9 F N F A g K D U 5 K S 9 B d X R v U m V t b 3 Z l Z E N v b H V t b n M x L n t G Q 1 M g Z G V s a X Z l c n k g b n V t Y m V y L D F 9 J n F 1 b 3 Q 7 L C Z x d W 9 0 O 1 N l Y 3 R p b 2 4 x L 1 J l c G 9 y d G l u Z 1 9 F N F A g K D U 5 K S 9 B d X R v U m V t b 3 Z l Z E N v b H V t b n M x L n t Q c m l j Z S w y f S Z x d W 9 0 O y w m c X V v d D t T Z W N 0 a W 9 u M S 9 S Z X B v c n R p b m d f R T R Q I C g 1 O S k v Q X V 0 b 1 J l b W 9 2 Z W R D b 2 x 1 b W 5 z M S 5 7 Q 3 V z d G 9 t Z X I s M 3 0 m c X V v d D s s J n F 1 b 3 Q 7 U 2 V j d G l v b j E v U m V w b 3 J 0 a W 5 n X 0 U 0 U C A o N T k p L 0 F 1 d G 9 S Z W 1 v d m V k Q 2 9 s d W 1 u c z E u e 0 N v b n R h Y 3 Q g c G V y c 2 9 u L D R 9 J n F 1 b 3 Q 7 L C Z x d W 9 0 O 1 N l Y 3 R p b 2 4 x L 1 J l c G 9 y d G l u Z 1 9 F N F A g K D U 5 K S 9 B d X R v U m V t b 3 Z l Z E N v b H V t b n M x L n t F e H B l Y 3 R l Z C B w a W N r I H V w I G R h d G U s N X 0 m c X V v d D s s J n F 1 b 3 Q 7 U 2 V j d G l v b j E v U m V w b 3 J 0 a W 5 n X 0 U 0 U C A o N T k p L 0 F 1 d G 9 S Z W 1 v d m V k Q 2 9 s d W 1 u c z E u e 0 R h d G U g b 2 Y g Z m l s Z S B j c m V h d G l v b i w 2 f S Z x d W 9 0 O y w m c X V v d D t T Z W N 0 a W 9 u M S 9 S Z X B v c n R p b m d f R T R Q I C g 1 O S k v Q X V 0 b 1 J l b W 9 2 Z W R D b 2 x 1 b W 5 z M S 5 7 V 2 V p Z 2 h 0 L D d 9 J n F 1 b 3 Q 7 L C Z x d W 9 0 O 1 N l Y 3 R p b 2 4 x L 1 J l c G 9 y d G l u Z 1 9 F N F A g K D U 5 K S 9 B d X R v U m V t b 3 Z l Z E N v b H V t b n M x L n t Q a W N r I H V w I G 5 h b W U s O H 0 m c X V v d D s s J n F 1 b 3 Q 7 U 2 V j d G l v b j E v U m V w b 3 J 0 a W 5 n X 0 U 0 U C A o N T k p L 0 F 1 d G 9 S Z W 1 v d m V k Q 2 9 s d W 1 u c z E u e 0 R l b G l 2 Z X J 5 I G 5 h b W U s O X 0 m c X V v d D s s J n F 1 b 3 Q 7 U 2 V j d G l v b j E v U m V w b 3 J 0 a W 5 n X 0 U 0 U C A o N T k p L 0 F 1 d G 9 S Z W 1 v d m V k Q 2 9 s d W 1 u c z E u e 0 F X Q i B X Z W l n a H Q s M T B 9 J n F 1 b 3 Q 7 L C Z x d W 9 0 O 1 N l Y 3 R p b 2 4 x L 1 J l c G 9 y d G l u Z 1 9 F N F A g K D U 5 K S 9 B d X R v U m V t b 3 Z l Z E N v b H V t b n M x L n t T a G l w b W V u d C B j b 3 N 0 L D E x f S Z x d W 9 0 O y w m c X V v d D t T Z W N 0 a W 9 u M S 9 S Z X B v c n R p b m d f R T R Q I C g 1 O S k v Q X V 0 b 1 J l b W 9 2 Z W R D b 2 x 1 b W 5 z M S 5 7 R G V w Y X J 0 d X J l I H R p b W U g Z n J v b S B k Z W x p d m V y e S B w b G F j Z S w x M n 0 m c X V v d D s s J n F 1 b 3 Q 7 U 2 V j d G l v b j E v U m V w b 3 J 0 a W 5 n X 0 U 0 U C A o N T k p L 0 F 1 d G 9 S Z W 1 v d m V k Q 2 9 s d W 1 u c z E u e 1 J v b 3 Q g I C B 0 e X B l L D E z f S Z x d W 9 0 O y w m c X V v d D t T Z W N 0 a W 9 u M S 9 S Z X B v c n R p b m d f R T R Q I C g 1 O S k v Q X V 0 b 1 J l b W 9 2 Z W R D b 2 x 1 b W 5 z M S 5 7 Q 2 l 0 e S B v Z i B w a W N r I H V w L D E 0 f S Z x d W 9 0 O y w m c X V v d D t T Z W N 0 a W 9 u M S 9 S Z X B v c n R p b m d f R T R Q I C g 1 O S k v Q X V 0 b 1 J l b W 9 2 Z W R D b 2 x 1 b W 5 z M S 5 7 Q 2 l 0 e S B v Z i B k Z W x p d m V y e S w x N X 0 m c X V v d D s s J n F 1 b 3 Q 7 U 2 V j d G l v b j E v U m V w b 3 J 0 a W 5 n X 0 U 0 U C A o N T k 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R h Y m x l N D w v S X R l b V B h d G g + P C 9 J d G V t T G 9 j Y X R p b 2 4 + P F N 0 Y W J s Z U V u d H J p Z X M + P E V u d H J 5 I F R 5 c G U 9 I k F k Z G V k V G 9 E Y X R h T W 9 k Z W w i I F Z h b H V l P S J s M C I g L z 4 8 R W 5 0 c n k g V H l w Z T 0 i Q n V m Z m V y T m V 4 d F J l Z n J l c 2 g i I F Z h b H V l P S J s M S I g L z 4 8 R W 5 0 c n k g V H l w Z T 0 i R m l s b E N v d W 5 0 I i B W Y W x 1 Z T 0 i b D E i I C 8 + P E V u d H J 5 I F R 5 c G U 9 I k Z p b G x F b m F i b G V k I i B W Y W x 1 Z T 0 i b D A i I C 8 + P E V u d H J 5 I F R 5 c G U 9 I k Z p b G x F c n J v c k N v Z G U i I F Z h b H V l P S J z V W 5 r b m 9 3 b i I g L z 4 8 R W 5 0 c n k g V H l w Z T 0 i R m l s b E V y c m 9 y Q 2 9 1 b n Q i I F Z h b H V l P S J s M C I g L z 4 8 R W 5 0 c n k g V H l w Z T 0 i R m l s b E x h c 3 R V c G R h d G V k I i B W Y W x 1 Z T 0 i Z D I w M j M t M D c t M j d U M T Q 6 M j E 6 M D E u O D E x M j A 3 N 1 o i I C 8 + P E V u d H J 5 I F R 5 c G U 9 I k Z p b G x D b 2 x 1 b W 5 U e X B l c y I g V m F s d W U 9 I n N B Q T 0 9 I i A v P j x F b n R y e S B U e X B l P S J G a W x s Q 2 9 s d W 1 u T m F t Z X M i I F Z h b H V l P S J z W y 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s J n F 1 b 3 Q 7 a 2 V 5 Q 2 9 s d W 1 u T m F t Z X M m c X V v d D s 6 W 1 0 s J n F 1 b 3 Q 7 c X V l c n l S Z W x h d G l v b n N o a X B z J n F 1 b 3 Q 7 O l t d L C Z x d W 9 0 O 2 N v b H V t b k l k Z W 5 0 a X R p Z X M m c X V v d D s 6 W y Z x d W 9 0 O 1 N l Y 3 R p b 2 4 x L 1 R h Y m x l N C 9 B d X R v U m V t b 3 Z l Z E N v b H V t b n M x L n t D b 2 x 1 b W 4 x L D B 9 J n F 1 b 3 Q 7 X S w m c X V v d D t D b 2 x 1 b W 5 D b 3 V u d C Z x d W 9 0 O z o x L C Z x d W 9 0 O 0 t l e U N v b H V t b k 5 h b W V z J n F 1 b 3 Q 7 O l t d L C Z x d W 9 0 O 0 N v b H V t b k l k Z W 5 0 a X R p Z X M m c X V v d D s 6 W y Z x d W 9 0 O 1 N l Y 3 R p b 2 4 x L 1 R h Y m x l N C 9 B d X R v U m V t b 3 Z l Z E N v b H V t b n M x L n t D b 2 x 1 b W 4 x L D B 9 J n F 1 b 3 Q 7 X S w m c X V v d D t S Z W x h d G l v b n N o a X B J b m Z v J n F 1 b 3 Q 7 O l t d f S I g L z 4 8 R W 5 0 c n k g V H l w Z T 0 i U m V z d W x 0 V H l w Z S I g V m F s d W U 9 I n N F e G N l c H R p b 2 4 i I C 8 + P E V u d H J 5 I F R 5 c G U 9 I k 5 h d m l n Y X R p b 2 5 T d G V w T m F t Z S I g V m F s d W U 9 I n N O Y X Z p Z 2 F 0 a W 9 u 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M 2 K T w v S X R l b V B h d G g + P C 9 J d G V t T G 9 j Y X R p b 2 4 + P F N 0 Y W J s Z U V u d H J p Z X M + P E V u d H J 5 I F R 5 c G U 9 I k F k Z G V k V G 9 E Y X R h T W 9 k Z W w i I F Z h b H V l P S J s M C I g L z 4 8 R W 5 0 c n k g V H l w Z T 0 i Q n V m Z m V y T m V 4 d F J l Z n J l c 2 g i I F Z h b H V l P S J s M S I g L z 4 8 R W 5 0 c n k g V H l w Z T 0 i R m l s b E N v d W 5 0 I i B W Y W x 1 Z T 0 i b D E 1 N T Y i I C 8 + P E V u d H J 5 I F R 5 c G U 9 I k Z p b G x F b m F i b G V k I i B W Y W x 1 Z T 0 i b D A i I C 8 + P E V u d H J 5 I F R 5 c G U 9 I k Z p b G x F c n J v c k N v Z G U i I F Z h b H V l P S J z V W 5 r b m 9 3 b i I g L z 4 8 R W 5 0 c n k g V H l w Z T 0 i R m l s b E V y c m 9 y Q 2 9 1 b n Q i I F Z h b H V l P S J s M C I g L z 4 8 R W 5 0 c n k g V H l w Z T 0 i R m l s b E x h c 3 R V c G R h d G V k I i B W Y W x 1 Z T 0 i Z D I w M j M t M D c t M j h U M D c 6 N D Q 6 N D c u M z k w N D I 5 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z Y p L 0 F 1 d G 9 S Z W 1 v d m V k Q 2 9 s d W 1 u c z E u e 0 Z p b G U g b n V t Y m V y L D B 9 J n F 1 b 3 Q 7 L C Z x d W 9 0 O 1 N l Y 3 R p b 2 4 x L 1 J l c G 9 y d G l u Z 1 9 F N F A g K D M 2 K S 9 B d X R v U m V t b 3 Z l Z E N v b H V t b n M x L n t G Q 1 M g Z G V s a X Z l c n k g b n V t Y m V y L D F 9 J n F 1 b 3 Q 7 L C Z x d W 9 0 O 1 N l Y 3 R p b 2 4 x L 1 J l c G 9 y d G l u Z 1 9 F N F A g K D M 2 K S 9 B d X R v U m V t b 3 Z l Z E N v b H V t b n M x L n t Q c m l j Z S w y f S Z x d W 9 0 O y w m c X V v d D t T Z W N 0 a W 9 u M S 9 S Z X B v c n R p b m d f R T R Q I C g z N i k v Q X V 0 b 1 J l b W 9 2 Z W R D b 2 x 1 b W 5 z M S 5 7 Q 3 V z d G 9 t Z X I s M 3 0 m c X V v d D s s J n F 1 b 3 Q 7 U 2 V j d G l v b j E v U m V w b 3 J 0 a W 5 n X 0 U 0 U C A o M z Y p L 0 F 1 d G 9 S Z W 1 v d m V k Q 2 9 s d W 1 u c z E u e 0 N v b n R h Y 3 Q g c G V y c 2 9 u L D R 9 J n F 1 b 3 Q 7 L C Z x d W 9 0 O 1 N l Y 3 R p b 2 4 x L 1 J l c G 9 y d G l u Z 1 9 F N F A g K D M 2 K S 9 B d X R v U m V t b 3 Z l Z E N v b H V t b n M x L n t F e H B l Y 3 R l Z C B w a W N r I H V w I G R h d G U s N X 0 m c X V v d D s s J n F 1 b 3 Q 7 U 2 V j d G l v b j E v U m V w b 3 J 0 a W 5 n X 0 U 0 U C A o M z Y p L 0 F 1 d G 9 S Z W 1 v d m V k Q 2 9 s d W 1 u c z E u e 0 R h d G U g b 2 Y g Z m l s Z S B j c m V h d G l v b i w 2 f S Z x d W 9 0 O y w m c X V v d D t T Z W N 0 a W 9 u M S 9 S Z X B v c n R p b m d f R T R Q I C g z N i k v Q X V 0 b 1 J l b W 9 2 Z W R D b 2 x 1 b W 5 z M S 5 7 V 2 V p Z 2 h 0 L D d 9 J n F 1 b 3 Q 7 L C Z x d W 9 0 O 1 N l Y 3 R p b 2 4 x L 1 J l c G 9 y d G l u Z 1 9 F N F A g K D M 2 K S 9 B d X R v U m V t b 3 Z l Z E N v b H V t b n M x L n t Q a W N r I H V w I G 5 h b W U s O H 0 m c X V v d D s s J n F 1 b 3 Q 7 U 2 V j d G l v b j E v U m V w b 3 J 0 a W 5 n X 0 U 0 U C A o M z Y p L 0 F 1 d G 9 S Z W 1 v d m V k Q 2 9 s d W 1 u c z E u e 0 R l b G l 2 Z X J 5 I G 5 h b W U s O X 0 m c X V v d D s s J n F 1 b 3 Q 7 U 2 V j d G l v b j E v U m V w b 3 J 0 a W 5 n X 0 U 0 U C A o M z Y p L 0 F 1 d G 9 S Z W 1 v d m V k Q 2 9 s d W 1 u c z E u e 0 F X Q i B X Z W l n a H Q s M T B 9 J n F 1 b 3 Q 7 L C Z x d W 9 0 O 1 N l Y 3 R p b 2 4 x L 1 J l c G 9 y d G l u Z 1 9 F N F A g K D M 2 K S 9 B d X R v U m V t b 3 Z l Z E N v b H V t b n M x L n t T a G l w b W V u d C B j b 3 N 0 L D E x f S Z x d W 9 0 O y w m c X V v d D t T Z W N 0 a W 9 u M S 9 S Z X B v c n R p b m d f R T R Q I C g z N i k v Q X V 0 b 1 J l b W 9 2 Z W R D b 2 x 1 b W 5 z M S 5 7 R G V w Y X J 0 d X J l I H R p b W U g Z n J v b S B k Z W x p d m V y e S B w b G F j Z S w x M n 0 m c X V v d D s s J n F 1 b 3 Q 7 U 2 V j d G l v b j E v U m V w b 3 J 0 a W 5 n X 0 U 0 U C A o M z Y p L 0 F 1 d G 9 S Z W 1 v d m V k Q 2 9 s d W 1 u c z E u e 1 J v b 3 Q g I C B 0 e X B l L D E z f S Z x d W 9 0 O y w m c X V v d D t T Z W N 0 a W 9 u M S 9 S Z X B v c n R p b m d f R T R Q I C g z N i k v Q X V 0 b 1 J l b W 9 2 Z W R D b 2 x 1 b W 5 z M S 5 7 Q 2 l 0 e S B v Z i B w a W N r I H V w L D E 0 f S Z x d W 9 0 O y w m c X V v d D t T Z W N 0 a W 9 u M S 9 S Z X B v c n R p b m d f R T R Q I C g z N i k v Q X V 0 b 1 J l b W 9 2 Z W R D b 2 x 1 b W 5 z M S 5 7 Q 2 l 0 e S B v Z i B k Z W x p d m V y e S w x N X 0 m c X V v d D s s J n F 1 b 3 Q 7 U 2 V j d G l v b j E v U m V w b 3 J 0 a W 5 n X 0 U 0 U C A o M z Y p L 0 F 1 d G 9 S Z W 1 v d m V k Q 2 9 s d W 1 u c z E u e 0 N v b H V t b j E s M T Z 9 J n F 1 b 3 Q 7 X S w m c X V v d D t D b 2 x 1 b W 5 D b 3 V u d C Z x d W 9 0 O z o x N y w m c X V v d D t L Z X l D b 2 x 1 b W 5 O Y W 1 l c y Z x d W 9 0 O z p b X S w m c X V v d D t D b 2 x 1 b W 5 J Z G V u d G l 0 a W V z J n F 1 b 3 Q 7 O l s m c X V v d D t T Z W N 0 a W 9 u M S 9 S Z X B v c n R p b m d f R T R Q I C g z N i k v Q X V 0 b 1 J l b W 9 2 Z W R D b 2 x 1 b W 5 z M S 5 7 R m l s Z S B u d W 1 i Z X I s M H 0 m c X V v d D s s J n F 1 b 3 Q 7 U 2 V j d G l v b j E v U m V w b 3 J 0 a W 5 n X 0 U 0 U C A o M z Y p L 0 F 1 d G 9 S Z W 1 v d m V k Q 2 9 s d W 1 u c z E u e 0 Z D U y B k Z W x p d m V y e S B u d W 1 i Z X I s M X 0 m c X V v d D s s J n F 1 b 3 Q 7 U 2 V j d G l v b j E v U m V w b 3 J 0 a W 5 n X 0 U 0 U C A o M z Y p L 0 F 1 d G 9 S Z W 1 v d m V k Q 2 9 s d W 1 u c z E u e 1 B y a W N l L D J 9 J n F 1 b 3 Q 7 L C Z x d W 9 0 O 1 N l Y 3 R p b 2 4 x L 1 J l c G 9 y d G l u Z 1 9 F N F A g K D M 2 K S 9 B d X R v U m V t b 3 Z l Z E N v b H V t b n M x L n t D d X N 0 b 2 1 l c i w z f S Z x d W 9 0 O y w m c X V v d D t T Z W N 0 a W 9 u M S 9 S Z X B v c n R p b m d f R T R Q I C g z N i k v Q X V 0 b 1 J l b W 9 2 Z W R D b 2 x 1 b W 5 z M S 5 7 Q 2 9 u d G F j d C B w Z X J z b 2 4 s N H 0 m c X V v d D s s J n F 1 b 3 Q 7 U 2 V j d G l v b j E v U m V w b 3 J 0 a W 5 n X 0 U 0 U C A o M z Y p L 0 F 1 d G 9 S Z W 1 v d m V k Q 2 9 s d W 1 u c z E u e 0 V 4 c G V j d G V k I H B p Y 2 s g d X A g Z G F 0 Z S w 1 f S Z x d W 9 0 O y w m c X V v d D t T Z W N 0 a W 9 u M S 9 S Z X B v c n R p b m d f R T R Q I C g z N i k v Q X V 0 b 1 J l b W 9 2 Z W R D b 2 x 1 b W 5 z M S 5 7 R G F 0 Z S B v Z i B m a W x l I G N y Z W F 0 a W 9 u L D Z 9 J n F 1 b 3 Q 7 L C Z x d W 9 0 O 1 N l Y 3 R p b 2 4 x L 1 J l c G 9 y d G l u Z 1 9 F N F A g K D M 2 K S 9 B d X R v U m V t b 3 Z l Z E N v b H V t b n M x L n t X Z W l n a H Q s N 3 0 m c X V v d D s s J n F 1 b 3 Q 7 U 2 V j d G l v b j E v U m V w b 3 J 0 a W 5 n X 0 U 0 U C A o M z Y p L 0 F 1 d G 9 S Z W 1 v d m V k Q 2 9 s d W 1 u c z E u e 1 B p Y 2 s g d X A g b m F t Z S w 4 f S Z x d W 9 0 O y w m c X V v d D t T Z W N 0 a W 9 u M S 9 S Z X B v c n R p b m d f R T R Q I C g z N i k v Q X V 0 b 1 J l b W 9 2 Z W R D b 2 x 1 b W 5 z M S 5 7 R G V s a X Z l c n k g b m F t Z S w 5 f S Z x d W 9 0 O y w m c X V v d D t T Z W N 0 a W 9 u M S 9 S Z X B v c n R p b m d f R T R Q I C g z N i k v Q X V 0 b 1 J l b W 9 2 Z W R D b 2 x 1 b W 5 z M S 5 7 Q V d C I F d l a W d o d C w x M H 0 m c X V v d D s s J n F 1 b 3 Q 7 U 2 V j d G l v b j E v U m V w b 3 J 0 a W 5 n X 0 U 0 U C A o M z Y p L 0 F 1 d G 9 S Z W 1 v d m V k Q 2 9 s d W 1 u c z E u e 1 N o a X B t Z W 5 0 I G N v c 3 Q s M T F 9 J n F 1 b 3 Q 7 L C Z x d W 9 0 O 1 N l Y 3 R p b 2 4 x L 1 J l c G 9 y d G l u Z 1 9 F N F A g K D M 2 K S 9 B d X R v U m V t b 3 Z l Z E N v b H V t b n M x L n t E Z X B h c n R 1 c m U g d G l t Z S B m c m 9 t I G R l b G l 2 Z X J 5 I H B s Y W N l L D E y f S Z x d W 9 0 O y w m c X V v d D t T Z W N 0 a W 9 u M S 9 S Z X B v c n R p b m d f R T R Q I C g z N i k v Q X V 0 b 1 J l b W 9 2 Z W R D b 2 x 1 b W 5 z M S 5 7 U m 9 v d C A g I H R 5 c G U s M T N 9 J n F 1 b 3 Q 7 L C Z x d W 9 0 O 1 N l Y 3 R p b 2 4 x L 1 J l c G 9 y d G l u Z 1 9 F N F A g K D M 2 K S 9 B d X R v U m V t b 3 Z l Z E N v b H V t b n M x L n t D a X R 5 I G 9 m I H B p Y 2 s g d X A s M T R 9 J n F 1 b 3 Q 7 L C Z x d W 9 0 O 1 N l Y 3 R p b 2 4 x L 1 J l c G 9 y d G l u Z 1 9 F N F A g K D M 2 K S 9 B d X R v U m V t b 3 Z l Z E N v b H V t b n M x L n t D a X R 5 I G 9 m I G R l b G l 2 Z X J 5 L D E 1 f S Z x d W 9 0 O y w m c X V v d D t T Z W N 0 a W 9 u M S 9 S Z X B v c n R p b m d f R T R Q I C g z N i 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M 3 K T w v S X R l b V B h d G g + P C 9 J d G V t T G 9 j Y X R p b 2 4 + P F N 0 Y W J s Z U V u d H J p Z X M + P E V u d H J 5 I F R 5 c G U 9 I k F k Z G V k V G 9 E Y X R h T W 9 k Z W w i I F Z h b H V l P S J s M C I g L z 4 8 R W 5 0 c n k g V H l w Z T 0 i Q n V m Z m V y T m V 4 d F J l Z n J l c 2 g i I F Z h b H V l P S J s M S I g L z 4 8 R W 5 0 c n k g V H l w Z T 0 i R m l s b E N v d W 5 0 I i B W Y W x 1 Z T 0 i b D E 1 N T Y i I C 8 + P E V u d H J 5 I F R 5 c G U 9 I k Z p b G x F b m F i b G V k I i B W Y W x 1 Z T 0 i b D A i I C 8 + P E V u d H J 5 I F R 5 c G U 9 I k Z p b G x F c n J v c k N v Z G U i I F Z h b H V l P S J z V W 5 r b m 9 3 b i I g L z 4 8 R W 5 0 c n k g V H l w Z T 0 i R m l s b E V y c m 9 y Q 2 9 1 b n Q i I F Z h b H V l P S J s M C I g L z 4 8 R W 5 0 c n k g V H l w Z T 0 i R m l s b E x h c 3 R V c G R h d G V k I i B W Y W x 1 Z T 0 i Z D I w M j M t M D c t M j h U M D c 6 N D Q 6 N D c u M z k w N D I 5 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M z Y p L 0 F 1 d G 9 S Z W 1 v d m V k Q 2 9 s d W 1 u c z E u e 0 Z p b G U g b n V t Y m V y L D B 9 J n F 1 b 3 Q 7 L C Z x d W 9 0 O 1 N l Y 3 R p b 2 4 x L 1 J l c G 9 y d G l u Z 1 9 F N F A g K D M 2 K S 9 B d X R v U m V t b 3 Z l Z E N v b H V t b n M x L n t G Q 1 M g Z G V s a X Z l c n k g b n V t Y m V y L D F 9 J n F 1 b 3 Q 7 L C Z x d W 9 0 O 1 N l Y 3 R p b 2 4 x L 1 J l c G 9 y d G l u Z 1 9 F N F A g K D M 2 K S 9 B d X R v U m V t b 3 Z l Z E N v b H V t b n M x L n t Q c m l j Z S w y f S Z x d W 9 0 O y w m c X V v d D t T Z W N 0 a W 9 u M S 9 S Z X B v c n R p b m d f R T R Q I C g z N i k v Q X V 0 b 1 J l b W 9 2 Z W R D b 2 x 1 b W 5 z M S 5 7 Q 3 V z d G 9 t Z X I s M 3 0 m c X V v d D s s J n F 1 b 3 Q 7 U 2 V j d G l v b j E v U m V w b 3 J 0 a W 5 n X 0 U 0 U C A o M z Y p L 0 F 1 d G 9 S Z W 1 v d m V k Q 2 9 s d W 1 u c z E u e 0 N v b n R h Y 3 Q g c G V y c 2 9 u L D R 9 J n F 1 b 3 Q 7 L C Z x d W 9 0 O 1 N l Y 3 R p b 2 4 x L 1 J l c G 9 y d G l u Z 1 9 F N F A g K D M 2 K S 9 B d X R v U m V t b 3 Z l Z E N v b H V t b n M x L n t F e H B l Y 3 R l Z C B w a W N r I H V w I G R h d G U s N X 0 m c X V v d D s s J n F 1 b 3 Q 7 U 2 V j d G l v b j E v U m V w b 3 J 0 a W 5 n X 0 U 0 U C A o M z Y p L 0 F 1 d G 9 S Z W 1 v d m V k Q 2 9 s d W 1 u c z E u e 0 R h d G U g b 2 Y g Z m l s Z S B j c m V h d G l v b i w 2 f S Z x d W 9 0 O y w m c X V v d D t T Z W N 0 a W 9 u M S 9 S Z X B v c n R p b m d f R T R Q I C g z N i k v Q X V 0 b 1 J l b W 9 2 Z W R D b 2 x 1 b W 5 z M S 5 7 V 2 V p Z 2 h 0 L D d 9 J n F 1 b 3 Q 7 L C Z x d W 9 0 O 1 N l Y 3 R p b 2 4 x L 1 J l c G 9 y d G l u Z 1 9 F N F A g K D M 2 K S 9 B d X R v U m V t b 3 Z l Z E N v b H V t b n M x L n t Q a W N r I H V w I G 5 h b W U s O H 0 m c X V v d D s s J n F 1 b 3 Q 7 U 2 V j d G l v b j E v U m V w b 3 J 0 a W 5 n X 0 U 0 U C A o M z Y p L 0 F 1 d G 9 S Z W 1 v d m V k Q 2 9 s d W 1 u c z E u e 0 R l b G l 2 Z X J 5 I G 5 h b W U s O X 0 m c X V v d D s s J n F 1 b 3 Q 7 U 2 V j d G l v b j E v U m V w b 3 J 0 a W 5 n X 0 U 0 U C A o M z Y p L 0 F 1 d G 9 S Z W 1 v d m V k Q 2 9 s d W 1 u c z E u e 0 F X Q i B X Z W l n a H Q s M T B 9 J n F 1 b 3 Q 7 L C Z x d W 9 0 O 1 N l Y 3 R p b 2 4 x L 1 J l c G 9 y d G l u Z 1 9 F N F A g K D M 2 K S 9 B d X R v U m V t b 3 Z l Z E N v b H V t b n M x L n t T a G l w b W V u d C B j b 3 N 0 L D E x f S Z x d W 9 0 O y w m c X V v d D t T Z W N 0 a W 9 u M S 9 S Z X B v c n R p b m d f R T R Q I C g z N i k v Q X V 0 b 1 J l b W 9 2 Z W R D b 2 x 1 b W 5 z M S 5 7 R G V w Y X J 0 d X J l I H R p b W U g Z n J v b S B k Z W x p d m V y e S B w b G F j Z S w x M n 0 m c X V v d D s s J n F 1 b 3 Q 7 U 2 V j d G l v b j E v U m V w b 3 J 0 a W 5 n X 0 U 0 U C A o M z Y p L 0 F 1 d G 9 S Z W 1 v d m V k Q 2 9 s d W 1 u c z E u e 1 J v b 3 Q g I C B 0 e X B l L D E z f S Z x d W 9 0 O y w m c X V v d D t T Z W N 0 a W 9 u M S 9 S Z X B v c n R p b m d f R T R Q I C g z N i k v Q X V 0 b 1 J l b W 9 2 Z W R D b 2 x 1 b W 5 z M S 5 7 Q 2 l 0 e S B v Z i B w a W N r I H V w L D E 0 f S Z x d W 9 0 O y w m c X V v d D t T Z W N 0 a W 9 u M S 9 S Z X B v c n R p b m d f R T R Q I C g z N i k v Q X V 0 b 1 J l b W 9 2 Z W R D b 2 x 1 b W 5 z M S 5 7 Q 2 l 0 e S B v Z i B k Z W x p d m V y e S w x N X 0 m c X V v d D s s J n F 1 b 3 Q 7 U 2 V j d G l v b j E v U m V w b 3 J 0 a W 5 n X 0 U 0 U C A o M z Y p L 0 F 1 d G 9 S Z W 1 v d m V k Q 2 9 s d W 1 u c z E u e 0 N v b H V t b j E s M T Z 9 J n F 1 b 3 Q 7 X S w m c X V v d D t D b 2 x 1 b W 5 D b 3 V u d C Z x d W 9 0 O z o x N y w m c X V v d D t L Z X l D b 2 x 1 b W 5 O Y W 1 l c y Z x d W 9 0 O z p b X S w m c X V v d D t D b 2 x 1 b W 5 J Z G V u d G l 0 a W V z J n F 1 b 3 Q 7 O l s m c X V v d D t T Z W N 0 a W 9 u M S 9 S Z X B v c n R p b m d f R T R Q I C g z N i k v Q X V 0 b 1 J l b W 9 2 Z W R D b 2 x 1 b W 5 z M S 5 7 R m l s Z S B u d W 1 i Z X I s M H 0 m c X V v d D s s J n F 1 b 3 Q 7 U 2 V j d G l v b j E v U m V w b 3 J 0 a W 5 n X 0 U 0 U C A o M z Y p L 0 F 1 d G 9 S Z W 1 v d m V k Q 2 9 s d W 1 u c z E u e 0 Z D U y B k Z W x p d m V y e S B u d W 1 i Z X I s M X 0 m c X V v d D s s J n F 1 b 3 Q 7 U 2 V j d G l v b j E v U m V w b 3 J 0 a W 5 n X 0 U 0 U C A o M z Y p L 0 F 1 d G 9 S Z W 1 v d m V k Q 2 9 s d W 1 u c z E u e 1 B y a W N l L D J 9 J n F 1 b 3 Q 7 L C Z x d W 9 0 O 1 N l Y 3 R p b 2 4 x L 1 J l c G 9 y d G l u Z 1 9 F N F A g K D M 2 K S 9 B d X R v U m V t b 3 Z l Z E N v b H V t b n M x L n t D d X N 0 b 2 1 l c i w z f S Z x d W 9 0 O y w m c X V v d D t T Z W N 0 a W 9 u M S 9 S Z X B v c n R p b m d f R T R Q I C g z N i k v Q X V 0 b 1 J l b W 9 2 Z W R D b 2 x 1 b W 5 z M S 5 7 Q 2 9 u d G F j d C B w Z X J z b 2 4 s N H 0 m c X V v d D s s J n F 1 b 3 Q 7 U 2 V j d G l v b j E v U m V w b 3 J 0 a W 5 n X 0 U 0 U C A o M z Y p L 0 F 1 d G 9 S Z W 1 v d m V k Q 2 9 s d W 1 u c z E u e 0 V 4 c G V j d G V k I H B p Y 2 s g d X A g Z G F 0 Z S w 1 f S Z x d W 9 0 O y w m c X V v d D t T Z W N 0 a W 9 u M S 9 S Z X B v c n R p b m d f R T R Q I C g z N i k v Q X V 0 b 1 J l b W 9 2 Z W R D b 2 x 1 b W 5 z M S 5 7 R G F 0 Z S B v Z i B m a W x l I G N y Z W F 0 a W 9 u L D Z 9 J n F 1 b 3 Q 7 L C Z x d W 9 0 O 1 N l Y 3 R p b 2 4 x L 1 J l c G 9 y d G l u Z 1 9 F N F A g K D M 2 K S 9 B d X R v U m V t b 3 Z l Z E N v b H V t b n M x L n t X Z W l n a H Q s N 3 0 m c X V v d D s s J n F 1 b 3 Q 7 U 2 V j d G l v b j E v U m V w b 3 J 0 a W 5 n X 0 U 0 U C A o M z Y p L 0 F 1 d G 9 S Z W 1 v d m V k Q 2 9 s d W 1 u c z E u e 1 B p Y 2 s g d X A g b m F t Z S w 4 f S Z x d W 9 0 O y w m c X V v d D t T Z W N 0 a W 9 u M S 9 S Z X B v c n R p b m d f R T R Q I C g z N i k v Q X V 0 b 1 J l b W 9 2 Z W R D b 2 x 1 b W 5 z M S 5 7 R G V s a X Z l c n k g b m F t Z S w 5 f S Z x d W 9 0 O y w m c X V v d D t T Z W N 0 a W 9 u M S 9 S Z X B v c n R p b m d f R T R Q I C g z N i k v Q X V 0 b 1 J l b W 9 2 Z W R D b 2 x 1 b W 5 z M S 5 7 Q V d C I F d l a W d o d C w x M H 0 m c X V v d D s s J n F 1 b 3 Q 7 U 2 V j d G l v b j E v U m V w b 3 J 0 a W 5 n X 0 U 0 U C A o M z Y p L 0 F 1 d G 9 S Z W 1 v d m V k Q 2 9 s d W 1 u c z E u e 1 N o a X B t Z W 5 0 I G N v c 3 Q s M T F 9 J n F 1 b 3 Q 7 L C Z x d W 9 0 O 1 N l Y 3 R p b 2 4 x L 1 J l c G 9 y d G l u Z 1 9 F N F A g K D M 2 K S 9 B d X R v U m V t b 3 Z l Z E N v b H V t b n M x L n t E Z X B h c n R 1 c m U g d G l t Z S B m c m 9 t I G R l b G l 2 Z X J 5 I H B s Y W N l L D E y f S Z x d W 9 0 O y w m c X V v d D t T Z W N 0 a W 9 u M S 9 S Z X B v c n R p b m d f R T R Q I C g z N i k v Q X V 0 b 1 J l b W 9 2 Z W R D b 2 x 1 b W 5 z M S 5 7 U m 9 v d C A g I H R 5 c G U s M T N 9 J n F 1 b 3 Q 7 L C Z x d W 9 0 O 1 N l Y 3 R p b 2 4 x L 1 J l c G 9 y d G l u Z 1 9 F N F A g K D M 2 K S 9 B d X R v U m V t b 3 Z l Z E N v b H V t b n M x L n t D a X R 5 I G 9 m I H B p Y 2 s g d X A s M T R 9 J n F 1 b 3 Q 7 L C Z x d W 9 0 O 1 N l Y 3 R p b 2 4 x L 1 J l c G 9 y d G l u Z 1 9 F N F A g K D M 2 K S 9 B d X R v U m V t b 3 Z l Z E N v b H V t b n M x L n t D a X R 5 I G 9 m I G R l b G l 2 Z X J 5 L D E 1 f S Z x d W 9 0 O y w m c X V v d D t T Z W N 0 a W 9 u M S 9 S Z X B v c n R p b m d f R T R Q I C g z N i 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z O C k 8 L 0 l 0 Z W 1 Q Y X R o P j w v S X R l b U x v Y 2 F 0 a W 9 u P j x T d G F i b G V F b n R y a W V z P j x F b n R y e S B U e X B l P S J B Z G R l Z F R v R G F 0 Y U 1 v Z G V s I i B W Y W x 1 Z T 0 i b D A i I C 8 + P E V u d H J 5 I F R 5 c G U 9 I k J 1 Z m Z l c k 5 l e H R S Z W Z y Z X N o I i B W Y W x 1 Z T 0 i b D E i I C 8 + P E V u d H J 5 I F R 5 c G U 9 I k Z p b G x D b 3 V u d C I g V m F s d W U 9 I m w x N T U 2 I i A v P j x F b n R y e S B U e X B l P S J G a W x s R W 5 h Y m x l Z C I g V m F s d W U 9 I m w w I i A v P j x F b n R y e S B U e X B l P S J G a W x s R X J y b 3 J D b 2 R l I i B W Y W x 1 Z T 0 i c 1 V u a 2 5 v d 2 4 i I C 8 + P E V u d H J 5 I F R 5 c G U 9 I k Z p b G x F c n J v c k N v d W 5 0 I i B W Y W x 1 Z T 0 i b D A i I C 8 + P E V u d H J 5 I F R 5 c G U 9 I k Z p b G x M Y X N 0 V X B k Y X R l Z C I g V m F s d W U 9 I m Q y M D I z L T A 3 L T I 4 V D A 3 O j Q 0 O j Q 3 L j M 5 M D Q y O T d 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M 2 K S 9 B d X R v U m V t b 3 Z l Z E N v b H V t b n M x L n t G a W x l I G 5 1 b W J l c i w w f S Z x d W 9 0 O y w m c X V v d D t T Z W N 0 a W 9 u M S 9 S Z X B v c n R p b m d f R T R Q I C g z N i k v Q X V 0 b 1 J l b W 9 2 Z W R D b 2 x 1 b W 5 z M S 5 7 R k N T I G R l b G l 2 Z X J 5 I G 5 1 b W J l c i w x f S Z x d W 9 0 O y w m c X V v d D t T Z W N 0 a W 9 u M S 9 S Z X B v c n R p b m d f R T R Q I C g z N i k v Q X V 0 b 1 J l b W 9 2 Z W R D b 2 x 1 b W 5 z M S 5 7 U H J p Y 2 U s M n 0 m c X V v d D s s J n F 1 b 3 Q 7 U 2 V j d G l v b j E v U m V w b 3 J 0 a W 5 n X 0 U 0 U C A o M z Y p L 0 F 1 d G 9 S Z W 1 v d m V k Q 2 9 s d W 1 u c z E u e 0 N 1 c 3 R v b W V y L D N 9 J n F 1 b 3 Q 7 L C Z x d W 9 0 O 1 N l Y 3 R p b 2 4 x L 1 J l c G 9 y d G l u Z 1 9 F N F A g K D M 2 K S 9 B d X R v U m V t b 3 Z l Z E N v b H V t b n M x L n t D b 2 5 0 Y W N 0 I H B l c n N v b i w 0 f S Z x d W 9 0 O y w m c X V v d D t T Z W N 0 a W 9 u M S 9 S Z X B v c n R p b m d f R T R Q I C g z N i k v Q X V 0 b 1 J l b W 9 2 Z W R D b 2 x 1 b W 5 z M S 5 7 R X h w Z W N 0 Z W Q g c G l j a y B 1 c C B k Y X R l L D V 9 J n F 1 b 3 Q 7 L C Z x d W 9 0 O 1 N l Y 3 R p b 2 4 x L 1 J l c G 9 y d G l u Z 1 9 F N F A g K D M 2 K S 9 B d X R v U m V t b 3 Z l Z E N v b H V t b n M x L n t E Y X R l I G 9 m I G Z p b G U g Y 3 J l Y X R p b 2 4 s N n 0 m c X V v d D s s J n F 1 b 3 Q 7 U 2 V j d G l v b j E v U m V w b 3 J 0 a W 5 n X 0 U 0 U C A o M z Y p L 0 F 1 d G 9 S Z W 1 v d m V k Q 2 9 s d W 1 u c z E u e 1 d l a W d o d C w 3 f S Z x d W 9 0 O y w m c X V v d D t T Z W N 0 a W 9 u M S 9 S Z X B v c n R p b m d f R T R Q I C g z N i k v Q X V 0 b 1 J l b W 9 2 Z W R D b 2 x 1 b W 5 z M S 5 7 U G l j a y B 1 c C B u Y W 1 l L D h 9 J n F 1 b 3 Q 7 L C Z x d W 9 0 O 1 N l Y 3 R p b 2 4 x L 1 J l c G 9 y d G l u Z 1 9 F N F A g K D M 2 K S 9 B d X R v U m V t b 3 Z l Z E N v b H V t b n M x L n t E Z W x p d m V y e S B u Y W 1 l L D l 9 J n F 1 b 3 Q 7 L C Z x d W 9 0 O 1 N l Y 3 R p b 2 4 x L 1 J l c G 9 y d G l u Z 1 9 F N F A g K D M 2 K S 9 B d X R v U m V t b 3 Z l Z E N v b H V t b n M x L n t B V 0 I g V 2 V p Z 2 h 0 L D E w f S Z x d W 9 0 O y w m c X V v d D t T Z W N 0 a W 9 u M S 9 S Z X B v c n R p b m d f R T R Q I C g z N i k v Q X V 0 b 1 J l b W 9 2 Z W R D b 2 x 1 b W 5 z M S 5 7 U 2 h p c G 1 l b n Q g Y 2 9 z d C w x M X 0 m c X V v d D s s J n F 1 b 3 Q 7 U 2 V j d G l v b j E v U m V w b 3 J 0 a W 5 n X 0 U 0 U C A o M z Y p L 0 F 1 d G 9 S Z W 1 v d m V k Q 2 9 s d W 1 u c z E u e 0 R l c G F y d H V y Z S B 0 a W 1 l I G Z y b 2 0 g Z G V s a X Z l c n k g c G x h Y 2 U s M T J 9 J n F 1 b 3 Q 7 L C Z x d W 9 0 O 1 N l Y 3 R p b 2 4 x L 1 J l c G 9 y d G l u Z 1 9 F N F A g K D M 2 K S 9 B d X R v U m V t b 3 Z l Z E N v b H V t b n M x L n t S b 2 9 0 I C A g d H l w Z S w x M 3 0 m c X V v d D s s J n F 1 b 3 Q 7 U 2 V j d G l v b j E v U m V w b 3 J 0 a W 5 n X 0 U 0 U C A o M z Y p L 0 F 1 d G 9 S Z W 1 v d m V k Q 2 9 s d W 1 u c z E u e 0 N p d H k g b 2 Y g c G l j a y B 1 c C w x N H 0 m c X V v d D s s J n F 1 b 3 Q 7 U 2 V j d G l v b j E v U m V w b 3 J 0 a W 5 n X 0 U 0 U C A o M z Y p L 0 F 1 d G 9 S Z W 1 v d m V k Q 2 9 s d W 1 u c z E u e 0 N p d H k g b 2 Y g Z G V s a X Z l c n k s M T V 9 J n F 1 b 3 Q 7 L C Z x d W 9 0 O 1 N l Y 3 R p b 2 4 x L 1 J l c G 9 y d G l u Z 1 9 F N F A g K D M 2 K S 9 B d X R v U m V t b 3 Z l Z E N v b H V t b n M x L n t D b 2 x 1 b W 4 x L D E 2 f S Z x d W 9 0 O 1 0 s J n F 1 b 3 Q 7 Q 2 9 s d W 1 u Q 2 9 1 b n Q m c X V v d D s 6 M T c s J n F 1 b 3 Q 7 S 2 V 5 Q 2 9 s d W 1 u T m F t Z X M m c X V v d D s 6 W 1 0 s J n F 1 b 3 Q 7 Q 2 9 s d W 1 u S W R l b n R p d G l l c y Z x d W 9 0 O z p b J n F 1 b 3 Q 7 U 2 V j d G l v b j E v U m V w b 3 J 0 a W 5 n X 0 U 0 U C A o M z Y p L 0 F 1 d G 9 S Z W 1 v d m V k Q 2 9 s d W 1 u c z E u e 0 Z p b G U g b n V t Y m V y L D B 9 J n F 1 b 3 Q 7 L C Z x d W 9 0 O 1 N l Y 3 R p b 2 4 x L 1 J l c G 9 y d G l u Z 1 9 F N F A g K D M 2 K S 9 B d X R v U m V t b 3 Z l Z E N v b H V t b n M x L n t G Q 1 M g Z G V s a X Z l c n k g b n V t Y m V y L D F 9 J n F 1 b 3 Q 7 L C Z x d W 9 0 O 1 N l Y 3 R p b 2 4 x L 1 J l c G 9 y d G l u Z 1 9 F N F A g K D M 2 K S 9 B d X R v U m V t b 3 Z l Z E N v b H V t b n M x L n t Q c m l j Z S w y f S Z x d W 9 0 O y w m c X V v d D t T Z W N 0 a W 9 u M S 9 S Z X B v c n R p b m d f R T R Q I C g z N i k v Q X V 0 b 1 J l b W 9 2 Z W R D b 2 x 1 b W 5 z M S 5 7 Q 3 V z d G 9 t Z X I s M 3 0 m c X V v d D s s J n F 1 b 3 Q 7 U 2 V j d G l v b j E v U m V w b 3 J 0 a W 5 n X 0 U 0 U C A o M z Y p L 0 F 1 d G 9 S Z W 1 v d m V k Q 2 9 s d W 1 u c z E u e 0 N v b n R h Y 3 Q g c G V y c 2 9 u L D R 9 J n F 1 b 3 Q 7 L C Z x d W 9 0 O 1 N l Y 3 R p b 2 4 x L 1 J l c G 9 y d G l u Z 1 9 F N F A g K D M 2 K S 9 B d X R v U m V t b 3 Z l Z E N v b H V t b n M x L n t F e H B l Y 3 R l Z C B w a W N r I H V w I G R h d G U s N X 0 m c X V v d D s s J n F 1 b 3 Q 7 U 2 V j d G l v b j E v U m V w b 3 J 0 a W 5 n X 0 U 0 U C A o M z Y p L 0 F 1 d G 9 S Z W 1 v d m V k Q 2 9 s d W 1 u c z E u e 0 R h d G U g b 2 Y g Z m l s Z S B j c m V h d G l v b i w 2 f S Z x d W 9 0 O y w m c X V v d D t T Z W N 0 a W 9 u M S 9 S Z X B v c n R p b m d f R T R Q I C g z N i k v Q X V 0 b 1 J l b W 9 2 Z W R D b 2 x 1 b W 5 z M S 5 7 V 2 V p Z 2 h 0 L D d 9 J n F 1 b 3 Q 7 L C Z x d W 9 0 O 1 N l Y 3 R p b 2 4 x L 1 J l c G 9 y d G l u Z 1 9 F N F A g K D M 2 K S 9 B d X R v U m V t b 3 Z l Z E N v b H V t b n M x L n t Q a W N r I H V w I G 5 h b W U s O H 0 m c X V v d D s s J n F 1 b 3 Q 7 U 2 V j d G l v b j E v U m V w b 3 J 0 a W 5 n X 0 U 0 U C A o M z Y p L 0 F 1 d G 9 S Z W 1 v d m V k Q 2 9 s d W 1 u c z E u e 0 R l b G l 2 Z X J 5 I G 5 h b W U s O X 0 m c X V v d D s s J n F 1 b 3 Q 7 U 2 V j d G l v b j E v U m V w b 3 J 0 a W 5 n X 0 U 0 U C A o M z Y p L 0 F 1 d G 9 S Z W 1 v d m V k Q 2 9 s d W 1 u c z E u e 0 F X Q i B X Z W l n a H Q s M T B 9 J n F 1 b 3 Q 7 L C Z x d W 9 0 O 1 N l Y 3 R p b 2 4 x L 1 J l c G 9 y d G l u Z 1 9 F N F A g K D M 2 K S 9 B d X R v U m V t b 3 Z l Z E N v b H V t b n M x L n t T a G l w b W V u d C B j b 3 N 0 L D E x f S Z x d W 9 0 O y w m c X V v d D t T Z W N 0 a W 9 u M S 9 S Z X B v c n R p b m d f R T R Q I C g z N i k v Q X V 0 b 1 J l b W 9 2 Z W R D b 2 x 1 b W 5 z M S 5 7 R G V w Y X J 0 d X J l I H R p b W U g Z n J v b S B k Z W x p d m V y e S B w b G F j Z S w x M n 0 m c X V v d D s s J n F 1 b 3 Q 7 U 2 V j d G l v b j E v U m V w b 3 J 0 a W 5 n X 0 U 0 U C A o M z Y p L 0 F 1 d G 9 S Z W 1 v d m V k Q 2 9 s d W 1 u c z E u e 1 J v b 3 Q g I C B 0 e X B l L D E z f S Z x d W 9 0 O y w m c X V v d D t T Z W N 0 a W 9 u M S 9 S Z X B v c n R p b m d f R T R Q I C g z N i k v Q X V 0 b 1 J l b W 9 2 Z W R D b 2 x 1 b W 5 z M S 5 7 Q 2 l 0 e S B v Z i B w a W N r I H V w L D E 0 f S Z x d W 9 0 O y w m c X V v d D t T Z W N 0 a W 9 u M S 9 S Z X B v c n R p b m d f R T R Q I C g z N i k v Q X V 0 b 1 J l b W 9 2 Z W R D b 2 x 1 b W 5 z M S 5 7 Q 2 l 0 e S B v Z i B k Z W x p d m V y e S w x N X 0 m c X V v d D s s J n F 1 b 3 Q 7 U 2 V j d G l v b j E v U m V w b 3 J 0 a W 5 n X 0 U 0 U C A o M z Y 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M z k p P C 9 J d G V t U G F 0 a D 4 8 L 0 l 0 Z W 1 M b 2 N h d G l v b j 4 8 U 3 R h Y m x l R W 5 0 c m l l c z 4 8 R W 5 0 c n k g V H l w Z T 0 i Q W R k Z W R U b 0 R h d G F N b 2 R l b C I g V m F s d W U 9 I m w w I i A v P j x F b n R y e S B U e X B l P S J C d W Z m Z X J O Z X h 0 U m V m c m V z a C I g V m F s d W U 9 I m w x I i A v P j x F b n R y e S B U e X B l P S J G a W x s Q 2 9 1 b n Q i I F Z h b H V l P S J s M T U 1 N i I g L z 4 8 R W 5 0 c n k g V H l w Z T 0 i R m l s b E V u Y W J s Z W Q i I F Z h b H V l P S J s M C I g L z 4 8 R W 5 0 c n k g V H l w Z T 0 i R m l s b E V y c m 9 y Q 2 9 k Z S I g V m F s d W U 9 I n N V b m t u b 3 d u I i A v P j x F b n R y e S B U e X B l P S J G a W x s R X J y b 3 J D b 3 V u d C I g V m F s d W U 9 I m w w I i A v P j x F b n R y e S B U e X B l P S J G a W x s T G F z d F V w Z G F 0 Z W Q i I F Z h b H V l P S J k M j A y M y 0 w N y 0 y O F Q w O D o w N D o y M S 4 w M j U 0 M z U 5 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z O S k v Q X V 0 b 1 J l b W 9 2 Z W R D b 2 x 1 b W 5 z M S 5 7 R m l s Z S B u d W 1 i Z X I s M H 0 m c X V v d D s s J n F 1 b 3 Q 7 U 2 V j d G l v b j E v U m V w b 3 J 0 a W 5 n X 0 U 0 U C A o M z k p L 0 F 1 d G 9 S Z W 1 v d m V k Q 2 9 s d W 1 u c z E u e 0 Z D U y B k Z W x p d m V y e S B u d W 1 i Z X I s M X 0 m c X V v d D s s J n F 1 b 3 Q 7 U 2 V j d G l v b j E v U m V w b 3 J 0 a W 5 n X 0 U 0 U C A o M z k p L 0 F 1 d G 9 S Z W 1 v d m V k Q 2 9 s d W 1 u c z E u e 1 B y a W N l L D J 9 J n F 1 b 3 Q 7 L C Z x d W 9 0 O 1 N l Y 3 R p b 2 4 x L 1 J l c G 9 y d G l u Z 1 9 F N F A g K D M 5 K S 9 B d X R v U m V t b 3 Z l Z E N v b H V t b n M x L n t D d X N 0 b 2 1 l c i w z f S Z x d W 9 0 O y w m c X V v d D t T Z W N 0 a W 9 u M S 9 S Z X B v c n R p b m d f R T R Q I C g z O S k v Q X V 0 b 1 J l b W 9 2 Z W R D b 2 x 1 b W 5 z M S 5 7 Q 2 9 u d G F j d C B w Z X J z b 2 4 s N H 0 m c X V v d D s s J n F 1 b 3 Q 7 U 2 V j d G l v b j E v U m V w b 3 J 0 a W 5 n X 0 U 0 U C A o M z k p L 0 F 1 d G 9 S Z W 1 v d m V k Q 2 9 s d W 1 u c z E u e 0 V 4 c G V j d G V k I H B p Y 2 s g d X A g Z G F 0 Z S w 1 f S Z x d W 9 0 O y w m c X V v d D t T Z W N 0 a W 9 u M S 9 S Z X B v c n R p b m d f R T R Q I C g z O S k v Q X V 0 b 1 J l b W 9 2 Z W R D b 2 x 1 b W 5 z M S 5 7 R G F 0 Z S B v Z i B m a W x l I G N y Z W F 0 a W 9 u L D Z 9 J n F 1 b 3 Q 7 L C Z x d W 9 0 O 1 N l Y 3 R p b 2 4 x L 1 J l c G 9 y d G l u Z 1 9 F N F A g K D M 5 K S 9 B d X R v U m V t b 3 Z l Z E N v b H V t b n M x L n t X Z W l n a H Q s N 3 0 m c X V v d D s s J n F 1 b 3 Q 7 U 2 V j d G l v b j E v U m V w b 3 J 0 a W 5 n X 0 U 0 U C A o M z k p L 0 F 1 d G 9 S Z W 1 v d m V k Q 2 9 s d W 1 u c z E u e 1 B p Y 2 s g d X A g b m F t Z S w 4 f S Z x d W 9 0 O y w m c X V v d D t T Z W N 0 a W 9 u M S 9 S Z X B v c n R p b m d f R T R Q I C g z O S k v Q X V 0 b 1 J l b W 9 2 Z W R D b 2 x 1 b W 5 z M S 5 7 R G V s a X Z l c n k g b m F t Z S w 5 f S Z x d W 9 0 O y w m c X V v d D t T Z W N 0 a W 9 u M S 9 S Z X B v c n R p b m d f R T R Q I C g z O S k v Q X V 0 b 1 J l b W 9 2 Z W R D b 2 x 1 b W 5 z M S 5 7 Q V d C I F d l a W d o d C w x M H 0 m c X V v d D s s J n F 1 b 3 Q 7 U 2 V j d G l v b j E v U m V w b 3 J 0 a W 5 n X 0 U 0 U C A o M z k p L 0 F 1 d G 9 S Z W 1 v d m V k Q 2 9 s d W 1 u c z E u e 1 N o a X B t Z W 5 0 I G N v c 3 Q s M T F 9 J n F 1 b 3 Q 7 L C Z x d W 9 0 O 1 N l Y 3 R p b 2 4 x L 1 J l c G 9 y d G l u Z 1 9 F N F A g K D M 5 K S 9 B d X R v U m V t b 3 Z l Z E N v b H V t b n M x L n t E Z X B h c n R 1 c m U g d G l t Z S B m c m 9 t I G R l b G l 2 Z X J 5 I H B s Y W N l L D E y f S Z x d W 9 0 O y w m c X V v d D t T Z W N 0 a W 9 u M S 9 S Z X B v c n R p b m d f R T R Q I C g z O S k v Q X V 0 b 1 J l b W 9 2 Z W R D b 2 x 1 b W 5 z M S 5 7 U m 9 v d C A g I H R 5 c G U s M T N 9 J n F 1 b 3 Q 7 L C Z x d W 9 0 O 1 N l Y 3 R p b 2 4 x L 1 J l c G 9 y d G l u Z 1 9 F N F A g K D M 5 K S 9 B d X R v U m V t b 3 Z l Z E N v b H V t b n M x L n t D a X R 5 I G 9 m I H B p Y 2 s g d X A s M T R 9 J n F 1 b 3 Q 7 L C Z x d W 9 0 O 1 N l Y 3 R p b 2 4 x L 1 J l c G 9 y d G l u Z 1 9 F N F A g K D M 5 K S 9 B d X R v U m V t b 3 Z l Z E N v b H V t b n M x L n t D a X R 5 I G 9 m I G R l b G l 2 Z X J 5 L D E 1 f S Z x d W 9 0 O y w m c X V v d D t T Z W N 0 a W 9 u M S 9 S Z X B v c n R p b m d f R T R Q I C g z O S k v Q X V 0 b 1 J l b W 9 2 Z W R D b 2 x 1 b W 5 z M S 5 7 Q 2 9 s d W 1 u M S w x N n 0 m c X V v d D t d L C Z x d W 9 0 O 0 N v b H V t b k N v d W 5 0 J n F 1 b 3 Q 7 O j E 3 L C Z x d W 9 0 O 0 t l e U N v b H V t b k 5 h b W V z J n F 1 b 3 Q 7 O l t d L C Z x d W 9 0 O 0 N v b H V t b k l k Z W 5 0 a X R p Z X M m c X V v d D s 6 W y Z x d W 9 0 O 1 N l Y 3 R p b 2 4 x L 1 J l c G 9 y d G l u Z 1 9 F N F A g K D M 5 K S 9 B d X R v U m V t b 3 Z l Z E N v b H V t b n M x L n t G a W x l I G 5 1 b W J l c i w w f S Z x d W 9 0 O y w m c X V v d D t T Z W N 0 a W 9 u M S 9 S Z X B v c n R p b m d f R T R Q I C g z O S k v Q X V 0 b 1 J l b W 9 2 Z W R D b 2 x 1 b W 5 z M S 5 7 R k N T I G R l b G l 2 Z X J 5 I G 5 1 b W J l c i w x f S Z x d W 9 0 O y w m c X V v d D t T Z W N 0 a W 9 u M S 9 S Z X B v c n R p b m d f R T R Q I C g z O S k v Q X V 0 b 1 J l b W 9 2 Z W R D b 2 x 1 b W 5 z M S 5 7 U H J p Y 2 U s M n 0 m c X V v d D s s J n F 1 b 3 Q 7 U 2 V j d G l v b j E v U m V w b 3 J 0 a W 5 n X 0 U 0 U C A o M z k p L 0 F 1 d G 9 S Z W 1 v d m V k Q 2 9 s d W 1 u c z E u e 0 N 1 c 3 R v b W V y L D N 9 J n F 1 b 3 Q 7 L C Z x d W 9 0 O 1 N l Y 3 R p b 2 4 x L 1 J l c G 9 y d G l u Z 1 9 F N F A g K D M 5 K S 9 B d X R v U m V t b 3 Z l Z E N v b H V t b n M x L n t D b 2 5 0 Y W N 0 I H B l c n N v b i w 0 f S Z x d W 9 0 O y w m c X V v d D t T Z W N 0 a W 9 u M S 9 S Z X B v c n R p b m d f R T R Q I C g z O S k v Q X V 0 b 1 J l b W 9 2 Z W R D b 2 x 1 b W 5 z M S 5 7 R X h w Z W N 0 Z W Q g c G l j a y B 1 c C B k Y X R l L D V 9 J n F 1 b 3 Q 7 L C Z x d W 9 0 O 1 N l Y 3 R p b 2 4 x L 1 J l c G 9 y d G l u Z 1 9 F N F A g K D M 5 K S 9 B d X R v U m V t b 3 Z l Z E N v b H V t b n M x L n t E Y X R l I G 9 m I G Z p b G U g Y 3 J l Y X R p b 2 4 s N n 0 m c X V v d D s s J n F 1 b 3 Q 7 U 2 V j d G l v b j E v U m V w b 3 J 0 a W 5 n X 0 U 0 U C A o M z k p L 0 F 1 d G 9 S Z W 1 v d m V k Q 2 9 s d W 1 u c z E u e 1 d l a W d o d C w 3 f S Z x d W 9 0 O y w m c X V v d D t T Z W N 0 a W 9 u M S 9 S Z X B v c n R p b m d f R T R Q I C g z O S k v Q X V 0 b 1 J l b W 9 2 Z W R D b 2 x 1 b W 5 z M S 5 7 U G l j a y B 1 c C B u Y W 1 l L D h 9 J n F 1 b 3 Q 7 L C Z x d W 9 0 O 1 N l Y 3 R p b 2 4 x L 1 J l c G 9 y d G l u Z 1 9 F N F A g K D M 5 K S 9 B d X R v U m V t b 3 Z l Z E N v b H V t b n M x L n t E Z W x p d m V y e S B u Y W 1 l L D l 9 J n F 1 b 3 Q 7 L C Z x d W 9 0 O 1 N l Y 3 R p b 2 4 x L 1 J l c G 9 y d G l u Z 1 9 F N F A g K D M 5 K S 9 B d X R v U m V t b 3 Z l Z E N v b H V t b n M x L n t B V 0 I g V 2 V p Z 2 h 0 L D E w f S Z x d W 9 0 O y w m c X V v d D t T Z W N 0 a W 9 u M S 9 S Z X B v c n R p b m d f R T R Q I C g z O S k v Q X V 0 b 1 J l b W 9 2 Z W R D b 2 x 1 b W 5 z M S 5 7 U 2 h p c G 1 l b n Q g Y 2 9 z d C w x M X 0 m c X V v d D s s J n F 1 b 3 Q 7 U 2 V j d G l v b j E v U m V w b 3 J 0 a W 5 n X 0 U 0 U C A o M z k p L 0 F 1 d G 9 S Z W 1 v d m V k Q 2 9 s d W 1 u c z E u e 0 R l c G F y d H V y Z S B 0 a W 1 l I G Z y b 2 0 g Z G V s a X Z l c n k g c G x h Y 2 U s M T J 9 J n F 1 b 3 Q 7 L C Z x d W 9 0 O 1 N l Y 3 R p b 2 4 x L 1 J l c G 9 y d G l u Z 1 9 F N F A g K D M 5 K S 9 B d X R v U m V t b 3 Z l Z E N v b H V t b n M x L n t S b 2 9 0 I C A g d H l w Z S w x M 3 0 m c X V v d D s s J n F 1 b 3 Q 7 U 2 V j d G l v b j E v U m V w b 3 J 0 a W 5 n X 0 U 0 U C A o M z k p L 0 F 1 d G 9 S Z W 1 v d m V k Q 2 9 s d W 1 u c z E u e 0 N p d H k g b 2 Y g c G l j a y B 1 c C w x N H 0 m c X V v d D s s J n F 1 b 3 Q 7 U 2 V j d G l v b j E v U m V w b 3 J 0 a W 5 n X 0 U 0 U C A o M z k p L 0 F 1 d G 9 S Z W 1 v d m V k Q 2 9 s d W 1 u c z E u e 0 N p d H k g b 2 Y g Z G V s a X Z l c n k s M T V 9 J n F 1 b 3 Q 7 L C Z x d W 9 0 O 1 N l Y 3 R p b 2 4 x L 1 J l c G 9 y d G l u Z 1 9 F N F A g K D M 5 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D A p P C 9 J d G V t U G F 0 a D 4 8 L 0 l 0 Z W 1 M b 2 N h d G l v b j 4 8 U 3 R h Y m x l R W 5 0 c m l l c z 4 8 R W 5 0 c n k g V H l w Z T 0 i Q W R k Z W R U b 0 R h d G F N b 2 R l b C I g V m F s d W U 9 I m w w I i A v P j x F b n R y e S B U e X B l P S J C d W Z m Z X J O Z X h 0 U m V m c m V z a C I g V m F s d W U 9 I m w x I i A v P j x F b n R y e S B U e X B l P S J G a W x s Q 2 9 1 b n Q i I F Z h b H V l P S J s M T U 2 M y I g L z 4 8 R W 5 0 c n k g V H l w Z T 0 i R m l s b E V u Y W J s Z W Q i I F Z h b H V l P S J s M C I g L z 4 8 R W 5 0 c n k g V H l w Z T 0 i R m l s b E V y c m 9 y Q 2 9 k Z S I g V m F s d W U 9 I n N V b m t u b 3 d u I i A v P j x F b n R y e S B U e X B l P S J G a W x s R X J y b 3 J D b 3 V u d C I g V m F s d W U 9 I m w w I i A v P j x F b n R y e S B U e X B l P S J G a W x s T G F z d F V w Z G F 0 Z W Q i I F Z h b H V l P S J k M j A y M y 0 w O C 0 w M V Q w N z o 1 N D o w M C 4 0 N D Y 0 O T Y 1 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0 M C k v Q X V 0 b 1 J l b W 9 2 Z W R D b 2 x 1 b W 5 z M S 5 7 R m l s Z S B u d W 1 i Z X I s M H 0 m c X V v d D s s J n F 1 b 3 Q 7 U 2 V j d G l v b j E v U m V w b 3 J 0 a W 5 n X 0 U 0 U C A o N D A p L 0 F 1 d G 9 S Z W 1 v d m V k Q 2 9 s d W 1 u c z E u e 0 Z D U y B k Z W x p d m V y e S B u d W 1 i Z X I s M X 0 m c X V v d D s s J n F 1 b 3 Q 7 U 2 V j d G l v b j E v U m V w b 3 J 0 a W 5 n X 0 U 0 U C A o N D A p L 0 F 1 d G 9 S Z W 1 v d m V k Q 2 9 s d W 1 u c z E u e 1 B y a W N l L D J 9 J n F 1 b 3 Q 7 L C Z x d W 9 0 O 1 N l Y 3 R p b 2 4 x L 1 J l c G 9 y d G l u Z 1 9 F N F A g K D Q w K S 9 B d X R v U m V t b 3 Z l Z E N v b H V t b n M x L n t D d X N 0 b 2 1 l c i w z f S Z x d W 9 0 O y w m c X V v d D t T Z W N 0 a W 9 u M S 9 S Z X B v c n R p b m d f R T R Q I C g 0 M C k v Q X V 0 b 1 J l b W 9 2 Z W R D b 2 x 1 b W 5 z M S 5 7 Q 2 9 u d G F j d C B w Z X J z b 2 4 s N H 0 m c X V v d D s s J n F 1 b 3 Q 7 U 2 V j d G l v b j E v U m V w b 3 J 0 a W 5 n X 0 U 0 U C A o N D A p L 0 F 1 d G 9 S Z W 1 v d m V k Q 2 9 s d W 1 u c z E u e 0 V 4 c G V j d G V k I H B p Y 2 s g d X A g Z G F 0 Z S w 1 f S Z x d W 9 0 O y w m c X V v d D t T Z W N 0 a W 9 u M S 9 S Z X B v c n R p b m d f R T R Q I C g 0 M C k v Q X V 0 b 1 J l b W 9 2 Z W R D b 2 x 1 b W 5 z M S 5 7 R G F 0 Z S B v Z i B m a W x l I G N y Z W F 0 a W 9 u L D Z 9 J n F 1 b 3 Q 7 L C Z x d W 9 0 O 1 N l Y 3 R p b 2 4 x L 1 J l c G 9 y d G l u Z 1 9 F N F A g K D Q w K S 9 B d X R v U m V t b 3 Z l Z E N v b H V t b n M x L n t X Z W l n a H Q s N 3 0 m c X V v d D s s J n F 1 b 3 Q 7 U 2 V j d G l v b j E v U m V w b 3 J 0 a W 5 n X 0 U 0 U C A o N D A p L 0 F 1 d G 9 S Z W 1 v d m V k Q 2 9 s d W 1 u c z E u e 1 B p Y 2 s g d X A g b m F t Z S w 4 f S Z x d W 9 0 O y w m c X V v d D t T Z W N 0 a W 9 u M S 9 S Z X B v c n R p b m d f R T R Q I C g 0 M C k v Q X V 0 b 1 J l b W 9 2 Z W R D b 2 x 1 b W 5 z M S 5 7 R G V s a X Z l c n k g b m F t Z S w 5 f S Z x d W 9 0 O y w m c X V v d D t T Z W N 0 a W 9 u M S 9 S Z X B v c n R p b m d f R T R Q I C g 0 M C k v Q X V 0 b 1 J l b W 9 2 Z W R D b 2 x 1 b W 5 z M S 5 7 Q V d C I F d l a W d o d C w x M H 0 m c X V v d D s s J n F 1 b 3 Q 7 U 2 V j d G l v b j E v U m V w b 3 J 0 a W 5 n X 0 U 0 U C A o N D A p L 0 F 1 d G 9 S Z W 1 v d m V k Q 2 9 s d W 1 u c z E u e 1 N o a X B t Z W 5 0 I G N v c 3 Q s M T F 9 J n F 1 b 3 Q 7 L C Z x d W 9 0 O 1 N l Y 3 R p b 2 4 x L 1 J l c G 9 y d G l u Z 1 9 F N F A g K D Q w K S 9 B d X R v U m V t b 3 Z l Z E N v b H V t b n M x L n t E Z X B h c n R 1 c m U g d G l t Z S B m c m 9 t I G R l b G l 2 Z X J 5 I H B s Y W N l L D E y f S Z x d W 9 0 O y w m c X V v d D t T Z W N 0 a W 9 u M S 9 S Z X B v c n R p b m d f R T R Q I C g 0 M C k v Q X V 0 b 1 J l b W 9 2 Z W R D b 2 x 1 b W 5 z M S 5 7 U m 9 v d C A g I H R 5 c G U s M T N 9 J n F 1 b 3 Q 7 L C Z x d W 9 0 O 1 N l Y 3 R p b 2 4 x L 1 J l c G 9 y d G l u Z 1 9 F N F A g K D Q w K S 9 B d X R v U m V t b 3 Z l Z E N v b H V t b n M x L n t D a X R 5 I G 9 m I H B p Y 2 s g d X A s M T R 9 J n F 1 b 3 Q 7 L C Z x d W 9 0 O 1 N l Y 3 R p b 2 4 x L 1 J l c G 9 y d G l u Z 1 9 F N F A g K D Q w K S 9 B d X R v U m V t b 3 Z l Z E N v b H V t b n M x L n t D a X R 5 I G 9 m I G R l b G l 2 Z X J 5 L D E 1 f S Z x d W 9 0 O y w m c X V v d D t T Z W N 0 a W 9 u M S 9 S Z X B v c n R p b m d f R T R Q I C g 0 M C k v Q X V 0 b 1 J l b W 9 2 Z W R D b 2 x 1 b W 5 z M S 5 7 Q 2 9 s d W 1 u M S w x N n 0 m c X V v d D t d L C Z x d W 9 0 O 0 N v b H V t b k N v d W 5 0 J n F 1 b 3 Q 7 O j E 3 L C Z x d W 9 0 O 0 t l e U N v b H V t b k 5 h b W V z J n F 1 b 3 Q 7 O l t d L C Z x d W 9 0 O 0 N v b H V t b k l k Z W 5 0 a X R p Z X M m c X V v d D s 6 W y Z x d W 9 0 O 1 N l Y 3 R p b 2 4 x L 1 J l c G 9 y d G l u Z 1 9 F N F A g K D Q w K S 9 B d X R v U m V t b 3 Z l Z E N v b H V t b n M x L n t G a W x l I G 5 1 b W J l c i w w f S Z x d W 9 0 O y w m c X V v d D t T Z W N 0 a W 9 u M S 9 S Z X B v c n R p b m d f R T R Q I C g 0 M C k v Q X V 0 b 1 J l b W 9 2 Z W R D b 2 x 1 b W 5 z M S 5 7 R k N T I G R l b G l 2 Z X J 5 I G 5 1 b W J l c i w x f S Z x d W 9 0 O y w m c X V v d D t T Z W N 0 a W 9 u M S 9 S Z X B v c n R p b m d f R T R Q I C g 0 M C k v Q X V 0 b 1 J l b W 9 2 Z W R D b 2 x 1 b W 5 z M S 5 7 U H J p Y 2 U s M n 0 m c X V v d D s s J n F 1 b 3 Q 7 U 2 V j d G l v b j E v U m V w b 3 J 0 a W 5 n X 0 U 0 U C A o N D A p L 0 F 1 d G 9 S Z W 1 v d m V k Q 2 9 s d W 1 u c z E u e 0 N 1 c 3 R v b W V y L D N 9 J n F 1 b 3 Q 7 L C Z x d W 9 0 O 1 N l Y 3 R p b 2 4 x L 1 J l c G 9 y d G l u Z 1 9 F N F A g K D Q w K S 9 B d X R v U m V t b 3 Z l Z E N v b H V t b n M x L n t D b 2 5 0 Y W N 0 I H B l c n N v b i w 0 f S Z x d W 9 0 O y w m c X V v d D t T Z W N 0 a W 9 u M S 9 S Z X B v c n R p b m d f R T R Q I C g 0 M C k v Q X V 0 b 1 J l b W 9 2 Z W R D b 2 x 1 b W 5 z M S 5 7 R X h w Z W N 0 Z W Q g c G l j a y B 1 c C B k Y X R l L D V 9 J n F 1 b 3 Q 7 L C Z x d W 9 0 O 1 N l Y 3 R p b 2 4 x L 1 J l c G 9 y d G l u Z 1 9 F N F A g K D Q w K S 9 B d X R v U m V t b 3 Z l Z E N v b H V t b n M x L n t E Y X R l I G 9 m I G Z p b G U g Y 3 J l Y X R p b 2 4 s N n 0 m c X V v d D s s J n F 1 b 3 Q 7 U 2 V j d G l v b j E v U m V w b 3 J 0 a W 5 n X 0 U 0 U C A o N D A p L 0 F 1 d G 9 S Z W 1 v d m V k Q 2 9 s d W 1 u c z E u e 1 d l a W d o d C w 3 f S Z x d W 9 0 O y w m c X V v d D t T Z W N 0 a W 9 u M S 9 S Z X B v c n R p b m d f R T R Q I C g 0 M C k v Q X V 0 b 1 J l b W 9 2 Z W R D b 2 x 1 b W 5 z M S 5 7 U G l j a y B 1 c C B u Y W 1 l L D h 9 J n F 1 b 3 Q 7 L C Z x d W 9 0 O 1 N l Y 3 R p b 2 4 x L 1 J l c G 9 y d G l u Z 1 9 F N F A g K D Q w K S 9 B d X R v U m V t b 3 Z l Z E N v b H V t b n M x L n t E Z W x p d m V y e S B u Y W 1 l L D l 9 J n F 1 b 3 Q 7 L C Z x d W 9 0 O 1 N l Y 3 R p b 2 4 x L 1 J l c G 9 y d G l u Z 1 9 F N F A g K D Q w K S 9 B d X R v U m V t b 3 Z l Z E N v b H V t b n M x L n t B V 0 I g V 2 V p Z 2 h 0 L D E w f S Z x d W 9 0 O y w m c X V v d D t T Z W N 0 a W 9 u M S 9 S Z X B v c n R p b m d f R T R Q I C g 0 M C k v Q X V 0 b 1 J l b W 9 2 Z W R D b 2 x 1 b W 5 z M S 5 7 U 2 h p c G 1 l b n Q g Y 2 9 z d C w x M X 0 m c X V v d D s s J n F 1 b 3 Q 7 U 2 V j d G l v b j E v U m V w b 3 J 0 a W 5 n X 0 U 0 U C A o N D A p L 0 F 1 d G 9 S Z W 1 v d m V k Q 2 9 s d W 1 u c z E u e 0 R l c G F y d H V y Z S B 0 a W 1 l I G Z y b 2 0 g Z G V s a X Z l c n k g c G x h Y 2 U s M T J 9 J n F 1 b 3 Q 7 L C Z x d W 9 0 O 1 N l Y 3 R p b 2 4 x L 1 J l c G 9 y d G l u Z 1 9 F N F A g K D Q w K S 9 B d X R v U m V t b 3 Z l Z E N v b H V t b n M x L n t S b 2 9 0 I C A g d H l w Z S w x M 3 0 m c X V v d D s s J n F 1 b 3 Q 7 U 2 V j d G l v b j E v U m V w b 3 J 0 a W 5 n X 0 U 0 U C A o N D A p L 0 F 1 d G 9 S Z W 1 v d m V k Q 2 9 s d W 1 u c z E u e 0 N p d H k g b 2 Y g c G l j a y B 1 c C w x N H 0 m c X V v d D s s J n F 1 b 3 Q 7 U 2 V j d G l v b j E v U m V w b 3 J 0 a W 5 n X 0 U 0 U C A o N D A p L 0 F 1 d G 9 S Z W 1 v d m V k Q 2 9 s d W 1 u c z E u e 0 N p d H k g b 2 Y g Z G V s a X Z l c n k s M T V 9 J n F 1 b 3 Q 7 L C Z x d W 9 0 O 1 N l Y 3 R p b 2 4 x L 1 J l c G 9 y d G l u Z 1 9 F N F A g K D Q w 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D E p P C 9 J d G V t U G F 0 a D 4 8 L 0 l 0 Z W 1 M b 2 N h d G l v b j 4 8 U 3 R h Y m x l R W 5 0 c m l l c z 4 8 R W 5 0 c n k g V H l w Z T 0 i Q W R k Z W R U b 0 R h d G F N b 2 R l b C I g V m F s d W U 9 I m w w I i A v P j x F b n R y e S B U e X B l P S J C d W Z m Z X J O Z X h 0 U m V m c m V z a C I g V m F s d W U 9 I m w x I i A v P j x F b n R y e S B U e X B l P S J G a W x s Q 2 9 1 b n Q i I F Z h b H V l P S J s M T U 2 M y I g L z 4 8 R W 5 0 c n k g V H l w Z T 0 i R m l s b E V u Y W J s Z W Q i I F Z h b H V l P S J s M C I g L z 4 8 R W 5 0 c n k g V H l w Z T 0 i R m l s b E V y c m 9 y Q 2 9 k Z S I g V m F s d W U 9 I n N V b m t u b 3 d u I i A v P j x F b n R y e S B U e X B l P S J G a W x s R X J y b 3 J D b 3 V u d C I g V m F s d W U 9 I m w w I i A v P j x F b n R y e S B U e X B l P S J G a W x s T G F z d F V w Z G F 0 Z W Q i I F Z h b H V l P S J k M j A y M y 0 w O C 0 w M V Q w N z o 1 N D o w M C 4 0 N D Y 0 O T Y 1 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0 M C k v Q X V 0 b 1 J l b W 9 2 Z W R D b 2 x 1 b W 5 z M S 5 7 R m l s Z S B u d W 1 i Z X I s M H 0 m c X V v d D s s J n F 1 b 3 Q 7 U 2 V j d G l v b j E v U m V w b 3 J 0 a W 5 n X 0 U 0 U C A o N D A p L 0 F 1 d G 9 S Z W 1 v d m V k Q 2 9 s d W 1 u c z E u e 0 Z D U y B k Z W x p d m V y e S B u d W 1 i Z X I s M X 0 m c X V v d D s s J n F 1 b 3 Q 7 U 2 V j d G l v b j E v U m V w b 3 J 0 a W 5 n X 0 U 0 U C A o N D A p L 0 F 1 d G 9 S Z W 1 v d m V k Q 2 9 s d W 1 u c z E u e 1 B y a W N l L D J 9 J n F 1 b 3 Q 7 L C Z x d W 9 0 O 1 N l Y 3 R p b 2 4 x L 1 J l c G 9 y d G l u Z 1 9 F N F A g K D Q w K S 9 B d X R v U m V t b 3 Z l Z E N v b H V t b n M x L n t D d X N 0 b 2 1 l c i w z f S Z x d W 9 0 O y w m c X V v d D t T Z W N 0 a W 9 u M S 9 S Z X B v c n R p b m d f R T R Q I C g 0 M C k v Q X V 0 b 1 J l b W 9 2 Z W R D b 2 x 1 b W 5 z M S 5 7 Q 2 9 u d G F j d C B w Z X J z b 2 4 s N H 0 m c X V v d D s s J n F 1 b 3 Q 7 U 2 V j d G l v b j E v U m V w b 3 J 0 a W 5 n X 0 U 0 U C A o N D A p L 0 F 1 d G 9 S Z W 1 v d m V k Q 2 9 s d W 1 u c z E u e 0 V 4 c G V j d G V k I H B p Y 2 s g d X A g Z G F 0 Z S w 1 f S Z x d W 9 0 O y w m c X V v d D t T Z W N 0 a W 9 u M S 9 S Z X B v c n R p b m d f R T R Q I C g 0 M C k v Q X V 0 b 1 J l b W 9 2 Z W R D b 2 x 1 b W 5 z M S 5 7 R G F 0 Z S B v Z i B m a W x l I G N y Z W F 0 a W 9 u L D Z 9 J n F 1 b 3 Q 7 L C Z x d W 9 0 O 1 N l Y 3 R p b 2 4 x L 1 J l c G 9 y d G l u Z 1 9 F N F A g K D Q w K S 9 B d X R v U m V t b 3 Z l Z E N v b H V t b n M x L n t X Z W l n a H Q s N 3 0 m c X V v d D s s J n F 1 b 3 Q 7 U 2 V j d G l v b j E v U m V w b 3 J 0 a W 5 n X 0 U 0 U C A o N D A p L 0 F 1 d G 9 S Z W 1 v d m V k Q 2 9 s d W 1 u c z E u e 1 B p Y 2 s g d X A g b m F t Z S w 4 f S Z x d W 9 0 O y w m c X V v d D t T Z W N 0 a W 9 u M S 9 S Z X B v c n R p b m d f R T R Q I C g 0 M C k v Q X V 0 b 1 J l b W 9 2 Z W R D b 2 x 1 b W 5 z M S 5 7 R G V s a X Z l c n k g b m F t Z S w 5 f S Z x d W 9 0 O y w m c X V v d D t T Z W N 0 a W 9 u M S 9 S Z X B v c n R p b m d f R T R Q I C g 0 M C k v Q X V 0 b 1 J l b W 9 2 Z W R D b 2 x 1 b W 5 z M S 5 7 Q V d C I F d l a W d o d C w x M H 0 m c X V v d D s s J n F 1 b 3 Q 7 U 2 V j d G l v b j E v U m V w b 3 J 0 a W 5 n X 0 U 0 U C A o N D A p L 0 F 1 d G 9 S Z W 1 v d m V k Q 2 9 s d W 1 u c z E u e 1 N o a X B t Z W 5 0 I G N v c 3 Q s M T F 9 J n F 1 b 3 Q 7 L C Z x d W 9 0 O 1 N l Y 3 R p b 2 4 x L 1 J l c G 9 y d G l u Z 1 9 F N F A g K D Q w K S 9 B d X R v U m V t b 3 Z l Z E N v b H V t b n M x L n t E Z X B h c n R 1 c m U g d G l t Z S B m c m 9 t I G R l b G l 2 Z X J 5 I H B s Y W N l L D E y f S Z x d W 9 0 O y w m c X V v d D t T Z W N 0 a W 9 u M S 9 S Z X B v c n R p b m d f R T R Q I C g 0 M C k v Q X V 0 b 1 J l b W 9 2 Z W R D b 2 x 1 b W 5 z M S 5 7 U m 9 v d C A g I H R 5 c G U s M T N 9 J n F 1 b 3 Q 7 L C Z x d W 9 0 O 1 N l Y 3 R p b 2 4 x L 1 J l c G 9 y d G l u Z 1 9 F N F A g K D Q w K S 9 B d X R v U m V t b 3 Z l Z E N v b H V t b n M x L n t D a X R 5 I G 9 m I H B p Y 2 s g d X A s M T R 9 J n F 1 b 3 Q 7 L C Z x d W 9 0 O 1 N l Y 3 R p b 2 4 x L 1 J l c G 9 y d G l u Z 1 9 F N F A g K D Q w K S 9 B d X R v U m V t b 3 Z l Z E N v b H V t b n M x L n t D a X R 5 I G 9 m I G R l b G l 2 Z X J 5 L D E 1 f S Z x d W 9 0 O y w m c X V v d D t T Z W N 0 a W 9 u M S 9 S Z X B v c n R p b m d f R T R Q I C g 0 M C k v Q X V 0 b 1 J l b W 9 2 Z W R D b 2 x 1 b W 5 z M S 5 7 Q 2 9 s d W 1 u M S w x N n 0 m c X V v d D t d L C Z x d W 9 0 O 0 N v b H V t b k N v d W 5 0 J n F 1 b 3 Q 7 O j E 3 L C Z x d W 9 0 O 0 t l e U N v b H V t b k 5 h b W V z J n F 1 b 3 Q 7 O l t d L C Z x d W 9 0 O 0 N v b H V t b k l k Z W 5 0 a X R p Z X M m c X V v d D s 6 W y Z x d W 9 0 O 1 N l Y 3 R p b 2 4 x L 1 J l c G 9 y d G l u Z 1 9 F N F A g K D Q w K S 9 B d X R v U m V t b 3 Z l Z E N v b H V t b n M x L n t G a W x l I G 5 1 b W J l c i w w f S Z x d W 9 0 O y w m c X V v d D t T Z W N 0 a W 9 u M S 9 S Z X B v c n R p b m d f R T R Q I C g 0 M C k v Q X V 0 b 1 J l b W 9 2 Z W R D b 2 x 1 b W 5 z M S 5 7 R k N T I G R l b G l 2 Z X J 5 I G 5 1 b W J l c i w x f S Z x d W 9 0 O y w m c X V v d D t T Z W N 0 a W 9 u M S 9 S Z X B v c n R p b m d f R T R Q I C g 0 M C k v Q X V 0 b 1 J l b W 9 2 Z W R D b 2 x 1 b W 5 z M S 5 7 U H J p Y 2 U s M n 0 m c X V v d D s s J n F 1 b 3 Q 7 U 2 V j d G l v b j E v U m V w b 3 J 0 a W 5 n X 0 U 0 U C A o N D A p L 0 F 1 d G 9 S Z W 1 v d m V k Q 2 9 s d W 1 u c z E u e 0 N 1 c 3 R v b W V y L D N 9 J n F 1 b 3 Q 7 L C Z x d W 9 0 O 1 N l Y 3 R p b 2 4 x L 1 J l c G 9 y d G l u Z 1 9 F N F A g K D Q w K S 9 B d X R v U m V t b 3 Z l Z E N v b H V t b n M x L n t D b 2 5 0 Y W N 0 I H B l c n N v b i w 0 f S Z x d W 9 0 O y w m c X V v d D t T Z W N 0 a W 9 u M S 9 S Z X B v c n R p b m d f R T R Q I C g 0 M C k v Q X V 0 b 1 J l b W 9 2 Z W R D b 2 x 1 b W 5 z M S 5 7 R X h w Z W N 0 Z W Q g c G l j a y B 1 c C B k Y X R l L D V 9 J n F 1 b 3 Q 7 L C Z x d W 9 0 O 1 N l Y 3 R p b 2 4 x L 1 J l c G 9 y d G l u Z 1 9 F N F A g K D Q w K S 9 B d X R v U m V t b 3 Z l Z E N v b H V t b n M x L n t E Y X R l I G 9 m I G Z p b G U g Y 3 J l Y X R p b 2 4 s N n 0 m c X V v d D s s J n F 1 b 3 Q 7 U 2 V j d G l v b j E v U m V w b 3 J 0 a W 5 n X 0 U 0 U C A o N D A p L 0 F 1 d G 9 S Z W 1 v d m V k Q 2 9 s d W 1 u c z E u e 1 d l a W d o d C w 3 f S Z x d W 9 0 O y w m c X V v d D t T Z W N 0 a W 9 u M S 9 S Z X B v c n R p b m d f R T R Q I C g 0 M C k v Q X V 0 b 1 J l b W 9 2 Z W R D b 2 x 1 b W 5 z M S 5 7 U G l j a y B 1 c C B u Y W 1 l L D h 9 J n F 1 b 3 Q 7 L C Z x d W 9 0 O 1 N l Y 3 R p b 2 4 x L 1 J l c G 9 y d G l u Z 1 9 F N F A g K D Q w K S 9 B d X R v U m V t b 3 Z l Z E N v b H V t b n M x L n t E Z W x p d m V y e S B u Y W 1 l L D l 9 J n F 1 b 3 Q 7 L C Z x d W 9 0 O 1 N l Y 3 R p b 2 4 x L 1 J l c G 9 y d G l u Z 1 9 F N F A g K D Q w K S 9 B d X R v U m V t b 3 Z l Z E N v b H V t b n M x L n t B V 0 I g V 2 V p Z 2 h 0 L D E w f S Z x d W 9 0 O y w m c X V v d D t T Z W N 0 a W 9 u M S 9 S Z X B v c n R p b m d f R T R Q I C g 0 M C k v Q X V 0 b 1 J l b W 9 2 Z W R D b 2 x 1 b W 5 z M S 5 7 U 2 h p c G 1 l b n Q g Y 2 9 z d C w x M X 0 m c X V v d D s s J n F 1 b 3 Q 7 U 2 V j d G l v b j E v U m V w b 3 J 0 a W 5 n X 0 U 0 U C A o N D A p L 0 F 1 d G 9 S Z W 1 v d m V k Q 2 9 s d W 1 u c z E u e 0 R l c G F y d H V y Z S B 0 a W 1 l I G Z y b 2 0 g Z G V s a X Z l c n k g c G x h Y 2 U s M T J 9 J n F 1 b 3 Q 7 L C Z x d W 9 0 O 1 N l Y 3 R p b 2 4 x L 1 J l c G 9 y d G l u Z 1 9 F N F A g K D Q w K S 9 B d X R v U m V t b 3 Z l Z E N v b H V t b n M x L n t S b 2 9 0 I C A g d H l w Z S w x M 3 0 m c X V v d D s s J n F 1 b 3 Q 7 U 2 V j d G l v b j E v U m V w b 3 J 0 a W 5 n X 0 U 0 U C A o N D A p L 0 F 1 d G 9 S Z W 1 v d m V k Q 2 9 s d W 1 u c z E u e 0 N p d H k g b 2 Y g c G l j a y B 1 c C w x N H 0 m c X V v d D s s J n F 1 b 3 Q 7 U 2 V j d G l v b j E v U m V w b 3 J 0 a W 5 n X 0 U 0 U C A o N D A p L 0 F 1 d G 9 S Z W 1 v d m V k Q 2 9 s d W 1 u c z E u e 0 N p d H k g b 2 Y g Z G V s a X Z l c n k s M T V 9 J n F 1 b 3 Q 7 L C Z x d W 9 0 O 1 N l Y 3 R p b 2 4 x L 1 J l c G 9 y d G l u Z 1 9 F N F A g K D Q w 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Q y K T w v S X R l b V B h d G g + P C 9 J d G V t T G 9 j Y X R p b 2 4 + P F N 0 Y W J s Z U V u d H J p Z X M + P E V u d H J 5 I F R 5 c G U 9 I k F k Z G V k V G 9 E Y X R h T W 9 k Z W w i I F Z h b H V l P S J s M C I g L z 4 8 R W 5 0 c n k g V H l w Z T 0 i Q n V m Z m V y T m V 4 d F J l Z n J l c 2 g i I F Z h b H V l P S J s M S I g L z 4 8 R W 5 0 c n k g V H l w Z T 0 i R m l s b E N v d W 5 0 I i B W Y W x 1 Z T 0 i b D E 1 N z E i I C 8 + P E V u d H J 5 I F R 5 c G U 9 I k Z p b G x F b m F i b G V k I i B W Y W x 1 Z T 0 i b D A i I C 8 + P E V u d H J 5 I F R 5 c G U 9 I k Z p b G x F c n J v c k N v Z G U i I F Z h b H V l P S J z V W 5 r b m 9 3 b i I g L z 4 8 R W 5 0 c n k g V H l w Z T 0 i R m l s b E V y c m 9 y Q 2 9 1 b n Q i I F Z h b H V l P S J s M C I g L z 4 8 R W 5 0 c n k g V H l w Z T 0 i R m l s b E x h c 3 R V c G R h d G V k I i B W Y W x 1 Z T 0 i Z D I w M j M t M D g t M D J U M D c 6 M T I 6 N T A u O T A 2 N D Q 4 N 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I p L 0 F 1 d G 9 S Z W 1 v d m V k Q 2 9 s d W 1 u c z E u e 0 Z p b G U g b n V t Y m V y L D B 9 J n F 1 b 3 Q 7 L C Z x d W 9 0 O 1 N l Y 3 R p b 2 4 x L 1 J l c G 9 y d G l u Z 1 9 F N F A g K D Q y K S 9 B d X R v U m V t b 3 Z l Z E N v b H V t b n M x L n t G Q 1 M g Z G V s a X Z l c n k g b n V t Y m V y L D F 9 J n F 1 b 3 Q 7 L C Z x d W 9 0 O 1 N l Y 3 R p b 2 4 x L 1 J l c G 9 y d G l u Z 1 9 F N F A g K D Q y K S 9 B d X R v U m V t b 3 Z l Z E N v b H V t b n M x L n t Q c m l j Z S w y f S Z x d W 9 0 O y w m c X V v d D t T Z W N 0 a W 9 u M S 9 S Z X B v c n R p b m d f R T R Q I C g 0 M i k v Q X V 0 b 1 J l b W 9 2 Z W R D b 2 x 1 b W 5 z M S 5 7 Q 3 V z d G 9 t Z X I s M 3 0 m c X V v d D s s J n F 1 b 3 Q 7 U 2 V j d G l v b j E v U m V w b 3 J 0 a W 5 n X 0 U 0 U C A o N D I p L 0 F 1 d G 9 S Z W 1 v d m V k Q 2 9 s d W 1 u c z E u e 0 N v b n R h Y 3 Q g c G V y c 2 9 u L D R 9 J n F 1 b 3 Q 7 L C Z x d W 9 0 O 1 N l Y 3 R p b 2 4 x L 1 J l c G 9 y d G l u Z 1 9 F N F A g K D Q y K S 9 B d X R v U m V t b 3 Z l Z E N v b H V t b n M x L n t F e H B l Y 3 R l Z C B w a W N r I H V w I G R h d G U s N X 0 m c X V v d D s s J n F 1 b 3 Q 7 U 2 V j d G l v b j E v U m V w b 3 J 0 a W 5 n X 0 U 0 U C A o N D I p L 0 F 1 d G 9 S Z W 1 v d m V k Q 2 9 s d W 1 u c z E u e 0 R h d G U g b 2 Y g Z m l s Z S B j c m V h d G l v b i w 2 f S Z x d W 9 0 O y w m c X V v d D t T Z W N 0 a W 9 u M S 9 S Z X B v c n R p b m d f R T R Q I C g 0 M i k v Q X V 0 b 1 J l b W 9 2 Z W R D b 2 x 1 b W 5 z M S 5 7 V 2 V p Z 2 h 0 L D d 9 J n F 1 b 3 Q 7 L C Z x d W 9 0 O 1 N l Y 3 R p b 2 4 x L 1 J l c G 9 y d G l u Z 1 9 F N F A g K D Q y K S 9 B d X R v U m V t b 3 Z l Z E N v b H V t b n M x L n t Q a W N r I H V w I G 5 h b W U s O H 0 m c X V v d D s s J n F 1 b 3 Q 7 U 2 V j d G l v b j E v U m V w b 3 J 0 a W 5 n X 0 U 0 U C A o N D I p L 0 F 1 d G 9 S Z W 1 v d m V k Q 2 9 s d W 1 u c z E u e 0 R l b G l 2 Z X J 5 I G 5 h b W U s O X 0 m c X V v d D s s J n F 1 b 3 Q 7 U 2 V j d G l v b j E v U m V w b 3 J 0 a W 5 n X 0 U 0 U C A o N D I p L 0 F 1 d G 9 S Z W 1 v d m V k Q 2 9 s d W 1 u c z E u e 0 F X Q i B X Z W l n a H Q s M T B 9 J n F 1 b 3 Q 7 L C Z x d W 9 0 O 1 N l Y 3 R p b 2 4 x L 1 J l c G 9 y d G l u Z 1 9 F N F A g K D Q y K S 9 B d X R v U m V t b 3 Z l Z E N v b H V t b n M x L n t T a G l w b W V u d C B j b 3 N 0 L D E x f S Z x d W 9 0 O y w m c X V v d D t T Z W N 0 a W 9 u M S 9 S Z X B v c n R p b m d f R T R Q I C g 0 M i k v Q X V 0 b 1 J l b W 9 2 Z W R D b 2 x 1 b W 5 z M S 5 7 R G V w Y X J 0 d X J l I H R p b W U g Z n J v b S B k Z W x p d m V y e S B w b G F j Z S w x M n 0 m c X V v d D s s J n F 1 b 3 Q 7 U 2 V j d G l v b j E v U m V w b 3 J 0 a W 5 n X 0 U 0 U C A o N D I p L 0 F 1 d G 9 S Z W 1 v d m V k Q 2 9 s d W 1 u c z E u e 1 J v b 3 Q g I C B 0 e X B l L D E z f S Z x d W 9 0 O y w m c X V v d D t T Z W N 0 a W 9 u M S 9 S Z X B v c n R p b m d f R T R Q I C g 0 M i k v Q X V 0 b 1 J l b W 9 2 Z W R D b 2 x 1 b W 5 z M S 5 7 Q 2 l 0 e S B v Z i B w a W N r I H V w L D E 0 f S Z x d W 9 0 O y w m c X V v d D t T Z W N 0 a W 9 u M S 9 S Z X B v c n R p b m d f R T R Q I C g 0 M i k v Q X V 0 b 1 J l b W 9 2 Z W R D b 2 x 1 b W 5 z M S 5 7 Q 2 l 0 e S B v Z i B k Z W x p d m V y e S w x N X 0 m c X V v d D s s J n F 1 b 3 Q 7 U 2 V j d G l v b j E v U m V w b 3 J 0 a W 5 n X 0 U 0 U C A o N D I p L 0 F 1 d G 9 S Z W 1 v d m V k Q 2 9 s d W 1 u c z E u e 0 N v b H V t b j E s M T Z 9 J n F 1 b 3 Q 7 X S w m c X V v d D t D b 2 x 1 b W 5 D b 3 V u d C Z x d W 9 0 O z o x N y w m c X V v d D t L Z X l D b 2 x 1 b W 5 O Y W 1 l c y Z x d W 9 0 O z p b X S w m c X V v d D t D b 2 x 1 b W 5 J Z G V u d G l 0 a W V z J n F 1 b 3 Q 7 O l s m c X V v d D t T Z W N 0 a W 9 u M S 9 S Z X B v c n R p b m d f R T R Q I C g 0 M i k v Q X V 0 b 1 J l b W 9 2 Z W R D b 2 x 1 b W 5 z M S 5 7 R m l s Z S B u d W 1 i Z X I s M H 0 m c X V v d D s s J n F 1 b 3 Q 7 U 2 V j d G l v b j E v U m V w b 3 J 0 a W 5 n X 0 U 0 U C A o N D I p L 0 F 1 d G 9 S Z W 1 v d m V k Q 2 9 s d W 1 u c z E u e 0 Z D U y B k Z W x p d m V y e S B u d W 1 i Z X I s M X 0 m c X V v d D s s J n F 1 b 3 Q 7 U 2 V j d G l v b j E v U m V w b 3 J 0 a W 5 n X 0 U 0 U C A o N D I p L 0 F 1 d G 9 S Z W 1 v d m V k Q 2 9 s d W 1 u c z E u e 1 B y a W N l L D J 9 J n F 1 b 3 Q 7 L C Z x d W 9 0 O 1 N l Y 3 R p b 2 4 x L 1 J l c G 9 y d G l u Z 1 9 F N F A g K D Q y K S 9 B d X R v U m V t b 3 Z l Z E N v b H V t b n M x L n t D d X N 0 b 2 1 l c i w z f S Z x d W 9 0 O y w m c X V v d D t T Z W N 0 a W 9 u M S 9 S Z X B v c n R p b m d f R T R Q I C g 0 M i k v Q X V 0 b 1 J l b W 9 2 Z W R D b 2 x 1 b W 5 z M S 5 7 Q 2 9 u d G F j d C B w Z X J z b 2 4 s N H 0 m c X V v d D s s J n F 1 b 3 Q 7 U 2 V j d G l v b j E v U m V w b 3 J 0 a W 5 n X 0 U 0 U C A o N D I p L 0 F 1 d G 9 S Z W 1 v d m V k Q 2 9 s d W 1 u c z E u e 0 V 4 c G V j d G V k I H B p Y 2 s g d X A g Z G F 0 Z S w 1 f S Z x d W 9 0 O y w m c X V v d D t T Z W N 0 a W 9 u M S 9 S Z X B v c n R p b m d f R T R Q I C g 0 M i k v Q X V 0 b 1 J l b W 9 2 Z W R D b 2 x 1 b W 5 z M S 5 7 R G F 0 Z S B v Z i B m a W x l I G N y Z W F 0 a W 9 u L D Z 9 J n F 1 b 3 Q 7 L C Z x d W 9 0 O 1 N l Y 3 R p b 2 4 x L 1 J l c G 9 y d G l u Z 1 9 F N F A g K D Q y K S 9 B d X R v U m V t b 3 Z l Z E N v b H V t b n M x L n t X Z W l n a H Q s N 3 0 m c X V v d D s s J n F 1 b 3 Q 7 U 2 V j d G l v b j E v U m V w b 3 J 0 a W 5 n X 0 U 0 U C A o N D I p L 0 F 1 d G 9 S Z W 1 v d m V k Q 2 9 s d W 1 u c z E u e 1 B p Y 2 s g d X A g b m F t Z S w 4 f S Z x d W 9 0 O y w m c X V v d D t T Z W N 0 a W 9 u M S 9 S Z X B v c n R p b m d f R T R Q I C g 0 M i k v Q X V 0 b 1 J l b W 9 2 Z W R D b 2 x 1 b W 5 z M S 5 7 R G V s a X Z l c n k g b m F t Z S w 5 f S Z x d W 9 0 O y w m c X V v d D t T Z W N 0 a W 9 u M S 9 S Z X B v c n R p b m d f R T R Q I C g 0 M i k v Q X V 0 b 1 J l b W 9 2 Z W R D b 2 x 1 b W 5 z M S 5 7 Q V d C I F d l a W d o d C w x M H 0 m c X V v d D s s J n F 1 b 3 Q 7 U 2 V j d G l v b j E v U m V w b 3 J 0 a W 5 n X 0 U 0 U C A o N D I p L 0 F 1 d G 9 S Z W 1 v d m V k Q 2 9 s d W 1 u c z E u e 1 N o a X B t Z W 5 0 I G N v c 3 Q s M T F 9 J n F 1 b 3 Q 7 L C Z x d W 9 0 O 1 N l Y 3 R p b 2 4 x L 1 J l c G 9 y d G l u Z 1 9 F N F A g K D Q y K S 9 B d X R v U m V t b 3 Z l Z E N v b H V t b n M x L n t E Z X B h c n R 1 c m U g d G l t Z S B m c m 9 t I G R l b G l 2 Z X J 5 I H B s Y W N l L D E y f S Z x d W 9 0 O y w m c X V v d D t T Z W N 0 a W 9 u M S 9 S Z X B v c n R p b m d f R T R Q I C g 0 M i k v Q X V 0 b 1 J l b W 9 2 Z W R D b 2 x 1 b W 5 z M S 5 7 U m 9 v d C A g I H R 5 c G U s M T N 9 J n F 1 b 3 Q 7 L C Z x d W 9 0 O 1 N l Y 3 R p b 2 4 x L 1 J l c G 9 y d G l u Z 1 9 F N F A g K D Q y K S 9 B d X R v U m V t b 3 Z l Z E N v b H V t b n M x L n t D a X R 5 I G 9 m I H B p Y 2 s g d X A s M T R 9 J n F 1 b 3 Q 7 L C Z x d W 9 0 O 1 N l Y 3 R p b 2 4 x L 1 J l c G 9 y d G l u Z 1 9 F N F A g K D Q y K S 9 B d X R v U m V t b 3 Z l Z E N v b H V t b n M x L n t D a X R 5 I G 9 m I G R l b G l 2 Z X J 5 L D E 1 f S Z x d W 9 0 O y w m c X V v d D t T Z W N 0 a W 9 u M S 9 S Z X B v c n R p b m d f R T R Q I C g 0 M i 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z K T w v S X R l b V B h d G g + P C 9 J d G V t T G 9 j Y X R p b 2 4 + P F N 0 Y W J s Z U V u d H J p Z X M + P E V u d H J 5 I F R 5 c G U 9 I k F k Z G V k V G 9 E Y X R h T W 9 k Z W w i I F Z h b H V l P S J s M C I g L z 4 8 R W 5 0 c n k g V H l w Z T 0 i Q n V m Z m V y T m V 4 d F J l Z n J l c 2 g i I F Z h b H V l P S J s M S I g L z 4 8 R W 5 0 c n k g V H l w Z T 0 i R m l s b E N v d W 5 0 I i B W Y W x 1 Z T 0 i b D E 1 N z U i I C 8 + P E V u d H J 5 I F R 5 c G U 9 I k Z p b G x F b m F i b G V k I i B W Y W x 1 Z T 0 i b D A i I C 8 + P E V u d H J 5 I F R 5 c G U 9 I k Z p b G x F c n J v c k N v Z G U i I F Z h b H V l P S J z V W 5 r b m 9 3 b i I g L z 4 8 R W 5 0 c n k g V H l w Z T 0 i R m l s b E V y c m 9 y Q 2 9 1 b n Q i I F Z h b H V l P S J s M C I g L z 4 8 R W 5 0 c n k g V H l w Z T 0 i R m l s b E x h c 3 R V c G R h d G V k I i B W Y W x 1 Z T 0 i Z D I w M j M t M D g t M D N U M D Y 6 M j U 6 N T I u O T k 3 M T M 3 M 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M p L 0 F 1 d G 9 S Z W 1 v d m V k Q 2 9 s d W 1 u c z E u e 0 Z p b G U g b n V t Y m V y L D B 9 J n F 1 b 3 Q 7 L C Z x d W 9 0 O 1 N l Y 3 R p b 2 4 x L 1 J l c G 9 y d G l u Z 1 9 F N F A g K D Q z K S 9 B d X R v U m V t b 3 Z l Z E N v b H V t b n M x L n t G Q 1 M g Z G V s a X Z l c n k g b n V t Y m V y L D F 9 J n F 1 b 3 Q 7 L C Z x d W 9 0 O 1 N l Y 3 R p b 2 4 x L 1 J l c G 9 y d G l u Z 1 9 F N F A g K D Q z K S 9 B d X R v U m V t b 3 Z l Z E N v b H V t b n M x L n t Q c m l j Z S w y f S Z x d W 9 0 O y w m c X V v d D t T Z W N 0 a W 9 u M S 9 S Z X B v c n R p b m d f R T R Q I C g 0 M y k v Q X V 0 b 1 J l b W 9 2 Z W R D b 2 x 1 b W 5 z M S 5 7 Q 3 V z d G 9 t Z X I s M 3 0 m c X V v d D s s J n F 1 b 3 Q 7 U 2 V j d G l v b j E v U m V w b 3 J 0 a W 5 n X 0 U 0 U C A o N D M p L 0 F 1 d G 9 S Z W 1 v d m V k Q 2 9 s d W 1 u c z E u e 0 N v b n R h Y 3 Q g c G V y c 2 9 u L D R 9 J n F 1 b 3 Q 7 L C Z x d W 9 0 O 1 N l Y 3 R p b 2 4 x L 1 J l c G 9 y d G l u Z 1 9 F N F A g K D Q z K S 9 B d X R v U m V t b 3 Z l Z E N v b H V t b n M x L n t F e H B l Y 3 R l Z C B w a W N r I H V w I G R h d G U s N X 0 m c X V v d D s s J n F 1 b 3 Q 7 U 2 V j d G l v b j E v U m V w b 3 J 0 a W 5 n X 0 U 0 U C A o N D M p L 0 F 1 d G 9 S Z W 1 v d m V k Q 2 9 s d W 1 u c z E u e 0 R h d G U g b 2 Y g Z m l s Z S B j c m V h d G l v b i w 2 f S Z x d W 9 0 O y w m c X V v d D t T Z W N 0 a W 9 u M S 9 S Z X B v c n R p b m d f R T R Q I C g 0 M y k v Q X V 0 b 1 J l b W 9 2 Z W R D b 2 x 1 b W 5 z M S 5 7 V 2 V p Z 2 h 0 L D d 9 J n F 1 b 3 Q 7 L C Z x d W 9 0 O 1 N l Y 3 R p b 2 4 x L 1 J l c G 9 y d G l u Z 1 9 F N F A g K D Q z K S 9 B d X R v U m V t b 3 Z l Z E N v b H V t b n M x L n t Q a W N r I H V w I G 5 h b W U s O H 0 m c X V v d D s s J n F 1 b 3 Q 7 U 2 V j d G l v b j E v U m V w b 3 J 0 a W 5 n X 0 U 0 U C A o N D M p L 0 F 1 d G 9 S Z W 1 v d m V k Q 2 9 s d W 1 u c z E u e 0 R l b G l 2 Z X J 5 I G 5 h b W U s O X 0 m c X V v d D s s J n F 1 b 3 Q 7 U 2 V j d G l v b j E v U m V w b 3 J 0 a W 5 n X 0 U 0 U C A o N D M p L 0 F 1 d G 9 S Z W 1 v d m V k Q 2 9 s d W 1 u c z E u e 0 F X Q i B X Z W l n a H Q s M T B 9 J n F 1 b 3 Q 7 L C Z x d W 9 0 O 1 N l Y 3 R p b 2 4 x L 1 J l c G 9 y d G l u Z 1 9 F N F A g K D Q z K S 9 B d X R v U m V t b 3 Z l Z E N v b H V t b n M x L n t T a G l w b W V u d C B j b 3 N 0 L D E x f S Z x d W 9 0 O y w m c X V v d D t T Z W N 0 a W 9 u M S 9 S Z X B v c n R p b m d f R T R Q I C g 0 M y k v Q X V 0 b 1 J l b W 9 2 Z W R D b 2 x 1 b W 5 z M S 5 7 R G V w Y X J 0 d X J l I H R p b W U g Z n J v b S B k Z W x p d m V y e S B w b G F j Z S w x M n 0 m c X V v d D s s J n F 1 b 3 Q 7 U 2 V j d G l v b j E v U m V w b 3 J 0 a W 5 n X 0 U 0 U C A o N D M p L 0 F 1 d G 9 S Z W 1 v d m V k Q 2 9 s d W 1 u c z E u e 1 J v b 3 Q g I C B 0 e X B l L D E z f S Z x d W 9 0 O y w m c X V v d D t T Z W N 0 a W 9 u M S 9 S Z X B v c n R p b m d f R T R Q I C g 0 M y k v Q X V 0 b 1 J l b W 9 2 Z W R D b 2 x 1 b W 5 z M S 5 7 Q 2 l 0 e S B v Z i B w a W N r I H V w L D E 0 f S Z x d W 9 0 O y w m c X V v d D t T Z W N 0 a W 9 u M S 9 S Z X B v c n R p b m d f R T R Q I C g 0 M y k v Q X V 0 b 1 J l b W 9 2 Z W R D b 2 x 1 b W 5 z M S 5 7 Q 2 l 0 e S B v Z i B k Z W x p d m V y e S w x N X 0 m c X V v d D s s J n F 1 b 3 Q 7 U 2 V j d G l v b j E v U m V w b 3 J 0 a W 5 n X 0 U 0 U C A o N D M p L 0 F 1 d G 9 S Z W 1 v d m V k Q 2 9 s d W 1 u c z E u e 0 N v b H V t b j E s M T Z 9 J n F 1 b 3 Q 7 X S w m c X V v d D t D b 2 x 1 b W 5 D b 3 V u d C Z x d W 9 0 O z o x N y w m c X V v d D t L Z X l D b 2 x 1 b W 5 O Y W 1 l c y Z x d W 9 0 O z p b X S w m c X V v d D t D b 2 x 1 b W 5 J Z G V u d G l 0 a W V z J n F 1 b 3 Q 7 O l s m c X V v d D t T Z W N 0 a W 9 u M S 9 S Z X B v c n R p b m d f R T R Q I C g 0 M y k v Q X V 0 b 1 J l b W 9 2 Z W R D b 2 x 1 b W 5 z M S 5 7 R m l s Z S B u d W 1 i Z X I s M H 0 m c X V v d D s s J n F 1 b 3 Q 7 U 2 V j d G l v b j E v U m V w b 3 J 0 a W 5 n X 0 U 0 U C A o N D M p L 0 F 1 d G 9 S Z W 1 v d m V k Q 2 9 s d W 1 u c z E u e 0 Z D U y B k Z W x p d m V y e S B u d W 1 i Z X I s M X 0 m c X V v d D s s J n F 1 b 3 Q 7 U 2 V j d G l v b j E v U m V w b 3 J 0 a W 5 n X 0 U 0 U C A o N D M p L 0 F 1 d G 9 S Z W 1 v d m V k Q 2 9 s d W 1 u c z E u e 1 B y a W N l L D J 9 J n F 1 b 3 Q 7 L C Z x d W 9 0 O 1 N l Y 3 R p b 2 4 x L 1 J l c G 9 y d G l u Z 1 9 F N F A g K D Q z K S 9 B d X R v U m V t b 3 Z l Z E N v b H V t b n M x L n t D d X N 0 b 2 1 l c i w z f S Z x d W 9 0 O y w m c X V v d D t T Z W N 0 a W 9 u M S 9 S Z X B v c n R p b m d f R T R Q I C g 0 M y k v Q X V 0 b 1 J l b W 9 2 Z W R D b 2 x 1 b W 5 z M S 5 7 Q 2 9 u d G F j d C B w Z X J z b 2 4 s N H 0 m c X V v d D s s J n F 1 b 3 Q 7 U 2 V j d G l v b j E v U m V w b 3 J 0 a W 5 n X 0 U 0 U C A o N D M p L 0 F 1 d G 9 S Z W 1 v d m V k Q 2 9 s d W 1 u c z E u e 0 V 4 c G V j d G V k I H B p Y 2 s g d X A g Z G F 0 Z S w 1 f S Z x d W 9 0 O y w m c X V v d D t T Z W N 0 a W 9 u M S 9 S Z X B v c n R p b m d f R T R Q I C g 0 M y k v Q X V 0 b 1 J l b W 9 2 Z W R D b 2 x 1 b W 5 z M S 5 7 R G F 0 Z S B v Z i B m a W x l I G N y Z W F 0 a W 9 u L D Z 9 J n F 1 b 3 Q 7 L C Z x d W 9 0 O 1 N l Y 3 R p b 2 4 x L 1 J l c G 9 y d G l u Z 1 9 F N F A g K D Q z K S 9 B d X R v U m V t b 3 Z l Z E N v b H V t b n M x L n t X Z W l n a H Q s N 3 0 m c X V v d D s s J n F 1 b 3 Q 7 U 2 V j d G l v b j E v U m V w b 3 J 0 a W 5 n X 0 U 0 U C A o N D M p L 0 F 1 d G 9 S Z W 1 v d m V k Q 2 9 s d W 1 u c z E u e 1 B p Y 2 s g d X A g b m F t Z S w 4 f S Z x d W 9 0 O y w m c X V v d D t T Z W N 0 a W 9 u M S 9 S Z X B v c n R p b m d f R T R Q I C g 0 M y k v Q X V 0 b 1 J l b W 9 2 Z W R D b 2 x 1 b W 5 z M S 5 7 R G V s a X Z l c n k g b m F t Z S w 5 f S Z x d W 9 0 O y w m c X V v d D t T Z W N 0 a W 9 u M S 9 S Z X B v c n R p b m d f R T R Q I C g 0 M y k v Q X V 0 b 1 J l b W 9 2 Z W R D b 2 x 1 b W 5 z M S 5 7 Q V d C I F d l a W d o d C w x M H 0 m c X V v d D s s J n F 1 b 3 Q 7 U 2 V j d G l v b j E v U m V w b 3 J 0 a W 5 n X 0 U 0 U C A o N D M p L 0 F 1 d G 9 S Z W 1 v d m V k Q 2 9 s d W 1 u c z E u e 1 N o a X B t Z W 5 0 I G N v c 3 Q s M T F 9 J n F 1 b 3 Q 7 L C Z x d W 9 0 O 1 N l Y 3 R p b 2 4 x L 1 J l c G 9 y d G l u Z 1 9 F N F A g K D Q z K S 9 B d X R v U m V t b 3 Z l Z E N v b H V t b n M x L n t E Z X B h c n R 1 c m U g d G l t Z S B m c m 9 t I G R l b G l 2 Z X J 5 I H B s Y W N l L D E y f S Z x d W 9 0 O y w m c X V v d D t T Z W N 0 a W 9 u M S 9 S Z X B v c n R p b m d f R T R Q I C g 0 M y k v Q X V 0 b 1 J l b W 9 2 Z W R D b 2 x 1 b W 5 z M S 5 7 U m 9 v d C A g I H R 5 c G U s M T N 9 J n F 1 b 3 Q 7 L C Z x d W 9 0 O 1 N l Y 3 R p b 2 4 x L 1 J l c G 9 y d G l u Z 1 9 F N F A g K D Q z K S 9 B d X R v U m V t b 3 Z l Z E N v b H V t b n M x L n t D a X R 5 I G 9 m I H B p Y 2 s g d X A s M T R 9 J n F 1 b 3 Q 7 L C Z x d W 9 0 O 1 N l Y 3 R p b 2 4 x L 1 J l c G 9 y d G l u Z 1 9 F N F A g K D Q z K S 9 B d X R v U m V t b 3 Z l Z E N v b H V t b n M x L n t D a X R 5 I G 9 m I G R l b G l 2 Z X J 5 L D E 1 f S Z x d W 9 0 O y w m c X V v d D t T Z W N 0 a W 9 u M S 9 S Z X B v c n R p b m d f R T R Q I C g 0 M 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0 K T w v S X R l b V B h d G g + P C 9 J d G V t T G 9 j Y X R p b 2 4 + P F N 0 Y W J s Z U V u d H J p Z X M + P E V u d H J 5 I F R 5 c G U 9 I k F k Z G V k V G 9 E Y X R h T W 9 k Z W w i I F Z h b H V l P S J s M C I g L z 4 8 R W 5 0 c n k g V H l w Z T 0 i Q n V m Z m V y T m V 4 d F J l Z n J l c 2 g i I F Z h b H V l P S J s M S I g L z 4 8 R W 5 0 c n k g V H l w Z T 0 i R m l s b E N v d W 5 0 I i B W Y W x 1 Z T 0 i b D E 1 N z k i I C 8 + P E V u d H J 5 I F R 5 c G U 9 I k Z p b G x F b m F i b G V k I i B W Y W x 1 Z T 0 i b D A i I C 8 + P E V u d H J 5 I F R 5 c G U 9 I k Z p b G x F c n J v c k N v Z G U i I F Z h b H V l P S J z V W 5 r b m 9 3 b i I g L z 4 8 R W 5 0 c n k g V H l w Z T 0 i R m l s b E V y c m 9 y Q 2 9 1 b n Q i I F Z h b H V l P S J s M C I g L z 4 8 R W 5 0 c n k g V H l w Z T 0 i R m l s b E x h c 3 R V c G R h d G V k I i B W Y W x 1 Z T 0 i Z D I w M j M t M D g t M D R U M D c 6 N T U 6 N D k u O T g 0 M D U 3 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Q p L 0 F 1 d G 9 S Z W 1 v d m V k Q 2 9 s d W 1 u c z E u e 0 Z p b G U g b n V t Y m V y L D B 9 J n F 1 b 3 Q 7 L C Z x d W 9 0 O 1 N l Y 3 R p b 2 4 x L 1 J l c G 9 y d G l u Z 1 9 F N F A g K D Q 0 K S 9 B d X R v U m V t b 3 Z l Z E N v b H V t b n M x L n t G Q 1 M g Z G V s a X Z l c n k g b n V t Y m V y L D F 9 J n F 1 b 3 Q 7 L C Z x d W 9 0 O 1 N l Y 3 R p b 2 4 x L 1 J l c G 9 y d G l u Z 1 9 F N F A g K D Q 0 K S 9 B d X R v U m V t b 3 Z l Z E N v b H V t b n M x L n t Q c m l j Z S w y f S Z x d W 9 0 O y w m c X V v d D t T Z W N 0 a W 9 u M S 9 S Z X B v c n R p b m d f R T R Q I C g 0 N C k v Q X V 0 b 1 J l b W 9 2 Z W R D b 2 x 1 b W 5 z M S 5 7 Q 3 V z d G 9 t Z X I s M 3 0 m c X V v d D s s J n F 1 b 3 Q 7 U 2 V j d G l v b j E v U m V w b 3 J 0 a W 5 n X 0 U 0 U C A o N D Q p L 0 F 1 d G 9 S Z W 1 v d m V k Q 2 9 s d W 1 u c z E u e 0 N v b n R h Y 3 Q g c G V y c 2 9 u L D R 9 J n F 1 b 3 Q 7 L C Z x d W 9 0 O 1 N l Y 3 R p b 2 4 x L 1 J l c G 9 y d G l u Z 1 9 F N F A g K D Q 0 K S 9 B d X R v U m V t b 3 Z l Z E N v b H V t b n M x L n t F e H B l Y 3 R l Z C B w a W N r I H V w I G R h d G U s N X 0 m c X V v d D s s J n F 1 b 3 Q 7 U 2 V j d G l v b j E v U m V w b 3 J 0 a W 5 n X 0 U 0 U C A o N D Q p L 0 F 1 d G 9 S Z W 1 v d m V k Q 2 9 s d W 1 u c z E u e 0 R h d G U g b 2 Y g Z m l s Z S B j c m V h d G l v b i w 2 f S Z x d W 9 0 O y w m c X V v d D t T Z W N 0 a W 9 u M S 9 S Z X B v c n R p b m d f R T R Q I C g 0 N C k v Q X V 0 b 1 J l b W 9 2 Z W R D b 2 x 1 b W 5 z M S 5 7 V 2 V p Z 2 h 0 L D d 9 J n F 1 b 3 Q 7 L C Z x d W 9 0 O 1 N l Y 3 R p b 2 4 x L 1 J l c G 9 y d G l u Z 1 9 F N F A g K D Q 0 K S 9 B d X R v U m V t b 3 Z l Z E N v b H V t b n M x L n t Q a W N r I H V w I G 5 h b W U s O H 0 m c X V v d D s s J n F 1 b 3 Q 7 U 2 V j d G l v b j E v U m V w b 3 J 0 a W 5 n X 0 U 0 U C A o N D Q p L 0 F 1 d G 9 S Z W 1 v d m V k Q 2 9 s d W 1 u c z E u e 0 R l b G l 2 Z X J 5 I G 5 h b W U s O X 0 m c X V v d D s s J n F 1 b 3 Q 7 U 2 V j d G l v b j E v U m V w b 3 J 0 a W 5 n X 0 U 0 U C A o N D Q p L 0 F 1 d G 9 S Z W 1 v d m V k Q 2 9 s d W 1 u c z E u e 0 F X Q i B X Z W l n a H Q s M T B 9 J n F 1 b 3 Q 7 L C Z x d W 9 0 O 1 N l Y 3 R p b 2 4 x L 1 J l c G 9 y d G l u Z 1 9 F N F A g K D Q 0 K S 9 B d X R v U m V t b 3 Z l Z E N v b H V t b n M x L n t T a G l w b W V u d C B j b 3 N 0 L D E x f S Z x d W 9 0 O y w m c X V v d D t T Z W N 0 a W 9 u M S 9 S Z X B v c n R p b m d f R T R Q I C g 0 N C k v Q X V 0 b 1 J l b W 9 2 Z W R D b 2 x 1 b W 5 z M S 5 7 R G V w Y X J 0 d X J l I H R p b W U g Z n J v b S B k Z W x p d m V y e S B w b G F j Z S w x M n 0 m c X V v d D s s J n F 1 b 3 Q 7 U 2 V j d G l v b j E v U m V w b 3 J 0 a W 5 n X 0 U 0 U C A o N D Q p L 0 F 1 d G 9 S Z W 1 v d m V k Q 2 9 s d W 1 u c z E u e 1 J v b 3 Q g I C B 0 e X B l L D E z f S Z x d W 9 0 O y w m c X V v d D t T Z W N 0 a W 9 u M S 9 S Z X B v c n R p b m d f R T R Q I C g 0 N C k v Q X V 0 b 1 J l b W 9 2 Z W R D b 2 x 1 b W 5 z M S 5 7 Q 2 l 0 e S B v Z i B w a W N r I H V w L D E 0 f S Z x d W 9 0 O y w m c X V v d D t T Z W N 0 a W 9 u M S 9 S Z X B v c n R p b m d f R T R Q I C g 0 N C k v Q X V 0 b 1 J l b W 9 2 Z W R D b 2 x 1 b W 5 z M S 5 7 Q 2 l 0 e S B v Z i B k Z W x p d m V y e S w x N X 0 m c X V v d D s s J n F 1 b 3 Q 7 U 2 V j d G l v b j E v U m V w b 3 J 0 a W 5 n X 0 U 0 U C A o N D Q p L 0 F 1 d G 9 S Z W 1 v d m V k Q 2 9 s d W 1 u c z E u e 0 N v b H V t b j E s M T Z 9 J n F 1 b 3 Q 7 X S w m c X V v d D t D b 2 x 1 b W 5 D b 3 V u d C Z x d W 9 0 O z o x N y w m c X V v d D t L Z X l D b 2 x 1 b W 5 O Y W 1 l c y Z x d W 9 0 O z p b X S w m c X V v d D t D b 2 x 1 b W 5 J Z G V u d G l 0 a W V z J n F 1 b 3 Q 7 O l s m c X V v d D t T Z W N 0 a W 9 u M S 9 S Z X B v c n R p b m d f R T R Q I C g 0 N C k v Q X V 0 b 1 J l b W 9 2 Z W R D b 2 x 1 b W 5 z M S 5 7 R m l s Z S B u d W 1 i Z X I s M H 0 m c X V v d D s s J n F 1 b 3 Q 7 U 2 V j d G l v b j E v U m V w b 3 J 0 a W 5 n X 0 U 0 U C A o N D Q p L 0 F 1 d G 9 S Z W 1 v d m V k Q 2 9 s d W 1 u c z E u e 0 Z D U y B k Z W x p d m V y e S B u d W 1 i Z X I s M X 0 m c X V v d D s s J n F 1 b 3 Q 7 U 2 V j d G l v b j E v U m V w b 3 J 0 a W 5 n X 0 U 0 U C A o N D Q p L 0 F 1 d G 9 S Z W 1 v d m V k Q 2 9 s d W 1 u c z E u e 1 B y a W N l L D J 9 J n F 1 b 3 Q 7 L C Z x d W 9 0 O 1 N l Y 3 R p b 2 4 x L 1 J l c G 9 y d G l u Z 1 9 F N F A g K D Q 0 K S 9 B d X R v U m V t b 3 Z l Z E N v b H V t b n M x L n t D d X N 0 b 2 1 l c i w z f S Z x d W 9 0 O y w m c X V v d D t T Z W N 0 a W 9 u M S 9 S Z X B v c n R p b m d f R T R Q I C g 0 N C k v Q X V 0 b 1 J l b W 9 2 Z W R D b 2 x 1 b W 5 z M S 5 7 Q 2 9 u d G F j d C B w Z X J z b 2 4 s N H 0 m c X V v d D s s J n F 1 b 3 Q 7 U 2 V j d G l v b j E v U m V w b 3 J 0 a W 5 n X 0 U 0 U C A o N D Q p L 0 F 1 d G 9 S Z W 1 v d m V k Q 2 9 s d W 1 u c z E u e 0 V 4 c G V j d G V k I H B p Y 2 s g d X A g Z G F 0 Z S w 1 f S Z x d W 9 0 O y w m c X V v d D t T Z W N 0 a W 9 u M S 9 S Z X B v c n R p b m d f R T R Q I C g 0 N C k v Q X V 0 b 1 J l b W 9 2 Z W R D b 2 x 1 b W 5 z M S 5 7 R G F 0 Z S B v Z i B m a W x l I G N y Z W F 0 a W 9 u L D Z 9 J n F 1 b 3 Q 7 L C Z x d W 9 0 O 1 N l Y 3 R p b 2 4 x L 1 J l c G 9 y d G l u Z 1 9 F N F A g K D Q 0 K S 9 B d X R v U m V t b 3 Z l Z E N v b H V t b n M x L n t X Z W l n a H Q s N 3 0 m c X V v d D s s J n F 1 b 3 Q 7 U 2 V j d G l v b j E v U m V w b 3 J 0 a W 5 n X 0 U 0 U C A o N D Q p L 0 F 1 d G 9 S Z W 1 v d m V k Q 2 9 s d W 1 u c z E u e 1 B p Y 2 s g d X A g b m F t Z S w 4 f S Z x d W 9 0 O y w m c X V v d D t T Z W N 0 a W 9 u M S 9 S Z X B v c n R p b m d f R T R Q I C g 0 N C k v Q X V 0 b 1 J l b W 9 2 Z W R D b 2 x 1 b W 5 z M S 5 7 R G V s a X Z l c n k g b m F t Z S w 5 f S Z x d W 9 0 O y w m c X V v d D t T Z W N 0 a W 9 u M S 9 S Z X B v c n R p b m d f R T R Q I C g 0 N C k v Q X V 0 b 1 J l b W 9 2 Z W R D b 2 x 1 b W 5 z M S 5 7 Q V d C I F d l a W d o d C w x M H 0 m c X V v d D s s J n F 1 b 3 Q 7 U 2 V j d G l v b j E v U m V w b 3 J 0 a W 5 n X 0 U 0 U C A o N D Q p L 0 F 1 d G 9 S Z W 1 v d m V k Q 2 9 s d W 1 u c z E u e 1 N o a X B t Z W 5 0 I G N v c 3 Q s M T F 9 J n F 1 b 3 Q 7 L C Z x d W 9 0 O 1 N l Y 3 R p b 2 4 x L 1 J l c G 9 y d G l u Z 1 9 F N F A g K D Q 0 K S 9 B d X R v U m V t b 3 Z l Z E N v b H V t b n M x L n t E Z X B h c n R 1 c m U g d G l t Z S B m c m 9 t I G R l b G l 2 Z X J 5 I H B s Y W N l L D E y f S Z x d W 9 0 O y w m c X V v d D t T Z W N 0 a W 9 u M S 9 S Z X B v c n R p b m d f R T R Q I C g 0 N C k v Q X V 0 b 1 J l b W 9 2 Z W R D b 2 x 1 b W 5 z M S 5 7 U m 9 v d C A g I H R 5 c G U s M T N 9 J n F 1 b 3 Q 7 L C Z x d W 9 0 O 1 N l Y 3 R p b 2 4 x L 1 J l c G 9 y d G l u Z 1 9 F N F A g K D Q 0 K S 9 B d X R v U m V t b 3 Z l Z E N v b H V t b n M x L n t D a X R 5 I G 9 m I H B p Y 2 s g d X A s M T R 9 J n F 1 b 3 Q 7 L C Z x d W 9 0 O 1 N l Y 3 R p b 2 4 x L 1 J l c G 9 y d G l u Z 1 9 F N F A g K D Q 0 K S 9 B d X R v U m V t b 3 Z l Z E N v b H V t b n M x L n t D a X R 5 I G 9 m I G R l b G l 2 Z X J 5 L D E 1 f S Z x d W 9 0 O y w m c X V v d D t T Z W N 0 a W 9 u M S 9 S Z X B v c n R p b m d f R T R Q I C g 0 N 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1 K T w v S X R l b V B h d G g + P C 9 J d G V t T G 9 j Y X R p b 2 4 + P F N 0 Y W J s Z U V u d H J p Z X M + P E V u d H J 5 I F R 5 c G U 9 I k F k Z G V k V G 9 E Y X R h T W 9 k Z W w i I F Z h b H V l P S J s M C I g L z 4 8 R W 5 0 c n k g V H l w Z T 0 i Q n V m Z m V y T m V 4 d F J l Z n J l c 2 g i I F Z h b H V l P S J s M S I g L z 4 8 R W 5 0 c n k g V H l w Z T 0 i R m l s b E N v d W 5 0 I i B W Y W x 1 Z T 0 i b D E 1 O D E i I C 8 + P E V u d H J 5 I F R 5 c G U 9 I k Z p b G x F b m F i b G V k I i B W Y W x 1 Z T 0 i b D A i I C 8 + P E V u d H J 5 I F R 5 c G U 9 I k Z p b G x F c n J v c k N v Z G U i I F Z h b H V l P S J z V W 5 r b m 9 3 b i I g L z 4 8 R W 5 0 c n k g V H l w Z T 0 i R m l s b E V y c m 9 y Q 2 9 1 b n Q i I F Z h b H V l P S J s M C I g L z 4 8 R W 5 0 c n k g V H l w Z T 0 i R m l s b E x h c 3 R V c G R h d G V k I i B W Y W x 1 Z T 0 i Z D I w M j M t M D g t M D d U M D g 6 M T Y 6 N T g u N D E 2 M D A z M 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U p L 0 F 1 d G 9 S Z W 1 v d m V k Q 2 9 s d W 1 u c z E u e 0 Z p b G U g b n V t Y m V y L D B 9 J n F 1 b 3 Q 7 L C Z x d W 9 0 O 1 N l Y 3 R p b 2 4 x L 1 J l c G 9 y d G l u Z 1 9 F N F A g K D Q 1 K S 9 B d X R v U m V t b 3 Z l Z E N v b H V t b n M x L n t G Q 1 M g Z G V s a X Z l c n k g b n V t Y m V y L D F 9 J n F 1 b 3 Q 7 L C Z x d W 9 0 O 1 N l Y 3 R p b 2 4 x L 1 J l c G 9 y d G l u Z 1 9 F N F A g K D Q 1 K S 9 B d X R v U m V t b 3 Z l Z E N v b H V t b n M x L n t Q c m l j Z S w y f S Z x d W 9 0 O y w m c X V v d D t T Z W N 0 a W 9 u M S 9 S Z X B v c n R p b m d f R T R Q I C g 0 N S k v Q X V 0 b 1 J l b W 9 2 Z W R D b 2 x 1 b W 5 z M S 5 7 Q 3 V z d G 9 t Z X I s M 3 0 m c X V v d D s s J n F 1 b 3 Q 7 U 2 V j d G l v b j E v U m V w b 3 J 0 a W 5 n X 0 U 0 U C A o N D U p L 0 F 1 d G 9 S Z W 1 v d m V k Q 2 9 s d W 1 u c z E u e 0 N v b n R h Y 3 Q g c G V y c 2 9 u L D R 9 J n F 1 b 3 Q 7 L C Z x d W 9 0 O 1 N l Y 3 R p b 2 4 x L 1 J l c G 9 y d G l u Z 1 9 F N F A g K D Q 1 K S 9 B d X R v U m V t b 3 Z l Z E N v b H V t b n M x L n t F e H B l Y 3 R l Z C B w a W N r I H V w I G R h d G U s N X 0 m c X V v d D s s J n F 1 b 3 Q 7 U 2 V j d G l v b j E v U m V w b 3 J 0 a W 5 n X 0 U 0 U C A o N D U p L 0 F 1 d G 9 S Z W 1 v d m V k Q 2 9 s d W 1 u c z E u e 0 R h d G U g b 2 Y g Z m l s Z S B j c m V h d G l v b i w 2 f S Z x d W 9 0 O y w m c X V v d D t T Z W N 0 a W 9 u M S 9 S Z X B v c n R p b m d f R T R Q I C g 0 N S k v Q X V 0 b 1 J l b W 9 2 Z W R D b 2 x 1 b W 5 z M S 5 7 V 2 V p Z 2 h 0 L D d 9 J n F 1 b 3 Q 7 L C Z x d W 9 0 O 1 N l Y 3 R p b 2 4 x L 1 J l c G 9 y d G l u Z 1 9 F N F A g K D Q 1 K S 9 B d X R v U m V t b 3 Z l Z E N v b H V t b n M x L n t Q a W N r I H V w I G 5 h b W U s O H 0 m c X V v d D s s J n F 1 b 3 Q 7 U 2 V j d G l v b j E v U m V w b 3 J 0 a W 5 n X 0 U 0 U C A o N D U p L 0 F 1 d G 9 S Z W 1 v d m V k Q 2 9 s d W 1 u c z E u e 0 R l b G l 2 Z X J 5 I G 5 h b W U s O X 0 m c X V v d D s s J n F 1 b 3 Q 7 U 2 V j d G l v b j E v U m V w b 3 J 0 a W 5 n X 0 U 0 U C A o N D U p L 0 F 1 d G 9 S Z W 1 v d m V k Q 2 9 s d W 1 u c z E u e 0 F X Q i B X Z W l n a H Q s M T B 9 J n F 1 b 3 Q 7 L C Z x d W 9 0 O 1 N l Y 3 R p b 2 4 x L 1 J l c G 9 y d G l u Z 1 9 F N F A g K D Q 1 K S 9 B d X R v U m V t b 3 Z l Z E N v b H V t b n M x L n t T a G l w b W V u d C B j b 3 N 0 L D E x f S Z x d W 9 0 O y w m c X V v d D t T Z W N 0 a W 9 u M S 9 S Z X B v c n R p b m d f R T R Q I C g 0 N S k v Q X V 0 b 1 J l b W 9 2 Z W R D b 2 x 1 b W 5 z M S 5 7 R G V w Y X J 0 d X J l I H R p b W U g Z n J v b S B k Z W x p d m V y e S B w b G F j Z S w x M n 0 m c X V v d D s s J n F 1 b 3 Q 7 U 2 V j d G l v b j E v U m V w b 3 J 0 a W 5 n X 0 U 0 U C A o N D U p L 0 F 1 d G 9 S Z W 1 v d m V k Q 2 9 s d W 1 u c z E u e 1 J v b 3 Q g I C B 0 e X B l L D E z f S Z x d W 9 0 O y w m c X V v d D t T Z W N 0 a W 9 u M S 9 S Z X B v c n R p b m d f R T R Q I C g 0 N S k v Q X V 0 b 1 J l b W 9 2 Z W R D b 2 x 1 b W 5 z M S 5 7 Q 2 l 0 e S B v Z i B w a W N r I H V w L D E 0 f S Z x d W 9 0 O y w m c X V v d D t T Z W N 0 a W 9 u M S 9 S Z X B v c n R p b m d f R T R Q I C g 0 N S k v Q X V 0 b 1 J l b W 9 2 Z W R D b 2 x 1 b W 5 z M S 5 7 Q 2 l 0 e S B v Z i B k Z W x p d m V y e S w x N X 0 m c X V v d D s s J n F 1 b 3 Q 7 U 2 V j d G l v b j E v U m V w b 3 J 0 a W 5 n X 0 U 0 U C A o N D U p L 0 F 1 d G 9 S Z W 1 v d m V k Q 2 9 s d W 1 u c z E u e 0 N v b H V t b j E s M T Z 9 J n F 1 b 3 Q 7 X S w m c X V v d D t D b 2 x 1 b W 5 D b 3 V u d C Z x d W 9 0 O z o x N y w m c X V v d D t L Z X l D b 2 x 1 b W 5 O Y W 1 l c y Z x d W 9 0 O z p b X S w m c X V v d D t D b 2 x 1 b W 5 J Z G V u d G l 0 a W V z J n F 1 b 3 Q 7 O l s m c X V v d D t T Z W N 0 a W 9 u M S 9 S Z X B v c n R p b m d f R T R Q I C g 0 N S k v Q X V 0 b 1 J l b W 9 2 Z W R D b 2 x 1 b W 5 z M S 5 7 R m l s Z S B u d W 1 i Z X I s M H 0 m c X V v d D s s J n F 1 b 3 Q 7 U 2 V j d G l v b j E v U m V w b 3 J 0 a W 5 n X 0 U 0 U C A o N D U p L 0 F 1 d G 9 S Z W 1 v d m V k Q 2 9 s d W 1 u c z E u e 0 Z D U y B k Z W x p d m V y e S B u d W 1 i Z X I s M X 0 m c X V v d D s s J n F 1 b 3 Q 7 U 2 V j d G l v b j E v U m V w b 3 J 0 a W 5 n X 0 U 0 U C A o N D U p L 0 F 1 d G 9 S Z W 1 v d m V k Q 2 9 s d W 1 u c z E u e 1 B y a W N l L D J 9 J n F 1 b 3 Q 7 L C Z x d W 9 0 O 1 N l Y 3 R p b 2 4 x L 1 J l c G 9 y d G l u Z 1 9 F N F A g K D Q 1 K S 9 B d X R v U m V t b 3 Z l Z E N v b H V t b n M x L n t D d X N 0 b 2 1 l c i w z f S Z x d W 9 0 O y w m c X V v d D t T Z W N 0 a W 9 u M S 9 S Z X B v c n R p b m d f R T R Q I C g 0 N S k v Q X V 0 b 1 J l b W 9 2 Z W R D b 2 x 1 b W 5 z M S 5 7 Q 2 9 u d G F j d C B w Z X J z b 2 4 s N H 0 m c X V v d D s s J n F 1 b 3 Q 7 U 2 V j d G l v b j E v U m V w b 3 J 0 a W 5 n X 0 U 0 U C A o N D U p L 0 F 1 d G 9 S Z W 1 v d m V k Q 2 9 s d W 1 u c z E u e 0 V 4 c G V j d G V k I H B p Y 2 s g d X A g Z G F 0 Z S w 1 f S Z x d W 9 0 O y w m c X V v d D t T Z W N 0 a W 9 u M S 9 S Z X B v c n R p b m d f R T R Q I C g 0 N S k v Q X V 0 b 1 J l b W 9 2 Z W R D b 2 x 1 b W 5 z M S 5 7 R G F 0 Z S B v Z i B m a W x l I G N y Z W F 0 a W 9 u L D Z 9 J n F 1 b 3 Q 7 L C Z x d W 9 0 O 1 N l Y 3 R p b 2 4 x L 1 J l c G 9 y d G l u Z 1 9 F N F A g K D Q 1 K S 9 B d X R v U m V t b 3 Z l Z E N v b H V t b n M x L n t X Z W l n a H Q s N 3 0 m c X V v d D s s J n F 1 b 3 Q 7 U 2 V j d G l v b j E v U m V w b 3 J 0 a W 5 n X 0 U 0 U C A o N D U p L 0 F 1 d G 9 S Z W 1 v d m V k Q 2 9 s d W 1 u c z E u e 1 B p Y 2 s g d X A g b m F t Z S w 4 f S Z x d W 9 0 O y w m c X V v d D t T Z W N 0 a W 9 u M S 9 S Z X B v c n R p b m d f R T R Q I C g 0 N S k v Q X V 0 b 1 J l b W 9 2 Z W R D b 2 x 1 b W 5 z M S 5 7 R G V s a X Z l c n k g b m F t Z S w 5 f S Z x d W 9 0 O y w m c X V v d D t T Z W N 0 a W 9 u M S 9 S Z X B v c n R p b m d f R T R Q I C g 0 N S k v Q X V 0 b 1 J l b W 9 2 Z W R D b 2 x 1 b W 5 z M S 5 7 Q V d C I F d l a W d o d C w x M H 0 m c X V v d D s s J n F 1 b 3 Q 7 U 2 V j d G l v b j E v U m V w b 3 J 0 a W 5 n X 0 U 0 U C A o N D U p L 0 F 1 d G 9 S Z W 1 v d m V k Q 2 9 s d W 1 u c z E u e 1 N o a X B t Z W 5 0 I G N v c 3 Q s M T F 9 J n F 1 b 3 Q 7 L C Z x d W 9 0 O 1 N l Y 3 R p b 2 4 x L 1 J l c G 9 y d G l u Z 1 9 F N F A g K D Q 1 K S 9 B d X R v U m V t b 3 Z l Z E N v b H V t b n M x L n t E Z X B h c n R 1 c m U g d G l t Z S B m c m 9 t I G R l b G l 2 Z X J 5 I H B s Y W N l L D E y f S Z x d W 9 0 O y w m c X V v d D t T Z W N 0 a W 9 u M S 9 S Z X B v c n R p b m d f R T R Q I C g 0 N S k v Q X V 0 b 1 J l b W 9 2 Z W R D b 2 x 1 b W 5 z M S 5 7 U m 9 v d C A g I H R 5 c G U s M T N 9 J n F 1 b 3 Q 7 L C Z x d W 9 0 O 1 N l Y 3 R p b 2 4 x L 1 J l c G 9 y d G l u Z 1 9 F N F A g K D Q 1 K S 9 B d X R v U m V t b 3 Z l Z E N v b H V t b n M x L n t D a X R 5 I G 9 m I H B p Y 2 s g d X A s M T R 9 J n F 1 b 3 Q 7 L C Z x d W 9 0 O 1 N l Y 3 R p b 2 4 x L 1 J l c G 9 y d G l u Z 1 9 F N F A g K D Q 1 K S 9 B d X R v U m V t b 3 Z l Z E N v b H V t b n M x L n t D a X R 5 I G 9 m I G R l b G l 2 Z X J 5 L D E 1 f S Z x d W 9 0 O y w m c X V v d D t T Z W N 0 a W 9 u M S 9 S Z X B v c n R p b m d f R T R Q I C g 0 N 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2 K T w v S X R l b V B h d G g + P C 9 J d G V t T G 9 j Y X R p b 2 4 + P F N 0 Y W J s Z U V u d H J p Z X M + P E V u d H J 5 I F R 5 c G U 9 I k F k Z G V k V G 9 E Y X R h T W 9 k Z W w i I F Z h b H V l P S J s M C I g L z 4 8 R W 5 0 c n k g V H l w Z T 0 i Q n V m Z m V y T m V 4 d F J l Z n J l c 2 g i I F Z h b H V l P S J s M S I g L z 4 8 R W 5 0 c n k g V H l w Z T 0 i R m l s b E N v d W 5 0 I i B W Y W x 1 Z T 0 i b D E 1 O D Q i I C 8 + P E V u d H J 5 I F R 5 c G U 9 I k Z p b G x F b m F i b G V k I i B W Y W x 1 Z T 0 i b D A i I C 8 + P E V u d H J 5 I F R 5 c G U 9 I k Z p b G x F c n J v c k N v Z G U i I F Z h b H V l P S J z V W 5 r b m 9 3 b i I g L z 4 8 R W 5 0 c n k g V H l w Z T 0 i R m l s b E V y c m 9 y Q 2 9 1 b n Q i I F Z h b H V l P S J s M C I g L z 4 8 R W 5 0 c n k g V H l w Z T 0 i R m l s b E x h c 3 R V c G R h d G V k I i B W Y W x 1 Z T 0 i Z D I w M j M t M D g t M D h U M D Y 6 N T E 6 N T Q u N T E 3 M T k 5 N 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Y p L 0 F 1 d G 9 S Z W 1 v d m V k Q 2 9 s d W 1 u c z E u e 0 Z p b G U g b n V t Y m V y L D B 9 J n F 1 b 3 Q 7 L C Z x d W 9 0 O 1 N l Y 3 R p b 2 4 x L 1 J l c G 9 y d G l u Z 1 9 F N F A g K D Q 2 K S 9 B d X R v U m V t b 3 Z l Z E N v b H V t b n M x L n t G Q 1 M g Z G V s a X Z l c n k g b n V t Y m V y L D F 9 J n F 1 b 3 Q 7 L C Z x d W 9 0 O 1 N l Y 3 R p b 2 4 x L 1 J l c G 9 y d G l u Z 1 9 F N F A g K D Q 2 K S 9 B d X R v U m V t b 3 Z l Z E N v b H V t b n M x L n t Q c m l j Z S w y f S Z x d W 9 0 O y w m c X V v d D t T Z W N 0 a W 9 u M S 9 S Z X B v c n R p b m d f R T R Q I C g 0 N i k v Q X V 0 b 1 J l b W 9 2 Z W R D b 2 x 1 b W 5 z M S 5 7 Q 3 V z d G 9 t Z X I s M 3 0 m c X V v d D s s J n F 1 b 3 Q 7 U 2 V j d G l v b j E v U m V w b 3 J 0 a W 5 n X 0 U 0 U C A o N D Y p L 0 F 1 d G 9 S Z W 1 v d m V k Q 2 9 s d W 1 u c z E u e 0 N v b n R h Y 3 Q g c G V y c 2 9 u L D R 9 J n F 1 b 3 Q 7 L C Z x d W 9 0 O 1 N l Y 3 R p b 2 4 x L 1 J l c G 9 y d G l u Z 1 9 F N F A g K D Q 2 K S 9 B d X R v U m V t b 3 Z l Z E N v b H V t b n M x L n t F e H B l Y 3 R l Z C B w a W N r I H V w I G R h d G U s N X 0 m c X V v d D s s J n F 1 b 3 Q 7 U 2 V j d G l v b j E v U m V w b 3 J 0 a W 5 n X 0 U 0 U C A o N D Y p L 0 F 1 d G 9 S Z W 1 v d m V k Q 2 9 s d W 1 u c z E u e 0 R h d G U g b 2 Y g Z m l s Z S B j c m V h d G l v b i w 2 f S Z x d W 9 0 O y w m c X V v d D t T Z W N 0 a W 9 u M S 9 S Z X B v c n R p b m d f R T R Q I C g 0 N i k v Q X V 0 b 1 J l b W 9 2 Z W R D b 2 x 1 b W 5 z M S 5 7 V 2 V p Z 2 h 0 L D d 9 J n F 1 b 3 Q 7 L C Z x d W 9 0 O 1 N l Y 3 R p b 2 4 x L 1 J l c G 9 y d G l u Z 1 9 F N F A g K D Q 2 K S 9 B d X R v U m V t b 3 Z l Z E N v b H V t b n M x L n t Q a W N r I H V w I G 5 h b W U s O H 0 m c X V v d D s s J n F 1 b 3 Q 7 U 2 V j d G l v b j E v U m V w b 3 J 0 a W 5 n X 0 U 0 U C A o N D Y p L 0 F 1 d G 9 S Z W 1 v d m V k Q 2 9 s d W 1 u c z E u e 0 R l b G l 2 Z X J 5 I G 5 h b W U s O X 0 m c X V v d D s s J n F 1 b 3 Q 7 U 2 V j d G l v b j E v U m V w b 3 J 0 a W 5 n X 0 U 0 U C A o N D Y p L 0 F 1 d G 9 S Z W 1 v d m V k Q 2 9 s d W 1 u c z E u e 0 F X Q i B X Z W l n a H Q s M T B 9 J n F 1 b 3 Q 7 L C Z x d W 9 0 O 1 N l Y 3 R p b 2 4 x L 1 J l c G 9 y d G l u Z 1 9 F N F A g K D Q 2 K S 9 B d X R v U m V t b 3 Z l Z E N v b H V t b n M x L n t T a G l w b W V u d C B j b 3 N 0 L D E x f S Z x d W 9 0 O y w m c X V v d D t T Z W N 0 a W 9 u M S 9 S Z X B v c n R p b m d f R T R Q I C g 0 N i k v Q X V 0 b 1 J l b W 9 2 Z W R D b 2 x 1 b W 5 z M S 5 7 R G V w Y X J 0 d X J l I H R p b W U g Z n J v b S B k Z W x p d m V y e S B w b G F j Z S w x M n 0 m c X V v d D s s J n F 1 b 3 Q 7 U 2 V j d G l v b j E v U m V w b 3 J 0 a W 5 n X 0 U 0 U C A o N D Y p L 0 F 1 d G 9 S Z W 1 v d m V k Q 2 9 s d W 1 u c z E u e 1 J v b 3 Q g I C B 0 e X B l L D E z f S Z x d W 9 0 O y w m c X V v d D t T Z W N 0 a W 9 u M S 9 S Z X B v c n R p b m d f R T R Q I C g 0 N i k v Q X V 0 b 1 J l b W 9 2 Z W R D b 2 x 1 b W 5 z M S 5 7 Q 2 l 0 e S B v Z i B w a W N r I H V w L D E 0 f S Z x d W 9 0 O y w m c X V v d D t T Z W N 0 a W 9 u M S 9 S Z X B v c n R p b m d f R T R Q I C g 0 N i k v Q X V 0 b 1 J l b W 9 2 Z W R D b 2 x 1 b W 5 z M S 5 7 Q 2 l 0 e S B v Z i B k Z W x p d m V y e S w x N X 0 m c X V v d D s s J n F 1 b 3 Q 7 U 2 V j d G l v b j E v U m V w b 3 J 0 a W 5 n X 0 U 0 U C A o N D Y p L 0 F 1 d G 9 S Z W 1 v d m V k Q 2 9 s d W 1 u c z E u e 0 N v b H V t b j E s M T Z 9 J n F 1 b 3 Q 7 X S w m c X V v d D t D b 2 x 1 b W 5 D b 3 V u d C Z x d W 9 0 O z o x N y w m c X V v d D t L Z X l D b 2 x 1 b W 5 O Y W 1 l c y Z x d W 9 0 O z p b X S w m c X V v d D t D b 2 x 1 b W 5 J Z G V u d G l 0 a W V z J n F 1 b 3 Q 7 O l s m c X V v d D t T Z W N 0 a W 9 u M S 9 S Z X B v c n R p b m d f R T R Q I C g 0 N i k v Q X V 0 b 1 J l b W 9 2 Z W R D b 2 x 1 b W 5 z M S 5 7 R m l s Z S B u d W 1 i Z X I s M H 0 m c X V v d D s s J n F 1 b 3 Q 7 U 2 V j d G l v b j E v U m V w b 3 J 0 a W 5 n X 0 U 0 U C A o N D Y p L 0 F 1 d G 9 S Z W 1 v d m V k Q 2 9 s d W 1 u c z E u e 0 Z D U y B k Z W x p d m V y e S B u d W 1 i Z X I s M X 0 m c X V v d D s s J n F 1 b 3 Q 7 U 2 V j d G l v b j E v U m V w b 3 J 0 a W 5 n X 0 U 0 U C A o N D Y p L 0 F 1 d G 9 S Z W 1 v d m V k Q 2 9 s d W 1 u c z E u e 1 B y a W N l L D J 9 J n F 1 b 3 Q 7 L C Z x d W 9 0 O 1 N l Y 3 R p b 2 4 x L 1 J l c G 9 y d G l u Z 1 9 F N F A g K D Q 2 K S 9 B d X R v U m V t b 3 Z l Z E N v b H V t b n M x L n t D d X N 0 b 2 1 l c i w z f S Z x d W 9 0 O y w m c X V v d D t T Z W N 0 a W 9 u M S 9 S Z X B v c n R p b m d f R T R Q I C g 0 N i k v Q X V 0 b 1 J l b W 9 2 Z W R D b 2 x 1 b W 5 z M S 5 7 Q 2 9 u d G F j d C B w Z X J z b 2 4 s N H 0 m c X V v d D s s J n F 1 b 3 Q 7 U 2 V j d G l v b j E v U m V w b 3 J 0 a W 5 n X 0 U 0 U C A o N D Y p L 0 F 1 d G 9 S Z W 1 v d m V k Q 2 9 s d W 1 u c z E u e 0 V 4 c G V j d G V k I H B p Y 2 s g d X A g Z G F 0 Z S w 1 f S Z x d W 9 0 O y w m c X V v d D t T Z W N 0 a W 9 u M S 9 S Z X B v c n R p b m d f R T R Q I C g 0 N i k v Q X V 0 b 1 J l b W 9 2 Z W R D b 2 x 1 b W 5 z M S 5 7 R G F 0 Z S B v Z i B m a W x l I G N y Z W F 0 a W 9 u L D Z 9 J n F 1 b 3 Q 7 L C Z x d W 9 0 O 1 N l Y 3 R p b 2 4 x L 1 J l c G 9 y d G l u Z 1 9 F N F A g K D Q 2 K S 9 B d X R v U m V t b 3 Z l Z E N v b H V t b n M x L n t X Z W l n a H Q s N 3 0 m c X V v d D s s J n F 1 b 3 Q 7 U 2 V j d G l v b j E v U m V w b 3 J 0 a W 5 n X 0 U 0 U C A o N D Y p L 0 F 1 d G 9 S Z W 1 v d m V k Q 2 9 s d W 1 u c z E u e 1 B p Y 2 s g d X A g b m F t Z S w 4 f S Z x d W 9 0 O y w m c X V v d D t T Z W N 0 a W 9 u M S 9 S Z X B v c n R p b m d f R T R Q I C g 0 N i k v Q X V 0 b 1 J l b W 9 2 Z W R D b 2 x 1 b W 5 z M S 5 7 R G V s a X Z l c n k g b m F t Z S w 5 f S Z x d W 9 0 O y w m c X V v d D t T Z W N 0 a W 9 u M S 9 S Z X B v c n R p b m d f R T R Q I C g 0 N i k v Q X V 0 b 1 J l b W 9 2 Z W R D b 2 x 1 b W 5 z M S 5 7 Q V d C I F d l a W d o d C w x M H 0 m c X V v d D s s J n F 1 b 3 Q 7 U 2 V j d G l v b j E v U m V w b 3 J 0 a W 5 n X 0 U 0 U C A o N D Y p L 0 F 1 d G 9 S Z W 1 v d m V k Q 2 9 s d W 1 u c z E u e 1 N o a X B t Z W 5 0 I G N v c 3 Q s M T F 9 J n F 1 b 3 Q 7 L C Z x d W 9 0 O 1 N l Y 3 R p b 2 4 x L 1 J l c G 9 y d G l u Z 1 9 F N F A g K D Q 2 K S 9 B d X R v U m V t b 3 Z l Z E N v b H V t b n M x L n t E Z X B h c n R 1 c m U g d G l t Z S B m c m 9 t I G R l b G l 2 Z X J 5 I H B s Y W N l L D E y f S Z x d W 9 0 O y w m c X V v d D t T Z W N 0 a W 9 u M S 9 S Z X B v c n R p b m d f R T R Q I C g 0 N i k v Q X V 0 b 1 J l b W 9 2 Z W R D b 2 x 1 b W 5 z M S 5 7 U m 9 v d C A g I H R 5 c G U s M T N 9 J n F 1 b 3 Q 7 L C Z x d W 9 0 O 1 N l Y 3 R p b 2 4 x L 1 J l c G 9 y d G l u Z 1 9 F N F A g K D Q 2 K S 9 B d X R v U m V t b 3 Z l Z E N v b H V t b n M x L n t D a X R 5 I G 9 m I H B p Y 2 s g d X A s M T R 9 J n F 1 b 3 Q 7 L C Z x d W 9 0 O 1 N l Y 3 R p b 2 4 x L 1 J l c G 9 y d G l u Z 1 9 F N F A g K D Q 2 K S 9 B d X R v U m V t b 3 Z l Z E N v b H V t b n M x L n t D a X R 5 I G 9 m I G R l b G l 2 Z X J 5 L D E 1 f S Z x d W 9 0 O y w m c X V v d D t T Z W N 0 a W 9 u M S 9 S Z X B v c n R p b m d f R T R Q I C g 0 N i 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3 K T w v S X R l b V B h d G g + P C 9 J d G V t T G 9 j Y X R p b 2 4 + P F N 0 Y W J s Z U V u d H J p Z X M + P E V u d H J 5 I F R 5 c G U 9 I k F k Z G V k V G 9 E Y X R h T W 9 k Z W w i I F Z h b H V l P S J s M C I g L z 4 8 R W 5 0 c n k g V H l w Z T 0 i Q n V m Z m V y T m V 4 d F J l Z n J l c 2 g i I F Z h b H V l P S J s M S I g L z 4 8 R W 5 0 c n k g V H l w Z T 0 i R m l s b E N v d W 5 0 I i B W Y W x 1 Z T 0 i b D E 1 O D Y i I C 8 + P E V u d H J 5 I F R 5 c G U 9 I k Z p b G x F b m F i b G V k I i B W Y W x 1 Z T 0 i b D A i I C 8 + P E V u d H J 5 I F R 5 c G U 9 I k Z p b G x F c n J v c k N v Z G U i I F Z h b H V l P S J z V W 5 r b m 9 3 b i I g L z 4 8 R W 5 0 c n k g V H l w Z T 0 i R m l s b E V y c m 9 y Q 2 9 1 b n Q i I F Z h b H V l P S J s M C I g L z 4 8 R W 5 0 c n k g V H l w Z T 0 i R m l s b E x h c 3 R V c G R h d G V k I i B W Y W x 1 Z T 0 i Z D I w M j M t M D g t M D l U M D c 6 N T I 6 N T c u N j Q x N T Q 2 M 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c p L 0 F 1 d G 9 S Z W 1 v d m V k Q 2 9 s d W 1 u c z E u e 0 Z p b G U g b n V t Y m V y L D B 9 J n F 1 b 3 Q 7 L C Z x d W 9 0 O 1 N l Y 3 R p b 2 4 x L 1 J l c G 9 y d G l u Z 1 9 F N F A g K D Q 3 K S 9 B d X R v U m V t b 3 Z l Z E N v b H V t b n M x L n t G Q 1 M g Z G V s a X Z l c n k g b n V t Y m V y L D F 9 J n F 1 b 3 Q 7 L C Z x d W 9 0 O 1 N l Y 3 R p b 2 4 x L 1 J l c G 9 y d G l u Z 1 9 F N F A g K D Q 3 K S 9 B d X R v U m V t b 3 Z l Z E N v b H V t b n M x L n t Q c m l j Z S w y f S Z x d W 9 0 O y w m c X V v d D t T Z W N 0 a W 9 u M S 9 S Z X B v c n R p b m d f R T R Q I C g 0 N y k v Q X V 0 b 1 J l b W 9 2 Z W R D b 2 x 1 b W 5 z M S 5 7 Q 3 V z d G 9 t Z X I s M 3 0 m c X V v d D s s J n F 1 b 3 Q 7 U 2 V j d G l v b j E v U m V w b 3 J 0 a W 5 n X 0 U 0 U C A o N D c p L 0 F 1 d G 9 S Z W 1 v d m V k Q 2 9 s d W 1 u c z E u e 0 N v b n R h Y 3 Q g c G V y c 2 9 u L D R 9 J n F 1 b 3 Q 7 L C Z x d W 9 0 O 1 N l Y 3 R p b 2 4 x L 1 J l c G 9 y d G l u Z 1 9 F N F A g K D Q 3 K S 9 B d X R v U m V t b 3 Z l Z E N v b H V t b n M x L n t F e H B l Y 3 R l Z C B w a W N r I H V w I G R h d G U s N X 0 m c X V v d D s s J n F 1 b 3 Q 7 U 2 V j d G l v b j E v U m V w b 3 J 0 a W 5 n X 0 U 0 U C A o N D c p L 0 F 1 d G 9 S Z W 1 v d m V k Q 2 9 s d W 1 u c z E u e 0 R h d G U g b 2 Y g Z m l s Z S B j c m V h d G l v b i w 2 f S Z x d W 9 0 O y w m c X V v d D t T Z W N 0 a W 9 u M S 9 S Z X B v c n R p b m d f R T R Q I C g 0 N y k v Q X V 0 b 1 J l b W 9 2 Z W R D b 2 x 1 b W 5 z M S 5 7 V 2 V p Z 2 h 0 L D d 9 J n F 1 b 3 Q 7 L C Z x d W 9 0 O 1 N l Y 3 R p b 2 4 x L 1 J l c G 9 y d G l u Z 1 9 F N F A g K D Q 3 K S 9 B d X R v U m V t b 3 Z l Z E N v b H V t b n M x L n t Q a W N r I H V w I G 5 h b W U s O H 0 m c X V v d D s s J n F 1 b 3 Q 7 U 2 V j d G l v b j E v U m V w b 3 J 0 a W 5 n X 0 U 0 U C A o N D c p L 0 F 1 d G 9 S Z W 1 v d m V k Q 2 9 s d W 1 u c z E u e 0 R l b G l 2 Z X J 5 I G 5 h b W U s O X 0 m c X V v d D s s J n F 1 b 3 Q 7 U 2 V j d G l v b j E v U m V w b 3 J 0 a W 5 n X 0 U 0 U C A o N D c p L 0 F 1 d G 9 S Z W 1 v d m V k Q 2 9 s d W 1 u c z E u e 0 F X Q i B X Z W l n a H Q s M T B 9 J n F 1 b 3 Q 7 L C Z x d W 9 0 O 1 N l Y 3 R p b 2 4 x L 1 J l c G 9 y d G l u Z 1 9 F N F A g K D Q 3 K S 9 B d X R v U m V t b 3 Z l Z E N v b H V t b n M x L n t T a G l w b W V u d C B j b 3 N 0 L D E x f S Z x d W 9 0 O y w m c X V v d D t T Z W N 0 a W 9 u M S 9 S Z X B v c n R p b m d f R T R Q I C g 0 N y k v Q X V 0 b 1 J l b W 9 2 Z W R D b 2 x 1 b W 5 z M S 5 7 R G V w Y X J 0 d X J l I H R p b W U g Z n J v b S B k Z W x p d m V y e S B w b G F j Z S w x M n 0 m c X V v d D s s J n F 1 b 3 Q 7 U 2 V j d G l v b j E v U m V w b 3 J 0 a W 5 n X 0 U 0 U C A o N D c p L 0 F 1 d G 9 S Z W 1 v d m V k Q 2 9 s d W 1 u c z E u e 1 J v b 3 Q g I C B 0 e X B l L D E z f S Z x d W 9 0 O y w m c X V v d D t T Z W N 0 a W 9 u M S 9 S Z X B v c n R p b m d f R T R Q I C g 0 N y k v Q X V 0 b 1 J l b W 9 2 Z W R D b 2 x 1 b W 5 z M S 5 7 Q 2 l 0 e S B v Z i B w a W N r I H V w L D E 0 f S Z x d W 9 0 O y w m c X V v d D t T Z W N 0 a W 9 u M S 9 S Z X B v c n R p b m d f R T R Q I C g 0 N y k v Q X V 0 b 1 J l b W 9 2 Z W R D b 2 x 1 b W 5 z M S 5 7 Q 2 l 0 e S B v Z i B k Z W x p d m V y e S w x N X 0 m c X V v d D s s J n F 1 b 3 Q 7 U 2 V j d G l v b j E v U m V w b 3 J 0 a W 5 n X 0 U 0 U C A o N D c p L 0 F 1 d G 9 S Z W 1 v d m V k Q 2 9 s d W 1 u c z E u e 0 N v b H V t b j E s M T Z 9 J n F 1 b 3 Q 7 X S w m c X V v d D t D b 2 x 1 b W 5 D b 3 V u d C Z x d W 9 0 O z o x N y w m c X V v d D t L Z X l D b 2 x 1 b W 5 O Y W 1 l c y Z x d W 9 0 O z p b X S w m c X V v d D t D b 2 x 1 b W 5 J Z G V u d G l 0 a W V z J n F 1 b 3 Q 7 O l s m c X V v d D t T Z W N 0 a W 9 u M S 9 S Z X B v c n R p b m d f R T R Q I C g 0 N y k v Q X V 0 b 1 J l b W 9 2 Z W R D b 2 x 1 b W 5 z M S 5 7 R m l s Z S B u d W 1 i Z X I s M H 0 m c X V v d D s s J n F 1 b 3 Q 7 U 2 V j d G l v b j E v U m V w b 3 J 0 a W 5 n X 0 U 0 U C A o N D c p L 0 F 1 d G 9 S Z W 1 v d m V k Q 2 9 s d W 1 u c z E u e 0 Z D U y B k Z W x p d m V y e S B u d W 1 i Z X I s M X 0 m c X V v d D s s J n F 1 b 3 Q 7 U 2 V j d G l v b j E v U m V w b 3 J 0 a W 5 n X 0 U 0 U C A o N D c p L 0 F 1 d G 9 S Z W 1 v d m V k Q 2 9 s d W 1 u c z E u e 1 B y a W N l L D J 9 J n F 1 b 3 Q 7 L C Z x d W 9 0 O 1 N l Y 3 R p b 2 4 x L 1 J l c G 9 y d G l u Z 1 9 F N F A g K D Q 3 K S 9 B d X R v U m V t b 3 Z l Z E N v b H V t b n M x L n t D d X N 0 b 2 1 l c i w z f S Z x d W 9 0 O y w m c X V v d D t T Z W N 0 a W 9 u M S 9 S Z X B v c n R p b m d f R T R Q I C g 0 N y k v Q X V 0 b 1 J l b W 9 2 Z W R D b 2 x 1 b W 5 z M S 5 7 Q 2 9 u d G F j d C B w Z X J z b 2 4 s N H 0 m c X V v d D s s J n F 1 b 3 Q 7 U 2 V j d G l v b j E v U m V w b 3 J 0 a W 5 n X 0 U 0 U C A o N D c p L 0 F 1 d G 9 S Z W 1 v d m V k Q 2 9 s d W 1 u c z E u e 0 V 4 c G V j d G V k I H B p Y 2 s g d X A g Z G F 0 Z S w 1 f S Z x d W 9 0 O y w m c X V v d D t T Z W N 0 a W 9 u M S 9 S Z X B v c n R p b m d f R T R Q I C g 0 N y k v Q X V 0 b 1 J l b W 9 2 Z W R D b 2 x 1 b W 5 z M S 5 7 R G F 0 Z S B v Z i B m a W x l I G N y Z W F 0 a W 9 u L D Z 9 J n F 1 b 3 Q 7 L C Z x d W 9 0 O 1 N l Y 3 R p b 2 4 x L 1 J l c G 9 y d G l u Z 1 9 F N F A g K D Q 3 K S 9 B d X R v U m V t b 3 Z l Z E N v b H V t b n M x L n t X Z W l n a H Q s N 3 0 m c X V v d D s s J n F 1 b 3 Q 7 U 2 V j d G l v b j E v U m V w b 3 J 0 a W 5 n X 0 U 0 U C A o N D c p L 0 F 1 d G 9 S Z W 1 v d m V k Q 2 9 s d W 1 u c z E u e 1 B p Y 2 s g d X A g b m F t Z S w 4 f S Z x d W 9 0 O y w m c X V v d D t T Z W N 0 a W 9 u M S 9 S Z X B v c n R p b m d f R T R Q I C g 0 N y k v Q X V 0 b 1 J l b W 9 2 Z W R D b 2 x 1 b W 5 z M S 5 7 R G V s a X Z l c n k g b m F t Z S w 5 f S Z x d W 9 0 O y w m c X V v d D t T Z W N 0 a W 9 u M S 9 S Z X B v c n R p b m d f R T R Q I C g 0 N y k v Q X V 0 b 1 J l b W 9 2 Z W R D b 2 x 1 b W 5 z M S 5 7 Q V d C I F d l a W d o d C w x M H 0 m c X V v d D s s J n F 1 b 3 Q 7 U 2 V j d G l v b j E v U m V w b 3 J 0 a W 5 n X 0 U 0 U C A o N D c p L 0 F 1 d G 9 S Z W 1 v d m V k Q 2 9 s d W 1 u c z E u e 1 N o a X B t Z W 5 0 I G N v c 3 Q s M T F 9 J n F 1 b 3 Q 7 L C Z x d W 9 0 O 1 N l Y 3 R p b 2 4 x L 1 J l c G 9 y d G l u Z 1 9 F N F A g K D Q 3 K S 9 B d X R v U m V t b 3 Z l Z E N v b H V t b n M x L n t E Z X B h c n R 1 c m U g d G l t Z S B m c m 9 t I G R l b G l 2 Z X J 5 I H B s Y W N l L D E y f S Z x d W 9 0 O y w m c X V v d D t T Z W N 0 a W 9 u M S 9 S Z X B v c n R p b m d f R T R Q I C g 0 N y k v Q X V 0 b 1 J l b W 9 2 Z W R D b 2 x 1 b W 5 z M S 5 7 U m 9 v d C A g I H R 5 c G U s M T N 9 J n F 1 b 3 Q 7 L C Z x d W 9 0 O 1 N l Y 3 R p b 2 4 x L 1 J l c G 9 y d G l u Z 1 9 F N F A g K D Q 3 K S 9 B d X R v U m V t b 3 Z l Z E N v b H V t b n M x L n t D a X R 5 I G 9 m I H B p Y 2 s g d X A s M T R 9 J n F 1 b 3 Q 7 L C Z x d W 9 0 O 1 N l Y 3 R p b 2 4 x L 1 J l c G 9 y d G l u Z 1 9 F N F A g K D Q 3 K S 9 B d X R v U m V t b 3 Z l Z E N v b H V t b n M x L n t D a X R 5 I G 9 m I G R l b G l 2 Z X J 5 L D E 1 f S Z x d W 9 0 O y w m c X V v d D t T Z W N 0 a W 9 u M S 9 S Z X B v c n R p b m d f R T R Q I C g 0 N 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4 K T w v S X R l b V B h d G g + P C 9 J d G V t T G 9 j Y X R p b 2 4 + P F N 0 Y W J s Z U V u d H J p Z X M + P E V u d H J 5 I F R 5 c G U 9 I k F k Z G V k V G 9 E Y X R h T W 9 k Z W w i I F Z h b H V l P S J s M C I g L z 4 8 R W 5 0 c n k g V H l w Z T 0 i Q n V m Z m V y T m V 4 d F J l Z n J l c 2 g i I F Z h b H V l P S J s M S I g L z 4 8 R W 5 0 c n k g V H l w Z T 0 i R m l s b E N v d W 5 0 I i B W Y W x 1 Z T 0 i b D E 1 O D k i I C 8 + P E V u d H J 5 I F R 5 c G U 9 I k Z p b G x F b m F i b G V k I i B W Y W x 1 Z T 0 i b D A i I C 8 + P E V u d H J 5 I F R 5 c G U 9 I k Z p b G x F c n J v c k N v Z G U i I F Z h b H V l P S J z V W 5 r b m 9 3 b i I g L z 4 8 R W 5 0 c n k g V H l w Z T 0 i R m l s b E V y c m 9 y Q 2 9 1 b n Q i I F Z h b H V l P S J s M C I g L z 4 8 R W 5 0 c n k g V H l w Z T 0 i R m l s b E x h c 3 R V c G R h d G V k I i B W Y W x 1 Z T 0 i Z D I w M j M t M D g t M T B U M D Y 6 M T A 6 M D Q u M z A 2 N z I y O 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g p L 0 F 1 d G 9 S Z W 1 v d m V k Q 2 9 s d W 1 u c z E u e 0 Z p b G U g b n V t Y m V y L D B 9 J n F 1 b 3 Q 7 L C Z x d W 9 0 O 1 N l Y 3 R p b 2 4 x L 1 J l c G 9 y d G l u Z 1 9 F N F A g K D Q 4 K S 9 B d X R v U m V t b 3 Z l Z E N v b H V t b n M x L n t G Q 1 M g Z G V s a X Z l c n k g b n V t Y m V y L D F 9 J n F 1 b 3 Q 7 L C Z x d W 9 0 O 1 N l Y 3 R p b 2 4 x L 1 J l c G 9 y d G l u Z 1 9 F N F A g K D Q 4 K S 9 B d X R v U m V t b 3 Z l Z E N v b H V t b n M x L n t Q c m l j Z S w y f S Z x d W 9 0 O y w m c X V v d D t T Z W N 0 a W 9 u M S 9 S Z X B v c n R p b m d f R T R Q I C g 0 O C k v Q X V 0 b 1 J l b W 9 2 Z W R D b 2 x 1 b W 5 z M S 5 7 Q 3 V z d G 9 t Z X I s M 3 0 m c X V v d D s s J n F 1 b 3 Q 7 U 2 V j d G l v b j E v U m V w b 3 J 0 a W 5 n X 0 U 0 U C A o N D g p L 0 F 1 d G 9 S Z W 1 v d m V k Q 2 9 s d W 1 u c z E u e 0 N v b n R h Y 3 Q g c G V y c 2 9 u L D R 9 J n F 1 b 3 Q 7 L C Z x d W 9 0 O 1 N l Y 3 R p b 2 4 x L 1 J l c G 9 y d G l u Z 1 9 F N F A g K D Q 4 K S 9 B d X R v U m V t b 3 Z l Z E N v b H V t b n M x L n t F e H B l Y 3 R l Z C B w a W N r I H V w I G R h d G U s N X 0 m c X V v d D s s J n F 1 b 3 Q 7 U 2 V j d G l v b j E v U m V w b 3 J 0 a W 5 n X 0 U 0 U C A o N D g p L 0 F 1 d G 9 S Z W 1 v d m V k Q 2 9 s d W 1 u c z E u e 0 R h d G U g b 2 Y g Z m l s Z S B j c m V h d G l v b i w 2 f S Z x d W 9 0 O y w m c X V v d D t T Z W N 0 a W 9 u M S 9 S Z X B v c n R p b m d f R T R Q I C g 0 O C k v Q X V 0 b 1 J l b W 9 2 Z W R D b 2 x 1 b W 5 z M S 5 7 V 2 V p Z 2 h 0 L D d 9 J n F 1 b 3 Q 7 L C Z x d W 9 0 O 1 N l Y 3 R p b 2 4 x L 1 J l c G 9 y d G l u Z 1 9 F N F A g K D Q 4 K S 9 B d X R v U m V t b 3 Z l Z E N v b H V t b n M x L n t Q a W N r I H V w I G 5 h b W U s O H 0 m c X V v d D s s J n F 1 b 3 Q 7 U 2 V j d G l v b j E v U m V w b 3 J 0 a W 5 n X 0 U 0 U C A o N D g p L 0 F 1 d G 9 S Z W 1 v d m V k Q 2 9 s d W 1 u c z E u e 0 R l b G l 2 Z X J 5 I G 5 h b W U s O X 0 m c X V v d D s s J n F 1 b 3 Q 7 U 2 V j d G l v b j E v U m V w b 3 J 0 a W 5 n X 0 U 0 U C A o N D g p L 0 F 1 d G 9 S Z W 1 v d m V k Q 2 9 s d W 1 u c z E u e 0 F X Q i B X Z W l n a H Q s M T B 9 J n F 1 b 3 Q 7 L C Z x d W 9 0 O 1 N l Y 3 R p b 2 4 x L 1 J l c G 9 y d G l u Z 1 9 F N F A g K D Q 4 K S 9 B d X R v U m V t b 3 Z l Z E N v b H V t b n M x L n t T a G l w b W V u d C B j b 3 N 0 L D E x f S Z x d W 9 0 O y w m c X V v d D t T Z W N 0 a W 9 u M S 9 S Z X B v c n R p b m d f R T R Q I C g 0 O C k v Q X V 0 b 1 J l b W 9 2 Z W R D b 2 x 1 b W 5 z M S 5 7 R G V w Y X J 0 d X J l I H R p b W U g Z n J v b S B k Z W x p d m V y e S B w b G F j Z S w x M n 0 m c X V v d D s s J n F 1 b 3 Q 7 U 2 V j d G l v b j E v U m V w b 3 J 0 a W 5 n X 0 U 0 U C A o N D g p L 0 F 1 d G 9 S Z W 1 v d m V k Q 2 9 s d W 1 u c z E u e 1 J v b 3 Q g I C B 0 e X B l L D E z f S Z x d W 9 0 O y w m c X V v d D t T Z W N 0 a W 9 u M S 9 S Z X B v c n R p b m d f R T R Q I C g 0 O C k v Q X V 0 b 1 J l b W 9 2 Z W R D b 2 x 1 b W 5 z M S 5 7 Q 2 l 0 e S B v Z i B w a W N r I H V w L D E 0 f S Z x d W 9 0 O y w m c X V v d D t T Z W N 0 a W 9 u M S 9 S Z X B v c n R p b m d f R T R Q I C g 0 O C k v Q X V 0 b 1 J l b W 9 2 Z W R D b 2 x 1 b W 5 z M S 5 7 Q 2 l 0 e S B v Z i B k Z W x p d m V y e S w x N X 0 m c X V v d D s s J n F 1 b 3 Q 7 U 2 V j d G l v b j E v U m V w b 3 J 0 a W 5 n X 0 U 0 U C A o N D g p L 0 F 1 d G 9 S Z W 1 v d m V k Q 2 9 s d W 1 u c z E u e 0 N v b H V t b j E s M T Z 9 J n F 1 b 3 Q 7 X S w m c X V v d D t D b 2 x 1 b W 5 D b 3 V u d C Z x d W 9 0 O z o x N y w m c X V v d D t L Z X l D b 2 x 1 b W 5 O Y W 1 l c y Z x d W 9 0 O z p b X S w m c X V v d D t D b 2 x 1 b W 5 J Z G V u d G l 0 a W V z J n F 1 b 3 Q 7 O l s m c X V v d D t T Z W N 0 a W 9 u M S 9 S Z X B v c n R p b m d f R T R Q I C g 0 O C k v Q X V 0 b 1 J l b W 9 2 Z W R D b 2 x 1 b W 5 z M S 5 7 R m l s Z S B u d W 1 i Z X I s M H 0 m c X V v d D s s J n F 1 b 3 Q 7 U 2 V j d G l v b j E v U m V w b 3 J 0 a W 5 n X 0 U 0 U C A o N D g p L 0 F 1 d G 9 S Z W 1 v d m V k Q 2 9 s d W 1 u c z E u e 0 Z D U y B k Z W x p d m V y e S B u d W 1 i Z X I s M X 0 m c X V v d D s s J n F 1 b 3 Q 7 U 2 V j d G l v b j E v U m V w b 3 J 0 a W 5 n X 0 U 0 U C A o N D g p L 0 F 1 d G 9 S Z W 1 v d m V k Q 2 9 s d W 1 u c z E u e 1 B y a W N l L D J 9 J n F 1 b 3 Q 7 L C Z x d W 9 0 O 1 N l Y 3 R p b 2 4 x L 1 J l c G 9 y d G l u Z 1 9 F N F A g K D Q 4 K S 9 B d X R v U m V t b 3 Z l Z E N v b H V t b n M x L n t D d X N 0 b 2 1 l c i w z f S Z x d W 9 0 O y w m c X V v d D t T Z W N 0 a W 9 u M S 9 S Z X B v c n R p b m d f R T R Q I C g 0 O C k v Q X V 0 b 1 J l b W 9 2 Z W R D b 2 x 1 b W 5 z M S 5 7 Q 2 9 u d G F j d C B w Z X J z b 2 4 s N H 0 m c X V v d D s s J n F 1 b 3 Q 7 U 2 V j d G l v b j E v U m V w b 3 J 0 a W 5 n X 0 U 0 U C A o N D g p L 0 F 1 d G 9 S Z W 1 v d m V k Q 2 9 s d W 1 u c z E u e 0 V 4 c G V j d G V k I H B p Y 2 s g d X A g Z G F 0 Z S w 1 f S Z x d W 9 0 O y w m c X V v d D t T Z W N 0 a W 9 u M S 9 S Z X B v c n R p b m d f R T R Q I C g 0 O C k v Q X V 0 b 1 J l b W 9 2 Z W R D b 2 x 1 b W 5 z M S 5 7 R G F 0 Z S B v Z i B m a W x l I G N y Z W F 0 a W 9 u L D Z 9 J n F 1 b 3 Q 7 L C Z x d W 9 0 O 1 N l Y 3 R p b 2 4 x L 1 J l c G 9 y d G l u Z 1 9 F N F A g K D Q 4 K S 9 B d X R v U m V t b 3 Z l Z E N v b H V t b n M x L n t X Z W l n a H Q s N 3 0 m c X V v d D s s J n F 1 b 3 Q 7 U 2 V j d G l v b j E v U m V w b 3 J 0 a W 5 n X 0 U 0 U C A o N D g p L 0 F 1 d G 9 S Z W 1 v d m V k Q 2 9 s d W 1 u c z E u e 1 B p Y 2 s g d X A g b m F t Z S w 4 f S Z x d W 9 0 O y w m c X V v d D t T Z W N 0 a W 9 u M S 9 S Z X B v c n R p b m d f R T R Q I C g 0 O C k v Q X V 0 b 1 J l b W 9 2 Z W R D b 2 x 1 b W 5 z M S 5 7 R G V s a X Z l c n k g b m F t Z S w 5 f S Z x d W 9 0 O y w m c X V v d D t T Z W N 0 a W 9 u M S 9 S Z X B v c n R p b m d f R T R Q I C g 0 O C k v Q X V 0 b 1 J l b W 9 2 Z W R D b 2 x 1 b W 5 z M S 5 7 Q V d C I F d l a W d o d C w x M H 0 m c X V v d D s s J n F 1 b 3 Q 7 U 2 V j d G l v b j E v U m V w b 3 J 0 a W 5 n X 0 U 0 U C A o N D g p L 0 F 1 d G 9 S Z W 1 v d m V k Q 2 9 s d W 1 u c z E u e 1 N o a X B t Z W 5 0 I G N v c 3 Q s M T F 9 J n F 1 b 3 Q 7 L C Z x d W 9 0 O 1 N l Y 3 R p b 2 4 x L 1 J l c G 9 y d G l u Z 1 9 F N F A g K D Q 4 K S 9 B d X R v U m V t b 3 Z l Z E N v b H V t b n M x L n t E Z X B h c n R 1 c m U g d G l t Z S B m c m 9 t I G R l b G l 2 Z X J 5 I H B s Y W N l L D E y f S Z x d W 9 0 O y w m c X V v d D t T Z W N 0 a W 9 u M S 9 S Z X B v c n R p b m d f R T R Q I C g 0 O C k v Q X V 0 b 1 J l b W 9 2 Z W R D b 2 x 1 b W 5 z M S 5 7 U m 9 v d C A g I H R 5 c G U s M T N 9 J n F 1 b 3 Q 7 L C Z x d W 9 0 O 1 N l Y 3 R p b 2 4 x L 1 J l c G 9 y d G l u Z 1 9 F N F A g K D Q 4 K S 9 B d X R v U m V t b 3 Z l Z E N v b H V t b n M x L n t D a X R 5 I G 9 m I H B p Y 2 s g d X A s M T R 9 J n F 1 b 3 Q 7 L C Z x d W 9 0 O 1 N l Y 3 R p b 2 4 x L 1 J l c G 9 y d G l u Z 1 9 F N F A g K D Q 4 K S 9 B d X R v U m V t b 3 Z l Z E N v b H V t b n M x L n t D a X R 5 I G 9 m I G R l b G l 2 Z X J 5 L D E 1 f S Z x d W 9 0 O y w m c X V v d D t T Z W N 0 a W 9 u M S 9 S Z X B v c n R p b m d f R T R Q I C g 0 O 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Q 5 K T w v S X R l b V B h d G g + P C 9 J d G V t T G 9 j Y X R p b 2 4 + P F N 0 Y W J s Z U V u d H J p Z X M + P E V u d H J 5 I F R 5 c G U 9 I k F k Z G V k V G 9 E Y X R h T W 9 k Z W w i I F Z h b H V l P S J s M C I g L z 4 8 R W 5 0 c n k g V H l w Z T 0 i Q n V m Z m V y T m V 4 d F J l Z n J l c 2 g i I F Z h b H V l P S J s M S I g L z 4 8 R W 5 0 c n k g V H l w Z T 0 i R m l s b E N v d W 5 0 I i B W Y W x 1 Z T 0 i b D E 1 O T I i I C 8 + P E V u d H J 5 I F R 5 c G U 9 I k Z p b G x F b m F i b G V k I i B W Y W x 1 Z T 0 i b D A i I C 8 + P E V u d H J 5 I F R 5 c G U 9 I k Z p b G x F c n J v c k N v Z G U i I F Z h b H V l P S J z V W 5 r b m 9 3 b i I g L z 4 8 R W 5 0 c n k g V H l w Z T 0 i R m l s b E V y c m 9 y Q 2 9 1 b n Q i I F Z h b H V l P S J s M C I g L z 4 8 R W 5 0 c n k g V H l w Z T 0 i R m l s b E x h c 3 R V c G R h d G V k I i B W Y W x 1 Z T 0 i Z D I w M j M t M D g t M T F U M D c 6 N T Q 6 M z g u N T E y N j c 4 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k p L 0 F 1 d G 9 S Z W 1 v d m V k Q 2 9 s d W 1 u c z E u e 0 Z p b G U g b n V t Y m V y L D B 9 J n F 1 b 3 Q 7 L C Z x d W 9 0 O 1 N l Y 3 R p b 2 4 x L 1 J l c G 9 y d G l u Z 1 9 F N F A g K D Q 5 K S 9 B d X R v U m V t b 3 Z l Z E N v b H V t b n M x L n t G Q 1 M g Z G V s a X Z l c n k g b n V t Y m V y L D F 9 J n F 1 b 3 Q 7 L C Z x d W 9 0 O 1 N l Y 3 R p b 2 4 x L 1 J l c G 9 y d G l u Z 1 9 F N F A g K D Q 5 K S 9 B d X R v U m V t b 3 Z l Z E N v b H V t b n M x L n t Q c m l j Z S w y f S Z x d W 9 0 O y w m c X V v d D t T Z W N 0 a W 9 u M S 9 S Z X B v c n R p b m d f R T R Q I C g 0 O S k v Q X V 0 b 1 J l b W 9 2 Z W R D b 2 x 1 b W 5 z M S 5 7 Q 3 V z d G 9 t Z X I s M 3 0 m c X V v d D s s J n F 1 b 3 Q 7 U 2 V j d G l v b j E v U m V w b 3 J 0 a W 5 n X 0 U 0 U C A o N D k p L 0 F 1 d G 9 S Z W 1 v d m V k Q 2 9 s d W 1 u c z E u e 0 N v b n R h Y 3 Q g c G V y c 2 9 u L D R 9 J n F 1 b 3 Q 7 L C Z x d W 9 0 O 1 N l Y 3 R p b 2 4 x L 1 J l c G 9 y d G l u Z 1 9 F N F A g K D Q 5 K S 9 B d X R v U m V t b 3 Z l Z E N v b H V t b n M x L n t F e H B l Y 3 R l Z C B w a W N r I H V w I G R h d G U s N X 0 m c X V v d D s s J n F 1 b 3 Q 7 U 2 V j d G l v b j E v U m V w b 3 J 0 a W 5 n X 0 U 0 U C A o N D k p L 0 F 1 d G 9 S Z W 1 v d m V k Q 2 9 s d W 1 u c z E u e 0 R h d G U g b 2 Y g Z m l s Z S B j c m V h d G l v b i w 2 f S Z x d W 9 0 O y w m c X V v d D t T Z W N 0 a W 9 u M S 9 S Z X B v c n R p b m d f R T R Q I C g 0 O S k v Q X V 0 b 1 J l b W 9 2 Z W R D b 2 x 1 b W 5 z M S 5 7 V 2 V p Z 2 h 0 L D d 9 J n F 1 b 3 Q 7 L C Z x d W 9 0 O 1 N l Y 3 R p b 2 4 x L 1 J l c G 9 y d G l u Z 1 9 F N F A g K D Q 5 K S 9 B d X R v U m V t b 3 Z l Z E N v b H V t b n M x L n t Q a W N r I H V w I G 5 h b W U s O H 0 m c X V v d D s s J n F 1 b 3 Q 7 U 2 V j d G l v b j E v U m V w b 3 J 0 a W 5 n X 0 U 0 U C A o N D k p L 0 F 1 d G 9 S Z W 1 v d m V k Q 2 9 s d W 1 u c z E u e 0 R l b G l 2 Z X J 5 I G 5 h b W U s O X 0 m c X V v d D s s J n F 1 b 3 Q 7 U 2 V j d G l v b j E v U m V w b 3 J 0 a W 5 n X 0 U 0 U C A o N D k p L 0 F 1 d G 9 S Z W 1 v d m V k Q 2 9 s d W 1 u c z E u e 0 F X Q i B X Z W l n a H Q s M T B 9 J n F 1 b 3 Q 7 L C Z x d W 9 0 O 1 N l Y 3 R p b 2 4 x L 1 J l c G 9 y d G l u Z 1 9 F N F A g K D Q 5 K S 9 B d X R v U m V t b 3 Z l Z E N v b H V t b n M x L n t T a G l w b W V u d C B j b 3 N 0 L D E x f S Z x d W 9 0 O y w m c X V v d D t T Z W N 0 a W 9 u M S 9 S Z X B v c n R p b m d f R T R Q I C g 0 O S k v Q X V 0 b 1 J l b W 9 2 Z W R D b 2 x 1 b W 5 z M S 5 7 R G V w Y X J 0 d X J l I H R p b W U g Z n J v b S B k Z W x p d m V y e S B w b G F j Z S w x M n 0 m c X V v d D s s J n F 1 b 3 Q 7 U 2 V j d G l v b j E v U m V w b 3 J 0 a W 5 n X 0 U 0 U C A o N D k p L 0 F 1 d G 9 S Z W 1 v d m V k Q 2 9 s d W 1 u c z E u e 1 J v b 3 Q g I C B 0 e X B l L D E z f S Z x d W 9 0 O y w m c X V v d D t T Z W N 0 a W 9 u M S 9 S Z X B v c n R p b m d f R T R Q I C g 0 O S k v Q X V 0 b 1 J l b W 9 2 Z W R D b 2 x 1 b W 5 z M S 5 7 Q 2 l 0 e S B v Z i B w a W N r I H V w L D E 0 f S Z x d W 9 0 O y w m c X V v d D t T Z W N 0 a W 9 u M S 9 S Z X B v c n R p b m d f R T R Q I C g 0 O S k v Q X V 0 b 1 J l b W 9 2 Z W R D b 2 x 1 b W 5 z M S 5 7 Q 2 l 0 e S B v Z i B k Z W x p d m V y e S w x N X 0 m c X V v d D s s J n F 1 b 3 Q 7 U 2 V j d G l v b j E v U m V w b 3 J 0 a W 5 n X 0 U 0 U C A o N D k p L 0 F 1 d G 9 S Z W 1 v d m V k Q 2 9 s d W 1 u c z E u e 0 N v b H V t b j E s M T Z 9 J n F 1 b 3 Q 7 X S w m c X V v d D t D b 2 x 1 b W 5 D b 3 V u d C Z x d W 9 0 O z o x N y w m c X V v d D t L Z X l D b 2 x 1 b W 5 O Y W 1 l c y Z x d W 9 0 O z p b X S w m c X V v d D t D b 2 x 1 b W 5 J Z G V u d G l 0 a W V z J n F 1 b 3 Q 7 O l s m c X V v d D t T Z W N 0 a W 9 u M S 9 S Z X B v c n R p b m d f R T R Q I C g 0 O S k v Q X V 0 b 1 J l b W 9 2 Z W R D b 2 x 1 b W 5 z M S 5 7 R m l s Z S B u d W 1 i Z X I s M H 0 m c X V v d D s s J n F 1 b 3 Q 7 U 2 V j d G l v b j E v U m V w b 3 J 0 a W 5 n X 0 U 0 U C A o N D k p L 0 F 1 d G 9 S Z W 1 v d m V k Q 2 9 s d W 1 u c z E u e 0 Z D U y B k Z W x p d m V y e S B u d W 1 i Z X I s M X 0 m c X V v d D s s J n F 1 b 3 Q 7 U 2 V j d G l v b j E v U m V w b 3 J 0 a W 5 n X 0 U 0 U C A o N D k p L 0 F 1 d G 9 S Z W 1 v d m V k Q 2 9 s d W 1 u c z E u e 1 B y a W N l L D J 9 J n F 1 b 3 Q 7 L C Z x d W 9 0 O 1 N l Y 3 R p b 2 4 x L 1 J l c G 9 y d G l u Z 1 9 F N F A g K D Q 5 K S 9 B d X R v U m V t b 3 Z l Z E N v b H V t b n M x L n t D d X N 0 b 2 1 l c i w z f S Z x d W 9 0 O y w m c X V v d D t T Z W N 0 a W 9 u M S 9 S Z X B v c n R p b m d f R T R Q I C g 0 O S k v Q X V 0 b 1 J l b W 9 2 Z W R D b 2 x 1 b W 5 z M S 5 7 Q 2 9 u d G F j d C B w Z X J z b 2 4 s N H 0 m c X V v d D s s J n F 1 b 3 Q 7 U 2 V j d G l v b j E v U m V w b 3 J 0 a W 5 n X 0 U 0 U C A o N D k p L 0 F 1 d G 9 S Z W 1 v d m V k Q 2 9 s d W 1 u c z E u e 0 V 4 c G V j d G V k I H B p Y 2 s g d X A g Z G F 0 Z S w 1 f S Z x d W 9 0 O y w m c X V v d D t T Z W N 0 a W 9 u M S 9 S Z X B v c n R p b m d f R T R Q I C g 0 O S k v Q X V 0 b 1 J l b W 9 2 Z W R D b 2 x 1 b W 5 z M S 5 7 R G F 0 Z S B v Z i B m a W x l I G N y Z W F 0 a W 9 u L D Z 9 J n F 1 b 3 Q 7 L C Z x d W 9 0 O 1 N l Y 3 R p b 2 4 x L 1 J l c G 9 y d G l u Z 1 9 F N F A g K D Q 5 K S 9 B d X R v U m V t b 3 Z l Z E N v b H V t b n M x L n t X Z W l n a H Q s N 3 0 m c X V v d D s s J n F 1 b 3 Q 7 U 2 V j d G l v b j E v U m V w b 3 J 0 a W 5 n X 0 U 0 U C A o N D k p L 0 F 1 d G 9 S Z W 1 v d m V k Q 2 9 s d W 1 u c z E u e 1 B p Y 2 s g d X A g b m F t Z S w 4 f S Z x d W 9 0 O y w m c X V v d D t T Z W N 0 a W 9 u M S 9 S Z X B v c n R p b m d f R T R Q I C g 0 O S k v Q X V 0 b 1 J l b W 9 2 Z W R D b 2 x 1 b W 5 z M S 5 7 R G V s a X Z l c n k g b m F t Z S w 5 f S Z x d W 9 0 O y w m c X V v d D t T Z W N 0 a W 9 u M S 9 S Z X B v c n R p b m d f R T R Q I C g 0 O S k v Q X V 0 b 1 J l b W 9 2 Z W R D b 2 x 1 b W 5 z M S 5 7 Q V d C I F d l a W d o d C w x M H 0 m c X V v d D s s J n F 1 b 3 Q 7 U 2 V j d G l v b j E v U m V w b 3 J 0 a W 5 n X 0 U 0 U C A o N D k p L 0 F 1 d G 9 S Z W 1 v d m V k Q 2 9 s d W 1 u c z E u e 1 N o a X B t Z W 5 0 I G N v c 3 Q s M T F 9 J n F 1 b 3 Q 7 L C Z x d W 9 0 O 1 N l Y 3 R p b 2 4 x L 1 J l c G 9 y d G l u Z 1 9 F N F A g K D Q 5 K S 9 B d X R v U m V t b 3 Z l Z E N v b H V t b n M x L n t E Z X B h c n R 1 c m U g d G l t Z S B m c m 9 t I G R l b G l 2 Z X J 5 I H B s Y W N l L D E y f S Z x d W 9 0 O y w m c X V v d D t T Z W N 0 a W 9 u M S 9 S Z X B v c n R p b m d f R T R Q I C g 0 O S k v Q X V 0 b 1 J l b W 9 2 Z W R D b 2 x 1 b W 5 z M S 5 7 U m 9 v d C A g I H R 5 c G U s M T N 9 J n F 1 b 3 Q 7 L C Z x d W 9 0 O 1 N l Y 3 R p b 2 4 x L 1 J l c G 9 y d G l u Z 1 9 F N F A g K D Q 5 K S 9 B d X R v U m V t b 3 Z l Z E N v b H V t b n M x L n t D a X R 5 I G 9 m I H B p Y 2 s g d X A s M T R 9 J n F 1 b 3 Q 7 L C Z x d W 9 0 O 1 N l Y 3 R p b 2 4 x L 1 J l c G 9 y d G l u Z 1 9 F N F A g K D Q 5 K S 9 B d X R v U m V t b 3 Z l Z E N v b H V t b n M x L n t D a X R 5 I G 9 m I G R l b G l 2 Z X J 5 L D E 1 f S Z x d W 9 0 O y w m c X V v d D t T Z W N 0 a W 9 u M S 9 S Z X B v c n R p b m d f R T R Q I C g 0 O 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U w K T w v S X R l b V B h d G g + P C 9 J d G V t T G 9 j Y X R p b 2 4 + P F N 0 Y W J s Z U V u d H J p Z X M + P E V u d H J 5 I F R 5 c G U 9 I k F k Z G V k V G 9 E Y X R h T W 9 k Z W w i I F Z h b H V l P S J s M C I g L z 4 8 R W 5 0 c n k g V H l w Z T 0 i Q n V m Z m V y T m V 4 d F J l Z n J l c 2 g i I F Z h b H V l P S J s M S I g L z 4 8 R W 5 0 c n k g V H l w Z T 0 i R m l s b E N v d W 5 0 I i B W Y W x 1 Z T 0 i b D E 1 O T I i I C 8 + P E V u d H J 5 I F R 5 c G U 9 I k Z p b G x F b m F i b G V k I i B W Y W x 1 Z T 0 i b D A i I C 8 + P E V u d H J 5 I F R 5 c G U 9 I k Z p b G x F c n J v c k N v Z G U i I F Z h b H V l P S J z V W 5 r b m 9 3 b i I g L z 4 8 R W 5 0 c n k g V H l w Z T 0 i R m l s b E V y c m 9 y Q 2 9 1 b n Q i I F Z h b H V l P S J s M C I g L z 4 8 R W 5 0 c n k g V H l w Z T 0 i R m l s b E x h c 3 R V c G R h d G V k I i B W Y W x 1 Z T 0 i Z D I w M j M t M D g t M T F U M D c 6 N T Q 6 M z g u N T E y N j c 4 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D k p L 0 F 1 d G 9 S Z W 1 v d m V k Q 2 9 s d W 1 u c z E u e 0 Z p b G U g b n V t Y m V y L D B 9 J n F 1 b 3 Q 7 L C Z x d W 9 0 O 1 N l Y 3 R p b 2 4 x L 1 J l c G 9 y d G l u Z 1 9 F N F A g K D Q 5 K S 9 B d X R v U m V t b 3 Z l Z E N v b H V t b n M x L n t G Q 1 M g Z G V s a X Z l c n k g b n V t Y m V y L D F 9 J n F 1 b 3 Q 7 L C Z x d W 9 0 O 1 N l Y 3 R p b 2 4 x L 1 J l c G 9 y d G l u Z 1 9 F N F A g K D Q 5 K S 9 B d X R v U m V t b 3 Z l Z E N v b H V t b n M x L n t Q c m l j Z S w y f S Z x d W 9 0 O y w m c X V v d D t T Z W N 0 a W 9 u M S 9 S Z X B v c n R p b m d f R T R Q I C g 0 O S k v Q X V 0 b 1 J l b W 9 2 Z W R D b 2 x 1 b W 5 z M S 5 7 Q 3 V z d G 9 t Z X I s M 3 0 m c X V v d D s s J n F 1 b 3 Q 7 U 2 V j d G l v b j E v U m V w b 3 J 0 a W 5 n X 0 U 0 U C A o N D k p L 0 F 1 d G 9 S Z W 1 v d m V k Q 2 9 s d W 1 u c z E u e 0 N v b n R h Y 3 Q g c G V y c 2 9 u L D R 9 J n F 1 b 3 Q 7 L C Z x d W 9 0 O 1 N l Y 3 R p b 2 4 x L 1 J l c G 9 y d G l u Z 1 9 F N F A g K D Q 5 K S 9 B d X R v U m V t b 3 Z l Z E N v b H V t b n M x L n t F e H B l Y 3 R l Z C B w a W N r I H V w I G R h d G U s N X 0 m c X V v d D s s J n F 1 b 3 Q 7 U 2 V j d G l v b j E v U m V w b 3 J 0 a W 5 n X 0 U 0 U C A o N D k p L 0 F 1 d G 9 S Z W 1 v d m V k Q 2 9 s d W 1 u c z E u e 0 R h d G U g b 2 Y g Z m l s Z S B j c m V h d G l v b i w 2 f S Z x d W 9 0 O y w m c X V v d D t T Z W N 0 a W 9 u M S 9 S Z X B v c n R p b m d f R T R Q I C g 0 O S k v Q X V 0 b 1 J l b W 9 2 Z W R D b 2 x 1 b W 5 z M S 5 7 V 2 V p Z 2 h 0 L D d 9 J n F 1 b 3 Q 7 L C Z x d W 9 0 O 1 N l Y 3 R p b 2 4 x L 1 J l c G 9 y d G l u Z 1 9 F N F A g K D Q 5 K S 9 B d X R v U m V t b 3 Z l Z E N v b H V t b n M x L n t Q a W N r I H V w I G 5 h b W U s O H 0 m c X V v d D s s J n F 1 b 3 Q 7 U 2 V j d G l v b j E v U m V w b 3 J 0 a W 5 n X 0 U 0 U C A o N D k p L 0 F 1 d G 9 S Z W 1 v d m V k Q 2 9 s d W 1 u c z E u e 0 R l b G l 2 Z X J 5 I G 5 h b W U s O X 0 m c X V v d D s s J n F 1 b 3 Q 7 U 2 V j d G l v b j E v U m V w b 3 J 0 a W 5 n X 0 U 0 U C A o N D k p L 0 F 1 d G 9 S Z W 1 v d m V k Q 2 9 s d W 1 u c z E u e 0 F X Q i B X Z W l n a H Q s M T B 9 J n F 1 b 3 Q 7 L C Z x d W 9 0 O 1 N l Y 3 R p b 2 4 x L 1 J l c G 9 y d G l u Z 1 9 F N F A g K D Q 5 K S 9 B d X R v U m V t b 3 Z l Z E N v b H V t b n M x L n t T a G l w b W V u d C B j b 3 N 0 L D E x f S Z x d W 9 0 O y w m c X V v d D t T Z W N 0 a W 9 u M S 9 S Z X B v c n R p b m d f R T R Q I C g 0 O S k v Q X V 0 b 1 J l b W 9 2 Z W R D b 2 x 1 b W 5 z M S 5 7 R G V w Y X J 0 d X J l I H R p b W U g Z n J v b S B k Z W x p d m V y e S B w b G F j Z S w x M n 0 m c X V v d D s s J n F 1 b 3 Q 7 U 2 V j d G l v b j E v U m V w b 3 J 0 a W 5 n X 0 U 0 U C A o N D k p L 0 F 1 d G 9 S Z W 1 v d m V k Q 2 9 s d W 1 u c z E u e 1 J v b 3 Q g I C B 0 e X B l L D E z f S Z x d W 9 0 O y w m c X V v d D t T Z W N 0 a W 9 u M S 9 S Z X B v c n R p b m d f R T R Q I C g 0 O S k v Q X V 0 b 1 J l b W 9 2 Z W R D b 2 x 1 b W 5 z M S 5 7 Q 2 l 0 e S B v Z i B w a W N r I H V w L D E 0 f S Z x d W 9 0 O y w m c X V v d D t T Z W N 0 a W 9 u M S 9 S Z X B v c n R p b m d f R T R Q I C g 0 O S k v Q X V 0 b 1 J l b W 9 2 Z W R D b 2 x 1 b W 5 z M S 5 7 Q 2 l 0 e S B v Z i B k Z W x p d m V y e S w x N X 0 m c X V v d D s s J n F 1 b 3 Q 7 U 2 V j d G l v b j E v U m V w b 3 J 0 a W 5 n X 0 U 0 U C A o N D k p L 0 F 1 d G 9 S Z W 1 v d m V k Q 2 9 s d W 1 u c z E u e 0 N v b H V t b j E s M T Z 9 J n F 1 b 3 Q 7 X S w m c X V v d D t D b 2 x 1 b W 5 D b 3 V u d C Z x d W 9 0 O z o x N y w m c X V v d D t L Z X l D b 2 x 1 b W 5 O Y W 1 l c y Z x d W 9 0 O z p b X S w m c X V v d D t D b 2 x 1 b W 5 J Z G V u d G l 0 a W V z J n F 1 b 3 Q 7 O l s m c X V v d D t T Z W N 0 a W 9 u M S 9 S Z X B v c n R p b m d f R T R Q I C g 0 O S k v Q X V 0 b 1 J l b W 9 2 Z W R D b 2 x 1 b W 5 z M S 5 7 R m l s Z S B u d W 1 i Z X I s M H 0 m c X V v d D s s J n F 1 b 3 Q 7 U 2 V j d G l v b j E v U m V w b 3 J 0 a W 5 n X 0 U 0 U C A o N D k p L 0 F 1 d G 9 S Z W 1 v d m V k Q 2 9 s d W 1 u c z E u e 0 Z D U y B k Z W x p d m V y e S B u d W 1 i Z X I s M X 0 m c X V v d D s s J n F 1 b 3 Q 7 U 2 V j d G l v b j E v U m V w b 3 J 0 a W 5 n X 0 U 0 U C A o N D k p L 0 F 1 d G 9 S Z W 1 v d m V k Q 2 9 s d W 1 u c z E u e 1 B y a W N l L D J 9 J n F 1 b 3 Q 7 L C Z x d W 9 0 O 1 N l Y 3 R p b 2 4 x L 1 J l c G 9 y d G l u Z 1 9 F N F A g K D Q 5 K S 9 B d X R v U m V t b 3 Z l Z E N v b H V t b n M x L n t D d X N 0 b 2 1 l c i w z f S Z x d W 9 0 O y w m c X V v d D t T Z W N 0 a W 9 u M S 9 S Z X B v c n R p b m d f R T R Q I C g 0 O S k v Q X V 0 b 1 J l b W 9 2 Z W R D b 2 x 1 b W 5 z M S 5 7 Q 2 9 u d G F j d C B w Z X J z b 2 4 s N H 0 m c X V v d D s s J n F 1 b 3 Q 7 U 2 V j d G l v b j E v U m V w b 3 J 0 a W 5 n X 0 U 0 U C A o N D k p L 0 F 1 d G 9 S Z W 1 v d m V k Q 2 9 s d W 1 u c z E u e 0 V 4 c G V j d G V k I H B p Y 2 s g d X A g Z G F 0 Z S w 1 f S Z x d W 9 0 O y w m c X V v d D t T Z W N 0 a W 9 u M S 9 S Z X B v c n R p b m d f R T R Q I C g 0 O S k v Q X V 0 b 1 J l b W 9 2 Z W R D b 2 x 1 b W 5 z M S 5 7 R G F 0 Z S B v Z i B m a W x l I G N y Z W F 0 a W 9 u L D Z 9 J n F 1 b 3 Q 7 L C Z x d W 9 0 O 1 N l Y 3 R p b 2 4 x L 1 J l c G 9 y d G l u Z 1 9 F N F A g K D Q 5 K S 9 B d X R v U m V t b 3 Z l Z E N v b H V t b n M x L n t X Z W l n a H Q s N 3 0 m c X V v d D s s J n F 1 b 3 Q 7 U 2 V j d G l v b j E v U m V w b 3 J 0 a W 5 n X 0 U 0 U C A o N D k p L 0 F 1 d G 9 S Z W 1 v d m V k Q 2 9 s d W 1 u c z E u e 1 B p Y 2 s g d X A g b m F t Z S w 4 f S Z x d W 9 0 O y w m c X V v d D t T Z W N 0 a W 9 u M S 9 S Z X B v c n R p b m d f R T R Q I C g 0 O S k v Q X V 0 b 1 J l b W 9 2 Z W R D b 2 x 1 b W 5 z M S 5 7 R G V s a X Z l c n k g b m F t Z S w 5 f S Z x d W 9 0 O y w m c X V v d D t T Z W N 0 a W 9 u M S 9 S Z X B v c n R p b m d f R T R Q I C g 0 O S k v Q X V 0 b 1 J l b W 9 2 Z W R D b 2 x 1 b W 5 z M S 5 7 Q V d C I F d l a W d o d C w x M H 0 m c X V v d D s s J n F 1 b 3 Q 7 U 2 V j d G l v b j E v U m V w b 3 J 0 a W 5 n X 0 U 0 U C A o N D k p L 0 F 1 d G 9 S Z W 1 v d m V k Q 2 9 s d W 1 u c z E u e 1 N o a X B t Z W 5 0 I G N v c 3 Q s M T F 9 J n F 1 b 3 Q 7 L C Z x d W 9 0 O 1 N l Y 3 R p b 2 4 x L 1 J l c G 9 y d G l u Z 1 9 F N F A g K D Q 5 K S 9 B d X R v U m V t b 3 Z l Z E N v b H V t b n M x L n t E Z X B h c n R 1 c m U g d G l t Z S B m c m 9 t I G R l b G l 2 Z X J 5 I H B s Y W N l L D E y f S Z x d W 9 0 O y w m c X V v d D t T Z W N 0 a W 9 u M S 9 S Z X B v c n R p b m d f R T R Q I C g 0 O S k v Q X V 0 b 1 J l b W 9 2 Z W R D b 2 x 1 b W 5 z M S 5 7 U m 9 v d C A g I H R 5 c G U s M T N 9 J n F 1 b 3 Q 7 L C Z x d W 9 0 O 1 N l Y 3 R p b 2 4 x L 1 J l c G 9 y d G l u Z 1 9 F N F A g K D Q 5 K S 9 B d X R v U m V t b 3 Z l Z E N v b H V t b n M x L n t D a X R 5 I G 9 m I H B p Y 2 s g d X A s M T R 9 J n F 1 b 3 Q 7 L C Z x d W 9 0 O 1 N l Y 3 R p b 2 4 x L 1 J l c G 9 y d G l u Z 1 9 F N F A g K D Q 5 K S 9 B d X R v U m V t b 3 Z l Z E N v b H V t b n M x L n t D a X R 5 I G 9 m I G R l b G l 2 Z X J 5 L D E 1 f S Z x d W 9 0 O y w m c X V v d D t T Z W N 0 a W 9 u M S 9 S Z X B v c n R p b m d f R T R Q I C g 0 O S 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1 M S k 8 L 0 l 0 Z W 1 Q Y X R o P j w v S X R l b U x v Y 2 F 0 a W 9 u P j x T d G F i b G V F b n R y a W V z P j x F b n R y e S B U e X B l P S J B Z G R l Z F R v R G F 0 Y U 1 v Z G V s I i B W Y W x 1 Z T 0 i b D A i I C 8 + P E V u d H J 5 I F R 5 c G U 9 I k J 1 Z m Z l c k 5 l e H R S Z W Z y Z X N o I i B W Y W x 1 Z T 0 i b D E i I C 8 + P E V u d H J 5 I F R 5 c G U 9 I k Z p b G x D b 3 V u d C I g V m F s d W U 9 I m w x N T k y I i A v P j x F b n R y e S B U e X B l P S J G a W x s R W 5 h Y m x l Z C I g V m F s d W U 9 I m w w I i A v P j x F b n R y e S B U e X B l P S J G a W x s R X J y b 3 J D b 2 R l I i B W Y W x 1 Z T 0 i c 1 V u a 2 5 v d 2 4 i I C 8 + P E V u d H J 5 I F R 5 c G U 9 I k Z p b G x F c n J v c k N v d W 5 0 I i B W Y W x 1 Z T 0 i b D A i I C 8 + P E V u d H J 5 I F R 5 c G U 9 I k Z p b G x M Y X N 0 V X B k Y X R l Z C I g V m F s d W U 9 I m Q y M D I z L T A 4 L T E 0 V D A 2 O j I 3 O j U 5 L j g 5 N j E 5 O T N 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U x K S 9 B d X R v U m V t b 3 Z l Z E N v b H V t b n M x L n t G a W x l I G 5 1 b W J l c i w w f S Z x d W 9 0 O y w m c X V v d D t T Z W N 0 a W 9 u M S 9 S Z X B v c n R p b m d f R T R Q I C g 1 M S k v Q X V 0 b 1 J l b W 9 2 Z W R D b 2 x 1 b W 5 z M S 5 7 R k N T I G R l b G l 2 Z X J 5 I G 5 1 b W J l c i w x f S Z x d W 9 0 O y w m c X V v d D t T Z W N 0 a W 9 u M S 9 S Z X B v c n R p b m d f R T R Q I C g 1 M S k v Q X V 0 b 1 J l b W 9 2 Z W R D b 2 x 1 b W 5 z M S 5 7 U H J p Y 2 U s M n 0 m c X V v d D s s J n F 1 b 3 Q 7 U 2 V j d G l v b j E v U m V w b 3 J 0 a W 5 n X 0 U 0 U C A o N T E p L 0 F 1 d G 9 S Z W 1 v d m V k Q 2 9 s d W 1 u c z E u e 0 N 1 c 3 R v b W V y L D N 9 J n F 1 b 3 Q 7 L C Z x d W 9 0 O 1 N l Y 3 R p b 2 4 x L 1 J l c G 9 y d G l u Z 1 9 F N F A g K D U x K S 9 B d X R v U m V t b 3 Z l Z E N v b H V t b n M x L n t D b 2 5 0 Y W N 0 I H B l c n N v b i w 0 f S Z x d W 9 0 O y w m c X V v d D t T Z W N 0 a W 9 u M S 9 S Z X B v c n R p b m d f R T R Q I C g 1 M S k v Q X V 0 b 1 J l b W 9 2 Z W R D b 2 x 1 b W 5 z M S 5 7 R X h w Z W N 0 Z W Q g c G l j a y B 1 c C B k Y X R l L D V 9 J n F 1 b 3 Q 7 L C Z x d W 9 0 O 1 N l Y 3 R p b 2 4 x L 1 J l c G 9 y d G l u Z 1 9 F N F A g K D U x K S 9 B d X R v U m V t b 3 Z l Z E N v b H V t b n M x L n t E Y X R l I G 9 m I G Z p b G U g Y 3 J l Y X R p b 2 4 s N n 0 m c X V v d D s s J n F 1 b 3 Q 7 U 2 V j d G l v b j E v U m V w b 3 J 0 a W 5 n X 0 U 0 U C A o N T E p L 0 F 1 d G 9 S Z W 1 v d m V k Q 2 9 s d W 1 u c z E u e 1 d l a W d o d C w 3 f S Z x d W 9 0 O y w m c X V v d D t T Z W N 0 a W 9 u M S 9 S Z X B v c n R p b m d f R T R Q I C g 1 M S k v Q X V 0 b 1 J l b W 9 2 Z W R D b 2 x 1 b W 5 z M S 5 7 U G l j a y B 1 c C B u Y W 1 l L D h 9 J n F 1 b 3 Q 7 L C Z x d W 9 0 O 1 N l Y 3 R p b 2 4 x L 1 J l c G 9 y d G l u Z 1 9 F N F A g K D U x K S 9 B d X R v U m V t b 3 Z l Z E N v b H V t b n M x L n t E Z W x p d m V y e S B u Y W 1 l L D l 9 J n F 1 b 3 Q 7 L C Z x d W 9 0 O 1 N l Y 3 R p b 2 4 x L 1 J l c G 9 y d G l u Z 1 9 F N F A g K D U x K S 9 B d X R v U m V t b 3 Z l Z E N v b H V t b n M x L n t B V 0 I g V 2 V p Z 2 h 0 L D E w f S Z x d W 9 0 O y w m c X V v d D t T Z W N 0 a W 9 u M S 9 S Z X B v c n R p b m d f R T R Q I C g 1 M S k v Q X V 0 b 1 J l b W 9 2 Z W R D b 2 x 1 b W 5 z M S 5 7 U 2 h p c G 1 l b n Q g Y 2 9 z d C w x M X 0 m c X V v d D s s J n F 1 b 3 Q 7 U 2 V j d G l v b j E v U m V w b 3 J 0 a W 5 n X 0 U 0 U C A o N T E p L 0 F 1 d G 9 S Z W 1 v d m V k Q 2 9 s d W 1 u c z E u e 0 R l c G F y d H V y Z S B 0 a W 1 l I G Z y b 2 0 g Z G V s a X Z l c n k g c G x h Y 2 U s M T J 9 J n F 1 b 3 Q 7 L C Z x d W 9 0 O 1 N l Y 3 R p b 2 4 x L 1 J l c G 9 y d G l u Z 1 9 F N F A g K D U x K S 9 B d X R v U m V t b 3 Z l Z E N v b H V t b n M x L n t S b 2 9 0 I C A g d H l w Z S w x M 3 0 m c X V v d D s s J n F 1 b 3 Q 7 U 2 V j d G l v b j E v U m V w b 3 J 0 a W 5 n X 0 U 0 U C A o N T E p L 0 F 1 d G 9 S Z W 1 v d m V k Q 2 9 s d W 1 u c z E u e 0 N p d H k g b 2 Y g c G l j a y B 1 c C w x N H 0 m c X V v d D s s J n F 1 b 3 Q 7 U 2 V j d G l v b j E v U m V w b 3 J 0 a W 5 n X 0 U 0 U C A o N T E p L 0 F 1 d G 9 S Z W 1 v d m V k Q 2 9 s d W 1 u c z E u e 0 N p d H k g b 2 Y g Z G V s a X Z l c n k s M T V 9 J n F 1 b 3 Q 7 L C Z x d W 9 0 O 1 N l Y 3 R p b 2 4 x L 1 J l c G 9 y d G l u Z 1 9 F N F A g K D U x K S 9 B d X R v U m V t b 3 Z l Z E N v b H V t b n M x L n t D b 2 x 1 b W 4 x L D E 2 f S Z x d W 9 0 O 1 0 s J n F 1 b 3 Q 7 Q 2 9 s d W 1 u Q 2 9 1 b n Q m c X V v d D s 6 M T c s J n F 1 b 3 Q 7 S 2 V 5 Q 2 9 s d W 1 u T m F t Z X M m c X V v d D s 6 W 1 0 s J n F 1 b 3 Q 7 Q 2 9 s d W 1 u S W R l b n R p d G l l c y Z x d W 9 0 O z p b J n F 1 b 3 Q 7 U 2 V j d G l v b j E v U m V w b 3 J 0 a W 5 n X 0 U 0 U C A o N T E p L 0 F 1 d G 9 S Z W 1 v d m V k Q 2 9 s d W 1 u c z E u e 0 Z p b G U g b n V t Y m V y L D B 9 J n F 1 b 3 Q 7 L C Z x d W 9 0 O 1 N l Y 3 R p b 2 4 x L 1 J l c G 9 y d G l u Z 1 9 F N F A g K D U x K S 9 B d X R v U m V t b 3 Z l Z E N v b H V t b n M x L n t G Q 1 M g Z G V s a X Z l c n k g b n V t Y m V y L D F 9 J n F 1 b 3 Q 7 L C Z x d W 9 0 O 1 N l Y 3 R p b 2 4 x L 1 J l c G 9 y d G l u Z 1 9 F N F A g K D U x K S 9 B d X R v U m V t b 3 Z l Z E N v b H V t b n M x L n t Q c m l j Z S w y f S Z x d W 9 0 O y w m c X V v d D t T Z W N 0 a W 9 u M S 9 S Z X B v c n R p b m d f R T R Q I C g 1 M S k v Q X V 0 b 1 J l b W 9 2 Z W R D b 2 x 1 b W 5 z M S 5 7 Q 3 V z d G 9 t Z X I s M 3 0 m c X V v d D s s J n F 1 b 3 Q 7 U 2 V j d G l v b j E v U m V w b 3 J 0 a W 5 n X 0 U 0 U C A o N T E p L 0 F 1 d G 9 S Z W 1 v d m V k Q 2 9 s d W 1 u c z E u e 0 N v b n R h Y 3 Q g c G V y c 2 9 u L D R 9 J n F 1 b 3 Q 7 L C Z x d W 9 0 O 1 N l Y 3 R p b 2 4 x L 1 J l c G 9 y d G l u Z 1 9 F N F A g K D U x K S 9 B d X R v U m V t b 3 Z l Z E N v b H V t b n M x L n t F e H B l Y 3 R l Z C B w a W N r I H V w I G R h d G U s N X 0 m c X V v d D s s J n F 1 b 3 Q 7 U 2 V j d G l v b j E v U m V w b 3 J 0 a W 5 n X 0 U 0 U C A o N T E p L 0 F 1 d G 9 S Z W 1 v d m V k Q 2 9 s d W 1 u c z E u e 0 R h d G U g b 2 Y g Z m l s Z S B j c m V h d G l v b i w 2 f S Z x d W 9 0 O y w m c X V v d D t T Z W N 0 a W 9 u M S 9 S Z X B v c n R p b m d f R T R Q I C g 1 M S k v Q X V 0 b 1 J l b W 9 2 Z W R D b 2 x 1 b W 5 z M S 5 7 V 2 V p Z 2 h 0 L D d 9 J n F 1 b 3 Q 7 L C Z x d W 9 0 O 1 N l Y 3 R p b 2 4 x L 1 J l c G 9 y d G l u Z 1 9 F N F A g K D U x K S 9 B d X R v U m V t b 3 Z l Z E N v b H V t b n M x L n t Q a W N r I H V w I G 5 h b W U s O H 0 m c X V v d D s s J n F 1 b 3 Q 7 U 2 V j d G l v b j E v U m V w b 3 J 0 a W 5 n X 0 U 0 U C A o N T E p L 0 F 1 d G 9 S Z W 1 v d m V k Q 2 9 s d W 1 u c z E u e 0 R l b G l 2 Z X J 5 I G 5 h b W U s O X 0 m c X V v d D s s J n F 1 b 3 Q 7 U 2 V j d G l v b j E v U m V w b 3 J 0 a W 5 n X 0 U 0 U C A o N T E p L 0 F 1 d G 9 S Z W 1 v d m V k Q 2 9 s d W 1 u c z E u e 0 F X Q i B X Z W l n a H Q s M T B 9 J n F 1 b 3 Q 7 L C Z x d W 9 0 O 1 N l Y 3 R p b 2 4 x L 1 J l c G 9 y d G l u Z 1 9 F N F A g K D U x K S 9 B d X R v U m V t b 3 Z l Z E N v b H V t b n M x L n t T a G l w b W V u d C B j b 3 N 0 L D E x f S Z x d W 9 0 O y w m c X V v d D t T Z W N 0 a W 9 u M S 9 S Z X B v c n R p b m d f R T R Q I C g 1 M S k v Q X V 0 b 1 J l b W 9 2 Z W R D b 2 x 1 b W 5 z M S 5 7 R G V w Y X J 0 d X J l I H R p b W U g Z n J v b S B k Z W x p d m V y e S B w b G F j Z S w x M n 0 m c X V v d D s s J n F 1 b 3 Q 7 U 2 V j d G l v b j E v U m V w b 3 J 0 a W 5 n X 0 U 0 U C A o N T E p L 0 F 1 d G 9 S Z W 1 v d m V k Q 2 9 s d W 1 u c z E u e 1 J v b 3 Q g I C B 0 e X B l L D E z f S Z x d W 9 0 O y w m c X V v d D t T Z W N 0 a W 9 u M S 9 S Z X B v c n R p b m d f R T R Q I C g 1 M S k v Q X V 0 b 1 J l b W 9 2 Z W R D b 2 x 1 b W 5 z M S 5 7 Q 2 l 0 e S B v Z i B w a W N r I H V w L D E 0 f S Z x d W 9 0 O y w m c X V v d D t T Z W N 0 a W 9 u M S 9 S Z X B v c n R p b m d f R T R Q I C g 1 M S k v Q X V 0 b 1 J l b W 9 2 Z W R D b 2 x 1 b W 5 z M S 5 7 Q 2 l 0 e S B v Z i B k Z W x p d m V y e S w x N X 0 m c X V v d D s s J n F 1 b 3 Q 7 U 2 V j d G l v b j E v U m V w b 3 J 0 a W 5 n X 0 U 0 U C A o N T E 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1 M i k 8 L 0 l 0 Z W 1 Q Y X R o P j w v S X R l b U x v Y 2 F 0 a W 9 u P j x T d G F i b G V F b n R y a W V z P j x F b n R y e S B U e X B l P S J B Z G R l Z F R v R G F 0 Y U 1 v Z G V s I i B W Y W x 1 Z T 0 i b D A i I C 8 + P E V u d H J 5 I F R 5 c G U 9 I k J 1 Z m Z l c k 5 l e H R S Z W Z y Z X N o I i B W Y W x 1 Z T 0 i b D E i I C 8 + P E V u d H J 5 I F R 5 c G U 9 I k Z p b G x D b 3 V u d C I g V m F s d W U 9 I m w x N T k 4 I i A v P j x F b n R y e S B U e X B l P S J G a W x s R W 5 h Y m x l Z C I g V m F s d W U 9 I m w w I i A v P j x F b n R y e S B U e X B l P S J G a W x s R X J y b 3 J D b 2 R l I i B W Y W x 1 Z T 0 i c 1 V u a 2 5 v d 2 4 i I C 8 + P E V u d H J 5 I F R 5 c G U 9 I k Z p b G x F c n J v c k N v d W 5 0 I i B W Y W x 1 Z T 0 i b D A i I C 8 + P E V u d H J 5 I F R 5 c G U 9 I k Z p b G x M Y X N 0 V X B k Y X R l Z C I g V m F s d W U 9 I m Q y M D I z L T A 4 L T E 1 V D A 3 O j U 3 O j E w L j M 1 N T g 2 M z V 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U y K S 9 B d X R v U m V t b 3 Z l Z E N v b H V t b n M x L n t G a W x l I G 5 1 b W J l c i w w f S Z x d W 9 0 O y w m c X V v d D t T Z W N 0 a W 9 u M S 9 S Z X B v c n R p b m d f R T R Q I C g 1 M i k v Q X V 0 b 1 J l b W 9 2 Z W R D b 2 x 1 b W 5 z M S 5 7 R k N T I G R l b G l 2 Z X J 5 I G 5 1 b W J l c i w x f S Z x d W 9 0 O y w m c X V v d D t T Z W N 0 a W 9 u M S 9 S Z X B v c n R p b m d f R T R Q I C g 1 M i k v Q X V 0 b 1 J l b W 9 2 Z W R D b 2 x 1 b W 5 z M S 5 7 U H J p Y 2 U s M n 0 m c X V v d D s s J n F 1 b 3 Q 7 U 2 V j d G l v b j E v U m V w b 3 J 0 a W 5 n X 0 U 0 U C A o N T I p L 0 F 1 d G 9 S Z W 1 v d m V k Q 2 9 s d W 1 u c z E u e 0 N 1 c 3 R v b W V y L D N 9 J n F 1 b 3 Q 7 L C Z x d W 9 0 O 1 N l Y 3 R p b 2 4 x L 1 J l c G 9 y d G l u Z 1 9 F N F A g K D U y K S 9 B d X R v U m V t b 3 Z l Z E N v b H V t b n M x L n t D b 2 5 0 Y W N 0 I H B l c n N v b i w 0 f S Z x d W 9 0 O y w m c X V v d D t T Z W N 0 a W 9 u M S 9 S Z X B v c n R p b m d f R T R Q I C g 1 M i k v Q X V 0 b 1 J l b W 9 2 Z W R D b 2 x 1 b W 5 z M S 5 7 R X h w Z W N 0 Z W Q g c G l j a y B 1 c C B k Y X R l L D V 9 J n F 1 b 3 Q 7 L C Z x d W 9 0 O 1 N l Y 3 R p b 2 4 x L 1 J l c G 9 y d G l u Z 1 9 F N F A g K D U y K S 9 B d X R v U m V t b 3 Z l Z E N v b H V t b n M x L n t E Y X R l I G 9 m I G Z p b G U g Y 3 J l Y X R p b 2 4 s N n 0 m c X V v d D s s J n F 1 b 3 Q 7 U 2 V j d G l v b j E v U m V w b 3 J 0 a W 5 n X 0 U 0 U C A o N T I p L 0 F 1 d G 9 S Z W 1 v d m V k Q 2 9 s d W 1 u c z E u e 1 d l a W d o d C w 3 f S Z x d W 9 0 O y w m c X V v d D t T Z W N 0 a W 9 u M S 9 S Z X B v c n R p b m d f R T R Q I C g 1 M i k v Q X V 0 b 1 J l b W 9 2 Z W R D b 2 x 1 b W 5 z M S 5 7 U G l j a y B 1 c C B u Y W 1 l L D h 9 J n F 1 b 3 Q 7 L C Z x d W 9 0 O 1 N l Y 3 R p b 2 4 x L 1 J l c G 9 y d G l u Z 1 9 F N F A g K D U y K S 9 B d X R v U m V t b 3 Z l Z E N v b H V t b n M x L n t E Z W x p d m V y e S B u Y W 1 l L D l 9 J n F 1 b 3 Q 7 L C Z x d W 9 0 O 1 N l Y 3 R p b 2 4 x L 1 J l c G 9 y d G l u Z 1 9 F N F A g K D U y K S 9 B d X R v U m V t b 3 Z l Z E N v b H V t b n M x L n t B V 0 I g V 2 V p Z 2 h 0 L D E w f S Z x d W 9 0 O y w m c X V v d D t T Z W N 0 a W 9 u M S 9 S Z X B v c n R p b m d f R T R Q I C g 1 M i k v Q X V 0 b 1 J l b W 9 2 Z W R D b 2 x 1 b W 5 z M S 5 7 U 2 h p c G 1 l b n Q g Y 2 9 z d C w x M X 0 m c X V v d D s s J n F 1 b 3 Q 7 U 2 V j d G l v b j E v U m V w b 3 J 0 a W 5 n X 0 U 0 U C A o N T I p L 0 F 1 d G 9 S Z W 1 v d m V k Q 2 9 s d W 1 u c z E u e 0 R l c G F y d H V y Z S B 0 a W 1 l I G Z y b 2 0 g Z G V s a X Z l c n k g c G x h Y 2 U s M T J 9 J n F 1 b 3 Q 7 L C Z x d W 9 0 O 1 N l Y 3 R p b 2 4 x L 1 J l c G 9 y d G l u Z 1 9 F N F A g K D U y K S 9 B d X R v U m V t b 3 Z l Z E N v b H V t b n M x L n t S b 2 9 0 I C A g d H l w Z S w x M 3 0 m c X V v d D s s J n F 1 b 3 Q 7 U 2 V j d G l v b j E v U m V w b 3 J 0 a W 5 n X 0 U 0 U C A o N T I p L 0 F 1 d G 9 S Z W 1 v d m V k Q 2 9 s d W 1 u c z E u e 0 N p d H k g b 2 Y g c G l j a y B 1 c C w x N H 0 m c X V v d D s s J n F 1 b 3 Q 7 U 2 V j d G l v b j E v U m V w b 3 J 0 a W 5 n X 0 U 0 U C A o N T I p L 0 F 1 d G 9 S Z W 1 v d m V k Q 2 9 s d W 1 u c z E u e 0 N p d H k g b 2 Y g Z G V s a X Z l c n k s M T V 9 J n F 1 b 3 Q 7 L C Z x d W 9 0 O 1 N l Y 3 R p b 2 4 x L 1 J l c G 9 y d G l u Z 1 9 F N F A g K D U y K S 9 B d X R v U m V t b 3 Z l Z E N v b H V t b n M x L n t D b 2 x 1 b W 4 x L D E 2 f S Z x d W 9 0 O 1 0 s J n F 1 b 3 Q 7 Q 2 9 s d W 1 u Q 2 9 1 b n Q m c X V v d D s 6 M T c s J n F 1 b 3 Q 7 S 2 V 5 Q 2 9 s d W 1 u T m F t Z X M m c X V v d D s 6 W 1 0 s J n F 1 b 3 Q 7 Q 2 9 s d W 1 u S W R l b n R p d G l l c y Z x d W 9 0 O z p b J n F 1 b 3 Q 7 U 2 V j d G l v b j E v U m V w b 3 J 0 a W 5 n X 0 U 0 U C A o N T I p L 0 F 1 d G 9 S Z W 1 v d m V k Q 2 9 s d W 1 u c z E u e 0 Z p b G U g b n V t Y m V y L D B 9 J n F 1 b 3 Q 7 L C Z x d W 9 0 O 1 N l Y 3 R p b 2 4 x L 1 J l c G 9 y d G l u Z 1 9 F N F A g K D U y K S 9 B d X R v U m V t b 3 Z l Z E N v b H V t b n M x L n t G Q 1 M g Z G V s a X Z l c n k g b n V t Y m V y L D F 9 J n F 1 b 3 Q 7 L C Z x d W 9 0 O 1 N l Y 3 R p b 2 4 x L 1 J l c G 9 y d G l u Z 1 9 F N F A g K D U y K S 9 B d X R v U m V t b 3 Z l Z E N v b H V t b n M x L n t Q c m l j Z S w y f S Z x d W 9 0 O y w m c X V v d D t T Z W N 0 a W 9 u M S 9 S Z X B v c n R p b m d f R T R Q I C g 1 M i k v Q X V 0 b 1 J l b W 9 2 Z W R D b 2 x 1 b W 5 z M S 5 7 Q 3 V z d G 9 t Z X I s M 3 0 m c X V v d D s s J n F 1 b 3 Q 7 U 2 V j d G l v b j E v U m V w b 3 J 0 a W 5 n X 0 U 0 U C A o N T I p L 0 F 1 d G 9 S Z W 1 v d m V k Q 2 9 s d W 1 u c z E u e 0 N v b n R h Y 3 Q g c G V y c 2 9 u L D R 9 J n F 1 b 3 Q 7 L C Z x d W 9 0 O 1 N l Y 3 R p b 2 4 x L 1 J l c G 9 y d G l u Z 1 9 F N F A g K D U y K S 9 B d X R v U m V t b 3 Z l Z E N v b H V t b n M x L n t F e H B l Y 3 R l Z C B w a W N r I H V w I G R h d G U s N X 0 m c X V v d D s s J n F 1 b 3 Q 7 U 2 V j d G l v b j E v U m V w b 3 J 0 a W 5 n X 0 U 0 U C A o N T I p L 0 F 1 d G 9 S Z W 1 v d m V k Q 2 9 s d W 1 u c z E u e 0 R h d G U g b 2 Y g Z m l s Z S B j c m V h d G l v b i w 2 f S Z x d W 9 0 O y w m c X V v d D t T Z W N 0 a W 9 u M S 9 S Z X B v c n R p b m d f R T R Q I C g 1 M i k v Q X V 0 b 1 J l b W 9 2 Z W R D b 2 x 1 b W 5 z M S 5 7 V 2 V p Z 2 h 0 L D d 9 J n F 1 b 3 Q 7 L C Z x d W 9 0 O 1 N l Y 3 R p b 2 4 x L 1 J l c G 9 y d G l u Z 1 9 F N F A g K D U y K S 9 B d X R v U m V t b 3 Z l Z E N v b H V t b n M x L n t Q a W N r I H V w I G 5 h b W U s O H 0 m c X V v d D s s J n F 1 b 3 Q 7 U 2 V j d G l v b j E v U m V w b 3 J 0 a W 5 n X 0 U 0 U C A o N T I p L 0 F 1 d G 9 S Z W 1 v d m V k Q 2 9 s d W 1 u c z E u e 0 R l b G l 2 Z X J 5 I G 5 h b W U s O X 0 m c X V v d D s s J n F 1 b 3 Q 7 U 2 V j d G l v b j E v U m V w b 3 J 0 a W 5 n X 0 U 0 U C A o N T I p L 0 F 1 d G 9 S Z W 1 v d m V k Q 2 9 s d W 1 u c z E u e 0 F X Q i B X Z W l n a H Q s M T B 9 J n F 1 b 3 Q 7 L C Z x d W 9 0 O 1 N l Y 3 R p b 2 4 x L 1 J l c G 9 y d G l u Z 1 9 F N F A g K D U y K S 9 B d X R v U m V t b 3 Z l Z E N v b H V t b n M x L n t T a G l w b W V u d C B j b 3 N 0 L D E x f S Z x d W 9 0 O y w m c X V v d D t T Z W N 0 a W 9 u M S 9 S Z X B v c n R p b m d f R T R Q I C g 1 M i k v Q X V 0 b 1 J l b W 9 2 Z W R D b 2 x 1 b W 5 z M S 5 7 R G V w Y X J 0 d X J l I H R p b W U g Z n J v b S B k Z W x p d m V y e S B w b G F j Z S w x M n 0 m c X V v d D s s J n F 1 b 3 Q 7 U 2 V j d G l v b j E v U m V w b 3 J 0 a W 5 n X 0 U 0 U C A o N T I p L 0 F 1 d G 9 S Z W 1 v d m V k Q 2 9 s d W 1 u c z E u e 1 J v b 3 Q g I C B 0 e X B l L D E z f S Z x d W 9 0 O y w m c X V v d D t T Z W N 0 a W 9 u M S 9 S Z X B v c n R p b m d f R T R Q I C g 1 M i k v Q X V 0 b 1 J l b W 9 2 Z W R D b 2 x 1 b W 5 z M S 5 7 Q 2 l 0 e S B v Z i B w a W N r I H V w L D E 0 f S Z x d W 9 0 O y w m c X V v d D t T Z W N 0 a W 9 u M S 9 S Z X B v c n R p b m d f R T R Q I C g 1 M i k v Q X V 0 b 1 J l b W 9 2 Z W R D b 2 x 1 b W 5 z M S 5 7 Q 2 l 0 e S B v Z i B k Z W x p d m V y e S w x N X 0 m c X V v d D s s J n F 1 b 3 Q 7 U 2 V j d G l v b j E v U m V w b 3 J 0 a W 5 n X 0 U 0 U C A o N T I 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1 M y k 8 L 0 l 0 Z W 1 Q Y X R o P j w v S X R l b U x v Y 2 F 0 a W 9 u P j x T d G F i b G V F b n R y a W V z P j x F b n R y e S B U e X B l P S J B Z G R l Z F R v R G F 0 Y U 1 v Z G V s I i B W Y W x 1 Z T 0 i b D A i I C 8 + P E V u d H J 5 I F R 5 c G U 9 I k J 1 Z m Z l c k 5 l e H R S Z W Z y Z X N o I i B W Y W x 1 Z T 0 i b D E i I C 8 + P E V u d H J 5 I F R 5 c G U 9 I k Z p b G x D b 3 V u d C I g V m F s d W U 9 I m w x N j A z I i A v P j x F b n R y e S B U e X B l P S J G a W x s R W 5 h Y m x l Z C I g V m F s d W U 9 I m w w I i A v P j x F b n R y e S B U e X B l P S J G a W x s R X J y b 3 J D b 2 R l I i B W Y W x 1 Z T 0 i c 1 V u a 2 5 v d 2 4 i I C 8 + P E V u d H J 5 I F R 5 c G U 9 I k Z p b G x F c n J v c k N v d W 5 0 I i B W Y W x 1 Z T 0 i b D A i I C 8 + P E V u d H J 5 I F R 5 c G U 9 I k Z p b G x M Y X N 0 V X B k Y X R l Z C I g V m F s d W U 9 I m Q y M D I z L T A 4 L T E 3 V D A 4 O j M 2 O j Q z L j Y 2 N T g x N j 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U z K S 9 B d X R v U m V t b 3 Z l Z E N v b H V t b n M x L n t G a W x l I G 5 1 b W J l c i w w f S Z x d W 9 0 O y w m c X V v d D t T Z W N 0 a W 9 u M S 9 S Z X B v c n R p b m d f R T R Q I C g 1 M y k v Q X V 0 b 1 J l b W 9 2 Z W R D b 2 x 1 b W 5 z M S 5 7 R k N T I G R l b G l 2 Z X J 5 I G 5 1 b W J l c i w x f S Z x d W 9 0 O y w m c X V v d D t T Z W N 0 a W 9 u M S 9 S Z X B v c n R p b m d f R T R Q I C g 1 M y k v Q X V 0 b 1 J l b W 9 2 Z W R D b 2 x 1 b W 5 z M S 5 7 U H J p Y 2 U s M n 0 m c X V v d D s s J n F 1 b 3 Q 7 U 2 V j d G l v b j E v U m V w b 3 J 0 a W 5 n X 0 U 0 U C A o N T M p L 0 F 1 d G 9 S Z W 1 v d m V k Q 2 9 s d W 1 u c z E u e 0 N 1 c 3 R v b W V y L D N 9 J n F 1 b 3 Q 7 L C Z x d W 9 0 O 1 N l Y 3 R p b 2 4 x L 1 J l c G 9 y d G l u Z 1 9 F N F A g K D U z K S 9 B d X R v U m V t b 3 Z l Z E N v b H V t b n M x L n t D b 2 5 0 Y W N 0 I H B l c n N v b i w 0 f S Z x d W 9 0 O y w m c X V v d D t T Z W N 0 a W 9 u M S 9 S Z X B v c n R p b m d f R T R Q I C g 1 M y k v Q X V 0 b 1 J l b W 9 2 Z W R D b 2 x 1 b W 5 z M S 5 7 R X h w Z W N 0 Z W Q g c G l j a y B 1 c C B k Y X R l L D V 9 J n F 1 b 3 Q 7 L C Z x d W 9 0 O 1 N l Y 3 R p b 2 4 x L 1 J l c G 9 y d G l u Z 1 9 F N F A g K D U z K S 9 B d X R v U m V t b 3 Z l Z E N v b H V t b n M x L n t E Y X R l I G 9 m I G Z p b G U g Y 3 J l Y X R p b 2 4 s N n 0 m c X V v d D s s J n F 1 b 3 Q 7 U 2 V j d G l v b j E v U m V w b 3 J 0 a W 5 n X 0 U 0 U C A o N T M p L 0 F 1 d G 9 S Z W 1 v d m V k Q 2 9 s d W 1 u c z E u e 1 d l a W d o d C w 3 f S Z x d W 9 0 O y w m c X V v d D t T Z W N 0 a W 9 u M S 9 S Z X B v c n R p b m d f R T R Q I C g 1 M y k v Q X V 0 b 1 J l b W 9 2 Z W R D b 2 x 1 b W 5 z M S 5 7 U G l j a y B 1 c C B u Y W 1 l L D h 9 J n F 1 b 3 Q 7 L C Z x d W 9 0 O 1 N l Y 3 R p b 2 4 x L 1 J l c G 9 y d G l u Z 1 9 F N F A g K D U z K S 9 B d X R v U m V t b 3 Z l Z E N v b H V t b n M x L n t E Z W x p d m V y e S B u Y W 1 l L D l 9 J n F 1 b 3 Q 7 L C Z x d W 9 0 O 1 N l Y 3 R p b 2 4 x L 1 J l c G 9 y d G l u Z 1 9 F N F A g K D U z K S 9 B d X R v U m V t b 3 Z l Z E N v b H V t b n M x L n t B V 0 I g V 2 V p Z 2 h 0 L D E w f S Z x d W 9 0 O y w m c X V v d D t T Z W N 0 a W 9 u M S 9 S Z X B v c n R p b m d f R T R Q I C g 1 M y k v Q X V 0 b 1 J l b W 9 2 Z W R D b 2 x 1 b W 5 z M S 5 7 U 2 h p c G 1 l b n Q g Y 2 9 z d C w x M X 0 m c X V v d D s s J n F 1 b 3 Q 7 U 2 V j d G l v b j E v U m V w b 3 J 0 a W 5 n X 0 U 0 U C A o N T M p L 0 F 1 d G 9 S Z W 1 v d m V k Q 2 9 s d W 1 u c z E u e 0 R l c G F y d H V y Z S B 0 a W 1 l I G Z y b 2 0 g Z G V s a X Z l c n k g c G x h Y 2 U s M T J 9 J n F 1 b 3 Q 7 L C Z x d W 9 0 O 1 N l Y 3 R p b 2 4 x L 1 J l c G 9 y d G l u Z 1 9 F N F A g K D U z K S 9 B d X R v U m V t b 3 Z l Z E N v b H V t b n M x L n t S b 2 9 0 I C A g d H l w Z S w x M 3 0 m c X V v d D s s J n F 1 b 3 Q 7 U 2 V j d G l v b j E v U m V w b 3 J 0 a W 5 n X 0 U 0 U C A o N T M p L 0 F 1 d G 9 S Z W 1 v d m V k Q 2 9 s d W 1 u c z E u e 0 N p d H k g b 2 Y g c G l j a y B 1 c C w x N H 0 m c X V v d D s s J n F 1 b 3 Q 7 U 2 V j d G l v b j E v U m V w b 3 J 0 a W 5 n X 0 U 0 U C A o N T M p L 0 F 1 d G 9 S Z W 1 v d m V k Q 2 9 s d W 1 u c z E u e 0 N p d H k g b 2 Y g Z G V s a X Z l c n k s M T V 9 J n F 1 b 3 Q 7 L C Z x d W 9 0 O 1 N l Y 3 R p b 2 4 x L 1 J l c G 9 y d G l u Z 1 9 F N F A g K D U z K S 9 B d X R v U m V t b 3 Z l Z E N v b H V t b n M x L n t D b 2 x 1 b W 4 x L D E 2 f S Z x d W 9 0 O 1 0 s J n F 1 b 3 Q 7 Q 2 9 s d W 1 u Q 2 9 1 b n Q m c X V v d D s 6 M T c s J n F 1 b 3 Q 7 S 2 V 5 Q 2 9 s d W 1 u T m F t Z X M m c X V v d D s 6 W 1 0 s J n F 1 b 3 Q 7 Q 2 9 s d W 1 u S W R l b n R p d G l l c y Z x d W 9 0 O z p b J n F 1 b 3 Q 7 U 2 V j d G l v b j E v U m V w b 3 J 0 a W 5 n X 0 U 0 U C A o N T M p L 0 F 1 d G 9 S Z W 1 v d m V k Q 2 9 s d W 1 u c z E u e 0 Z p b G U g b n V t Y m V y L D B 9 J n F 1 b 3 Q 7 L C Z x d W 9 0 O 1 N l Y 3 R p b 2 4 x L 1 J l c G 9 y d G l u Z 1 9 F N F A g K D U z K S 9 B d X R v U m V t b 3 Z l Z E N v b H V t b n M x L n t G Q 1 M g Z G V s a X Z l c n k g b n V t Y m V y L D F 9 J n F 1 b 3 Q 7 L C Z x d W 9 0 O 1 N l Y 3 R p b 2 4 x L 1 J l c G 9 y d G l u Z 1 9 F N F A g K D U z K S 9 B d X R v U m V t b 3 Z l Z E N v b H V t b n M x L n t Q c m l j Z S w y f S Z x d W 9 0 O y w m c X V v d D t T Z W N 0 a W 9 u M S 9 S Z X B v c n R p b m d f R T R Q I C g 1 M y k v Q X V 0 b 1 J l b W 9 2 Z W R D b 2 x 1 b W 5 z M S 5 7 Q 3 V z d G 9 t Z X I s M 3 0 m c X V v d D s s J n F 1 b 3 Q 7 U 2 V j d G l v b j E v U m V w b 3 J 0 a W 5 n X 0 U 0 U C A o N T M p L 0 F 1 d G 9 S Z W 1 v d m V k Q 2 9 s d W 1 u c z E u e 0 N v b n R h Y 3 Q g c G V y c 2 9 u L D R 9 J n F 1 b 3 Q 7 L C Z x d W 9 0 O 1 N l Y 3 R p b 2 4 x L 1 J l c G 9 y d G l u Z 1 9 F N F A g K D U z K S 9 B d X R v U m V t b 3 Z l Z E N v b H V t b n M x L n t F e H B l Y 3 R l Z C B w a W N r I H V w I G R h d G U s N X 0 m c X V v d D s s J n F 1 b 3 Q 7 U 2 V j d G l v b j E v U m V w b 3 J 0 a W 5 n X 0 U 0 U C A o N T M p L 0 F 1 d G 9 S Z W 1 v d m V k Q 2 9 s d W 1 u c z E u e 0 R h d G U g b 2 Y g Z m l s Z S B j c m V h d G l v b i w 2 f S Z x d W 9 0 O y w m c X V v d D t T Z W N 0 a W 9 u M S 9 S Z X B v c n R p b m d f R T R Q I C g 1 M y k v Q X V 0 b 1 J l b W 9 2 Z W R D b 2 x 1 b W 5 z M S 5 7 V 2 V p Z 2 h 0 L D d 9 J n F 1 b 3 Q 7 L C Z x d W 9 0 O 1 N l Y 3 R p b 2 4 x L 1 J l c G 9 y d G l u Z 1 9 F N F A g K D U z K S 9 B d X R v U m V t b 3 Z l Z E N v b H V t b n M x L n t Q a W N r I H V w I G 5 h b W U s O H 0 m c X V v d D s s J n F 1 b 3 Q 7 U 2 V j d G l v b j E v U m V w b 3 J 0 a W 5 n X 0 U 0 U C A o N T M p L 0 F 1 d G 9 S Z W 1 v d m V k Q 2 9 s d W 1 u c z E u e 0 R l b G l 2 Z X J 5 I G 5 h b W U s O X 0 m c X V v d D s s J n F 1 b 3 Q 7 U 2 V j d G l v b j E v U m V w b 3 J 0 a W 5 n X 0 U 0 U C A o N T M p L 0 F 1 d G 9 S Z W 1 v d m V k Q 2 9 s d W 1 u c z E u e 0 F X Q i B X Z W l n a H Q s M T B 9 J n F 1 b 3 Q 7 L C Z x d W 9 0 O 1 N l Y 3 R p b 2 4 x L 1 J l c G 9 y d G l u Z 1 9 F N F A g K D U z K S 9 B d X R v U m V t b 3 Z l Z E N v b H V t b n M x L n t T a G l w b W V u d C B j b 3 N 0 L D E x f S Z x d W 9 0 O y w m c X V v d D t T Z W N 0 a W 9 u M S 9 S Z X B v c n R p b m d f R T R Q I C g 1 M y k v Q X V 0 b 1 J l b W 9 2 Z W R D b 2 x 1 b W 5 z M S 5 7 R G V w Y X J 0 d X J l I H R p b W U g Z n J v b S B k Z W x p d m V y e S B w b G F j Z S w x M n 0 m c X V v d D s s J n F 1 b 3 Q 7 U 2 V j d G l v b j E v U m V w b 3 J 0 a W 5 n X 0 U 0 U C A o N T M p L 0 F 1 d G 9 S Z W 1 v d m V k Q 2 9 s d W 1 u c z E u e 1 J v b 3 Q g I C B 0 e X B l L D E z f S Z x d W 9 0 O y w m c X V v d D t T Z W N 0 a W 9 u M S 9 S Z X B v c n R p b m d f R T R Q I C g 1 M y k v Q X V 0 b 1 J l b W 9 2 Z W R D b 2 x 1 b W 5 z M S 5 7 Q 2 l 0 e S B v Z i B w a W N r I H V w L D E 0 f S Z x d W 9 0 O y w m c X V v d D t T Z W N 0 a W 9 u M S 9 S Z X B v c n R p b m d f R T R Q I C g 1 M y k v Q X V 0 b 1 J l b W 9 2 Z W R D b 2 x 1 b W 5 z M S 5 7 Q 2 l 0 e S B v Z i B k Z W x p d m V y e S w x N X 0 m c X V v d D s s J n F 1 b 3 Q 7 U 2 V j d G l v b j E v U m V w b 3 J 0 a W 5 n X 0 U 0 U C A o N T M 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1 N C k 8 L 0 l 0 Z W 1 Q Y X R o P j w v S X R l b U x v Y 2 F 0 a W 9 u P j x T d G F i b G V F b n R y a W V z P j x F b n R y e S B U e X B l P S J B Z G R l Z F R v R G F 0 Y U 1 v Z G V s I i B W Y W x 1 Z T 0 i b D A i I C 8 + P E V u d H J 5 I F R 5 c G U 9 I k J 1 Z m Z l c k 5 l e H R S Z W Z y Z X N o I i B W Y W x 1 Z T 0 i b D E i I C 8 + P E V u d H J 5 I F R 5 c G U 9 I k Z p b G x D b 3 V u d C I g V m F s d W U 9 I m w x N j A z I i A v P j x F b n R y e S B U e X B l P S J G a W x s R W 5 h Y m x l Z C I g V m F s d W U 9 I m w w I i A v P j x F b n R y e S B U e X B l P S J G a W x s R X J y b 3 J D b 2 R l I i B W Y W x 1 Z T 0 i c 1 V u a 2 5 v d 2 4 i I C 8 + P E V u d H J 5 I F R 5 c G U 9 I k Z p b G x F c n J v c k N v d W 5 0 I i B W Y W x 1 Z T 0 i b D A i I C 8 + P E V u d H J 5 I F R 5 c G U 9 I k Z p b G x M Y X N 0 V X B k Y X R l Z C I g V m F s d W U 9 I m Q y M D I z L T A 4 L T E 3 V D A 4 O j M 2 O j Q z L j Y 2 N T g x N j 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U z K S 9 B d X R v U m V t b 3 Z l Z E N v b H V t b n M x L n t G a W x l I G 5 1 b W J l c i w w f S Z x d W 9 0 O y w m c X V v d D t T Z W N 0 a W 9 u M S 9 S Z X B v c n R p b m d f R T R Q I C g 1 M y k v Q X V 0 b 1 J l b W 9 2 Z W R D b 2 x 1 b W 5 z M S 5 7 R k N T I G R l b G l 2 Z X J 5 I G 5 1 b W J l c i w x f S Z x d W 9 0 O y w m c X V v d D t T Z W N 0 a W 9 u M S 9 S Z X B v c n R p b m d f R T R Q I C g 1 M y k v Q X V 0 b 1 J l b W 9 2 Z W R D b 2 x 1 b W 5 z M S 5 7 U H J p Y 2 U s M n 0 m c X V v d D s s J n F 1 b 3 Q 7 U 2 V j d G l v b j E v U m V w b 3 J 0 a W 5 n X 0 U 0 U C A o N T M p L 0 F 1 d G 9 S Z W 1 v d m V k Q 2 9 s d W 1 u c z E u e 0 N 1 c 3 R v b W V y L D N 9 J n F 1 b 3 Q 7 L C Z x d W 9 0 O 1 N l Y 3 R p b 2 4 x L 1 J l c G 9 y d G l u Z 1 9 F N F A g K D U z K S 9 B d X R v U m V t b 3 Z l Z E N v b H V t b n M x L n t D b 2 5 0 Y W N 0 I H B l c n N v b i w 0 f S Z x d W 9 0 O y w m c X V v d D t T Z W N 0 a W 9 u M S 9 S Z X B v c n R p b m d f R T R Q I C g 1 M y k v Q X V 0 b 1 J l b W 9 2 Z W R D b 2 x 1 b W 5 z M S 5 7 R X h w Z W N 0 Z W Q g c G l j a y B 1 c C B k Y X R l L D V 9 J n F 1 b 3 Q 7 L C Z x d W 9 0 O 1 N l Y 3 R p b 2 4 x L 1 J l c G 9 y d G l u Z 1 9 F N F A g K D U z K S 9 B d X R v U m V t b 3 Z l Z E N v b H V t b n M x L n t E Y X R l I G 9 m I G Z p b G U g Y 3 J l Y X R p b 2 4 s N n 0 m c X V v d D s s J n F 1 b 3 Q 7 U 2 V j d G l v b j E v U m V w b 3 J 0 a W 5 n X 0 U 0 U C A o N T M p L 0 F 1 d G 9 S Z W 1 v d m V k Q 2 9 s d W 1 u c z E u e 1 d l a W d o d C w 3 f S Z x d W 9 0 O y w m c X V v d D t T Z W N 0 a W 9 u M S 9 S Z X B v c n R p b m d f R T R Q I C g 1 M y k v Q X V 0 b 1 J l b W 9 2 Z W R D b 2 x 1 b W 5 z M S 5 7 U G l j a y B 1 c C B u Y W 1 l L D h 9 J n F 1 b 3 Q 7 L C Z x d W 9 0 O 1 N l Y 3 R p b 2 4 x L 1 J l c G 9 y d G l u Z 1 9 F N F A g K D U z K S 9 B d X R v U m V t b 3 Z l Z E N v b H V t b n M x L n t E Z W x p d m V y e S B u Y W 1 l L D l 9 J n F 1 b 3 Q 7 L C Z x d W 9 0 O 1 N l Y 3 R p b 2 4 x L 1 J l c G 9 y d G l u Z 1 9 F N F A g K D U z K S 9 B d X R v U m V t b 3 Z l Z E N v b H V t b n M x L n t B V 0 I g V 2 V p Z 2 h 0 L D E w f S Z x d W 9 0 O y w m c X V v d D t T Z W N 0 a W 9 u M S 9 S Z X B v c n R p b m d f R T R Q I C g 1 M y k v Q X V 0 b 1 J l b W 9 2 Z W R D b 2 x 1 b W 5 z M S 5 7 U 2 h p c G 1 l b n Q g Y 2 9 z d C w x M X 0 m c X V v d D s s J n F 1 b 3 Q 7 U 2 V j d G l v b j E v U m V w b 3 J 0 a W 5 n X 0 U 0 U C A o N T M p L 0 F 1 d G 9 S Z W 1 v d m V k Q 2 9 s d W 1 u c z E u e 0 R l c G F y d H V y Z S B 0 a W 1 l I G Z y b 2 0 g Z G V s a X Z l c n k g c G x h Y 2 U s M T J 9 J n F 1 b 3 Q 7 L C Z x d W 9 0 O 1 N l Y 3 R p b 2 4 x L 1 J l c G 9 y d G l u Z 1 9 F N F A g K D U z K S 9 B d X R v U m V t b 3 Z l Z E N v b H V t b n M x L n t S b 2 9 0 I C A g d H l w Z S w x M 3 0 m c X V v d D s s J n F 1 b 3 Q 7 U 2 V j d G l v b j E v U m V w b 3 J 0 a W 5 n X 0 U 0 U C A o N T M p L 0 F 1 d G 9 S Z W 1 v d m V k Q 2 9 s d W 1 u c z E u e 0 N p d H k g b 2 Y g c G l j a y B 1 c C w x N H 0 m c X V v d D s s J n F 1 b 3 Q 7 U 2 V j d G l v b j E v U m V w b 3 J 0 a W 5 n X 0 U 0 U C A o N T M p L 0 F 1 d G 9 S Z W 1 v d m V k Q 2 9 s d W 1 u c z E u e 0 N p d H k g b 2 Y g Z G V s a X Z l c n k s M T V 9 J n F 1 b 3 Q 7 L C Z x d W 9 0 O 1 N l Y 3 R p b 2 4 x L 1 J l c G 9 y d G l u Z 1 9 F N F A g K D U z K S 9 B d X R v U m V t b 3 Z l Z E N v b H V t b n M x L n t D b 2 x 1 b W 4 x L D E 2 f S Z x d W 9 0 O 1 0 s J n F 1 b 3 Q 7 Q 2 9 s d W 1 u Q 2 9 1 b n Q m c X V v d D s 6 M T c s J n F 1 b 3 Q 7 S 2 V 5 Q 2 9 s d W 1 u T m F t Z X M m c X V v d D s 6 W 1 0 s J n F 1 b 3 Q 7 Q 2 9 s d W 1 u S W R l b n R p d G l l c y Z x d W 9 0 O z p b J n F 1 b 3 Q 7 U 2 V j d G l v b j E v U m V w b 3 J 0 a W 5 n X 0 U 0 U C A o N T M p L 0 F 1 d G 9 S Z W 1 v d m V k Q 2 9 s d W 1 u c z E u e 0 Z p b G U g b n V t Y m V y L D B 9 J n F 1 b 3 Q 7 L C Z x d W 9 0 O 1 N l Y 3 R p b 2 4 x L 1 J l c G 9 y d G l u Z 1 9 F N F A g K D U z K S 9 B d X R v U m V t b 3 Z l Z E N v b H V t b n M x L n t G Q 1 M g Z G V s a X Z l c n k g b n V t Y m V y L D F 9 J n F 1 b 3 Q 7 L C Z x d W 9 0 O 1 N l Y 3 R p b 2 4 x L 1 J l c G 9 y d G l u Z 1 9 F N F A g K D U z K S 9 B d X R v U m V t b 3 Z l Z E N v b H V t b n M x L n t Q c m l j Z S w y f S Z x d W 9 0 O y w m c X V v d D t T Z W N 0 a W 9 u M S 9 S Z X B v c n R p b m d f R T R Q I C g 1 M y k v Q X V 0 b 1 J l b W 9 2 Z W R D b 2 x 1 b W 5 z M S 5 7 Q 3 V z d G 9 t Z X I s M 3 0 m c X V v d D s s J n F 1 b 3 Q 7 U 2 V j d G l v b j E v U m V w b 3 J 0 a W 5 n X 0 U 0 U C A o N T M p L 0 F 1 d G 9 S Z W 1 v d m V k Q 2 9 s d W 1 u c z E u e 0 N v b n R h Y 3 Q g c G V y c 2 9 u L D R 9 J n F 1 b 3 Q 7 L C Z x d W 9 0 O 1 N l Y 3 R p b 2 4 x L 1 J l c G 9 y d G l u Z 1 9 F N F A g K D U z K S 9 B d X R v U m V t b 3 Z l Z E N v b H V t b n M x L n t F e H B l Y 3 R l Z C B w a W N r I H V w I G R h d G U s N X 0 m c X V v d D s s J n F 1 b 3 Q 7 U 2 V j d G l v b j E v U m V w b 3 J 0 a W 5 n X 0 U 0 U C A o N T M p L 0 F 1 d G 9 S Z W 1 v d m V k Q 2 9 s d W 1 u c z E u e 0 R h d G U g b 2 Y g Z m l s Z S B j c m V h d G l v b i w 2 f S Z x d W 9 0 O y w m c X V v d D t T Z W N 0 a W 9 u M S 9 S Z X B v c n R p b m d f R T R Q I C g 1 M y k v Q X V 0 b 1 J l b W 9 2 Z W R D b 2 x 1 b W 5 z M S 5 7 V 2 V p Z 2 h 0 L D d 9 J n F 1 b 3 Q 7 L C Z x d W 9 0 O 1 N l Y 3 R p b 2 4 x L 1 J l c G 9 y d G l u Z 1 9 F N F A g K D U z K S 9 B d X R v U m V t b 3 Z l Z E N v b H V t b n M x L n t Q a W N r I H V w I G 5 h b W U s O H 0 m c X V v d D s s J n F 1 b 3 Q 7 U 2 V j d G l v b j E v U m V w b 3 J 0 a W 5 n X 0 U 0 U C A o N T M p L 0 F 1 d G 9 S Z W 1 v d m V k Q 2 9 s d W 1 u c z E u e 0 R l b G l 2 Z X J 5 I G 5 h b W U s O X 0 m c X V v d D s s J n F 1 b 3 Q 7 U 2 V j d G l v b j E v U m V w b 3 J 0 a W 5 n X 0 U 0 U C A o N T M p L 0 F 1 d G 9 S Z W 1 v d m V k Q 2 9 s d W 1 u c z E u e 0 F X Q i B X Z W l n a H Q s M T B 9 J n F 1 b 3 Q 7 L C Z x d W 9 0 O 1 N l Y 3 R p b 2 4 x L 1 J l c G 9 y d G l u Z 1 9 F N F A g K D U z K S 9 B d X R v U m V t b 3 Z l Z E N v b H V t b n M x L n t T a G l w b W V u d C B j b 3 N 0 L D E x f S Z x d W 9 0 O y w m c X V v d D t T Z W N 0 a W 9 u M S 9 S Z X B v c n R p b m d f R T R Q I C g 1 M y k v Q X V 0 b 1 J l b W 9 2 Z W R D b 2 x 1 b W 5 z M S 5 7 R G V w Y X J 0 d X J l I H R p b W U g Z n J v b S B k Z W x p d m V y e S B w b G F j Z S w x M n 0 m c X V v d D s s J n F 1 b 3 Q 7 U 2 V j d G l v b j E v U m V w b 3 J 0 a W 5 n X 0 U 0 U C A o N T M p L 0 F 1 d G 9 S Z W 1 v d m V k Q 2 9 s d W 1 u c z E u e 1 J v b 3 Q g I C B 0 e X B l L D E z f S Z x d W 9 0 O y w m c X V v d D t T Z W N 0 a W 9 u M S 9 S Z X B v c n R p b m d f R T R Q I C g 1 M y k v Q X V 0 b 1 J l b W 9 2 Z W R D b 2 x 1 b W 5 z M S 5 7 Q 2 l 0 e S B v Z i B w a W N r I H V w L D E 0 f S Z x d W 9 0 O y w m c X V v d D t T Z W N 0 a W 9 u M S 9 S Z X B v c n R p b m d f R T R Q I C g 1 M y k v Q X V 0 b 1 J l b W 9 2 Z W R D b 2 x 1 b W 5 z M S 5 7 Q 2 l 0 e S B v Z i B k Z W x p d m V y e S w x N X 0 m c X V v d D s s J n F 1 b 3 Q 7 U 2 V j d G l v b j E v U m V w b 3 J 0 a W 5 n X 0 U 0 U C A o N T M 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N T U p P C 9 J d G V t U G F 0 a D 4 8 L 0 l 0 Z W 1 M b 2 N h d G l v b j 4 8 U 3 R h Y m x l R W 5 0 c m l l c z 4 8 R W 5 0 c n k g V H l w Z T 0 i Q W R k Z W R U b 0 R h d G F N b 2 R l b C I g V m F s d W U 9 I m w w I i A v P j x F b n R y e S B U e X B l P S J C d W Z m Z X J O Z X h 0 U m V m c m V z a C I g V m F s d W U 9 I m w x I i A v P j x F b n R y e S B U e X B l P S J G a W x s Q 2 9 1 b n Q i I F Z h b H V l P S J s M T Y w O S I g L z 4 8 R W 5 0 c n k g V H l w Z T 0 i R m l s b E V u Y W J s Z W Q i I F Z h b H V l P S J s M C I g L z 4 8 R W 5 0 c n k g V H l w Z T 0 i R m l s b E V y c m 9 y Q 2 9 k Z S I g V m F s d W U 9 I n N V b m t u b 3 d u I i A v P j x F b n R y e S B U e X B l P S J G a W x s R X J y b 3 J D b 3 V u d C I g V m F s d W U 9 I m w w I i A v P j x F b n R y e S B U e X B l P S J G a W x s T G F z d F V w Z G F 0 Z W Q i I F Z h b H V l P S J k M j A y M y 0 w O C 0 x O F Q w N z o 1 N D o z M S 4 4 M T Q x N j Y y 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1 N S k v Q X V 0 b 1 J l b W 9 2 Z W R D b 2 x 1 b W 5 z M S 5 7 R m l s Z S B u d W 1 i Z X I s M H 0 m c X V v d D s s J n F 1 b 3 Q 7 U 2 V j d G l v b j E v U m V w b 3 J 0 a W 5 n X 0 U 0 U C A o N T U p L 0 F 1 d G 9 S Z W 1 v d m V k Q 2 9 s d W 1 u c z E u e 0 Z D U y B k Z W x p d m V y e S B u d W 1 i Z X I s M X 0 m c X V v d D s s J n F 1 b 3 Q 7 U 2 V j d G l v b j E v U m V w b 3 J 0 a W 5 n X 0 U 0 U C A o N T U p L 0 F 1 d G 9 S Z W 1 v d m V k Q 2 9 s d W 1 u c z E u e 1 B y a W N l L D J 9 J n F 1 b 3 Q 7 L C Z x d W 9 0 O 1 N l Y 3 R p b 2 4 x L 1 J l c G 9 y d G l u Z 1 9 F N F A g K D U 1 K S 9 B d X R v U m V t b 3 Z l Z E N v b H V t b n M x L n t D d X N 0 b 2 1 l c i w z f S Z x d W 9 0 O y w m c X V v d D t T Z W N 0 a W 9 u M S 9 S Z X B v c n R p b m d f R T R Q I C g 1 N S k v Q X V 0 b 1 J l b W 9 2 Z W R D b 2 x 1 b W 5 z M S 5 7 Q 2 9 u d G F j d C B w Z X J z b 2 4 s N H 0 m c X V v d D s s J n F 1 b 3 Q 7 U 2 V j d G l v b j E v U m V w b 3 J 0 a W 5 n X 0 U 0 U C A o N T U p L 0 F 1 d G 9 S Z W 1 v d m V k Q 2 9 s d W 1 u c z E u e 0 V 4 c G V j d G V k I H B p Y 2 s g d X A g Z G F 0 Z S w 1 f S Z x d W 9 0 O y w m c X V v d D t T Z W N 0 a W 9 u M S 9 S Z X B v c n R p b m d f R T R Q I C g 1 N S k v Q X V 0 b 1 J l b W 9 2 Z W R D b 2 x 1 b W 5 z M S 5 7 R G F 0 Z S B v Z i B m a W x l I G N y Z W F 0 a W 9 u L D Z 9 J n F 1 b 3 Q 7 L C Z x d W 9 0 O 1 N l Y 3 R p b 2 4 x L 1 J l c G 9 y d G l u Z 1 9 F N F A g K D U 1 K S 9 B d X R v U m V t b 3 Z l Z E N v b H V t b n M x L n t X Z W l n a H Q s N 3 0 m c X V v d D s s J n F 1 b 3 Q 7 U 2 V j d G l v b j E v U m V w b 3 J 0 a W 5 n X 0 U 0 U C A o N T U p L 0 F 1 d G 9 S Z W 1 v d m V k Q 2 9 s d W 1 u c z E u e 1 B p Y 2 s g d X A g b m F t Z S w 4 f S Z x d W 9 0 O y w m c X V v d D t T Z W N 0 a W 9 u M S 9 S Z X B v c n R p b m d f R T R Q I C g 1 N S k v Q X V 0 b 1 J l b W 9 2 Z W R D b 2 x 1 b W 5 z M S 5 7 R G V s a X Z l c n k g b m F t Z S w 5 f S Z x d W 9 0 O y w m c X V v d D t T Z W N 0 a W 9 u M S 9 S Z X B v c n R p b m d f R T R Q I C g 1 N S k v Q X V 0 b 1 J l b W 9 2 Z W R D b 2 x 1 b W 5 z M S 5 7 Q V d C I F d l a W d o d C w x M H 0 m c X V v d D s s J n F 1 b 3 Q 7 U 2 V j d G l v b j E v U m V w b 3 J 0 a W 5 n X 0 U 0 U C A o N T U p L 0 F 1 d G 9 S Z W 1 v d m V k Q 2 9 s d W 1 u c z E u e 1 N o a X B t Z W 5 0 I G N v c 3 Q s M T F 9 J n F 1 b 3 Q 7 L C Z x d W 9 0 O 1 N l Y 3 R p b 2 4 x L 1 J l c G 9 y d G l u Z 1 9 F N F A g K D U 1 K S 9 B d X R v U m V t b 3 Z l Z E N v b H V t b n M x L n t E Z X B h c n R 1 c m U g d G l t Z S B m c m 9 t I G R l b G l 2 Z X J 5 I H B s Y W N l L D E y f S Z x d W 9 0 O y w m c X V v d D t T Z W N 0 a W 9 u M S 9 S Z X B v c n R p b m d f R T R Q I C g 1 N S k v Q X V 0 b 1 J l b W 9 2 Z W R D b 2 x 1 b W 5 z M S 5 7 U m 9 v d C A g I H R 5 c G U s M T N 9 J n F 1 b 3 Q 7 L C Z x d W 9 0 O 1 N l Y 3 R p b 2 4 x L 1 J l c G 9 y d G l u Z 1 9 F N F A g K D U 1 K S 9 B d X R v U m V t b 3 Z l Z E N v b H V t b n M x L n t D a X R 5 I G 9 m I H B p Y 2 s g d X A s M T R 9 J n F 1 b 3 Q 7 L C Z x d W 9 0 O 1 N l Y 3 R p b 2 4 x L 1 J l c G 9 y d G l u Z 1 9 F N F A g K D U 1 K S 9 B d X R v U m V t b 3 Z l Z E N v b H V t b n M x L n t D a X R 5 I G 9 m I G R l b G l 2 Z X J 5 L D E 1 f S Z x d W 9 0 O y w m c X V v d D t T Z W N 0 a W 9 u M S 9 S Z X B v c n R p b m d f R T R Q I C g 1 N S k v Q X V 0 b 1 J l b W 9 2 Z W R D b 2 x 1 b W 5 z M S 5 7 Q 2 9 s d W 1 u M S w x N n 0 m c X V v d D t d L C Z x d W 9 0 O 0 N v b H V t b k N v d W 5 0 J n F 1 b 3 Q 7 O j E 3 L C Z x d W 9 0 O 0 t l e U N v b H V t b k 5 h b W V z J n F 1 b 3 Q 7 O l t d L C Z x d W 9 0 O 0 N v b H V t b k l k Z W 5 0 a X R p Z X M m c X V v d D s 6 W y Z x d W 9 0 O 1 N l Y 3 R p b 2 4 x L 1 J l c G 9 y d G l u Z 1 9 F N F A g K D U 1 K S 9 B d X R v U m V t b 3 Z l Z E N v b H V t b n M x L n t G a W x l I G 5 1 b W J l c i w w f S Z x d W 9 0 O y w m c X V v d D t T Z W N 0 a W 9 u M S 9 S Z X B v c n R p b m d f R T R Q I C g 1 N S k v Q X V 0 b 1 J l b W 9 2 Z W R D b 2 x 1 b W 5 z M S 5 7 R k N T I G R l b G l 2 Z X J 5 I G 5 1 b W J l c i w x f S Z x d W 9 0 O y w m c X V v d D t T Z W N 0 a W 9 u M S 9 S Z X B v c n R p b m d f R T R Q I C g 1 N S k v Q X V 0 b 1 J l b W 9 2 Z W R D b 2 x 1 b W 5 z M S 5 7 U H J p Y 2 U s M n 0 m c X V v d D s s J n F 1 b 3 Q 7 U 2 V j d G l v b j E v U m V w b 3 J 0 a W 5 n X 0 U 0 U C A o N T U p L 0 F 1 d G 9 S Z W 1 v d m V k Q 2 9 s d W 1 u c z E u e 0 N 1 c 3 R v b W V y L D N 9 J n F 1 b 3 Q 7 L C Z x d W 9 0 O 1 N l Y 3 R p b 2 4 x L 1 J l c G 9 y d G l u Z 1 9 F N F A g K D U 1 K S 9 B d X R v U m V t b 3 Z l Z E N v b H V t b n M x L n t D b 2 5 0 Y W N 0 I H B l c n N v b i w 0 f S Z x d W 9 0 O y w m c X V v d D t T Z W N 0 a W 9 u M S 9 S Z X B v c n R p b m d f R T R Q I C g 1 N S k v Q X V 0 b 1 J l b W 9 2 Z W R D b 2 x 1 b W 5 z M S 5 7 R X h w Z W N 0 Z W Q g c G l j a y B 1 c C B k Y X R l L D V 9 J n F 1 b 3 Q 7 L C Z x d W 9 0 O 1 N l Y 3 R p b 2 4 x L 1 J l c G 9 y d G l u Z 1 9 F N F A g K D U 1 K S 9 B d X R v U m V t b 3 Z l Z E N v b H V t b n M x L n t E Y X R l I G 9 m I G Z p b G U g Y 3 J l Y X R p b 2 4 s N n 0 m c X V v d D s s J n F 1 b 3 Q 7 U 2 V j d G l v b j E v U m V w b 3 J 0 a W 5 n X 0 U 0 U C A o N T U p L 0 F 1 d G 9 S Z W 1 v d m V k Q 2 9 s d W 1 u c z E u e 1 d l a W d o d C w 3 f S Z x d W 9 0 O y w m c X V v d D t T Z W N 0 a W 9 u M S 9 S Z X B v c n R p b m d f R T R Q I C g 1 N S k v Q X V 0 b 1 J l b W 9 2 Z W R D b 2 x 1 b W 5 z M S 5 7 U G l j a y B 1 c C B u Y W 1 l L D h 9 J n F 1 b 3 Q 7 L C Z x d W 9 0 O 1 N l Y 3 R p b 2 4 x L 1 J l c G 9 y d G l u Z 1 9 F N F A g K D U 1 K S 9 B d X R v U m V t b 3 Z l Z E N v b H V t b n M x L n t E Z W x p d m V y e S B u Y W 1 l L D l 9 J n F 1 b 3 Q 7 L C Z x d W 9 0 O 1 N l Y 3 R p b 2 4 x L 1 J l c G 9 y d G l u Z 1 9 F N F A g K D U 1 K S 9 B d X R v U m V t b 3 Z l Z E N v b H V t b n M x L n t B V 0 I g V 2 V p Z 2 h 0 L D E w f S Z x d W 9 0 O y w m c X V v d D t T Z W N 0 a W 9 u M S 9 S Z X B v c n R p b m d f R T R Q I C g 1 N S k v Q X V 0 b 1 J l b W 9 2 Z W R D b 2 x 1 b W 5 z M S 5 7 U 2 h p c G 1 l b n Q g Y 2 9 z d C w x M X 0 m c X V v d D s s J n F 1 b 3 Q 7 U 2 V j d G l v b j E v U m V w b 3 J 0 a W 5 n X 0 U 0 U C A o N T U p L 0 F 1 d G 9 S Z W 1 v d m V k Q 2 9 s d W 1 u c z E u e 0 R l c G F y d H V y Z S B 0 a W 1 l I G Z y b 2 0 g Z G V s a X Z l c n k g c G x h Y 2 U s M T J 9 J n F 1 b 3 Q 7 L C Z x d W 9 0 O 1 N l Y 3 R p b 2 4 x L 1 J l c G 9 y d G l u Z 1 9 F N F A g K D U 1 K S 9 B d X R v U m V t b 3 Z l Z E N v b H V t b n M x L n t S b 2 9 0 I C A g d H l w Z S w x M 3 0 m c X V v d D s s J n F 1 b 3 Q 7 U 2 V j d G l v b j E v U m V w b 3 J 0 a W 5 n X 0 U 0 U C A o N T U p L 0 F 1 d G 9 S Z W 1 v d m V k Q 2 9 s d W 1 u c z E u e 0 N p d H k g b 2 Y g c G l j a y B 1 c C w x N H 0 m c X V v d D s s J n F 1 b 3 Q 7 U 2 V j d G l v b j E v U m V w b 3 J 0 a W 5 n X 0 U 0 U C A o N T U p L 0 F 1 d G 9 S Z W 1 v d m V k Q 2 9 s d W 1 u c z E u e 0 N p d H k g b 2 Y g Z G V s a X Z l c n k s M T V 9 J n F 1 b 3 Q 7 L C Z x d W 9 0 O 1 N l Y 3 R p b 2 4 x L 1 J l c G 9 y d G l u Z 1 9 F N F A g K D U 1 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T Y p P C 9 J d G V t U G F 0 a D 4 8 L 0 l 0 Z W 1 M b 2 N h d G l v b j 4 8 U 3 R h Y m x l R W 5 0 c m l l c z 4 8 R W 5 0 c n k g V H l w Z T 0 i Q W R k Z W R U b 0 R h d G F N b 2 R l b C I g V m F s d W U 9 I m w w I i A v P j x F b n R y e S B U e X B l P S J C d W Z m Z X J O Z X h 0 U m V m c m V z a C I g V m F s d W U 9 I m w x I i A v P j x F b n R y e S B U e X B l P S J G a W x s Q 2 9 1 b n Q i I F Z h b H V l P S J s M T Y x N S I g L z 4 8 R W 5 0 c n k g V H l w Z T 0 i R m l s b E V u Y W J s Z W Q i I F Z h b H V l P S J s M C I g L z 4 8 R W 5 0 c n k g V H l w Z T 0 i R m l s b E V y c m 9 y Q 2 9 k Z S I g V m F s d W U 9 I n N V b m t u b 3 d u I i A v P j x F b n R y e S B U e X B l P S J G a W x s R X J y b 3 J D b 3 V u d C I g V m F s d W U 9 I m w w I i A v P j x F b n R y e S B U e X B l P S J G a W x s T G F z d F V w Z G F 0 Z W Q i I F Z h b H V l P S J k M j A y M y 0 w O C 0 y M V Q w N j o y N z o y N S 4 y M T E x O T k x 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1 N i k v Q X V 0 b 1 J l b W 9 2 Z W R D b 2 x 1 b W 5 z M S 5 7 R m l s Z S B u d W 1 i Z X I s M H 0 m c X V v d D s s J n F 1 b 3 Q 7 U 2 V j d G l v b j E v U m V w b 3 J 0 a W 5 n X 0 U 0 U C A o N T Y p L 0 F 1 d G 9 S Z W 1 v d m V k Q 2 9 s d W 1 u c z E u e 0 Z D U y B k Z W x p d m V y e S B u d W 1 i Z X I s M X 0 m c X V v d D s s J n F 1 b 3 Q 7 U 2 V j d G l v b j E v U m V w b 3 J 0 a W 5 n X 0 U 0 U C A o N T Y p L 0 F 1 d G 9 S Z W 1 v d m V k Q 2 9 s d W 1 u c z E u e 1 B y a W N l L D J 9 J n F 1 b 3 Q 7 L C Z x d W 9 0 O 1 N l Y 3 R p b 2 4 x L 1 J l c G 9 y d G l u Z 1 9 F N F A g K D U 2 K S 9 B d X R v U m V t b 3 Z l Z E N v b H V t b n M x L n t D d X N 0 b 2 1 l c i w z f S Z x d W 9 0 O y w m c X V v d D t T Z W N 0 a W 9 u M S 9 S Z X B v c n R p b m d f R T R Q I C g 1 N i k v Q X V 0 b 1 J l b W 9 2 Z W R D b 2 x 1 b W 5 z M S 5 7 Q 2 9 u d G F j d C B w Z X J z b 2 4 s N H 0 m c X V v d D s s J n F 1 b 3 Q 7 U 2 V j d G l v b j E v U m V w b 3 J 0 a W 5 n X 0 U 0 U C A o N T Y p L 0 F 1 d G 9 S Z W 1 v d m V k Q 2 9 s d W 1 u c z E u e 0 V 4 c G V j d G V k I H B p Y 2 s g d X A g Z G F 0 Z S w 1 f S Z x d W 9 0 O y w m c X V v d D t T Z W N 0 a W 9 u M S 9 S Z X B v c n R p b m d f R T R Q I C g 1 N i k v Q X V 0 b 1 J l b W 9 2 Z W R D b 2 x 1 b W 5 z M S 5 7 R G F 0 Z S B v Z i B m a W x l I G N y Z W F 0 a W 9 u L D Z 9 J n F 1 b 3 Q 7 L C Z x d W 9 0 O 1 N l Y 3 R p b 2 4 x L 1 J l c G 9 y d G l u Z 1 9 F N F A g K D U 2 K S 9 B d X R v U m V t b 3 Z l Z E N v b H V t b n M x L n t X Z W l n a H Q s N 3 0 m c X V v d D s s J n F 1 b 3 Q 7 U 2 V j d G l v b j E v U m V w b 3 J 0 a W 5 n X 0 U 0 U C A o N T Y p L 0 F 1 d G 9 S Z W 1 v d m V k Q 2 9 s d W 1 u c z E u e 1 B p Y 2 s g d X A g b m F t Z S w 4 f S Z x d W 9 0 O y w m c X V v d D t T Z W N 0 a W 9 u M S 9 S Z X B v c n R p b m d f R T R Q I C g 1 N i k v Q X V 0 b 1 J l b W 9 2 Z W R D b 2 x 1 b W 5 z M S 5 7 R G V s a X Z l c n k g b m F t Z S w 5 f S Z x d W 9 0 O y w m c X V v d D t T Z W N 0 a W 9 u M S 9 S Z X B v c n R p b m d f R T R Q I C g 1 N i k v Q X V 0 b 1 J l b W 9 2 Z W R D b 2 x 1 b W 5 z M S 5 7 Q V d C I F d l a W d o d C w x M H 0 m c X V v d D s s J n F 1 b 3 Q 7 U 2 V j d G l v b j E v U m V w b 3 J 0 a W 5 n X 0 U 0 U C A o N T Y p L 0 F 1 d G 9 S Z W 1 v d m V k Q 2 9 s d W 1 u c z E u e 1 N o a X B t Z W 5 0 I G N v c 3 Q s M T F 9 J n F 1 b 3 Q 7 L C Z x d W 9 0 O 1 N l Y 3 R p b 2 4 x L 1 J l c G 9 y d G l u Z 1 9 F N F A g K D U 2 K S 9 B d X R v U m V t b 3 Z l Z E N v b H V t b n M x L n t E Z X B h c n R 1 c m U g d G l t Z S B m c m 9 t I G R l b G l 2 Z X J 5 I H B s Y W N l L D E y f S Z x d W 9 0 O y w m c X V v d D t T Z W N 0 a W 9 u M S 9 S Z X B v c n R p b m d f R T R Q I C g 1 N i k v Q X V 0 b 1 J l b W 9 2 Z W R D b 2 x 1 b W 5 z M S 5 7 U m 9 v d C A g I H R 5 c G U s M T N 9 J n F 1 b 3 Q 7 L C Z x d W 9 0 O 1 N l Y 3 R p b 2 4 x L 1 J l c G 9 y d G l u Z 1 9 F N F A g K D U 2 K S 9 B d X R v U m V t b 3 Z l Z E N v b H V t b n M x L n t D a X R 5 I G 9 m I H B p Y 2 s g d X A s M T R 9 J n F 1 b 3 Q 7 L C Z x d W 9 0 O 1 N l Y 3 R p b 2 4 x L 1 J l c G 9 y d G l u Z 1 9 F N F A g K D U 2 K S 9 B d X R v U m V t b 3 Z l Z E N v b H V t b n M x L n t D a X R 5 I G 9 m I G R l b G l 2 Z X J 5 L D E 1 f S Z x d W 9 0 O y w m c X V v d D t T Z W N 0 a W 9 u M S 9 S Z X B v c n R p b m d f R T R Q I C g 1 N i k v Q X V 0 b 1 J l b W 9 2 Z W R D b 2 x 1 b W 5 z M S 5 7 Q 2 9 s d W 1 u M S w x N n 0 m c X V v d D t d L C Z x d W 9 0 O 0 N v b H V t b k N v d W 5 0 J n F 1 b 3 Q 7 O j E 3 L C Z x d W 9 0 O 0 t l e U N v b H V t b k 5 h b W V z J n F 1 b 3 Q 7 O l t d L C Z x d W 9 0 O 0 N v b H V t b k l k Z W 5 0 a X R p Z X M m c X V v d D s 6 W y Z x d W 9 0 O 1 N l Y 3 R p b 2 4 x L 1 J l c G 9 y d G l u Z 1 9 F N F A g K D U 2 K S 9 B d X R v U m V t b 3 Z l Z E N v b H V t b n M x L n t G a W x l I G 5 1 b W J l c i w w f S Z x d W 9 0 O y w m c X V v d D t T Z W N 0 a W 9 u M S 9 S Z X B v c n R p b m d f R T R Q I C g 1 N i k v Q X V 0 b 1 J l b W 9 2 Z W R D b 2 x 1 b W 5 z M S 5 7 R k N T I G R l b G l 2 Z X J 5 I G 5 1 b W J l c i w x f S Z x d W 9 0 O y w m c X V v d D t T Z W N 0 a W 9 u M S 9 S Z X B v c n R p b m d f R T R Q I C g 1 N i k v Q X V 0 b 1 J l b W 9 2 Z W R D b 2 x 1 b W 5 z M S 5 7 U H J p Y 2 U s M n 0 m c X V v d D s s J n F 1 b 3 Q 7 U 2 V j d G l v b j E v U m V w b 3 J 0 a W 5 n X 0 U 0 U C A o N T Y p L 0 F 1 d G 9 S Z W 1 v d m V k Q 2 9 s d W 1 u c z E u e 0 N 1 c 3 R v b W V y L D N 9 J n F 1 b 3 Q 7 L C Z x d W 9 0 O 1 N l Y 3 R p b 2 4 x L 1 J l c G 9 y d G l u Z 1 9 F N F A g K D U 2 K S 9 B d X R v U m V t b 3 Z l Z E N v b H V t b n M x L n t D b 2 5 0 Y W N 0 I H B l c n N v b i w 0 f S Z x d W 9 0 O y w m c X V v d D t T Z W N 0 a W 9 u M S 9 S Z X B v c n R p b m d f R T R Q I C g 1 N i k v Q X V 0 b 1 J l b W 9 2 Z W R D b 2 x 1 b W 5 z M S 5 7 R X h w Z W N 0 Z W Q g c G l j a y B 1 c C B k Y X R l L D V 9 J n F 1 b 3 Q 7 L C Z x d W 9 0 O 1 N l Y 3 R p b 2 4 x L 1 J l c G 9 y d G l u Z 1 9 F N F A g K D U 2 K S 9 B d X R v U m V t b 3 Z l Z E N v b H V t b n M x L n t E Y X R l I G 9 m I G Z p b G U g Y 3 J l Y X R p b 2 4 s N n 0 m c X V v d D s s J n F 1 b 3 Q 7 U 2 V j d G l v b j E v U m V w b 3 J 0 a W 5 n X 0 U 0 U C A o N T Y p L 0 F 1 d G 9 S Z W 1 v d m V k Q 2 9 s d W 1 u c z E u e 1 d l a W d o d C w 3 f S Z x d W 9 0 O y w m c X V v d D t T Z W N 0 a W 9 u M S 9 S Z X B v c n R p b m d f R T R Q I C g 1 N i k v Q X V 0 b 1 J l b W 9 2 Z W R D b 2 x 1 b W 5 z M S 5 7 U G l j a y B 1 c C B u Y W 1 l L D h 9 J n F 1 b 3 Q 7 L C Z x d W 9 0 O 1 N l Y 3 R p b 2 4 x L 1 J l c G 9 y d G l u Z 1 9 F N F A g K D U 2 K S 9 B d X R v U m V t b 3 Z l Z E N v b H V t b n M x L n t E Z W x p d m V y e S B u Y W 1 l L D l 9 J n F 1 b 3 Q 7 L C Z x d W 9 0 O 1 N l Y 3 R p b 2 4 x L 1 J l c G 9 y d G l u Z 1 9 F N F A g K D U 2 K S 9 B d X R v U m V t b 3 Z l Z E N v b H V t b n M x L n t B V 0 I g V 2 V p Z 2 h 0 L D E w f S Z x d W 9 0 O y w m c X V v d D t T Z W N 0 a W 9 u M S 9 S Z X B v c n R p b m d f R T R Q I C g 1 N i k v Q X V 0 b 1 J l b W 9 2 Z W R D b 2 x 1 b W 5 z M S 5 7 U 2 h p c G 1 l b n Q g Y 2 9 z d C w x M X 0 m c X V v d D s s J n F 1 b 3 Q 7 U 2 V j d G l v b j E v U m V w b 3 J 0 a W 5 n X 0 U 0 U C A o N T Y p L 0 F 1 d G 9 S Z W 1 v d m V k Q 2 9 s d W 1 u c z E u e 0 R l c G F y d H V y Z S B 0 a W 1 l I G Z y b 2 0 g Z G V s a X Z l c n k g c G x h Y 2 U s M T J 9 J n F 1 b 3 Q 7 L C Z x d W 9 0 O 1 N l Y 3 R p b 2 4 x L 1 J l c G 9 y d G l u Z 1 9 F N F A g K D U 2 K S 9 B d X R v U m V t b 3 Z l Z E N v b H V t b n M x L n t S b 2 9 0 I C A g d H l w Z S w x M 3 0 m c X V v d D s s J n F 1 b 3 Q 7 U 2 V j d G l v b j E v U m V w b 3 J 0 a W 5 n X 0 U 0 U C A o N T Y p L 0 F 1 d G 9 S Z W 1 v d m V k Q 2 9 s d W 1 u c z E u e 0 N p d H k g b 2 Y g c G l j a y B 1 c C w x N H 0 m c X V v d D s s J n F 1 b 3 Q 7 U 2 V j d G l v b j E v U m V w b 3 J 0 a W 5 n X 0 U 0 U C A o N T Y p L 0 F 1 d G 9 S Z W 1 v d m V k Q 2 9 s d W 1 u c z E u e 0 N p d H k g b 2 Y g Z G V s a X Z l c n k s M T V 9 J n F 1 b 3 Q 7 L C Z x d W 9 0 O 1 N l Y 3 R p b 2 4 x L 1 J l c G 9 y d G l u Z 1 9 F N F A g K D U 2 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T c p P C 9 J d G V t U G F 0 a D 4 8 L 0 l 0 Z W 1 M b 2 N h d G l v b j 4 8 U 3 R h Y m x l R W 5 0 c m l l c z 4 8 R W 5 0 c n k g V H l w Z T 0 i Q W R k Z W R U b 0 R h d G F N b 2 R l b C I g V m F s d W U 9 I m w w I i A v P j x F b n R y e S B U e X B l P S J C d W Z m Z X J O Z X h 0 U m V m c m V z a C I g V m F s d W U 9 I m w x I i A v P j x F b n R y e S B U e X B l P S J G a W x s Q 2 9 1 b n Q i I F Z h b H V l P S J s M T Y x N S I g L z 4 8 R W 5 0 c n k g V H l w Z T 0 i R m l s b E V u Y W J s Z W Q i I F Z h b H V l P S J s M C I g L z 4 8 R W 5 0 c n k g V H l w Z T 0 i R m l s b E V y c m 9 y Q 2 9 k Z S I g V m F s d W U 9 I n N V b m t u b 3 d u I i A v P j x F b n R y e S B U e X B l P S J G a W x s R X J y b 3 J D b 3 V u d C I g V m F s d W U 9 I m w w I i A v P j x F b n R y e S B U e X B l P S J G a W x s T G F z d F V w Z G F 0 Z W Q i I F Z h b H V l P S J k M j A y M y 0 w O C 0 y M V Q w N j o y N z o y N S 4 y M T E x O T k x 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1 N i k v Q X V 0 b 1 J l b W 9 2 Z W R D b 2 x 1 b W 5 z M S 5 7 R m l s Z S B u d W 1 i Z X I s M H 0 m c X V v d D s s J n F 1 b 3 Q 7 U 2 V j d G l v b j E v U m V w b 3 J 0 a W 5 n X 0 U 0 U C A o N T Y p L 0 F 1 d G 9 S Z W 1 v d m V k Q 2 9 s d W 1 u c z E u e 0 Z D U y B k Z W x p d m V y e S B u d W 1 i Z X I s M X 0 m c X V v d D s s J n F 1 b 3 Q 7 U 2 V j d G l v b j E v U m V w b 3 J 0 a W 5 n X 0 U 0 U C A o N T Y p L 0 F 1 d G 9 S Z W 1 v d m V k Q 2 9 s d W 1 u c z E u e 1 B y a W N l L D J 9 J n F 1 b 3 Q 7 L C Z x d W 9 0 O 1 N l Y 3 R p b 2 4 x L 1 J l c G 9 y d G l u Z 1 9 F N F A g K D U 2 K S 9 B d X R v U m V t b 3 Z l Z E N v b H V t b n M x L n t D d X N 0 b 2 1 l c i w z f S Z x d W 9 0 O y w m c X V v d D t T Z W N 0 a W 9 u M S 9 S Z X B v c n R p b m d f R T R Q I C g 1 N i k v Q X V 0 b 1 J l b W 9 2 Z W R D b 2 x 1 b W 5 z M S 5 7 Q 2 9 u d G F j d C B w Z X J z b 2 4 s N H 0 m c X V v d D s s J n F 1 b 3 Q 7 U 2 V j d G l v b j E v U m V w b 3 J 0 a W 5 n X 0 U 0 U C A o N T Y p L 0 F 1 d G 9 S Z W 1 v d m V k Q 2 9 s d W 1 u c z E u e 0 V 4 c G V j d G V k I H B p Y 2 s g d X A g Z G F 0 Z S w 1 f S Z x d W 9 0 O y w m c X V v d D t T Z W N 0 a W 9 u M S 9 S Z X B v c n R p b m d f R T R Q I C g 1 N i k v Q X V 0 b 1 J l b W 9 2 Z W R D b 2 x 1 b W 5 z M S 5 7 R G F 0 Z S B v Z i B m a W x l I G N y Z W F 0 a W 9 u L D Z 9 J n F 1 b 3 Q 7 L C Z x d W 9 0 O 1 N l Y 3 R p b 2 4 x L 1 J l c G 9 y d G l u Z 1 9 F N F A g K D U 2 K S 9 B d X R v U m V t b 3 Z l Z E N v b H V t b n M x L n t X Z W l n a H Q s N 3 0 m c X V v d D s s J n F 1 b 3 Q 7 U 2 V j d G l v b j E v U m V w b 3 J 0 a W 5 n X 0 U 0 U C A o N T Y p L 0 F 1 d G 9 S Z W 1 v d m V k Q 2 9 s d W 1 u c z E u e 1 B p Y 2 s g d X A g b m F t Z S w 4 f S Z x d W 9 0 O y w m c X V v d D t T Z W N 0 a W 9 u M S 9 S Z X B v c n R p b m d f R T R Q I C g 1 N i k v Q X V 0 b 1 J l b W 9 2 Z W R D b 2 x 1 b W 5 z M S 5 7 R G V s a X Z l c n k g b m F t Z S w 5 f S Z x d W 9 0 O y w m c X V v d D t T Z W N 0 a W 9 u M S 9 S Z X B v c n R p b m d f R T R Q I C g 1 N i k v Q X V 0 b 1 J l b W 9 2 Z W R D b 2 x 1 b W 5 z M S 5 7 Q V d C I F d l a W d o d C w x M H 0 m c X V v d D s s J n F 1 b 3 Q 7 U 2 V j d G l v b j E v U m V w b 3 J 0 a W 5 n X 0 U 0 U C A o N T Y p L 0 F 1 d G 9 S Z W 1 v d m V k Q 2 9 s d W 1 u c z E u e 1 N o a X B t Z W 5 0 I G N v c 3 Q s M T F 9 J n F 1 b 3 Q 7 L C Z x d W 9 0 O 1 N l Y 3 R p b 2 4 x L 1 J l c G 9 y d G l u Z 1 9 F N F A g K D U 2 K S 9 B d X R v U m V t b 3 Z l Z E N v b H V t b n M x L n t E Z X B h c n R 1 c m U g d G l t Z S B m c m 9 t I G R l b G l 2 Z X J 5 I H B s Y W N l L D E y f S Z x d W 9 0 O y w m c X V v d D t T Z W N 0 a W 9 u M S 9 S Z X B v c n R p b m d f R T R Q I C g 1 N i k v Q X V 0 b 1 J l b W 9 2 Z W R D b 2 x 1 b W 5 z M S 5 7 U m 9 v d C A g I H R 5 c G U s M T N 9 J n F 1 b 3 Q 7 L C Z x d W 9 0 O 1 N l Y 3 R p b 2 4 x L 1 J l c G 9 y d G l u Z 1 9 F N F A g K D U 2 K S 9 B d X R v U m V t b 3 Z l Z E N v b H V t b n M x L n t D a X R 5 I G 9 m I H B p Y 2 s g d X A s M T R 9 J n F 1 b 3 Q 7 L C Z x d W 9 0 O 1 N l Y 3 R p b 2 4 x L 1 J l c G 9 y d G l u Z 1 9 F N F A g K D U 2 K S 9 B d X R v U m V t b 3 Z l Z E N v b H V t b n M x L n t D a X R 5 I G 9 m I G R l b G l 2 Z X J 5 L D E 1 f S Z x d W 9 0 O y w m c X V v d D t T Z W N 0 a W 9 u M S 9 S Z X B v c n R p b m d f R T R Q I C g 1 N i k v Q X V 0 b 1 J l b W 9 2 Z W R D b 2 x 1 b W 5 z M S 5 7 Q 2 9 s d W 1 u M S w x N n 0 m c X V v d D t d L C Z x d W 9 0 O 0 N v b H V t b k N v d W 5 0 J n F 1 b 3 Q 7 O j E 3 L C Z x d W 9 0 O 0 t l e U N v b H V t b k 5 h b W V z J n F 1 b 3 Q 7 O l t d L C Z x d W 9 0 O 0 N v b H V t b k l k Z W 5 0 a X R p Z X M m c X V v d D s 6 W y Z x d W 9 0 O 1 N l Y 3 R p b 2 4 x L 1 J l c G 9 y d G l u Z 1 9 F N F A g K D U 2 K S 9 B d X R v U m V t b 3 Z l Z E N v b H V t b n M x L n t G a W x l I G 5 1 b W J l c i w w f S Z x d W 9 0 O y w m c X V v d D t T Z W N 0 a W 9 u M S 9 S Z X B v c n R p b m d f R T R Q I C g 1 N i k v Q X V 0 b 1 J l b W 9 2 Z W R D b 2 x 1 b W 5 z M S 5 7 R k N T I G R l b G l 2 Z X J 5 I G 5 1 b W J l c i w x f S Z x d W 9 0 O y w m c X V v d D t T Z W N 0 a W 9 u M S 9 S Z X B v c n R p b m d f R T R Q I C g 1 N i k v Q X V 0 b 1 J l b W 9 2 Z W R D b 2 x 1 b W 5 z M S 5 7 U H J p Y 2 U s M n 0 m c X V v d D s s J n F 1 b 3 Q 7 U 2 V j d G l v b j E v U m V w b 3 J 0 a W 5 n X 0 U 0 U C A o N T Y p L 0 F 1 d G 9 S Z W 1 v d m V k Q 2 9 s d W 1 u c z E u e 0 N 1 c 3 R v b W V y L D N 9 J n F 1 b 3 Q 7 L C Z x d W 9 0 O 1 N l Y 3 R p b 2 4 x L 1 J l c G 9 y d G l u Z 1 9 F N F A g K D U 2 K S 9 B d X R v U m V t b 3 Z l Z E N v b H V t b n M x L n t D b 2 5 0 Y W N 0 I H B l c n N v b i w 0 f S Z x d W 9 0 O y w m c X V v d D t T Z W N 0 a W 9 u M S 9 S Z X B v c n R p b m d f R T R Q I C g 1 N i k v Q X V 0 b 1 J l b W 9 2 Z W R D b 2 x 1 b W 5 z M S 5 7 R X h w Z W N 0 Z W Q g c G l j a y B 1 c C B k Y X R l L D V 9 J n F 1 b 3 Q 7 L C Z x d W 9 0 O 1 N l Y 3 R p b 2 4 x L 1 J l c G 9 y d G l u Z 1 9 F N F A g K D U 2 K S 9 B d X R v U m V t b 3 Z l Z E N v b H V t b n M x L n t E Y X R l I G 9 m I G Z p b G U g Y 3 J l Y X R p b 2 4 s N n 0 m c X V v d D s s J n F 1 b 3 Q 7 U 2 V j d G l v b j E v U m V w b 3 J 0 a W 5 n X 0 U 0 U C A o N T Y p L 0 F 1 d G 9 S Z W 1 v d m V k Q 2 9 s d W 1 u c z E u e 1 d l a W d o d C w 3 f S Z x d W 9 0 O y w m c X V v d D t T Z W N 0 a W 9 u M S 9 S Z X B v c n R p b m d f R T R Q I C g 1 N i k v Q X V 0 b 1 J l b W 9 2 Z W R D b 2 x 1 b W 5 z M S 5 7 U G l j a y B 1 c C B u Y W 1 l L D h 9 J n F 1 b 3 Q 7 L C Z x d W 9 0 O 1 N l Y 3 R p b 2 4 x L 1 J l c G 9 y d G l u Z 1 9 F N F A g K D U 2 K S 9 B d X R v U m V t b 3 Z l Z E N v b H V t b n M x L n t E Z W x p d m V y e S B u Y W 1 l L D l 9 J n F 1 b 3 Q 7 L C Z x d W 9 0 O 1 N l Y 3 R p b 2 4 x L 1 J l c G 9 y d G l u Z 1 9 F N F A g K D U 2 K S 9 B d X R v U m V t b 3 Z l Z E N v b H V t b n M x L n t B V 0 I g V 2 V p Z 2 h 0 L D E w f S Z x d W 9 0 O y w m c X V v d D t T Z W N 0 a W 9 u M S 9 S Z X B v c n R p b m d f R T R Q I C g 1 N i k v Q X V 0 b 1 J l b W 9 2 Z W R D b 2 x 1 b W 5 z M S 5 7 U 2 h p c G 1 l b n Q g Y 2 9 z d C w x M X 0 m c X V v d D s s J n F 1 b 3 Q 7 U 2 V j d G l v b j E v U m V w b 3 J 0 a W 5 n X 0 U 0 U C A o N T Y p L 0 F 1 d G 9 S Z W 1 v d m V k Q 2 9 s d W 1 u c z E u e 0 R l c G F y d H V y Z S B 0 a W 1 l I G Z y b 2 0 g Z G V s a X Z l c n k g c G x h Y 2 U s M T J 9 J n F 1 b 3 Q 7 L C Z x d W 9 0 O 1 N l Y 3 R p b 2 4 x L 1 J l c G 9 y d G l u Z 1 9 F N F A g K D U 2 K S 9 B d X R v U m V t b 3 Z l Z E N v b H V t b n M x L n t S b 2 9 0 I C A g d H l w Z S w x M 3 0 m c X V v d D s s J n F 1 b 3 Q 7 U 2 V j d G l v b j E v U m V w b 3 J 0 a W 5 n X 0 U 0 U C A o N T Y p L 0 F 1 d G 9 S Z W 1 v d m V k Q 2 9 s d W 1 u c z E u e 0 N p d H k g b 2 Y g c G l j a y B 1 c C w x N H 0 m c X V v d D s s J n F 1 b 3 Q 7 U 2 V j d G l v b j E v U m V w b 3 J 0 a W 5 n X 0 U 0 U C A o N T Y p L 0 F 1 d G 9 S Z W 1 v d m V k Q 2 9 s d W 1 u c z E u e 0 N p d H k g b 2 Y g Z G V s a X Z l c n k s M T V 9 J n F 1 b 3 Q 7 L C Z x d W 9 0 O 1 N l Y 3 R p b 2 4 x L 1 J l c G 9 y d G l u Z 1 9 F N F A g K D U 2 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U 4 K T w v S X R l b V B h d G g + P C 9 J d G V t T G 9 j Y X R p b 2 4 + P F N 0 Y W J s Z U V u d H J p Z X M + P E V u d H J 5 I F R 5 c G U 9 I k F k Z G V k V G 9 E Y X R h T W 9 k Z W w i I F Z h b H V l P S J s M C I g L z 4 8 R W 5 0 c n k g V H l w Z T 0 i Q n V m Z m V y T m V 4 d F J l Z n J l c 2 g i I F Z h b H V l P S J s M S I g L z 4 8 R W 5 0 c n k g V H l w Z T 0 i R m l s b E N v d W 5 0 I i B W Y W x 1 Z T 0 i b D E 2 M j A i I C 8 + P E V u d H J 5 I F R 5 c G U 9 I k Z p b G x F b m F i b G V k I i B W Y W x 1 Z T 0 i b D A i I C 8 + P E V u d H J 5 I F R 5 c G U 9 I k Z p b G x F c n J v c k N v Z G U i I F Z h b H V l P S J z V W 5 r b m 9 3 b i I g L z 4 8 R W 5 0 c n k g V H l w Z T 0 i R m l s b E V y c m 9 y Q 2 9 1 b n Q i I F Z h b H V l P S J s M C I g L z 4 8 R W 5 0 c n k g V H l w Z T 0 i R m l s b E x h c 3 R V c G R h d G V k I i B W Y W x 1 Z T 0 i Z D I w M j M t M D g t M j J U M D Y 6 M j U 6 M T Y u M T Y 5 M D M z N 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T g p L 0 F 1 d G 9 S Z W 1 v d m V k Q 2 9 s d W 1 u c z E u e 0 Z p b G U g b n V t Y m V y L D B 9 J n F 1 b 3 Q 7 L C Z x d W 9 0 O 1 N l Y 3 R p b 2 4 x L 1 J l c G 9 y d G l u Z 1 9 F N F A g K D U 4 K S 9 B d X R v U m V t b 3 Z l Z E N v b H V t b n M x L n t G Q 1 M g Z G V s a X Z l c n k g b n V t Y m V y L D F 9 J n F 1 b 3 Q 7 L C Z x d W 9 0 O 1 N l Y 3 R p b 2 4 x L 1 J l c G 9 y d G l u Z 1 9 F N F A g K D U 4 K S 9 B d X R v U m V t b 3 Z l Z E N v b H V t b n M x L n t Q c m l j Z S w y f S Z x d W 9 0 O y w m c X V v d D t T Z W N 0 a W 9 u M S 9 S Z X B v c n R p b m d f R T R Q I C g 1 O C k v Q X V 0 b 1 J l b W 9 2 Z W R D b 2 x 1 b W 5 z M S 5 7 Q 3 V z d G 9 t Z X I s M 3 0 m c X V v d D s s J n F 1 b 3 Q 7 U 2 V j d G l v b j E v U m V w b 3 J 0 a W 5 n X 0 U 0 U C A o N T g p L 0 F 1 d G 9 S Z W 1 v d m V k Q 2 9 s d W 1 u c z E u e 0 N v b n R h Y 3 Q g c G V y c 2 9 u L D R 9 J n F 1 b 3 Q 7 L C Z x d W 9 0 O 1 N l Y 3 R p b 2 4 x L 1 J l c G 9 y d G l u Z 1 9 F N F A g K D U 4 K S 9 B d X R v U m V t b 3 Z l Z E N v b H V t b n M x L n t F e H B l Y 3 R l Z C B w a W N r I H V w I G R h d G U s N X 0 m c X V v d D s s J n F 1 b 3 Q 7 U 2 V j d G l v b j E v U m V w b 3 J 0 a W 5 n X 0 U 0 U C A o N T g p L 0 F 1 d G 9 S Z W 1 v d m V k Q 2 9 s d W 1 u c z E u e 0 R h d G U g b 2 Y g Z m l s Z S B j c m V h d G l v b i w 2 f S Z x d W 9 0 O y w m c X V v d D t T Z W N 0 a W 9 u M S 9 S Z X B v c n R p b m d f R T R Q I C g 1 O C k v Q X V 0 b 1 J l b W 9 2 Z W R D b 2 x 1 b W 5 z M S 5 7 V 2 V p Z 2 h 0 L D d 9 J n F 1 b 3 Q 7 L C Z x d W 9 0 O 1 N l Y 3 R p b 2 4 x L 1 J l c G 9 y d G l u Z 1 9 F N F A g K D U 4 K S 9 B d X R v U m V t b 3 Z l Z E N v b H V t b n M x L n t Q a W N r I H V w I G 5 h b W U s O H 0 m c X V v d D s s J n F 1 b 3 Q 7 U 2 V j d G l v b j E v U m V w b 3 J 0 a W 5 n X 0 U 0 U C A o N T g p L 0 F 1 d G 9 S Z W 1 v d m V k Q 2 9 s d W 1 u c z E u e 0 R l b G l 2 Z X J 5 I G 5 h b W U s O X 0 m c X V v d D s s J n F 1 b 3 Q 7 U 2 V j d G l v b j E v U m V w b 3 J 0 a W 5 n X 0 U 0 U C A o N T g p L 0 F 1 d G 9 S Z W 1 v d m V k Q 2 9 s d W 1 u c z E u e 0 F X Q i B X Z W l n a H Q s M T B 9 J n F 1 b 3 Q 7 L C Z x d W 9 0 O 1 N l Y 3 R p b 2 4 x L 1 J l c G 9 y d G l u Z 1 9 F N F A g K D U 4 K S 9 B d X R v U m V t b 3 Z l Z E N v b H V t b n M x L n t T a G l w b W V u d C B j b 3 N 0 L D E x f S Z x d W 9 0 O y w m c X V v d D t T Z W N 0 a W 9 u M S 9 S Z X B v c n R p b m d f R T R Q I C g 1 O C k v Q X V 0 b 1 J l b W 9 2 Z W R D b 2 x 1 b W 5 z M S 5 7 R G V w Y X J 0 d X J l I H R p b W U g Z n J v b S B k Z W x p d m V y e S B w b G F j Z S w x M n 0 m c X V v d D s s J n F 1 b 3 Q 7 U 2 V j d G l v b j E v U m V w b 3 J 0 a W 5 n X 0 U 0 U C A o N T g p L 0 F 1 d G 9 S Z W 1 v d m V k Q 2 9 s d W 1 u c z E u e 1 J v b 3 Q g I C B 0 e X B l L D E z f S Z x d W 9 0 O y w m c X V v d D t T Z W N 0 a W 9 u M S 9 S Z X B v c n R p b m d f R T R Q I C g 1 O C k v Q X V 0 b 1 J l b W 9 2 Z W R D b 2 x 1 b W 5 z M S 5 7 Q 2 l 0 e S B v Z i B w a W N r I H V w L D E 0 f S Z x d W 9 0 O y w m c X V v d D t T Z W N 0 a W 9 u M S 9 S Z X B v c n R p b m d f R T R Q I C g 1 O C k v Q X V 0 b 1 J l b W 9 2 Z W R D b 2 x 1 b W 5 z M S 5 7 Q 2 l 0 e S B v Z i B k Z W x p d m V y e S w x N X 0 m c X V v d D s s J n F 1 b 3 Q 7 U 2 V j d G l v b j E v U m V w b 3 J 0 a W 5 n X 0 U 0 U C A o N T g p L 0 F 1 d G 9 S Z W 1 v d m V k Q 2 9 s d W 1 u c z E u e 0 N v b H V t b j E s M T Z 9 J n F 1 b 3 Q 7 X S w m c X V v d D t D b 2 x 1 b W 5 D b 3 V u d C Z x d W 9 0 O z o x N y w m c X V v d D t L Z X l D b 2 x 1 b W 5 O Y W 1 l c y Z x d W 9 0 O z p b X S w m c X V v d D t D b 2 x 1 b W 5 J Z G V u d G l 0 a W V z J n F 1 b 3 Q 7 O l s m c X V v d D t T Z W N 0 a W 9 u M S 9 S Z X B v c n R p b m d f R T R Q I C g 1 O C k v Q X V 0 b 1 J l b W 9 2 Z W R D b 2 x 1 b W 5 z M S 5 7 R m l s Z S B u d W 1 i Z X I s M H 0 m c X V v d D s s J n F 1 b 3 Q 7 U 2 V j d G l v b j E v U m V w b 3 J 0 a W 5 n X 0 U 0 U C A o N T g p L 0 F 1 d G 9 S Z W 1 v d m V k Q 2 9 s d W 1 u c z E u e 0 Z D U y B k Z W x p d m V y e S B u d W 1 i Z X I s M X 0 m c X V v d D s s J n F 1 b 3 Q 7 U 2 V j d G l v b j E v U m V w b 3 J 0 a W 5 n X 0 U 0 U C A o N T g p L 0 F 1 d G 9 S Z W 1 v d m V k Q 2 9 s d W 1 u c z E u e 1 B y a W N l L D J 9 J n F 1 b 3 Q 7 L C Z x d W 9 0 O 1 N l Y 3 R p b 2 4 x L 1 J l c G 9 y d G l u Z 1 9 F N F A g K D U 4 K S 9 B d X R v U m V t b 3 Z l Z E N v b H V t b n M x L n t D d X N 0 b 2 1 l c i w z f S Z x d W 9 0 O y w m c X V v d D t T Z W N 0 a W 9 u M S 9 S Z X B v c n R p b m d f R T R Q I C g 1 O C k v Q X V 0 b 1 J l b W 9 2 Z W R D b 2 x 1 b W 5 z M S 5 7 Q 2 9 u d G F j d C B w Z X J z b 2 4 s N H 0 m c X V v d D s s J n F 1 b 3 Q 7 U 2 V j d G l v b j E v U m V w b 3 J 0 a W 5 n X 0 U 0 U C A o N T g p L 0 F 1 d G 9 S Z W 1 v d m V k Q 2 9 s d W 1 u c z E u e 0 V 4 c G V j d G V k I H B p Y 2 s g d X A g Z G F 0 Z S w 1 f S Z x d W 9 0 O y w m c X V v d D t T Z W N 0 a W 9 u M S 9 S Z X B v c n R p b m d f R T R Q I C g 1 O C k v Q X V 0 b 1 J l b W 9 2 Z W R D b 2 x 1 b W 5 z M S 5 7 R G F 0 Z S B v Z i B m a W x l I G N y Z W F 0 a W 9 u L D Z 9 J n F 1 b 3 Q 7 L C Z x d W 9 0 O 1 N l Y 3 R p b 2 4 x L 1 J l c G 9 y d G l u Z 1 9 F N F A g K D U 4 K S 9 B d X R v U m V t b 3 Z l Z E N v b H V t b n M x L n t X Z W l n a H Q s N 3 0 m c X V v d D s s J n F 1 b 3 Q 7 U 2 V j d G l v b j E v U m V w b 3 J 0 a W 5 n X 0 U 0 U C A o N T g p L 0 F 1 d G 9 S Z W 1 v d m V k Q 2 9 s d W 1 u c z E u e 1 B p Y 2 s g d X A g b m F t Z S w 4 f S Z x d W 9 0 O y w m c X V v d D t T Z W N 0 a W 9 u M S 9 S Z X B v c n R p b m d f R T R Q I C g 1 O C k v Q X V 0 b 1 J l b W 9 2 Z W R D b 2 x 1 b W 5 z M S 5 7 R G V s a X Z l c n k g b m F t Z S w 5 f S Z x d W 9 0 O y w m c X V v d D t T Z W N 0 a W 9 u M S 9 S Z X B v c n R p b m d f R T R Q I C g 1 O C k v Q X V 0 b 1 J l b W 9 2 Z W R D b 2 x 1 b W 5 z M S 5 7 Q V d C I F d l a W d o d C w x M H 0 m c X V v d D s s J n F 1 b 3 Q 7 U 2 V j d G l v b j E v U m V w b 3 J 0 a W 5 n X 0 U 0 U C A o N T g p L 0 F 1 d G 9 S Z W 1 v d m V k Q 2 9 s d W 1 u c z E u e 1 N o a X B t Z W 5 0 I G N v c 3 Q s M T F 9 J n F 1 b 3 Q 7 L C Z x d W 9 0 O 1 N l Y 3 R p b 2 4 x L 1 J l c G 9 y d G l u Z 1 9 F N F A g K D U 4 K S 9 B d X R v U m V t b 3 Z l Z E N v b H V t b n M x L n t E Z X B h c n R 1 c m U g d G l t Z S B m c m 9 t I G R l b G l 2 Z X J 5 I H B s Y W N l L D E y f S Z x d W 9 0 O y w m c X V v d D t T Z W N 0 a W 9 u M S 9 S Z X B v c n R p b m d f R T R Q I C g 1 O C k v Q X V 0 b 1 J l b W 9 2 Z W R D b 2 x 1 b W 5 z M S 5 7 U m 9 v d C A g I H R 5 c G U s M T N 9 J n F 1 b 3 Q 7 L C Z x d W 9 0 O 1 N l Y 3 R p b 2 4 x L 1 J l c G 9 y d G l u Z 1 9 F N F A g K D U 4 K S 9 B d X R v U m V t b 3 Z l Z E N v b H V t b n M x L n t D a X R 5 I G 9 m I H B p Y 2 s g d X A s M T R 9 J n F 1 b 3 Q 7 L C Z x d W 9 0 O 1 N l Y 3 R p b 2 4 x L 1 J l c G 9 y d G l u Z 1 9 F N F A g K D U 4 K S 9 B d X R v U m V t b 3 Z l Z E N v b H V t b n M x L n t D a X R 5 I G 9 m I G R l b G l 2 Z X J 5 L D E 1 f S Z x d W 9 0 O y w m c X V v d D t T Z W N 0 a W 9 u M S 9 S Z X B v c n R p b m d f R T R Q I C g 1 O 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U 5 K T w v S X R l b V B h d G g + P C 9 J d G V t T G 9 j Y X R p b 2 4 + P F N 0 Y W J s Z U V u d H J p Z X M + P E V u d H J 5 I F R 5 c G U 9 I k F k Z G V k V G 9 E Y X R h T W 9 k Z W w i I F Z h b H V l P S J s M C I g L z 4 8 R W 5 0 c n k g V H l w Z T 0 i Q n V m Z m V y T m V 4 d F J l Z n J l c 2 g i I F Z h b H V l P S J s M S I g L z 4 8 R W 5 0 c n k g V H l w Z T 0 i R m l s b E N v d W 5 0 I i B W Y W x 1 Z T 0 i b D E 2 M j Q i I C 8 + P E V u d H J 5 I F R 5 c G U 9 I k Z p b G x F b m F i b G V k I i B W Y W x 1 Z T 0 i b D A i I C 8 + P E V u d H J 5 I F R 5 c G U 9 I k Z p b G x F c n J v c k N v Z G U i I F Z h b H V l P S J z V W 5 r b m 9 3 b i I g L z 4 8 R W 5 0 c n k g V H l w Z T 0 i R m l s b E V y c m 9 y Q 2 9 1 b n Q i I F Z h b H V l P S J s M C I g L z 4 8 R W 5 0 c n k g V H l w Z T 0 i R m l s b E x h c 3 R V c G R h d G V k I i B W Y W x 1 Z T 0 i Z D I w M j M t M D g t M j N U M D c 6 N T k 6 N T U u O D Q 0 N z U 4 O 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T k p L 0 F 1 d G 9 S Z W 1 v d m V k Q 2 9 s d W 1 u c z E u e 0 Z p b G U g b n V t Y m V y L D B 9 J n F 1 b 3 Q 7 L C Z x d W 9 0 O 1 N l Y 3 R p b 2 4 x L 1 J l c G 9 y d G l u Z 1 9 F N F A g K D U 5 K S 9 B d X R v U m V t b 3 Z l Z E N v b H V t b n M x L n t G Q 1 M g Z G V s a X Z l c n k g b n V t Y m V y L D F 9 J n F 1 b 3 Q 7 L C Z x d W 9 0 O 1 N l Y 3 R p b 2 4 x L 1 J l c G 9 y d G l u Z 1 9 F N F A g K D U 5 K S 9 B d X R v U m V t b 3 Z l Z E N v b H V t b n M x L n t Q c m l j Z S w y f S Z x d W 9 0 O y w m c X V v d D t T Z W N 0 a W 9 u M S 9 S Z X B v c n R p b m d f R T R Q I C g 1 O S k v Q X V 0 b 1 J l b W 9 2 Z W R D b 2 x 1 b W 5 z M S 5 7 Q 3 V z d G 9 t Z X I s M 3 0 m c X V v d D s s J n F 1 b 3 Q 7 U 2 V j d G l v b j E v U m V w b 3 J 0 a W 5 n X 0 U 0 U C A o N T k p L 0 F 1 d G 9 S Z W 1 v d m V k Q 2 9 s d W 1 u c z E u e 0 N v b n R h Y 3 Q g c G V y c 2 9 u L D R 9 J n F 1 b 3 Q 7 L C Z x d W 9 0 O 1 N l Y 3 R p b 2 4 x L 1 J l c G 9 y d G l u Z 1 9 F N F A g K D U 5 K S 9 B d X R v U m V t b 3 Z l Z E N v b H V t b n M x L n t F e H B l Y 3 R l Z C B w a W N r I H V w I G R h d G U s N X 0 m c X V v d D s s J n F 1 b 3 Q 7 U 2 V j d G l v b j E v U m V w b 3 J 0 a W 5 n X 0 U 0 U C A o N T k p L 0 F 1 d G 9 S Z W 1 v d m V k Q 2 9 s d W 1 u c z E u e 0 R h d G U g b 2 Y g Z m l s Z S B j c m V h d G l v b i w 2 f S Z x d W 9 0 O y w m c X V v d D t T Z W N 0 a W 9 u M S 9 S Z X B v c n R p b m d f R T R Q I C g 1 O S k v Q X V 0 b 1 J l b W 9 2 Z W R D b 2 x 1 b W 5 z M S 5 7 V 2 V p Z 2 h 0 L D d 9 J n F 1 b 3 Q 7 L C Z x d W 9 0 O 1 N l Y 3 R p b 2 4 x L 1 J l c G 9 y d G l u Z 1 9 F N F A g K D U 5 K S 9 B d X R v U m V t b 3 Z l Z E N v b H V t b n M x L n t Q a W N r I H V w I G 5 h b W U s O H 0 m c X V v d D s s J n F 1 b 3 Q 7 U 2 V j d G l v b j E v U m V w b 3 J 0 a W 5 n X 0 U 0 U C A o N T k p L 0 F 1 d G 9 S Z W 1 v d m V k Q 2 9 s d W 1 u c z E u e 0 R l b G l 2 Z X J 5 I G 5 h b W U s O X 0 m c X V v d D s s J n F 1 b 3 Q 7 U 2 V j d G l v b j E v U m V w b 3 J 0 a W 5 n X 0 U 0 U C A o N T k p L 0 F 1 d G 9 S Z W 1 v d m V k Q 2 9 s d W 1 u c z E u e 0 F X Q i B X Z W l n a H Q s M T B 9 J n F 1 b 3 Q 7 L C Z x d W 9 0 O 1 N l Y 3 R p b 2 4 x L 1 J l c G 9 y d G l u Z 1 9 F N F A g K D U 5 K S 9 B d X R v U m V t b 3 Z l Z E N v b H V t b n M x L n t T a G l w b W V u d C B j b 3 N 0 L D E x f S Z x d W 9 0 O y w m c X V v d D t T Z W N 0 a W 9 u M S 9 S Z X B v c n R p b m d f R T R Q I C g 1 O S k v Q X V 0 b 1 J l b W 9 2 Z W R D b 2 x 1 b W 5 z M S 5 7 R G V w Y X J 0 d X J l I H R p b W U g Z n J v b S B k Z W x p d m V y e S B w b G F j Z S w x M n 0 m c X V v d D s s J n F 1 b 3 Q 7 U 2 V j d G l v b j E v U m V w b 3 J 0 a W 5 n X 0 U 0 U C A o N T k p L 0 F 1 d G 9 S Z W 1 v d m V k Q 2 9 s d W 1 u c z E u e 1 J v b 3 Q g I C B 0 e X B l L D E z f S Z x d W 9 0 O y w m c X V v d D t T Z W N 0 a W 9 u M S 9 S Z X B v c n R p b m d f R T R Q I C g 1 O S k v Q X V 0 b 1 J l b W 9 2 Z W R D b 2 x 1 b W 5 z M S 5 7 Q 2 l 0 e S B v Z i B w a W N r I H V w L D E 0 f S Z x d W 9 0 O y w m c X V v d D t T Z W N 0 a W 9 u M S 9 S Z X B v c n R p b m d f R T R Q I C g 1 O S k v Q X V 0 b 1 J l b W 9 2 Z W R D b 2 x 1 b W 5 z M S 5 7 Q 2 l 0 e S B v Z i B k Z W x p d m V y e S w x N X 0 m c X V v d D s s J n F 1 b 3 Q 7 U 2 V j d G l v b j E v U m V w b 3 J 0 a W 5 n X 0 U 0 U C A o N T k p L 0 F 1 d G 9 S Z W 1 v d m V k Q 2 9 s d W 1 u c z E u e 0 N v b H V t b j E s M T Z 9 J n F 1 b 3 Q 7 X S w m c X V v d D t D b 2 x 1 b W 5 D b 3 V u d C Z x d W 9 0 O z o x N y w m c X V v d D t L Z X l D b 2 x 1 b W 5 O Y W 1 l c y Z x d W 9 0 O z p b X S w m c X V v d D t D b 2 x 1 b W 5 J Z G V u d G l 0 a W V z J n F 1 b 3 Q 7 O l s m c X V v d D t T Z W N 0 a W 9 u M S 9 S Z X B v c n R p b m d f R T R Q I C g 1 O S k v Q X V 0 b 1 J l b W 9 2 Z W R D b 2 x 1 b W 5 z M S 5 7 R m l s Z S B u d W 1 i Z X I s M H 0 m c X V v d D s s J n F 1 b 3 Q 7 U 2 V j d G l v b j E v U m V w b 3 J 0 a W 5 n X 0 U 0 U C A o N T k p L 0 F 1 d G 9 S Z W 1 v d m V k Q 2 9 s d W 1 u c z E u e 0 Z D U y B k Z W x p d m V y e S B u d W 1 i Z X I s M X 0 m c X V v d D s s J n F 1 b 3 Q 7 U 2 V j d G l v b j E v U m V w b 3 J 0 a W 5 n X 0 U 0 U C A o N T k p L 0 F 1 d G 9 S Z W 1 v d m V k Q 2 9 s d W 1 u c z E u e 1 B y a W N l L D J 9 J n F 1 b 3 Q 7 L C Z x d W 9 0 O 1 N l Y 3 R p b 2 4 x L 1 J l c G 9 y d G l u Z 1 9 F N F A g K D U 5 K S 9 B d X R v U m V t b 3 Z l Z E N v b H V t b n M x L n t D d X N 0 b 2 1 l c i w z f S Z x d W 9 0 O y w m c X V v d D t T Z W N 0 a W 9 u M S 9 S Z X B v c n R p b m d f R T R Q I C g 1 O S k v Q X V 0 b 1 J l b W 9 2 Z W R D b 2 x 1 b W 5 z M S 5 7 Q 2 9 u d G F j d C B w Z X J z b 2 4 s N H 0 m c X V v d D s s J n F 1 b 3 Q 7 U 2 V j d G l v b j E v U m V w b 3 J 0 a W 5 n X 0 U 0 U C A o N T k p L 0 F 1 d G 9 S Z W 1 v d m V k Q 2 9 s d W 1 u c z E u e 0 V 4 c G V j d G V k I H B p Y 2 s g d X A g Z G F 0 Z S w 1 f S Z x d W 9 0 O y w m c X V v d D t T Z W N 0 a W 9 u M S 9 S Z X B v c n R p b m d f R T R Q I C g 1 O S k v Q X V 0 b 1 J l b W 9 2 Z W R D b 2 x 1 b W 5 z M S 5 7 R G F 0 Z S B v Z i B m a W x l I G N y Z W F 0 a W 9 u L D Z 9 J n F 1 b 3 Q 7 L C Z x d W 9 0 O 1 N l Y 3 R p b 2 4 x L 1 J l c G 9 y d G l u Z 1 9 F N F A g K D U 5 K S 9 B d X R v U m V t b 3 Z l Z E N v b H V t b n M x L n t X Z W l n a H Q s N 3 0 m c X V v d D s s J n F 1 b 3 Q 7 U 2 V j d G l v b j E v U m V w b 3 J 0 a W 5 n X 0 U 0 U C A o N T k p L 0 F 1 d G 9 S Z W 1 v d m V k Q 2 9 s d W 1 u c z E u e 1 B p Y 2 s g d X A g b m F t Z S w 4 f S Z x d W 9 0 O y w m c X V v d D t T Z W N 0 a W 9 u M S 9 S Z X B v c n R p b m d f R T R Q I C g 1 O S k v Q X V 0 b 1 J l b W 9 2 Z W R D b 2 x 1 b W 5 z M S 5 7 R G V s a X Z l c n k g b m F t Z S w 5 f S Z x d W 9 0 O y w m c X V v d D t T Z W N 0 a W 9 u M S 9 S Z X B v c n R p b m d f R T R Q I C g 1 O S k v Q X V 0 b 1 J l b W 9 2 Z W R D b 2 x 1 b W 5 z M S 5 7 Q V d C I F d l a W d o d C w x M H 0 m c X V v d D s s J n F 1 b 3 Q 7 U 2 V j d G l v b j E v U m V w b 3 J 0 a W 5 n X 0 U 0 U C A o N T k p L 0 F 1 d G 9 S Z W 1 v d m V k Q 2 9 s d W 1 u c z E u e 1 N o a X B t Z W 5 0 I G N v c 3 Q s M T F 9 J n F 1 b 3 Q 7 L C Z x d W 9 0 O 1 N l Y 3 R p b 2 4 x L 1 J l c G 9 y d G l u Z 1 9 F N F A g K D U 5 K S 9 B d X R v U m V t b 3 Z l Z E N v b H V t b n M x L n t E Z X B h c n R 1 c m U g d G l t Z S B m c m 9 t I G R l b G l 2 Z X J 5 I H B s Y W N l L D E y f S Z x d W 9 0 O y w m c X V v d D t T Z W N 0 a W 9 u M S 9 S Z X B v c n R p b m d f R T R Q I C g 1 O S k v Q X V 0 b 1 J l b W 9 2 Z W R D b 2 x 1 b W 5 z M S 5 7 U m 9 v d C A g I H R 5 c G U s M T N 9 J n F 1 b 3 Q 7 L C Z x d W 9 0 O 1 N l Y 3 R p b 2 4 x L 1 J l c G 9 y d G l u Z 1 9 F N F A g K D U 5 K S 9 B d X R v U m V t b 3 Z l Z E N v b H V t b n M x L n t D a X R 5 I G 9 m I H B p Y 2 s g d X A s M T R 9 J n F 1 b 3 Q 7 L C Z x d W 9 0 O 1 N l Y 3 R p b 2 4 x L 1 J l c G 9 y d G l u Z 1 9 F N F A g K D U 5 K S 9 B d X R v U m V t b 3 Z l Z E N v b H V t b n M x L n t D a X R 5 I G 9 m I G R l b G l 2 Z X J 5 L D E 1 f S Z x d W 9 0 O y w m c X V v d D t T Z W N 0 a W 9 u M S 9 S Z X B v c n R p b m d f R T R Q I C g 1 O 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Y x K T w v S X R l b V B h d G g + P C 9 J d G V t T G 9 j Y X R p b 2 4 + P F N 0 Y W J s Z U V u d H J p Z X M + P E V u d H J 5 I F R 5 c G U 9 I k F k Z G V k V G 9 E Y X R h T W 9 k Z W w i I F Z h b H V l P S J s M C I g L z 4 8 R W 5 0 c n k g V H l w Z T 0 i Q n V m Z m V y T m V 4 d F J l Z n J l c 2 g i I F Z h b H V l P S J s M S I g L z 4 8 R W 5 0 c n k g V H l w Z T 0 i R m l s b E N v d W 5 0 I i B W Y W x 1 Z T 0 i b D E 2 M j c i I C 8 + P E V u d H J 5 I F R 5 c G U 9 I k Z p b G x F b m F i b G V k I i B W Y W x 1 Z T 0 i b D A i I C 8 + P E V u d H J 5 I F R 5 c G U 9 I k Z p b G x F c n J v c k N v Z G U i I F Z h b H V l P S J z V W 5 r b m 9 3 b i I g L z 4 8 R W 5 0 c n k g V H l w Z T 0 i R m l s b E V y c m 9 y Q 2 9 1 b n Q i I F Z h b H V l P S J s M C I g L z 4 8 R W 5 0 c n k g V H l w Z T 0 i R m l s b E x h c 3 R V c G R h d G V k I i B W Y W x 1 Z T 0 i Z D I w M j M t M D g t M j h U M D k 6 M j c 6 M D U u M z I z N D Q w O 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F h Y 2 I 0 N 2 F m L W I 0 N G Y t N D E 2 N i 1 h Z T Y y L W Y 3 M W Z k Y m Q 0 M 2 E z M i I g L z 4 8 R W 5 0 c n k g V H l w Z T 0 i U m V s Y X R p b 2 5 z a G l w S W 5 m b 0 N v b n R h a W 5 l c i I g V m F s d W U 9 I n N 7 J n F 1 b 3 Q 7 Y 2 9 s d W 1 u Q 2 9 1 b n Q m c X V v d D s 6 M T c s J n F 1 b 3 Q 7 a 2 V 5 Q 2 9 s d W 1 u T m F t Z X M m c X V v d D s 6 W 1 0 s J n F 1 b 3 Q 7 c X V l c n l S Z W x h d G l v b n N o a X B z J n F 1 b 3 Q 7 O l t d L C Z x d W 9 0 O 2 N v b H V t b k l k Z W 5 0 a X R p Z X M m c X V v d D s 6 W y Z x d W 9 0 O 1 N l Y 3 R p b 2 4 x L 1 J l c G 9 y d G l u Z 1 9 F N F A g K D Y x K S 9 B d X R v U m V t b 3 Z l Z E N v b H V t b n M x L n t G a W x l I G 5 1 b W J l c i w w f S Z x d W 9 0 O y w m c X V v d D t T Z W N 0 a W 9 u M S 9 S Z X B v c n R p b m d f R T R Q I C g 2 M S k v Q X V 0 b 1 J l b W 9 2 Z W R D b 2 x 1 b W 5 z M S 5 7 R k N T I G R l b G l 2 Z X J 5 I G 5 1 b W J l c i w x f S Z x d W 9 0 O y w m c X V v d D t T Z W N 0 a W 9 u M S 9 S Z X B v c n R p b m d f R T R Q I C g 2 M S k v Q X V 0 b 1 J l b W 9 2 Z W R D b 2 x 1 b W 5 z M S 5 7 U H J p Y 2 U s M n 0 m c X V v d D s s J n F 1 b 3 Q 7 U 2 V j d G l v b j E v U m V w b 3 J 0 a W 5 n X 0 U 0 U C A o N j E p L 0 F 1 d G 9 S Z W 1 v d m V k Q 2 9 s d W 1 u c z E u e 0 N 1 c 3 R v b W V y L D N 9 J n F 1 b 3 Q 7 L C Z x d W 9 0 O 1 N l Y 3 R p b 2 4 x L 1 J l c G 9 y d G l u Z 1 9 F N F A g K D Y x K S 9 B d X R v U m V t b 3 Z l Z E N v b H V t b n M x L n t D b 2 5 0 Y W N 0 I H B l c n N v b i w 0 f S Z x d W 9 0 O y w m c X V v d D t T Z W N 0 a W 9 u M S 9 S Z X B v c n R p b m d f R T R Q I C g 2 M S k v Q X V 0 b 1 J l b W 9 2 Z W R D b 2 x 1 b W 5 z M S 5 7 R X h w Z W N 0 Z W Q g c G l j a y B 1 c C B k Y X R l L D V 9 J n F 1 b 3 Q 7 L C Z x d W 9 0 O 1 N l Y 3 R p b 2 4 x L 1 J l c G 9 y d G l u Z 1 9 F N F A g K D Y x K S 9 B d X R v U m V t b 3 Z l Z E N v b H V t b n M x L n t E Y X R l I G 9 m I G Z p b G U g Y 3 J l Y X R p b 2 4 s N n 0 m c X V v d D s s J n F 1 b 3 Q 7 U 2 V j d G l v b j E v U m V w b 3 J 0 a W 5 n X 0 U 0 U C A o N j E p L 0 F 1 d G 9 S Z W 1 v d m V k Q 2 9 s d W 1 u c z E u e 1 d l a W d o d C w 3 f S Z x d W 9 0 O y w m c X V v d D t T Z W N 0 a W 9 u M S 9 S Z X B v c n R p b m d f R T R Q I C g 2 M S k v Q X V 0 b 1 J l b W 9 2 Z W R D b 2 x 1 b W 5 z M S 5 7 U G l j a y B 1 c C B u Y W 1 l L D h 9 J n F 1 b 3 Q 7 L C Z x d W 9 0 O 1 N l Y 3 R p b 2 4 x L 1 J l c G 9 y d G l u Z 1 9 F N F A g K D Y x K S 9 B d X R v U m V t b 3 Z l Z E N v b H V t b n M x L n t E Z W x p d m V y e S B u Y W 1 l L D l 9 J n F 1 b 3 Q 7 L C Z x d W 9 0 O 1 N l Y 3 R p b 2 4 x L 1 J l c G 9 y d G l u Z 1 9 F N F A g K D Y x K S 9 B d X R v U m V t b 3 Z l Z E N v b H V t b n M x L n t B V 0 I g V 2 V p Z 2 h 0 L D E w f S Z x d W 9 0 O y w m c X V v d D t T Z W N 0 a W 9 u M S 9 S Z X B v c n R p b m d f R T R Q I C g 2 M S k v Q X V 0 b 1 J l b W 9 2 Z W R D b 2 x 1 b W 5 z M S 5 7 U 2 h p c G 1 l b n Q g Y 2 9 z d C w x M X 0 m c X V v d D s s J n F 1 b 3 Q 7 U 2 V j d G l v b j E v U m V w b 3 J 0 a W 5 n X 0 U 0 U C A o N j E p L 0 F 1 d G 9 S Z W 1 v d m V k Q 2 9 s d W 1 u c z E u e 0 R l c G F y d H V y Z S B 0 a W 1 l I G Z y b 2 0 g Z G V s a X Z l c n k g c G x h Y 2 U s M T J 9 J n F 1 b 3 Q 7 L C Z x d W 9 0 O 1 N l Y 3 R p b 2 4 x L 1 J l c G 9 y d G l u Z 1 9 F N F A g K D Y x K S 9 B d X R v U m V t b 3 Z l Z E N v b H V t b n M x L n t S b 2 9 0 I C A g d H l w Z S w x M 3 0 m c X V v d D s s J n F 1 b 3 Q 7 U 2 V j d G l v b j E v U m V w b 3 J 0 a W 5 n X 0 U 0 U C A o N j E p L 0 F 1 d G 9 S Z W 1 v d m V k Q 2 9 s d W 1 u c z E u e 0 N p d H k g b 2 Y g c G l j a y B 1 c C w x N H 0 m c X V v d D s s J n F 1 b 3 Q 7 U 2 V j d G l v b j E v U m V w b 3 J 0 a W 5 n X 0 U 0 U C A o N j E p L 0 F 1 d G 9 S Z W 1 v d m V k Q 2 9 s d W 1 u c z E u e 0 N p d H k g b 2 Y g Z G V s a X Z l c n k s M T V 9 J n F 1 b 3 Q 7 L C Z x d W 9 0 O 1 N l Y 3 R p b 2 4 x L 1 J l c G 9 y d G l u Z 1 9 F N F A g K D Y x K S 9 B d X R v U m V t b 3 Z l Z E N v b H V t b n M x L n t D b 2 x 1 b W 4 x L D E 2 f S Z x d W 9 0 O 1 0 s J n F 1 b 3 Q 7 Q 2 9 s d W 1 u Q 2 9 1 b n Q m c X V v d D s 6 M T c s J n F 1 b 3 Q 7 S 2 V 5 Q 2 9 s d W 1 u T m F t Z X M m c X V v d D s 6 W 1 0 s J n F 1 b 3 Q 7 Q 2 9 s d W 1 u S W R l b n R p d G l l c y Z x d W 9 0 O z p b J n F 1 b 3 Q 7 U 2 V j d G l v b j E v U m V w b 3 J 0 a W 5 n X 0 U 0 U C A o N j E p L 0 F 1 d G 9 S Z W 1 v d m V k Q 2 9 s d W 1 u c z E u e 0 Z p b G U g b n V t Y m V y L D B 9 J n F 1 b 3 Q 7 L C Z x d W 9 0 O 1 N l Y 3 R p b 2 4 x L 1 J l c G 9 y d G l u Z 1 9 F N F A g K D Y x K S 9 B d X R v U m V t b 3 Z l Z E N v b H V t b n M x L n t G Q 1 M g Z G V s a X Z l c n k g b n V t Y m V y L D F 9 J n F 1 b 3 Q 7 L C Z x d W 9 0 O 1 N l Y 3 R p b 2 4 x L 1 J l c G 9 y d G l u Z 1 9 F N F A g K D Y x K S 9 B d X R v U m V t b 3 Z l Z E N v b H V t b n M x L n t Q c m l j Z S w y f S Z x d W 9 0 O y w m c X V v d D t T Z W N 0 a W 9 u M S 9 S Z X B v c n R p b m d f R T R Q I C g 2 M S k v Q X V 0 b 1 J l b W 9 2 Z W R D b 2 x 1 b W 5 z M S 5 7 Q 3 V z d G 9 t Z X I s M 3 0 m c X V v d D s s J n F 1 b 3 Q 7 U 2 V j d G l v b j E v U m V w b 3 J 0 a W 5 n X 0 U 0 U C A o N j E p L 0 F 1 d G 9 S Z W 1 v d m V k Q 2 9 s d W 1 u c z E u e 0 N v b n R h Y 3 Q g c G V y c 2 9 u L D R 9 J n F 1 b 3 Q 7 L C Z x d W 9 0 O 1 N l Y 3 R p b 2 4 x L 1 J l c G 9 y d G l u Z 1 9 F N F A g K D Y x K S 9 B d X R v U m V t b 3 Z l Z E N v b H V t b n M x L n t F e H B l Y 3 R l Z C B w a W N r I H V w I G R h d G U s N X 0 m c X V v d D s s J n F 1 b 3 Q 7 U 2 V j d G l v b j E v U m V w b 3 J 0 a W 5 n X 0 U 0 U C A o N j E p L 0 F 1 d G 9 S Z W 1 v d m V k Q 2 9 s d W 1 u c z E u e 0 R h d G U g b 2 Y g Z m l s Z S B j c m V h d G l v b i w 2 f S Z x d W 9 0 O y w m c X V v d D t T Z W N 0 a W 9 u M S 9 S Z X B v c n R p b m d f R T R Q I C g 2 M S k v Q X V 0 b 1 J l b W 9 2 Z W R D b 2 x 1 b W 5 z M S 5 7 V 2 V p Z 2 h 0 L D d 9 J n F 1 b 3 Q 7 L C Z x d W 9 0 O 1 N l Y 3 R p b 2 4 x L 1 J l c G 9 y d G l u Z 1 9 F N F A g K D Y x K S 9 B d X R v U m V t b 3 Z l Z E N v b H V t b n M x L n t Q a W N r I H V w I G 5 h b W U s O H 0 m c X V v d D s s J n F 1 b 3 Q 7 U 2 V j d G l v b j E v U m V w b 3 J 0 a W 5 n X 0 U 0 U C A o N j E p L 0 F 1 d G 9 S Z W 1 v d m V k Q 2 9 s d W 1 u c z E u e 0 R l b G l 2 Z X J 5 I G 5 h b W U s O X 0 m c X V v d D s s J n F 1 b 3 Q 7 U 2 V j d G l v b j E v U m V w b 3 J 0 a W 5 n X 0 U 0 U C A o N j E p L 0 F 1 d G 9 S Z W 1 v d m V k Q 2 9 s d W 1 u c z E u e 0 F X Q i B X Z W l n a H Q s M T B 9 J n F 1 b 3 Q 7 L C Z x d W 9 0 O 1 N l Y 3 R p b 2 4 x L 1 J l c G 9 y d G l u Z 1 9 F N F A g K D Y x K S 9 B d X R v U m V t b 3 Z l Z E N v b H V t b n M x L n t T a G l w b W V u d C B j b 3 N 0 L D E x f S Z x d W 9 0 O y w m c X V v d D t T Z W N 0 a W 9 u M S 9 S Z X B v c n R p b m d f R T R Q I C g 2 M S k v Q X V 0 b 1 J l b W 9 2 Z W R D b 2 x 1 b W 5 z M S 5 7 R G V w Y X J 0 d X J l I H R p b W U g Z n J v b S B k Z W x p d m V y e S B w b G F j Z S w x M n 0 m c X V v d D s s J n F 1 b 3 Q 7 U 2 V j d G l v b j E v U m V w b 3 J 0 a W 5 n X 0 U 0 U C A o N j E p L 0 F 1 d G 9 S Z W 1 v d m V k Q 2 9 s d W 1 u c z E u e 1 J v b 3 Q g I C B 0 e X B l L D E z f S Z x d W 9 0 O y w m c X V v d D t T Z W N 0 a W 9 u M S 9 S Z X B v c n R p b m d f R T R Q I C g 2 M S k v Q X V 0 b 1 J l b W 9 2 Z W R D b 2 x 1 b W 5 z M S 5 7 Q 2 l 0 e S B v Z i B w a W N r I H V w L D E 0 f S Z x d W 9 0 O y w m c X V v d D t T Z W N 0 a W 9 u M S 9 S Z X B v c n R p b m d f R T R Q I C g 2 M S k v Q X V 0 b 1 J l b W 9 2 Z W R D b 2 x 1 b W 5 z M S 5 7 Q 2 l 0 e S B v Z i B k Z W x p d m V y e S w x N X 0 m c X V v d D s s J n F 1 b 3 Q 7 U 2 V j d G l v b j E v U m V w b 3 J 0 a W 5 n X 0 U 0 U C A o N j E 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V G F i b G U x P C 9 J d G V t U G F 0 a D 4 8 L 0 l 0 Z W 1 M b 2 N h d G l v b j 4 8 U 3 R h Y m x l R W 5 0 c m l l c z 4 8 R W 5 0 c n k g V H l w Z T 0 i Q W R k Z W R U b 0 R h d G F N b 2 R l b C I g V m F s d W U 9 I m w w I i A v P j x F b n R y e S B U e X B l P S J C d W Z m Z X J O Z X h 0 U m V m c m V z a C I g V m F s d W U 9 I m w x I i A v P j x F b n R y e S B U e X B l P S J G a W x s Q 2 9 1 b n Q i I F Z h b H V l P S J s O T k 3 I i A v P j x F b n R y e S B U e X B l P S J G a W x s R W 5 h Y m x l Z C I g V m F s d W U 9 I m w w I i A v P j x F b n R y e S B U e X B l P S J G a W x s R X J y b 3 J D b 2 R l I i B W Y W x 1 Z T 0 i c 1 V u a 2 5 v d 2 4 i I C 8 + P E V u d H J 5 I F R 5 c G U 9 I k Z p b G x F c n J v c k N v d W 5 0 I i B W Y W x 1 Z T 0 i b D A i I C 8 + P E V u d H J 5 I F R 5 c G U 9 I k Z p b G x M Y X N 0 V X B k Y X R l Z C I g V m F s d W U 9 I m Q y M D I z L T A 4 L T I 4 V D A 5 O j I z O j Q w L j k w M D E 2 O D d a I i A v P j x F b n R y e S B U e X B l P S J G a W x s Q 2 9 s d W 1 u V H l w Z X M i I F Z h b H V l P S J z Q m d Z S E J 3 Q U Z C Z 1 l H Q m d Z R 0 J n W U d B Q T 0 9 I i A v P j x F b n R y e S B U e X B l P S J G a W x s Q 2 9 s d W 1 u T m F t Z X M i I F Z h b H V l P S J z W y Z x d W 9 0 O 0 Z p b G U g b n V t Y m V y J n F 1 b 3 Q 7 L C Z x d W 9 0 O 2 N v b n R h Y 3 Q g c G V y c 2 9 u J n F 1 b 3 Q 7 L C Z x d W 9 0 O 2 R h d G U g b 3 J k Z X J l Z C Z x d W 9 0 O y w m c X V v d D t G Z W V k Y m F j a y B k d W U g Z G F 0 Z S Z x d W 9 0 O y w m c X V v d D t G Z W V k Y m F j a y B y Z W N l a X Z l Z C B k Y X R l J n F 1 b 3 Q 7 L C Z x d W 9 0 O 0 V 4 c G V u c 2 V z J n F 1 b 3 Q 7 L C Z x d W 9 0 O 1 N o a X B t Z W 5 0 I G Z y b 2 0 m c X V v d D s s J n F 1 b 3 Q 7 U 2 h p c G 1 l b n Q g V G 8 m c X V v d D s s J n F 1 b 3 Q 7 U m 9 v d G N h d X N l I G 1 l b n R p b 2 5 l Z C B p b i B l b W F p b C Z x d W 9 0 O y w m c X V v d D t G Z W V k Y m F j a y B y Z W N l a W V 2 Z W Q m c X V v d D s s J n F 1 b 3 Q 7 Q 2 9 t b W V u d H M m c X V v d D s s J n F 1 b 3 Q 7 U m V t a W 5 k Z X I g c 2 V u d C Z x d W 9 0 O y w m c X V v d D t Q c m V s a W 1 p b m F y e S B h b m F s e X N p c y Z x d W 9 0 O y w m c X V v d D t S Q 0 E m c X V v d D s s J n F 1 b 3 Q 7 S U 5 C T 1 V O R C 9 P V V R C T 1 V O R C Z x d W 9 0 O y w m c X V v d D t G a W 5 h b C B B b m F s e X N p c y 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5 Y j I x Y z R m Y i 0 3 N z F m L T R k M T A t Y m Q 2 O S 0 x N 2 U z O W I 2 Y m Y 1 N z A i I C 8 + P E V u d H J 5 I F R 5 c G U 9 I l J l b G F 0 a W 9 u c 2 h p c E l u Z m 9 D b 2 5 0 Y W l u Z X I i I F Z h b H V l P S J z e y Z x d W 9 0 O 2 N v b H V t b k N v d W 5 0 J n F 1 b 3 Q 7 O j E 2 L C Z x d W 9 0 O 2 t l e U N v b H V t b k 5 h b W V z J n F 1 b 3 Q 7 O l t d L C Z x d W 9 0 O 3 F 1 Z X J 5 U m V s Y X R p b 2 5 z a G l w c y Z x d W 9 0 O z p b X S w m c X V v d D t j b 2 x 1 b W 5 J Z G V u d G l 0 a W V z J n F 1 b 3 Q 7 O l s m c X V v d D t T Z W N 0 a W 9 u M S 9 U Y W J s Z T E v Q X V 0 b 1 J l b W 9 2 Z W R D b 2 x 1 b W 5 z M S 5 7 R m l s Z S B u d W 1 i Z X I s M H 0 m c X V v d D s s J n F 1 b 3 Q 7 U 2 V j d G l v b j E v V G F i b G U x L 0 F 1 d G 9 S Z W 1 v d m V k Q 2 9 s d W 1 u c z E u e 2 N v b n R h Y 3 Q g c G V y c 2 9 u L D F 9 J n F 1 b 3 Q 7 L C Z x d W 9 0 O 1 N l Y 3 R p b 2 4 x L 1 R h Y m x l M S 9 B d X R v U m V t b 3 Z l Z E N v b H V t b n M x L n t k Y X R l I G 9 y Z G V y Z W Q s M n 0 m c X V v d D s s J n F 1 b 3 Q 7 U 2 V j d G l v b j E v V G F i b G U x L 0 F 1 d G 9 S Z W 1 v d m V k Q 2 9 s d W 1 u c z E u e 0 Z l Z W R i Y W N r I G R 1 Z S B k Y X R l L D N 9 J n F 1 b 3 Q 7 L C Z x d W 9 0 O 1 N l Y 3 R p b 2 4 x L 1 R h Y m x l M S 9 B d X R v U m V t b 3 Z l Z E N v b H V t b n M x L n t G Z W V k Y m F j a y B y Z W N l a X Z l Z C B k Y X R l L D R 9 J n F 1 b 3 Q 7 L C Z x d W 9 0 O 1 N l Y 3 R p b 2 4 x L 1 R h Y m x l M S 9 B d X R v U m V t b 3 Z l Z E N v b H V t b n M x L n t F e H B l b n N l c y w 1 f S Z x d W 9 0 O y w m c X V v d D t T Z W N 0 a W 9 u M S 9 U Y W J s Z T E v Q X V 0 b 1 J l b W 9 2 Z W R D b 2 x 1 b W 5 z M S 5 7 U 2 h p c G 1 l b n Q g Z n J v b S w 2 f S Z x d W 9 0 O y w m c X V v d D t T Z W N 0 a W 9 u M S 9 U Y W J s Z T E v Q X V 0 b 1 J l b W 9 2 Z W R D b 2 x 1 b W 5 z M S 5 7 U 2 h p c G 1 l b n Q g V G 8 s N 3 0 m c X V v d D s s J n F 1 b 3 Q 7 U 2 V j d G l v b j E v V G F i b G U x L 0 F 1 d G 9 S Z W 1 v d m V k Q 2 9 s d W 1 u c z E u e 1 J v b 3 R j Y X V z Z S B t Z W 5 0 a W 9 u Z W Q g a W 4 g Z W 1 h a W w s O H 0 m c X V v d D s s J n F 1 b 3 Q 7 U 2 V j d G l v b j E v V G F i b G U x L 0 F 1 d G 9 S Z W 1 v d m V k Q 2 9 s d W 1 u c z E u e 0 Z l Z W R i Y W N r I H J l Y 2 V p Z X Z l Z C w 5 f S Z x d W 9 0 O y w m c X V v d D t T Z W N 0 a W 9 u M S 9 U Y W J s Z T E v Q X V 0 b 1 J l b W 9 2 Z W R D b 2 x 1 b W 5 z M S 5 7 Q 2 9 t b W V u d H M s M T B 9 J n F 1 b 3 Q 7 L C Z x d W 9 0 O 1 N l Y 3 R p b 2 4 x L 1 R h Y m x l M S 9 B d X R v U m V t b 3 Z l Z E N v b H V t b n M x L n t S Z W 1 p b m R l c i B z Z W 5 0 L D E x f S Z x d W 9 0 O y w m c X V v d D t T Z W N 0 a W 9 u M S 9 U Y W J s Z T E v Q X V 0 b 1 J l b W 9 2 Z W R D b 2 x 1 b W 5 z M S 5 7 U H J l b G l t a W 5 h c n k g Y W 5 h b H l z a X M s M T J 9 J n F 1 b 3 Q 7 L C Z x d W 9 0 O 1 N l Y 3 R p b 2 4 x L 1 R h Y m x l M S 9 B d X R v U m V t b 3 Z l Z E N v b H V t b n M x L n t S Q 0 E s M T N 9 J n F 1 b 3 Q 7 L C Z x d W 9 0 O 1 N l Y 3 R p b 2 4 x L 1 R h Y m x l M S 9 B d X R v U m V t b 3 Z l Z E N v b H V t b n M x L n t J T k J P V U 5 E L 0 9 V V E J P V U 5 E L D E 0 f S Z x d W 9 0 O y w m c X V v d D t T Z W N 0 a W 9 u M S 9 U Y W J s Z T E v Q X V 0 b 1 J l b W 9 2 Z W R D b 2 x 1 b W 5 z M S 5 7 R m l u Y W w g Q W 5 h b H l z a X M s M T V 9 J n F 1 b 3 Q 7 X S w m c X V v d D t D b 2 x 1 b W 5 D b 3 V u d C Z x d W 9 0 O z o x N i w m c X V v d D t L Z X l D b 2 x 1 b W 5 O Y W 1 l c y Z x d W 9 0 O z p b X S w m c X V v d D t D b 2 x 1 b W 5 J Z G V u d G l 0 a W V z J n F 1 b 3 Q 7 O l s m c X V v d D t T Z W N 0 a W 9 u M S 9 U Y W J s Z T E v Q X V 0 b 1 J l b W 9 2 Z W R D b 2 x 1 b W 5 z M S 5 7 R m l s Z S B u d W 1 i Z X I s M H 0 m c X V v d D s s J n F 1 b 3 Q 7 U 2 V j d G l v b j E v V G F i b G U x L 0 F 1 d G 9 S Z W 1 v d m V k Q 2 9 s d W 1 u c z E u e 2 N v b n R h Y 3 Q g c G V y c 2 9 u L D F 9 J n F 1 b 3 Q 7 L C Z x d W 9 0 O 1 N l Y 3 R p b 2 4 x L 1 R h Y m x l M S 9 B d X R v U m V t b 3 Z l Z E N v b H V t b n M x L n t k Y X R l I G 9 y Z G V y Z W Q s M n 0 m c X V v d D s s J n F 1 b 3 Q 7 U 2 V j d G l v b j E v V G F i b G U x L 0 F 1 d G 9 S Z W 1 v d m V k Q 2 9 s d W 1 u c z E u e 0 Z l Z W R i Y W N r I G R 1 Z S B k Y X R l L D N 9 J n F 1 b 3 Q 7 L C Z x d W 9 0 O 1 N l Y 3 R p b 2 4 x L 1 R h Y m x l M S 9 B d X R v U m V t b 3 Z l Z E N v b H V t b n M x L n t G Z W V k Y m F j a y B y Z W N l a X Z l Z C B k Y X R l L D R 9 J n F 1 b 3 Q 7 L C Z x d W 9 0 O 1 N l Y 3 R p b 2 4 x L 1 R h Y m x l M S 9 B d X R v U m V t b 3 Z l Z E N v b H V t b n M x L n t F e H B l b n N l c y w 1 f S Z x d W 9 0 O y w m c X V v d D t T Z W N 0 a W 9 u M S 9 U Y W J s Z T E v Q X V 0 b 1 J l b W 9 2 Z W R D b 2 x 1 b W 5 z M S 5 7 U 2 h p c G 1 l b n Q g Z n J v b S w 2 f S Z x d W 9 0 O y w m c X V v d D t T Z W N 0 a W 9 u M S 9 U Y W J s Z T E v Q X V 0 b 1 J l b W 9 2 Z W R D b 2 x 1 b W 5 z M S 5 7 U 2 h p c G 1 l b n Q g V G 8 s N 3 0 m c X V v d D s s J n F 1 b 3 Q 7 U 2 V j d G l v b j E v V G F i b G U x L 0 F 1 d G 9 S Z W 1 v d m V k Q 2 9 s d W 1 u c z E u e 1 J v b 3 R j Y X V z Z S B t Z W 5 0 a W 9 u Z W Q g a W 4 g Z W 1 h a W w s O H 0 m c X V v d D s s J n F 1 b 3 Q 7 U 2 V j d G l v b j E v V G F i b G U x L 0 F 1 d G 9 S Z W 1 v d m V k Q 2 9 s d W 1 u c z E u e 0 Z l Z W R i Y W N r I H J l Y 2 V p Z X Z l Z C w 5 f S Z x d W 9 0 O y w m c X V v d D t T Z W N 0 a W 9 u M S 9 U Y W J s Z T E v Q X V 0 b 1 J l b W 9 2 Z W R D b 2 x 1 b W 5 z M S 5 7 Q 2 9 t b W V u d H M s M T B 9 J n F 1 b 3 Q 7 L C Z x d W 9 0 O 1 N l Y 3 R p b 2 4 x L 1 R h Y m x l M S 9 B d X R v U m V t b 3 Z l Z E N v b H V t b n M x L n t S Z W 1 p b m R l c i B z Z W 5 0 L D E x f S Z x d W 9 0 O y w m c X V v d D t T Z W N 0 a W 9 u M S 9 U Y W J s Z T E v Q X V 0 b 1 J l b W 9 2 Z W R D b 2 x 1 b W 5 z M S 5 7 U H J l b G l t a W 5 h c n k g Y W 5 h b H l z a X M s M T J 9 J n F 1 b 3 Q 7 L C Z x d W 9 0 O 1 N l Y 3 R p b 2 4 x L 1 R h Y m x l M S 9 B d X R v U m V t b 3 Z l Z E N v b H V t b n M x L n t S Q 0 E s M T N 9 J n F 1 b 3 Q 7 L C Z x d W 9 0 O 1 N l Y 3 R p b 2 4 x L 1 R h Y m x l M S 9 B d X R v U m V t b 3 Z l Z E N v b H V t b n M x L n t J T k J P V U 5 E L 0 9 V V E J P V U 5 E L D E 0 f S Z x d W 9 0 O y w m c X V v d D t T Z W N 0 a W 9 u M S 9 U Y W J s Z T E v Q X V 0 b 1 J l b W 9 2 Z W R D b 2 x 1 b W 5 z M S 5 7 R m l u Y W w g Q W 5 h b H l z a X M s M T V 9 J n F 1 b 3 Q 7 X S w m c X V v d D t S Z W x h d G l v b n N o a X B J b m Z v J n F 1 b 3 Q 7 O l t d f S I g L z 4 8 R W 5 0 c n k g V H l w Z T 0 i U m V z d W x 0 V H l w Z S I g V m F s d W U 9 I n N U Y W J s Z S I g L z 4 8 R W 5 0 c n k g V H l w Z T 0 i T m F 2 a W d h d G l v b l N 0 Z X B O Y W 1 l I i B W Y W x 1 Z T 0 i c 0 5 h d m l n Y X R p b 2 4 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j I p P C 9 J d G V t U G F 0 a D 4 8 L 0 l 0 Z W 1 M b 2 N h d G l v b j 4 8 U 3 R h Y m x l R W 5 0 c m l l c z 4 8 R W 5 0 c n k g V H l w Z T 0 i Q W R k Z W R U b 0 R h d G F N b 2 R l b C I g V m F s d W U 9 I m w w I i A v P j x F b n R y e S B U e X B l P S J C d W Z m Z X J O Z X h 0 U m V m c m V z a C I g V m F s d W U 9 I m w x I i A v P j x F b n R y e S B U e X B l P S J G a W x s Q 2 9 1 b n Q i I F Z h b H V l P S J s M T Y z M i I g L z 4 8 R W 5 0 c n k g V H l w Z T 0 i R m l s b E V u Y W J s Z W Q i I F Z h b H V l P S J s M C I g L z 4 8 R W 5 0 c n k g V H l w Z T 0 i R m l s b E V y c m 9 y Q 2 9 k Z S I g V m F s d W U 9 I n N V b m t u b 3 d u I i A v P j x F b n R y e S B U e X B l P S J G a W x s R X J y b 3 J D b 3 V u d C I g V m F s d W U 9 I m w w I i A v P j x F b n R y e S B U e X B l P S J G a W x s T G F z d F V w Z G F 0 Z W Q i I F Z h b H V l P S J k M j A y M y 0 w O C 0 y O F Q w O T o z M D o 1 N S 4 2 N j U x O T c 1 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2 M i k v Q X V 0 b 1 J l b W 9 2 Z W R D b 2 x 1 b W 5 z M S 5 7 R m l s Z S B u d W 1 i Z X I s M H 0 m c X V v d D s s J n F 1 b 3 Q 7 U 2 V j d G l v b j E v U m V w b 3 J 0 a W 5 n X 0 U 0 U C A o N j I p L 0 F 1 d G 9 S Z W 1 v d m V k Q 2 9 s d W 1 u c z E u e 0 Z D U y B k Z W x p d m V y e S B u d W 1 i Z X I s M X 0 m c X V v d D s s J n F 1 b 3 Q 7 U 2 V j d G l v b j E v U m V w b 3 J 0 a W 5 n X 0 U 0 U C A o N j I p L 0 F 1 d G 9 S Z W 1 v d m V k Q 2 9 s d W 1 u c z E u e 1 B y a W N l L D J 9 J n F 1 b 3 Q 7 L C Z x d W 9 0 O 1 N l Y 3 R p b 2 4 x L 1 J l c G 9 y d G l u Z 1 9 F N F A g K D Y y K S 9 B d X R v U m V t b 3 Z l Z E N v b H V t b n M x L n t D d X N 0 b 2 1 l c i w z f S Z x d W 9 0 O y w m c X V v d D t T Z W N 0 a W 9 u M S 9 S Z X B v c n R p b m d f R T R Q I C g 2 M i k v Q X V 0 b 1 J l b W 9 2 Z W R D b 2 x 1 b W 5 z M S 5 7 Q 2 9 u d G F j d C B w Z X J z b 2 4 s N H 0 m c X V v d D s s J n F 1 b 3 Q 7 U 2 V j d G l v b j E v U m V w b 3 J 0 a W 5 n X 0 U 0 U C A o N j I p L 0 F 1 d G 9 S Z W 1 v d m V k Q 2 9 s d W 1 u c z E u e 0 V 4 c G V j d G V k I H B p Y 2 s g d X A g Z G F 0 Z S w 1 f S Z x d W 9 0 O y w m c X V v d D t T Z W N 0 a W 9 u M S 9 S Z X B v c n R p b m d f R T R Q I C g 2 M i k v Q X V 0 b 1 J l b W 9 2 Z W R D b 2 x 1 b W 5 z M S 5 7 R G F 0 Z S B v Z i B m a W x l I G N y Z W F 0 a W 9 u L D Z 9 J n F 1 b 3 Q 7 L C Z x d W 9 0 O 1 N l Y 3 R p b 2 4 x L 1 J l c G 9 y d G l u Z 1 9 F N F A g K D Y y K S 9 B d X R v U m V t b 3 Z l Z E N v b H V t b n M x L n t X Z W l n a H Q s N 3 0 m c X V v d D s s J n F 1 b 3 Q 7 U 2 V j d G l v b j E v U m V w b 3 J 0 a W 5 n X 0 U 0 U C A o N j I p L 0 F 1 d G 9 S Z W 1 v d m V k Q 2 9 s d W 1 u c z E u e 1 B p Y 2 s g d X A g b m F t Z S w 4 f S Z x d W 9 0 O y w m c X V v d D t T Z W N 0 a W 9 u M S 9 S Z X B v c n R p b m d f R T R Q I C g 2 M i k v Q X V 0 b 1 J l b W 9 2 Z W R D b 2 x 1 b W 5 z M S 5 7 R G V s a X Z l c n k g b m F t Z S w 5 f S Z x d W 9 0 O y w m c X V v d D t T Z W N 0 a W 9 u M S 9 S Z X B v c n R p b m d f R T R Q I C g 2 M i k v Q X V 0 b 1 J l b W 9 2 Z W R D b 2 x 1 b W 5 z M S 5 7 Q V d C I F d l a W d o d C w x M H 0 m c X V v d D s s J n F 1 b 3 Q 7 U 2 V j d G l v b j E v U m V w b 3 J 0 a W 5 n X 0 U 0 U C A o N j I p L 0 F 1 d G 9 S Z W 1 v d m V k Q 2 9 s d W 1 u c z E u e 1 N o a X B t Z W 5 0 I G N v c 3 Q s M T F 9 J n F 1 b 3 Q 7 L C Z x d W 9 0 O 1 N l Y 3 R p b 2 4 x L 1 J l c G 9 y d G l u Z 1 9 F N F A g K D Y y K S 9 B d X R v U m V t b 3 Z l Z E N v b H V t b n M x L n t E Z X B h c n R 1 c m U g d G l t Z S B m c m 9 t I G R l b G l 2 Z X J 5 I H B s Y W N l L D E y f S Z x d W 9 0 O y w m c X V v d D t T Z W N 0 a W 9 u M S 9 S Z X B v c n R p b m d f R T R Q I C g 2 M i k v Q X V 0 b 1 J l b W 9 2 Z W R D b 2 x 1 b W 5 z M S 5 7 U m 9 v d C A g I H R 5 c G U s M T N 9 J n F 1 b 3 Q 7 L C Z x d W 9 0 O 1 N l Y 3 R p b 2 4 x L 1 J l c G 9 y d G l u Z 1 9 F N F A g K D Y y K S 9 B d X R v U m V t b 3 Z l Z E N v b H V t b n M x L n t D a X R 5 I G 9 m I H B p Y 2 s g d X A s M T R 9 J n F 1 b 3 Q 7 L C Z x d W 9 0 O 1 N l Y 3 R p b 2 4 x L 1 J l c G 9 y d G l u Z 1 9 F N F A g K D Y y K S 9 B d X R v U m V t b 3 Z l Z E N v b H V t b n M x L n t D a X R 5 I G 9 m I G R l b G l 2 Z X J 5 L D E 1 f S Z x d W 9 0 O y w m c X V v d D t T Z W N 0 a W 9 u M S 9 S Z X B v c n R p b m d f R T R Q I C g 2 M i k v Q X V 0 b 1 J l b W 9 2 Z W R D b 2 x 1 b W 5 z M S 5 7 Q 2 9 s d W 1 u M S w x N n 0 m c X V v d D t d L C Z x d W 9 0 O 0 N v b H V t b k N v d W 5 0 J n F 1 b 3 Q 7 O j E 3 L C Z x d W 9 0 O 0 t l e U N v b H V t b k 5 h b W V z J n F 1 b 3 Q 7 O l t d L C Z x d W 9 0 O 0 N v b H V t b k l k Z W 5 0 a X R p Z X M m c X V v d D s 6 W y Z x d W 9 0 O 1 N l Y 3 R p b 2 4 x L 1 J l c G 9 y d G l u Z 1 9 F N F A g K D Y y K S 9 B d X R v U m V t b 3 Z l Z E N v b H V t b n M x L n t G a W x l I G 5 1 b W J l c i w w f S Z x d W 9 0 O y w m c X V v d D t T Z W N 0 a W 9 u M S 9 S Z X B v c n R p b m d f R T R Q I C g 2 M i k v Q X V 0 b 1 J l b W 9 2 Z W R D b 2 x 1 b W 5 z M S 5 7 R k N T I G R l b G l 2 Z X J 5 I G 5 1 b W J l c i w x f S Z x d W 9 0 O y w m c X V v d D t T Z W N 0 a W 9 u M S 9 S Z X B v c n R p b m d f R T R Q I C g 2 M i k v Q X V 0 b 1 J l b W 9 2 Z W R D b 2 x 1 b W 5 z M S 5 7 U H J p Y 2 U s M n 0 m c X V v d D s s J n F 1 b 3 Q 7 U 2 V j d G l v b j E v U m V w b 3 J 0 a W 5 n X 0 U 0 U C A o N j I p L 0 F 1 d G 9 S Z W 1 v d m V k Q 2 9 s d W 1 u c z E u e 0 N 1 c 3 R v b W V y L D N 9 J n F 1 b 3 Q 7 L C Z x d W 9 0 O 1 N l Y 3 R p b 2 4 x L 1 J l c G 9 y d G l u Z 1 9 F N F A g K D Y y K S 9 B d X R v U m V t b 3 Z l Z E N v b H V t b n M x L n t D b 2 5 0 Y W N 0 I H B l c n N v b i w 0 f S Z x d W 9 0 O y w m c X V v d D t T Z W N 0 a W 9 u M S 9 S Z X B v c n R p b m d f R T R Q I C g 2 M i k v Q X V 0 b 1 J l b W 9 2 Z W R D b 2 x 1 b W 5 z M S 5 7 R X h w Z W N 0 Z W Q g c G l j a y B 1 c C B k Y X R l L D V 9 J n F 1 b 3 Q 7 L C Z x d W 9 0 O 1 N l Y 3 R p b 2 4 x L 1 J l c G 9 y d G l u Z 1 9 F N F A g K D Y y K S 9 B d X R v U m V t b 3 Z l Z E N v b H V t b n M x L n t E Y X R l I G 9 m I G Z p b G U g Y 3 J l Y X R p b 2 4 s N n 0 m c X V v d D s s J n F 1 b 3 Q 7 U 2 V j d G l v b j E v U m V w b 3 J 0 a W 5 n X 0 U 0 U C A o N j I p L 0 F 1 d G 9 S Z W 1 v d m V k Q 2 9 s d W 1 u c z E u e 1 d l a W d o d C w 3 f S Z x d W 9 0 O y w m c X V v d D t T Z W N 0 a W 9 u M S 9 S Z X B v c n R p b m d f R T R Q I C g 2 M i k v Q X V 0 b 1 J l b W 9 2 Z W R D b 2 x 1 b W 5 z M S 5 7 U G l j a y B 1 c C B u Y W 1 l L D h 9 J n F 1 b 3 Q 7 L C Z x d W 9 0 O 1 N l Y 3 R p b 2 4 x L 1 J l c G 9 y d G l u Z 1 9 F N F A g K D Y y K S 9 B d X R v U m V t b 3 Z l Z E N v b H V t b n M x L n t E Z W x p d m V y e S B u Y W 1 l L D l 9 J n F 1 b 3 Q 7 L C Z x d W 9 0 O 1 N l Y 3 R p b 2 4 x L 1 J l c G 9 y d G l u Z 1 9 F N F A g K D Y y K S 9 B d X R v U m V t b 3 Z l Z E N v b H V t b n M x L n t B V 0 I g V 2 V p Z 2 h 0 L D E w f S Z x d W 9 0 O y w m c X V v d D t T Z W N 0 a W 9 u M S 9 S Z X B v c n R p b m d f R T R Q I C g 2 M i k v Q X V 0 b 1 J l b W 9 2 Z W R D b 2 x 1 b W 5 z M S 5 7 U 2 h p c G 1 l b n Q g Y 2 9 z d C w x M X 0 m c X V v d D s s J n F 1 b 3 Q 7 U 2 V j d G l v b j E v U m V w b 3 J 0 a W 5 n X 0 U 0 U C A o N j I p L 0 F 1 d G 9 S Z W 1 v d m V k Q 2 9 s d W 1 u c z E u e 0 R l c G F y d H V y Z S B 0 a W 1 l I G Z y b 2 0 g Z G V s a X Z l c n k g c G x h Y 2 U s M T J 9 J n F 1 b 3 Q 7 L C Z x d W 9 0 O 1 N l Y 3 R p b 2 4 x L 1 J l c G 9 y d G l u Z 1 9 F N F A g K D Y y K S 9 B d X R v U m V t b 3 Z l Z E N v b H V t b n M x L n t S b 2 9 0 I C A g d H l w Z S w x M 3 0 m c X V v d D s s J n F 1 b 3 Q 7 U 2 V j d G l v b j E v U m V w b 3 J 0 a W 5 n X 0 U 0 U C A o N j I p L 0 F 1 d G 9 S Z W 1 v d m V k Q 2 9 s d W 1 u c z E u e 0 N p d H k g b 2 Y g c G l j a y B 1 c C w x N H 0 m c X V v d D s s J n F 1 b 3 Q 7 U 2 V j d G l v b j E v U m V w b 3 J 0 a W 5 n X 0 U 0 U C A o N j I p L 0 F 1 d G 9 S Z W 1 v d m V k Q 2 9 s d W 1 u c z E u e 0 N p d H k g b 2 Y g Z G V s a X Z l c n k s M T V 9 J n F 1 b 3 Q 7 L C Z x d W 9 0 O 1 N l Y 3 R p b 2 4 x L 1 J l c G 9 y d G l u Z 1 9 F N F A g K D Y y 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j M p P C 9 J d G V t U G F 0 a D 4 8 L 0 l 0 Z W 1 M b 2 N h d G l v b j 4 8 U 3 R h Y m x l R W 5 0 c m l l c z 4 8 R W 5 0 c n k g V H l w Z T 0 i Q W R k Z W R U b 0 R h d G F N b 2 R l b C I g V m F s d W U 9 I m w w I i A v P j x F b n R y e S B U e X B l P S J C d W Z m Z X J O Z X h 0 U m V m c m V z a C I g V m F s d W U 9 I m w x I i A v P j x F b n R y e S B U e X B l P S J G a W x s Q 2 9 1 b n Q i I F Z h b H V l P S J s M T Y z N i I g L z 4 8 R W 5 0 c n k g V H l w Z T 0 i R m l s b E V u Y W J s Z W Q i I F Z h b H V l P S J s M C I g L z 4 8 R W 5 0 c n k g V H l w Z T 0 i R m l s b E V y c m 9 y Q 2 9 k Z S I g V m F s d W U 9 I n N V b m t u b 3 d u I i A v P j x F b n R y e S B U e X B l P S J G a W x s R X J y b 3 J D b 3 V u d C I g V m F s d W U 9 I m w w I i A v P j x F b n R y e S B U e X B l P S J G a W x s T G F z d F V w Z G F 0 Z W Q i I F Z h b H V l P S J k M j A y M y 0 w O C 0 y O V Q w N z o z O D o z N i 4 1 N T U 3 N D g 2 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2 M y k v Q X V 0 b 1 J l b W 9 2 Z W R D b 2 x 1 b W 5 z M S 5 7 R m l s Z S B u d W 1 i Z X I s M H 0 m c X V v d D s s J n F 1 b 3 Q 7 U 2 V j d G l v b j E v U m V w b 3 J 0 a W 5 n X 0 U 0 U C A o N j M p L 0 F 1 d G 9 S Z W 1 v d m V k Q 2 9 s d W 1 u c z E u e 0 Z D U y B k Z W x p d m V y e S B u d W 1 i Z X I s M X 0 m c X V v d D s s J n F 1 b 3 Q 7 U 2 V j d G l v b j E v U m V w b 3 J 0 a W 5 n X 0 U 0 U C A o N j M p L 0 F 1 d G 9 S Z W 1 v d m V k Q 2 9 s d W 1 u c z E u e 1 B y a W N l L D J 9 J n F 1 b 3 Q 7 L C Z x d W 9 0 O 1 N l Y 3 R p b 2 4 x L 1 J l c G 9 y d G l u Z 1 9 F N F A g K D Y z K S 9 B d X R v U m V t b 3 Z l Z E N v b H V t b n M x L n t D d X N 0 b 2 1 l c i w z f S Z x d W 9 0 O y w m c X V v d D t T Z W N 0 a W 9 u M S 9 S Z X B v c n R p b m d f R T R Q I C g 2 M y k v Q X V 0 b 1 J l b W 9 2 Z W R D b 2 x 1 b W 5 z M S 5 7 Q 2 9 u d G F j d C B w Z X J z b 2 4 s N H 0 m c X V v d D s s J n F 1 b 3 Q 7 U 2 V j d G l v b j E v U m V w b 3 J 0 a W 5 n X 0 U 0 U C A o N j M p L 0 F 1 d G 9 S Z W 1 v d m V k Q 2 9 s d W 1 u c z E u e 0 V 4 c G V j d G V k I H B p Y 2 s g d X A g Z G F 0 Z S w 1 f S Z x d W 9 0 O y w m c X V v d D t T Z W N 0 a W 9 u M S 9 S Z X B v c n R p b m d f R T R Q I C g 2 M y k v Q X V 0 b 1 J l b W 9 2 Z W R D b 2 x 1 b W 5 z M S 5 7 R G F 0 Z S B v Z i B m a W x l I G N y Z W F 0 a W 9 u L D Z 9 J n F 1 b 3 Q 7 L C Z x d W 9 0 O 1 N l Y 3 R p b 2 4 x L 1 J l c G 9 y d G l u Z 1 9 F N F A g K D Y z K S 9 B d X R v U m V t b 3 Z l Z E N v b H V t b n M x L n t X Z W l n a H Q s N 3 0 m c X V v d D s s J n F 1 b 3 Q 7 U 2 V j d G l v b j E v U m V w b 3 J 0 a W 5 n X 0 U 0 U C A o N j M p L 0 F 1 d G 9 S Z W 1 v d m V k Q 2 9 s d W 1 u c z E u e 1 B p Y 2 s g d X A g b m F t Z S w 4 f S Z x d W 9 0 O y w m c X V v d D t T Z W N 0 a W 9 u M S 9 S Z X B v c n R p b m d f R T R Q I C g 2 M y k v Q X V 0 b 1 J l b W 9 2 Z W R D b 2 x 1 b W 5 z M S 5 7 R G V s a X Z l c n k g b m F t Z S w 5 f S Z x d W 9 0 O y w m c X V v d D t T Z W N 0 a W 9 u M S 9 S Z X B v c n R p b m d f R T R Q I C g 2 M y k v Q X V 0 b 1 J l b W 9 2 Z W R D b 2 x 1 b W 5 z M S 5 7 Q V d C I F d l a W d o d C w x M H 0 m c X V v d D s s J n F 1 b 3 Q 7 U 2 V j d G l v b j E v U m V w b 3 J 0 a W 5 n X 0 U 0 U C A o N j M p L 0 F 1 d G 9 S Z W 1 v d m V k Q 2 9 s d W 1 u c z E u e 1 N o a X B t Z W 5 0 I G N v c 3 Q s M T F 9 J n F 1 b 3 Q 7 L C Z x d W 9 0 O 1 N l Y 3 R p b 2 4 x L 1 J l c G 9 y d G l u Z 1 9 F N F A g K D Y z K S 9 B d X R v U m V t b 3 Z l Z E N v b H V t b n M x L n t E Z X B h c n R 1 c m U g d G l t Z S B m c m 9 t I G R l b G l 2 Z X J 5 I H B s Y W N l L D E y f S Z x d W 9 0 O y w m c X V v d D t T Z W N 0 a W 9 u M S 9 S Z X B v c n R p b m d f R T R Q I C g 2 M y k v Q X V 0 b 1 J l b W 9 2 Z W R D b 2 x 1 b W 5 z M S 5 7 U m 9 v d C A g I H R 5 c G U s M T N 9 J n F 1 b 3 Q 7 L C Z x d W 9 0 O 1 N l Y 3 R p b 2 4 x L 1 J l c G 9 y d G l u Z 1 9 F N F A g K D Y z K S 9 B d X R v U m V t b 3 Z l Z E N v b H V t b n M x L n t D a X R 5 I G 9 m I H B p Y 2 s g d X A s M T R 9 J n F 1 b 3 Q 7 L C Z x d W 9 0 O 1 N l Y 3 R p b 2 4 x L 1 J l c G 9 y d G l u Z 1 9 F N F A g K D Y z K S 9 B d X R v U m V t b 3 Z l Z E N v b H V t b n M x L n t D a X R 5 I G 9 m I G R l b G l 2 Z X J 5 L D E 1 f S Z x d W 9 0 O y w m c X V v d D t T Z W N 0 a W 9 u M S 9 S Z X B v c n R p b m d f R T R Q I C g 2 M y k v Q X V 0 b 1 J l b W 9 2 Z W R D b 2 x 1 b W 5 z M S 5 7 Q 2 9 s d W 1 u M S w x N n 0 m c X V v d D t d L C Z x d W 9 0 O 0 N v b H V t b k N v d W 5 0 J n F 1 b 3 Q 7 O j E 3 L C Z x d W 9 0 O 0 t l e U N v b H V t b k 5 h b W V z J n F 1 b 3 Q 7 O l t d L C Z x d W 9 0 O 0 N v b H V t b k l k Z W 5 0 a X R p Z X M m c X V v d D s 6 W y Z x d W 9 0 O 1 N l Y 3 R p b 2 4 x L 1 J l c G 9 y d G l u Z 1 9 F N F A g K D Y z K S 9 B d X R v U m V t b 3 Z l Z E N v b H V t b n M x L n t G a W x l I G 5 1 b W J l c i w w f S Z x d W 9 0 O y w m c X V v d D t T Z W N 0 a W 9 u M S 9 S Z X B v c n R p b m d f R T R Q I C g 2 M y k v Q X V 0 b 1 J l b W 9 2 Z W R D b 2 x 1 b W 5 z M S 5 7 R k N T I G R l b G l 2 Z X J 5 I G 5 1 b W J l c i w x f S Z x d W 9 0 O y w m c X V v d D t T Z W N 0 a W 9 u M S 9 S Z X B v c n R p b m d f R T R Q I C g 2 M y k v Q X V 0 b 1 J l b W 9 2 Z W R D b 2 x 1 b W 5 z M S 5 7 U H J p Y 2 U s M n 0 m c X V v d D s s J n F 1 b 3 Q 7 U 2 V j d G l v b j E v U m V w b 3 J 0 a W 5 n X 0 U 0 U C A o N j M p L 0 F 1 d G 9 S Z W 1 v d m V k Q 2 9 s d W 1 u c z E u e 0 N 1 c 3 R v b W V y L D N 9 J n F 1 b 3 Q 7 L C Z x d W 9 0 O 1 N l Y 3 R p b 2 4 x L 1 J l c G 9 y d G l u Z 1 9 F N F A g K D Y z K S 9 B d X R v U m V t b 3 Z l Z E N v b H V t b n M x L n t D b 2 5 0 Y W N 0 I H B l c n N v b i w 0 f S Z x d W 9 0 O y w m c X V v d D t T Z W N 0 a W 9 u M S 9 S Z X B v c n R p b m d f R T R Q I C g 2 M y k v Q X V 0 b 1 J l b W 9 2 Z W R D b 2 x 1 b W 5 z M S 5 7 R X h w Z W N 0 Z W Q g c G l j a y B 1 c C B k Y X R l L D V 9 J n F 1 b 3 Q 7 L C Z x d W 9 0 O 1 N l Y 3 R p b 2 4 x L 1 J l c G 9 y d G l u Z 1 9 F N F A g K D Y z K S 9 B d X R v U m V t b 3 Z l Z E N v b H V t b n M x L n t E Y X R l I G 9 m I G Z p b G U g Y 3 J l Y X R p b 2 4 s N n 0 m c X V v d D s s J n F 1 b 3 Q 7 U 2 V j d G l v b j E v U m V w b 3 J 0 a W 5 n X 0 U 0 U C A o N j M p L 0 F 1 d G 9 S Z W 1 v d m V k Q 2 9 s d W 1 u c z E u e 1 d l a W d o d C w 3 f S Z x d W 9 0 O y w m c X V v d D t T Z W N 0 a W 9 u M S 9 S Z X B v c n R p b m d f R T R Q I C g 2 M y k v Q X V 0 b 1 J l b W 9 2 Z W R D b 2 x 1 b W 5 z M S 5 7 U G l j a y B 1 c C B u Y W 1 l L D h 9 J n F 1 b 3 Q 7 L C Z x d W 9 0 O 1 N l Y 3 R p b 2 4 x L 1 J l c G 9 y d G l u Z 1 9 F N F A g K D Y z K S 9 B d X R v U m V t b 3 Z l Z E N v b H V t b n M x L n t E Z W x p d m V y e S B u Y W 1 l L D l 9 J n F 1 b 3 Q 7 L C Z x d W 9 0 O 1 N l Y 3 R p b 2 4 x L 1 J l c G 9 y d G l u Z 1 9 F N F A g K D Y z K S 9 B d X R v U m V t b 3 Z l Z E N v b H V t b n M x L n t B V 0 I g V 2 V p Z 2 h 0 L D E w f S Z x d W 9 0 O y w m c X V v d D t T Z W N 0 a W 9 u M S 9 S Z X B v c n R p b m d f R T R Q I C g 2 M y k v Q X V 0 b 1 J l b W 9 2 Z W R D b 2 x 1 b W 5 z M S 5 7 U 2 h p c G 1 l b n Q g Y 2 9 z d C w x M X 0 m c X V v d D s s J n F 1 b 3 Q 7 U 2 V j d G l v b j E v U m V w b 3 J 0 a W 5 n X 0 U 0 U C A o N j M p L 0 F 1 d G 9 S Z W 1 v d m V k Q 2 9 s d W 1 u c z E u e 0 R l c G F y d H V y Z S B 0 a W 1 l I G Z y b 2 0 g Z G V s a X Z l c n k g c G x h Y 2 U s M T J 9 J n F 1 b 3 Q 7 L C Z x d W 9 0 O 1 N l Y 3 R p b 2 4 x L 1 J l c G 9 y d G l u Z 1 9 F N F A g K D Y z K S 9 B d X R v U m V t b 3 Z l Z E N v b H V t b n M x L n t S b 2 9 0 I C A g d H l w Z S w x M 3 0 m c X V v d D s s J n F 1 b 3 Q 7 U 2 V j d G l v b j E v U m V w b 3 J 0 a W 5 n X 0 U 0 U C A o N j M p L 0 F 1 d G 9 S Z W 1 v d m V k Q 2 9 s d W 1 u c z E u e 0 N p d H k g b 2 Y g c G l j a y B 1 c C w x N H 0 m c X V v d D s s J n F 1 b 3 Q 7 U 2 V j d G l v b j E v U m V w b 3 J 0 a W 5 n X 0 U 0 U C A o N j M p L 0 F 1 d G 9 S Z W 1 v d m V k Q 2 9 s d W 1 u c z E u e 0 N p d H k g b 2 Y g Z G V s a X Z l c n k s M T V 9 J n F 1 b 3 Q 7 L C Z x d W 9 0 O 1 N l Y 3 R p b 2 4 x L 1 J l c G 9 y d G l u Z 1 9 F N F A g K D Y z 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j Q p P C 9 J d G V t U G F 0 a D 4 8 L 0 l 0 Z W 1 M b 2 N h d G l v b j 4 8 U 3 R h Y m x l R W 5 0 c m l l c z 4 8 R W 5 0 c n k g V H l w Z T 0 i Q W R k Z W R U b 0 R h d G F N b 2 R l b C I g V m F s d W U 9 I m w w I i A v P j x F b n R y e S B U e X B l P S J C d W Z m Z X J O Z X h 0 U m V m c m V z a C I g V m F s d W U 9 I m w x I i A v P j x F b n R y e S B U e X B l P S J G a W x s Q 2 9 1 b n Q i I F Z h b H V l P S J s M T Y z N y I g L z 4 8 R W 5 0 c n k g V H l w Z T 0 i R m l s b E V u Y W J s Z W Q i I F Z h b H V l P S J s M C I g L z 4 8 R W 5 0 c n k g V H l w Z T 0 i R m l s b E V y c m 9 y Q 2 9 k Z S I g V m F s d W U 9 I n N V b m t u b 3 d u I i A v P j x F b n R y e S B U e X B l P S J G a W x s R X J y b 3 J D b 3 V u d C I g V m F s d W U 9 I m w w I i A v P j x F b n R y e S B U e X B l P S J G a W x s T G F z d F V w Z G F 0 Z W Q i I F Z h b H V l P S J k M j A y M y 0 w O C 0 z M F Q w N j o z N j o x O S 4 2 M j Q 2 O D A z 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2 N C k v Q X V 0 b 1 J l b W 9 2 Z W R D b 2 x 1 b W 5 z M S 5 7 R m l s Z S B u d W 1 i Z X I s M H 0 m c X V v d D s s J n F 1 b 3 Q 7 U 2 V j d G l v b j E v U m V w b 3 J 0 a W 5 n X 0 U 0 U C A o N j Q p L 0 F 1 d G 9 S Z W 1 v d m V k Q 2 9 s d W 1 u c z E u e 0 Z D U y B k Z W x p d m V y e S B u d W 1 i Z X I s M X 0 m c X V v d D s s J n F 1 b 3 Q 7 U 2 V j d G l v b j E v U m V w b 3 J 0 a W 5 n X 0 U 0 U C A o N j Q p L 0 F 1 d G 9 S Z W 1 v d m V k Q 2 9 s d W 1 u c z E u e 1 B y a W N l L D J 9 J n F 1 b 3 Q 7 L C Z x d W 9 0 O 1 N l Y 3 R p b 2 4 x L 1 J l c G 9 y d G l u Z 1 9 F N F A g K D Y 0 K S 9 B d X R v U m V t b 3 Z l Z E N v b H V t b n M x L n t D d X N 0 b 2 1 l c i w z f S Z x d W 9 0 O y w m c X V v d D t T Z W N 0 a W 9 u M S 9 S Z X B v c n R p b m d f R T R Q I C g 2 N C k v Q X V 0 b 1 J l b W 9 2 Z W R D b 2 x 1 b W 5 z M S 5 7 Q 2 9 u d G F j d C B w Z X J z b 2 4 s N H 0 m c X V v d D s s J n F 1 b 3 Q 7 U 2 V j d G l v b j E v U m V w b 3 J 0 a W 5 n X 0 U 0 U C A o N j Q p L 0 F 1 d G 9 S Z W 1 v d m V k Q 2 9 s d W 1 u c z E u e 0 V 4 c G V j d G V k I H B p Y 2 s g d X A g Z G F 0 Z S w 1 f S Z x d W 9 0 O y w m c X V v d D t T Z W N 0 a W 9 u M S 9 S Z X B v c n R p b m d f R T R Q I C g 2 N C k v Q X V 0 b 1 J l b W 9 2 Z W R D b 2 x 1 b W 5 z M S 5 7 R G F 0 Z S B v Z i B m a W x l I G N y Z W F 0 a W 9 u L D Z 9 J n F 1 b 3 Q 7 L C Z x d W 9 0 O 1 N l Y 3 R p b 2 4 x L 1 J l c G 9 y d G l u Z 1 9 F N F A g K D Y 0 K S 9 B d X R v U m V t b 3 Z l Z E N v b H V t b n M x L n t X Z W l n a H Q s N 3 0 m c X V v d D s s J n F 1 b 3 Q 7 U 2 V j d G l v b j E v U m V w b 3 J 0 a W 5 n X 0 U 0 U C A o N j Q p L 0 F 1 d G 9 S Z W 1 v d m V k Q 2 9 s d W 1 u c z E u e 1 B p Y 2 s g d X A g b m F t Z S w 4 f S Z x d W 9 0 O y w m c X V v d D t T Z W N 0 a W 9 u M S 9 S Z X B v c n R p b m d f R T R Q I C g 2 N C k v Q X V 0 b 1 J l b W 9 2 Z W R D b 2 x 1 b W 5 z M S 5 7 R G V s a X Z l c n k g b m F t Z S w 5 f S Z x d W 9 0 O y w m c X V v d D t T Z W N 0 a W 9 u M S 9 S Z X B v c n R p b m d f R T R Q I C g 2 N C k v Q X V 0 b 1 J l b W 9 2 Z W R D b 2 x 1 b W 5 z M S 5 7 Q V d C I F d l a W d o d C w x M H 0 m c X V v d D s s J n F 1 b 3 Q 7 U 2 V j d G l v b j E v U m V w b 3 J 0 a W 5 n X 0 U 0 U C A o N j Q p L 0 F 1 d G 9 S Z W 1 v d m V k Q 2 9 s d W 1 u c z E u e 1 N o a X B t Z W 5 0 I G N v c 3 Q s M T F 9 J n F 1 b 3 Q 7 L C Z x d W 9 0 O 1 N l Y 3 R p b 2 4 x L 1 J l c G 9 y d G l u Z 1 9 F N F A g K D Y 0 K S 9 B d X R v U m V t b 3 Z l Z E N v b H V t b n M x L n t E Z X B h c n R 1 c m U g d G l t Z S B m c m 9 t I G R l b G l 2 Z X J 5 I H B s Y W N l L D E y f S Z x d W 9 0 O y w m c X V v d D t T Z W N 0 a W 9 u M S 9 S Z X B v c n R p b m d f R T R Q I C g 2 N C k v Q X V 0 b 1 J l b W 9 2 Z W R D b 2 x 1 b W 5 z M S 5 7 U m 9 v d C A g I H R 5 c G U s M T N 9 J n F 1 b 3 Q 7 L C Z x d W 9 0 O 1 N l Y 3 R p b 2 4 x L 1 J l c G 9 y d G l u Z 1 9 F N F A g K D Y 0 K S 9 B d X R v U m V t b 3 Z l Z E N v b H V t b n M x L n t D a X R 5 I G 9 m I H B p Y 2 s g d X A s M T R 9 J n F 1 b 3 Q 7 L C Z x d W 9 0 O 1 N l Y 3 R p b 2 4 x L 1 J l c G 9 y d G l u Z 1 9 F N F A g K D Y 0 K S 9 B d X R v U m V t b 3 Z l Z E N v b H V t b n M x L n t D a X R 5 I G 9 m I G R l b G l 2 Z X J 5 L D E 1 f S Z x d W 9 0 O y w m c X V v d D t T Z W N 0 a W 9 u M S 9 S Z X B v c n R p b m d f R T R Q I C g 2 N C k v Q X V 0 b 1 J l b W 9 2 Z W R D b 2 x 1 b W 5 z M S 5 7 Q 2 9 s d W 1 u M S w x N n 0 m c X V v d D t d L C Z x d W 9 0 O 0 N v b H V t b k N v d W 5 0 J n F 1 b 3 Q 7 O j E 3 L C Z x d W 9 0 O 0 t l e U N v b H V t b k 5 h b W V z J n F 1 b 3 Q 7 O l t d L C Z x d W 9 0 O 0 N v b H V t b k l k Z W 5 0 a X R p Z X M m c X V v d D s 6 W y Z x d W 9 0 O 1 N l Y 3 R p b 2 4 x L 1 J l c G 9 y d G l u Z 1 9 F N F A g K D Y 0 K S 9 B d X R v U m V t b 3 Z l Z E N v b H V t b n M x L n t G a W x l I G 5 1 b W J l c i w w f S Z x d W 9 0 O y w m c X V v d D t T Z W N 0 a W 9 u M S 9 S Z X B v c n R p b m d f R T R Q I C g 2 N C k v Q X V 0 b 1 J l b W 9 2 Z W R D b 2 x 1 b W 5 z M S 5 7 R k N T I G R l b G l 2 Z X J 5 I G 5 1 b W J l c i w x f S Z x d W 9 0 O y w m c X V v d D t T Z W N 0 a W 9 u M S 9 S Z X B v c n R p b m d f R T R Q I C g 2 N C k v Q X V 0 b 1 J l b W 9 2 Z W R D b 2 x 1 b W 5 z M S 5 7 U H J p Y 2 U s M n 0 m c X V v d D s s J n F 1 b 3 Q 7 U 2 V j d G l v b j E v U m V w b 3 J 0 a W 5 n X 0 U 0 U C A o N j Q p L 0 F 1 d G 9 S Z W 1 v d m V k Q 2 9 s d W 1 u c z E u e 0 N 1 c 3 R v b W V y L D N 9 J n F 1 b 3 Q 7 L C Z x d W 9 0 O 1 N l Y 3 R p b 2 4 x L 1 J l c G 9 y d G l u Z 1 9 F N F A g K D Y 0 K S 9 B d X R v U m V t b 3 Z l Z E N v b H V t b n M x L n t D b 2 5 0 Y W N 0 I H B l c n N v b i w 0 f S Z x d W 9 0 O y w m c X V v d D t T Z W N 0 a W 9 u M S 9 S Z X B v c n R p b m d f R T R Q I C g 2 N C k v Q X V 0 b 1 J l b W 9 2 Z W R D b 2 x 1 b W 5 z M S 5 7 R X h w Z W N 0 Z W Q g c G l j a y B 1 c C B k Y X R l L D V 9 J n F 1 b 3 Q 7 L C Z x d W 9 0 O 1 N l Y 3 R p b 2 4 x L 1 J l c G 9 y d G l u Z 1 9 F N F A g K D Y 0 K S 9 B d X R v U m V t b 3 Z l Z E N v b H V t b n M x L n t E Y X R l I G 9 m I G Z p b G U g Y 3 J l Y X R p b 2 4 s N n 0 m c X V v d D s s J n F 1 b 3 Q 7 U 2 V j d G l v b j E v U m V w b 3 J 0 a W 5 n X 0 U 0 U C A o N j Q p L 0 F 1 d G 9 S Z W 1 v d m V k Q 2 9 s d W 1 u c z E u e 1 d l a W d o d C w 3 f S Z x d W 9 0 O y w m c X V v d D t T Z W N 0 a W 9 u M S 9 S Z X B v c n R p b m d f R T R Q I C g 2 N C k v Q X V 0 b 1 J l b W 9 2 Z W R D b 2 x 1 b W 5 z M S 5 7 U G l j a y B 1 c C B u Y W 1 l L D h 9 J n F 1 b 3 Q 7 L C Z x d W 9 0 O 1 N l Y 3 R p b 2 4 x L 1 J l c G 9 y d G l u Z 1 9 F N F A g K D Y 0 K S 9 B d X R v U m V t b 3 Z l Z E N v b H V t b n M x L n t E Z W x p d m V y e S B u Y W 1 l L D l 9 J n F 1 b 3 Q 7 L C Z x d W 9 0 O 1 N l Y 3 R p b 2 4 x L 1 J l c G 9 y d G l u Z 1 9 F N F A g K D Y 0 K S 9 B d X R v U m V t b 3 Z l Z E N v b H V t b n M x L n t B V 0 I g V 2 V p Z 2 h 0 L D E w f S Z x d W 9 0 O y w m c X V v d D t T Z W N 0 a W 9 u M S 9 S Z X B v c n R p b m d f R T R Q I C g 2 N C k v Q X V 0 b 1 J l b W 9 2 Z W R D b 2 x 1 b W 5 z M S 5 7 U 2 h p c G 1 l b n Q g Y 2 9 z d C w x M X 0 m c X V v d D s s J n F 1 b 3 Q 7 U 2 V j d G l v b j E v U m V w b 3 J 0 a W 5 n X 0 U 0 U C A o N j Q p L 0 F 1 d G 9 S Z W 1 v d m V k Q 2 9 s d W 1 u c z E u e 0 R l c G F y d H V y Z S B 0 a W 1 l I G Z y b 2 0 g Z G V s a X Z l c n k g c G x h Y 2 U s M T J 9 J n F 1 b 3 Q 7 L C Z x d W 9 0 O 1 N l Y 3 R p b 2 4 x L 1 J l c G 9 y d G l u Z 1 9 F N F A g K D Y 0 K S 9 B d X R v U m V t b 3 Z l Z E N v b H V t b n M x L n t S b 2 9 0 I C A g d H l w Z S w x M 3 0 m c X V v d D s s J n F 1 b 3 Q 7 U 2 V j d G l v b j E v U m V w b 3 J 0 a W 5 n X 0 U 0 U C A o N j Q p L 0 F 1 d G 9 S Z W 1 v d m V k Q 2 9 s d W 1 u c z E u e 0 N p d H k g b 2 Y g c G l j a y B 1 c C w x N H 0 m c X V v d D s s J n F 1 b 3 Q 7 U 2 V j d G l v b j E v U m V w b 3 J 0 a W 5 n X 0 U 0 U C A o N j Q p L 0 F 1 d G 9 S Z W 1 v d m V k Q 2 9 s d W 1 u c z E u e 0 N p d H k g b 2 Y g Z G V s a X Z l c n k s M T V 9 J n F 1 b 3 Q 7 L C Z x d W 9 0 O 1 N l Y 3 R p b 2 4 x L 1 J l c G 9 y d G l u Z 1 9 F N F A g K D Y 0 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j U p P C 9 J d G V t U G F 0 a D 4 8 L 0 l 0 Z W 1 M b 2 N h d G l v b j 4 8 U 3 R h Y m x l R W 5 0 c m l l c z 4 8 R W 5 0 c n k g V H l w Z T 0 i Q W R k Z W R U b 0 R h d G F N b 2 R l b C I g V m F s d W U 9 I m w w I i A v P j x F b n R y e S B U e X B l P S J C d W Z m Z X J O Z X h 0 U m V m c m V z a C I g V m F s d W U 9 I m w x I i A v P j x F b n R y e S B U e X B l P S J G a W x s Q 2 9 1 b n Q i I F Z h b H V l P S J s M T Y 0 M S I g L z 4 8 R W 5 0 c n k g V H l w Z T 0 i R m l s b E V u Y W J s Z W Q i I F Z h b H V l P S J s M C I g L z 4 8 R W 5 0 c n k g V H l w Z T 0 i R m l s b E V y c m 9 y Q 2 9 k Z S I g V m F s d W U 9 I n N V b m t u b 3 d u I i A v P j x F b n R y e S B U e X B l P S J G a W x s R X J y b 3 J D b 3 V u d C I g V m F s d W U 9 I m w w I i A v P j x F b n R y e S B U e X B l P S J G a W x s T G F z d F V w Z G F 0 Z W Q i I F Z h b H V l P S J k M j A y M y 0 w O C 0 z M V Q w N z o 0 N T o y M S 4 x M D k 2 N T k 4 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2 N S k v Q X V 0 b 1 J l b W 9 2 Z W R D b 2 x 1 b W 5 z M S 5 7 R m l s Z S B u d W 1 i Z X I s M H 0 m c X V v d D s s J n F 1 b 3 Q 7 U 2 V j d G l v b j E v U m V w b 3 J 0 a W 5 n X 0 U 0 U C A o N j U p L 0 F 1 d G 9 S Z W 1 v d m V k Q 2 9 s d W 1 u c z E u e 0 Z D U y B k Z W x p d m V y e S B u d W 1 i Z X I s M X 0 m c X V v d D s s J n F 1 b 3 Q 7 U 2 V j d G l v b j E v U m V w b 3 J 0 a W 5 n X 0 U 0 U C A o N j U p L 0 F 1 d G 9 S Z W 1 v d m V k Q 2 9 s d W 1 u c z E u e 1 B y a W N l L D J 9 J n F 1 b 3 Q 7 L C Z x d W 9 0 O 1 N l Y 3 R p b 2 4 x L 1 J l c G 9 y d G l u Z 1 9 F N F A g K D Y 1 K S 9 B d X R v U m V t b 3 Z l Z E N v b H V t b n M x L n t D d X N 0 b 2 1 l c i w z f S Z x d W 9 0 O y w m c X V v d D t T Z W N 0 a W 9 u M S 9 S Z X B v c n R p b m d f R T R Q I C g 2 N S k v Q X V 0 b 1 J l b W 9 2 Z W R D b 2 x 1 b W 5 z M S 5 7 Q 2 9 u d G F j d C B w Z X J z b 2 4 s N H 0 m c X V v d D s s J n F 1 b 3 Q 7 U 2 V j d G l v b j E v U m V w b 3 J 0 a W 5 n X 0 U 0 U C A o N j U p L 0 F 1 d G 9 S Z W 1 v d m V k Q 2 9 s d W 1 u c z E u e 0 V 4 c G V j d G V k I H B p Y 2 s g d X A g Z G F 0 Z S w 1 f S Z x d W 9 0 O y w m c X V v d D t T Z W N 0 a W 9 u M S 9 S Z X B v c n R p b m d f R T R Q I C g 2 N S k v Q X V 0 b 1 J l b W 9 2 Z W R D b 2 x 1 b W 5 z M S 5 7 R G F 0 Z S B v Z i B m a W x l I G N y Z W F 0 a W 9 u L D Z 9 J n F 1 b 3 Q 7 L C Z x d W 9 0 O 1 N l Y 3 R p b 2 4 x L 1 J l c G 9 y d G l u Z 1 9 F N F A g K D Y 1 K S 9 B d X R v U m V t b 3 Z l Z E N v b H V t b n M x L n t X Z W l n a H Q s N 3 0 m c X V v d D s s J n F 1 b 3 Q 7 U 2 V j d G l v b j E v U m V w b 3 J 0 a W 5 n X 0 U 0 U C A o N j U p L 0 F 1 d G 9 S Z W 1 v d m V k Q 2 9 s d W 1 u c z E u e 1 B p Y 2 s g d X A g b m F t Z S w 4 f S Z x d W 9 0 O y w m c X V v d D t T Z W N 0 a W 9 u M S 9 S Z X B v c n R p b m d f R T R Q I C g 2 N S k v Q X V 0 b 1 J l b W 9 2 Z W R D b 2 x 1 b W 5 z M S 5 7 R G V s a X Z l c n k g b m F t Z S w 5 f S Z x d W 9 0 O y w m c X V v d D t T Z W N 0 a W 9 u M S 9 S Z X B v c n R p b m d f R T R Q I C g 2 N S k v Q X V 0 b 1 J l b W 9 2 Z W R D b 2 x 1 b W 5 z M S 5 7 Q V d C I F d l a W d o d C w x M H 0 m c X V v d D s s J n F 1 b 3 Q 7 U 2 V j d G l v b j E v U m V w b 3 J 0 a W 5 n X 0 U 0 U C A o N j U p L 0 F 1 d G 9 S Z W 1 v d m V k Q 2 9 s d W 1 u c z E u e 1 N o a X B t Z W 5 0 I G N v c 3 Q s M T F 9 J n F 1 b 3 Q 7 L C Z x d W 9 0 O 1 N l Y 3 R p b 2 4 x L 1 J l c G 9 y d G l u Z 1 9 F N F A g K D Y 1 K S 9 B d X R v U m V t b 3 Z l Z E N v b H V t b n M x L n t E Z X B h c n R 1 c m U g d G l t Z S B m c m 9 t I G R l b G l 2 Z X J 5 I H B s Y W N l L D E y f S Z x d W 9 0 O y w m c X V v d D t T Z W N 0 a W 9 u M S 9 S Z X B v c n R p b m d f R T R Q I C g 2 N S k v Q X V 0 b 1 J l b W 9 2 Z W R D b 2 x 1 b W 5 z M S 5 7 U m 9 v d C A g I H R 5 c G U s M T N 9 J n F 1 b 3 Q 7 L C Z x d W 9 0 O 1 N l Y 3 R p b 2 4 x L 1 J l c G 9 y d G l u Z 1 9 F N F A g K D Y 1 K S 9 B d X R v U m V t b 3 Z l Z E N v b H V t b n M x L n t D a X R 5 I G 9 m I H B p Y 2 s g d X A s M T R 9 J n F 1 b 3 Q 7 L C Z x d W 9 0 O 1 N l Y 3 R p b 2 4 x L 1 J l c G 9 y d G l u Z 1 9 F N F A g K D Y 1 K S 9 B d X R v U m V t b 3 Z l Z E N v b H V t b n M x L n t D a X R 5 I G 9 m I G R l b G l 2 Z X J 5 L D E 1 f S Z x d W 9 0 O y w m c X V v d D t T Z W N 0 a W 9 u M S 9 S Z X B v c n R p b m d f R T R Q I C g 2 N S k v Q X V 0 b 1 J l b W 9 2 Z W R D b 2 x 1 b W 5 z M S 5 7 Q 2 9 s d W 1 u M S w x N n 0 m c X V v d D t d L C Z x d W 9 0 O 0 N v b H V t b k N v d W 5 0 J n F 1 b 3 Q 7 O j E 3 L C Z x d W 9 0 O 0 t l e U N v b H V t b k 5 h b W V z J n F 1 b 3 Q 7 O l t d L C Z x d W 9 0 O 0 N v b H V t b k l k Z W 5 0 a X R p Z X M m c X V v d D s 6 W y Z x d W 9 0 O 1 N l Y 3 R p b 2 4 x L 1 J l c G 9 y d G l u Z 1 9 F N F A g K D Y 1 K S 9 B d X R v U m V t b 3 Z l Z E N v b H V t b n M x L n t G a W x l I G 5 1 b W J l c i w w f S Z x d W 9 0 O y w m c X V v d D t T Z W N 0 a W 9 u M S 9 S Z X B v c n R p b m d f R T R Q I C g 2 N S k v Q X V 0 b 1 J l b W 9 2 Z W R D b 2 x 1 b W 5 z M S 5 7 R k N T I G R l b G l 2 Z X J 5 I G 5 1 b W J l c i w x f S Z x d W 9 0 O y w m c X V v d D t T Z W N 0 a W 9 u M S 9 S Z X B v c n R p b m d f R T R Q I C g 2 N S k v Q X V 0 b 1 J l b W 9 2 Z W R D b 2 x 1 b W 5 z M S 5 7 U H J p Y 2 U s M n 0 m c X V v d D s s J n F 1 b 3 Q 7 U 2 V j d G l v b j E v U m V w b 3 J 0 a W 5 n X 0 U 0 U C A o N j U p L 0 F 1 d G 9 S Z W 1 v d m V k Q 2 9 s d W 1 u c z E u e 0 N 1 c 3 R v b W V y L D N 9 J n F 1 b 3 Q 7 L C Z x d W 9 0 O 1 N l Y 3 R p b 2 4 x L 1 J l c G 9 y d G l u Z 1 9 F N F A g K D Y 1 K S 9 B d X R v U m V t b 3 Z l Z E N v b H V t b n M x L n t D b 2 5 0 Y W N 0 I H B l c n N v b i w 0 f S Z x d W 9 0 O y w m c X V v d D t T Z W N 0 a W 9 u M S 9 S Z X B v c n R p b m d f R T R Q I C g 2 N S k v Q X V 0 b 1 J l b W 9 2 Z W R D b 2 x 1 b W 5 z M S 5 7 R X h w Z W N 0 Z W Q g c G l j a y B 1 c C B k Y X R l L D V 9 J n F 1 b 3 Q 7 L C Z x d W 9 0 O 1 N l Y 3 R p b 2 4 x L 1 J l c G 9 y d G l u Z 1 9 F N F A g K D Y 1 K S 9 B d X R v U m V t b 3 Z l Z E N v b H V t b n M x L n t E Y X R l I G 9 m I G Z p b G U g Y 3 J l Y X R p b 2 4 s N n 0 m c X V v d D s s J n F 1 b 3 Q 7 U 2 V j d G l v b j E v U m V w b 3 J 0 a W 5 n X 0 U 0 U C A o N j U p L 0 F 1 d G 9 S Z W 1 v d m V k Q 2 9 s d W 1 u c z E u e 1 d l a W d o d C w 3 f S Z x d W 9 0 O y w m c X V v d D t T Z W N 0 a W 9 u M S 9 S Z X B v c n R p b m d f R T R Q I C g 2 N S k v Q X V 0 b 1 J l b W 9 2 Z W R D b 2 x 1 b W 5 z M S 5 7 U G l j a y B 1 c C B u Y W 1 l L D h 9 J n F 1 b 3 Q 7 L C Z x d W 9 0 O 1 N l Y 3 R p b 2 4 x L 1 J l c G 9 y d G l u Z 1 9 F N F A g K D Y 1 K S 9 B d X R v U m V t b 3 Z l Z E N v b H V t b n M x L n t E Z W x p d m V y e S B u Y W 1 l L D l 9 J n F 1 b 3 Q 7 L C Z x d W 9 0 O 1 N l Y 3 R p b 2 4 x L 1 J l c G 9 y d G l u Z 1 9 F N F A g K D Y 1 K S 9 B d X R v U m V t b 3 Z l Z E N v b H V t b n M x L n t B V 0 I g V 2 V p Z 2 h 0 L D E w f S Z x d W 9 0 O y w m c X V v d D t T Z W N 0 a W 9 u M S 9 S Z X B v c n R p b m d f R T R Q I C g 2 N S k v Q X V 0 b 1 J l b W 9 2 Z W R D b 2 x 1 b W 5 z M S 5 7 U 2 h p c G 1 l b n Q g Y 2 9 z d C w x M X 0 m c X V v d D s s J n F 1 b 3 Q 7 U 2 V j d G l v b j E v U m V w b 3 J 0 a W 5 n X 0 U 0 U C A o N j U p L 0 F 1 d G 9 S Z W 1 v d m V k Q 2 9 s d W 1 u c z E u e 0 R l c G F y d H V y Z S B 0 a W 1 l I G Z y b 2 0 g Z G V s a X Z l c n k g c G x h Y 2 U s M T J 9 J n F 1 b 3 Q 7 L C Z x d W 9 0 O 1 N l Y 3 R p b 2 4 x L 1 J l c G 9 y d G l u Z 1 9 F N F A g K D Y 1 K S 9 B d X R v U m V t b 3 Z l Z E N v b H V t b n M x L n t S b 2 9 0 I C A g d H l w Z S w x M 3 0 m c X V v d D s s J n F 1 b 3 Q 7 U 2 V j d G l v b j E v U m V w b 3 J 0 a W 5 n X 0 U 0 U C A o N j U p L 0 F 1 d G 9 S Z W 1 v d m V k Q 2 9 s d W 1 u c z E u e 0 N p d H k g b 2 Y g c G l j a y B 1 c C w x N H 0 m c X V v d D s s J n F 1 b 3 Q 7 U 2 V j d G l v b j E v U m V w b 3 J 0 a W 5 n X 0 U 0 U C A o N j U p L 0 F 1 d G 9 S Z W 1 v d m V k Q 2 9 s d W 1 u c z E u e 0 N p d H k g b 2 Y g Z G V s a X Z l c n k s M T V 9 J n F 1 b 3 Q 7 L C Z x d W 9 0 O 1 N l Y 3 R p b 2 4 x L 1 J l c G 9 y d G l u Z 1 9 F N F A g K D Y 1 K S 9 B d X R v U m V t b 3 Z l Z E N v b H V t b n M x L n t D b 2 x 1 b W 4 x L D E 2 f S Z x d W 9 0 O 1 0 s J n F 1 b 3 Q 7 U m V s Y X R p b 2 5 z a G l w S W 5 m b y Z x d W 9 0 O z p b X X 0 i I C 8 + P E V u d H J 5 I F R 5 c G U 9 I l J l c 3 V s d F R 5 c G U i I F Z h b H V l P S J z V G F i b G U i I C 8 + P E V u d H J 5 I F R 5 c G U 9 I k Z p b G x P Y m p l Y 3 R U e X B l I i B W Y W x 1 Z T 0 i c 0 N v b m 5 l Y 3 R p b 2 5 P b m x 5 I i A v P j x F b n R y e S B U e X B l P S J O Y W 1 l V X B k Y X R l Z E F m d G V y R m l s b C I g V m F s d W U 9 I m w w I i A v P j w v U 3 R h Y m x l R W 5 0 c m l l c z 4 8 L 0 l 0 Z W 0 + P E l 0 Z W 0 + P E l 0 Z W 1 M b 2 N h d G l v b j 4 8 S X R l b V R 5 c G U + R m 9 y b X V s Y T w v S X R l b V R 5 c G U + P E l 0 Z W 1 Q Y X R o P l N l Y 3 R p b 2 4 x L 1 J l c G 9 y d G l u Z 1 9 F N F A l M j A o N j Y p P C 9 J d G V t U G F 0 a D 4 8 L 0 l 0 Z W 1 M b 2 N h d G l v b j 4 8 U 3 R h Y m x l R W 5 0 c m l l c z 4 8 R W 5 0 c n k g V H l w Z T 0 i Q W R k Z W R U b 0 R h d G F N b 2 R l b C I g V m F s d W U 9 I m w w I i A v P j x F b n R y e S B U e X B l P S J C d W Z m Z X J O Z X h 0 U m V m c m V z a C I g V m F s d W U 9 I m w x I i A v P j x F b n R y e S B U e X B l P S J G a W x s Q 2 9 1 b n Q i I F Z h b H V l P S J s M T Y 0 M S I g L z 4 8 R W 5 0 c n k g V H l w Z T 0 i R m l s b E V u Y W J s Z W Q i I F Z h b H V l P S J s M C I g L z 4 8 R W 5 0 c n k g V H l w Z T 0 i R m l s b E V y c m 9 y Q 2 9 k Z S I g V m F s d W U 9 I n N V b m t u b 3 d u I i A v P j x F b n R y e S B U e X B l P S J G a W x s R X J y b 3 J D b 3 V u d C I g V m F s d W U 9 I m w w I i A v P j x F b n R y e S B U e X B l P S J G a W x s T G F z d F V w Z G F 0 Z W Q i I F Z h b H V l P S J k M j A y M y 0 w O C 0 z M V Q w N z o 0 N T o y M S 4 x M D k 2 N T k 4 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3 L C Z x d W 9 0 O 2 t l e U N v b H V t b k 5 h b W V z J n F 1 b 3 Q 7 O l t d L C Z x d W 9 0 O 3 F 1 Z X J 5 U m V s Y X R p b 2 5 z a G l w c y Z x d W 9 0 O z p b X S w m c X V v d D t j b 2 x 1 b W 5 J Z G V u d G l 0 a W V z J n F 1 b 3 Q 7 O l s m c X V v d D t T Z W N 0 a W 9 u M S 9 S Z X B v c n R p b m d f R T R Q I C g 2 N S k v Q X V 0 b 1 J l b W 9 2 Z W R D b 2 x 1 b W 5 z M S 5 7 R m l s Z S B u d W 1 i Z X I s M H 0 m c X V v d D s s J n F 1 b 3 Q 7 U 2 V j d G l v b j E v U m V w b 3 J 0 a W 5 n X 0 U 0 U C A o N j U p L 0 F 1 d G 9 S Z W 1 v d m V k Q 2 9 s d W 1 u c z E u e 0 Z D U y B k Z W x p d m V y e S B u d W 1 i Z X I s M X 0 m c X V v d D s s J n F 1 b 3 Q 7 U 2 V j d G l v b j E v U m V w b 3 J 0 a W 5 n X 0 U 0 U C A o N j U p L 0 F 1 d G 9 S Z W 1 v d m V k Q 2 9 s d W 1 u c z E u e 1 B y a W N l L D J 9 J n F 1 b 3 Q 7 L C Z x d W 9 0 O 1 N l Y 3 R p b 2 4 x L 1 J l c G 9 y d G l u Z 1 9 F N F A g K D Y 1 K S 9 B d X R v U m V t b 3 Z l Z E N v b H V t b n M x L n t D d X N 0 b 2 1 l c i w z f S Z x d W 9 0 O y w m c X V v d D t T Z W N 0 a W 9 u M S 9 S Z X B v c n R p b m d f R T R Q I C g 2 N S k v Q X V 0 b 1 J l b W 9 2 Z W R D b 2 x 1 b W 5 z M S 5 7 Q 2 9 u d G F j d C B w Z X J z b 2 4 s N H 0 m c X V v d D s s J n F 1 b 3 Q 7 U 2 V j d G l v b j E v U m V w b 3 J 0 a W 5 n X 0 U 0 U C A o N j U p L 0 F 1 d G 9 S Z W 1 v d m V k Q 2 9 s d W 1 u c z E u e 0 V 4 c G V j d G V k I H B p Y 2 s g d X A g Z G F 0 Z S w 1 f S Z x d W 9 0 O y w m c X V v d D t T Z W N 0 a W 9 u M S 9 S Z X B v c n R p b m d f R T R Q I C g 2 N S k v Q X V 0 b 1 J l b W 9 2 Z W R D b 2 x 1 b W 5 z M S 5 7 R G F 0 Z S B v Z i B m a W x l I G N y Z W F 0 a W 9 u L D Z 9 J n F 1 b 3 Q 7 L C Z x d W 9 0 O 1 N l Y 3 R p b 2 4 x L 1 J l c G 9 y d G l u Z 1 9 F N F A g K D Y 1 K S 9 B d X R v U m V t b 3 Z l Z E N v b H V t b n M x L n t X Z W l n a H Q s N 3 0 m c X V v d D s s J n F 1 b 3 Q 7 U 2 V j d G l v b j E v U m V w b 3 J 0 a W 5 n X 0 U 0 U C A o N j U p L 0 F 1 d G 9 S Z W 1 v d m V k Q 2 9 s d W 1 u c z E u e 1 B p Y 2 s g d X A g b m F t Z S w 4 f S Z x d W 9 0 O y w m c X V v d D t T Z W N 0 a W 9 u M S 9 S Z X B v c n R p b m d f R T R Q I C g 2 N S k v Q X V 0 b 1 J l b W 9 2 Z W R D b 2 x 1 b W 5 z M S 5 7 R G V s a X Z l c n k g b m F t Z S w 5 f S Z x d W 9 0 O y w m c X V v d D t T Z W N 0 a W 9 u M S 9 S Z X B v c n R p b m d f R T R Q I C g 2 N S k v Q X V 0 b 1 J l b W 9 2 Z W R D b 2 x 1 b W 5 z M S 5 7 Q V d C I F d l a W d o d C w x M H 0 m c X V v d D s s J n F 1 b 3 Q 7 U 2 V j d G l v b j E v U m V w b 3 J 0 a W 5 n X 0 U 0 U C A o N j U p L 0 F 1 d G 9 S Z W 1 v d m V k Q 2 9 s d W 1 u c z E u e 1 N o a X B t Z W 5 0 I G N v c 3 Q s M T F 9 J n F 1 b 3 Q 7 L C Z x d W 9 0 O 1 N l Y 3 R p b 2 4 x L 1 J l c G 9 y d G l u Z 1 9 F N F A g K D Y 1 K S 9 B d X R v U m V t b 3 Z l Z E N v b H V t b n M x L n t E Z X B h c n R 1 c m U g d G l t Z S B m c m 9 t I G R l b G l 2 Z X J 5 I H B s Y W N l L D E y f S Z x d W 9 0 O y w m c X V v d D t T Z W N 0 a W 9 u M S 9 S Z X B v c n R p b m d f R T R Q I C g 2 N S k v Q X V 0 b 1 J l b W 9 2 Z W R D b 2 x 1 b W 5 z M S 5 7 U m 9 v d C A g I H R 5 c G U s M T N 9 J n F 1 b 3 Q 7 L C Z x d W 9 0 O 1 N l Y 3 R p b 2 4 x L 1 J l c G 9 y d G l u Z 1 9 F N F A g K D Y 1 K S 9 B d X R v U m V t b 3 Z l Z E N v b H V t b n M x L n t D a X R 5 I G 9 m I H B p Y 2 s g d X A s M T R 9 J n F 1 b 3 Q 7 L C Z x d W 9 0 O 1 N l Y 3 R p b 2 4 x L 1 J l c G 9 y d G l u Z 1 9 F N F A g K D Y 1 K S 9 B d X R v U m V t b 3 Z l Z E N v b H V t b n M x L n t D a X R 5 I G 9 m I G R l b G l 2 Z X J 5 L D E 1 f S Z x d W 9 0 O y w m c X V v d D t T Z W N 0 a W 9 u M S 9 S Z X B v c n R p b m d f R T R Q I C g 2 N S k v Q X V 0 b 1 J l b W 9 2 Z W R D b 2 x 1 b W 5 z M S 5 7 Q 2 9 s d W 1 u M S w x N n 0 m c X V v d D t d L C Z x d W 9 0 O 0 N v b H V t b k N v d W 5 0 J n F 1 b 3 Q 7 O j E 3 L C Z x d W 9 0 O 0 t l e U N v b H V t b k 5 h b W V z J n F 1 b 3 Q 7 O l t d L C Z x d W 9 0 O 0 N v b H V t b k l k Z W 5 0 a X R p Z X M m c X V v d D s 6 W y Z x d W 9 0 O 1 N l Y 3 R p b 2 4 x L 1 J l c G 9 y d G l u Z 1 9 F N F A g K D Y 1 K S 9 B d X R v U m V t b 3 Z l Z E N v b H V t b n M x L n t G a W x l I G 5 1 b W J l c i w w f S Z x d W 9 0 O y w m c X V v d D t T Z W N 0 a W 9 u M S 9 S Z X B v c n R p b m d f R T R Q I C g 2 N S k v Q X V 0 b 1 J l b W 9 2 Z W R D b 2 x 1 b W 5 z M S 5 7 R k N T I G R l b G l 2 Z X J 5 I G 5 1 b W J l c i w x f S Z x d W 9 0 O y w m c X V v d D t T Z W N 0 a W 9 u M S 9 S Z X B v c n R p b m d f R T R Q I C g 2 N S k v Q X V 0 b 1 J l b W 9 2 Z W R D b 2 x 1 b W 5 z M S 5 7 U H J p Y 2 U s M n 0 m c X V v d D s s J n F 1 b 3 Q 7 U 2 V j d G l v b j E v U m V w b 3 J 0 a W 5 n X 0 U 0 U C A o N j U p L 0 F 1 d G 9 S Z W 1 v d m V k Q 2 9 s d W 1 u c z E u e 0 N 1 c 3 R v b W V y L D N 9 J n F 1 b 3 Q 7 L C Z x d W 9 0 O 1 N l Y 3 R p b 2 4 x L 1 J l c G 9 y d G l u Z 1 9 F N F A g K D Y 1 K S 9 B d X R v U m V t b 3 Z l Z E N v b H V t b n M x L n t D b 2 5 0 Y W N 0 I H B l c n N v b i w 0 f S Z x d W 9 0 O y w m c X V v d D t T Z W N 0 a W 9 u M S 9 S Z X B v c n R p b m d f R T R Q I C g 2 N S k v Q X V 0 b 1 J l b W 9 2 Z W R D b 2 x 1 b W 5 z M S 5 7 R X h w Z W N 0 Z W Q g c G l j a y B 1 c C B k Y X R l L D V 9 J n F 1 b 3 Q 7 L C Z x d W 9 0 O 1 N l Y 3 R p b 2 4 x L 1 J l c G 9 y d G l u Z 1 9 F N F A g K D Y 1 K S 9 B d X R v U m V t b 3 Z l Z E N v b H V t b n M x L n t E Y X R l I G 9 m I G Z p b G U g Y 3 J l Y X R p b 2 4 s N n 0 m c X V v d D s s J n F 1 b 3 Q 7 U 2 V j d G l v b j E v U m V w b 3 J 0 a W 5 n X 0 U 0 U C A o N j U p L 0 F 1 d G 9 S Z W 1 v d m V k Q 2 9 s d W 1 u c z E u e 1 d l a W d o d C w 3 f S Z x d W 9 0 O y w m c X V v d D t T Z W N 0 a W 9 u M S 9 S Z X B v c n R p b m d f R T R Q I C g 2 N S k v Q X V 0 b 1 J l b W 9 2 Z W R D b 2 x 1 b W 5 z M S 5 7 U G l j a y B 1 c C B u Y W 1 l L D h 9 J n F 1 b 3 Q 7 L C Z x d W 9 0 O 1 N l Y 3 R p b 2 4 x L 1 J l c G 9 y d G l u Z 1 9 F N F A g K D Y 1 K S 9 B d X R v U m V t b 3 Z l Z E N v b H V t b n M x L n t E Z W x p d m V y e S B u Y W 1 l L D l 9 J n F 1 b 3 Q 7 L C Z x d W 9 0 O 1 N l Y 3 R p b 2 4 x L 1 J l c G 9 y d G l u Z 1 9 F N F A g K D Y 1 K S 9 B d X R v U m V t b 3 Z l Z E N v b H V t b n M x L n t B V 0 I g V 2 V p Z 2 h 0 L D E w f S Z x d W 9 0 O y w m c X V v d D t T Z W N 0 a W 9 u M S 9 S Z X B v c n R p b m d f R T R Q I C g 2 N S k v Q X V 0 b 1 J l b W 9 2 Z W R D b 2 x 1 b W 5 z M S 5 7 U 2 h p c G 1 l b n Q g Y 2 9 z d C w x M X 0 m c X V v d D s s J n F 1 b 3 Q 7 U 2 V j d G l v b j E v U m V w b 3 J 0 a W 5 n X 0 U 0 U C A o N j U p L 0 F 1 d G 9 S Z W 1 v d m V k Q 2 9 s d W 1 u c z E u e 0 R l c G F y d H V y Z S B 0 a W 1 l I G Z y b 2 0 g Z G V s a X Z l c n k g c G x h Y 2 U s M T J 9 J n F 1 b 3 Q 7 L C Z x d W 9 0 O 1 N l Y 3 R p b 2 4 x L 1 J l c G 9 y d G l u Z 1 9 F N F A g K D Y 1 K S 9 B d X R v U m V t b 3 Z l Z E N v b H V t b n M x L n t S b 2 9 0 I C A g d H l w Z S w x M 3 0 m c X V v d D s s J n F 1 b 3 Q 7 U 2 V j d G l v b j E v U m V w b 3 J 0 a W 5 n X 0 U 0 U C A o N j U p L 0 F 1 d G 9 S Z W 1 v d m V k Q 2 9 s d W 1 u c z E u e 0 N p d H k g b 2 Y g c G l j a y B 1 c C w x N H 0 m c X V v d D s s J n F 1 b 3 Q 7 U 2 V j d G l v b j E v U m V w b 3 J 0 a W 5 n X 0 U 0 U C A o N j U p L 0 F 1 d G 9 S Z W 1 v d m V k Q 2 9 s d W 1 u c z E u e 0 N p d H k g b 2 Y g Z G V s a X Z l c n k s M T V 9 J n F 1 b 3 Q 7 L C Z x d W 9 0 O 1 N l Y 3 R p b 2 4 x L 1 J l c G 9 y d G l u Z 1 9 F N F A g K D Y 1 K S 9 B d X R v U m V t b 3 Z l Z E N v b H V t b n M x L n t D b 2 x 1 b W 4 x L D E 2 f S Z x d W 9 0 O 1 0 s J n F 1 b 3 Q 7 U m V s Y X R p b 2 5 z a G l w S W 5 m b y Z x d W 9 0 O z p b X X 0 i I C 8 + P E V u d H J 5 I F R 5 c G U 9 I l J l c 3 V s d F R 5 c G U i I F Z h b H V l P S J z V G F i b G U i I C 8 + P E V u d H J 5 I F R 5 c G U 9 I k Z p b G x P Y m p l Y 3 R U e X B l I i B W Y W x 1 Z T 0 i c 0 N v b m 5 l Y 3 R p b 2 5 P b m x 5 I i A v P j x F b n R y e S B U e X B l P S J M b 2 F k Z W R U b 0 F u Y W x 5 c 2 l z U 2 V y d m l j Z X M i I F Z h b H V l P S J s M C I g L z 4 8 L 1 N 0 Y W J s Z U V u d H J p Z X M + P C 9 J d G V t P j x J d G V t P j x J d G V t T G 9 j Y X R p b 2 4 + P E l 0 Z W 1 U e X B l P k Z v c m 1 1 b G E 8 L 0 l 0 Z W 1 U e X B l P j x J d G V t U G F 0 a D 5 T Z W N 0 a W 9 u M S 9 S Z X B v c n R p b m d f R T R Q J T I w K D Y 3 K T w v S X R l b V B h d G g + P C 9 J d G V t T G 9 j Y X R p b 2 4 + P F N 0 Y W J s Z U V u d H J p Z X M + P E V u d H J 5 I F R 5 c G U 9 I k F k Z G V k V G 9 E Y X R h T W 9 k Z W w i I F Z h b H V l P S J s M C I g L z 4 8 R W 5 0 c n k g V H l w Z T 0 i Q n V m Z m V y T m V 4 d F J l Z n J l c 2 g i I F Z h b H V l P S J s M S I g L z 4 8 R W 5 0 c n k g V H l w Z T 0 i R m l s b E N v d W 5 0 I i B W Y W x 1 Z T 0 i b D E 2 N D E i I C 8 + P E V u d H J 5 I F R 5 c G U 9 I k Z p b G x F b m F i b G V k I i B W Y W x 1 Z T 0 i b D A i I C 8 + P E V u d H J 5 I F R 5 c G U 9 I k Z p b G x F c n J v c k N v Z G U i I F Z h b H V l P S J z V W 5 r b m 9 3 b i I g L z 4 8 R W 5 0 c n k g V H l w Z T 0 i R m l s b E V y c m 9 y Q 2 9 1 b n Q i I F Z h b H V l P S J s M C I g L z 4 8 R W 5 0 c n k g V H l w Z T 0 i R m l s b E x h c 3 R V c G R h d G V k I i B W Y W x 1 Z T 0 i Z D I w M j M t M D k t M D F U M D g 6 M z g 6 M D U u N j c w M D Q z N 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j c p L 0 F 1 d G 9 S Z W 1 v d m V k Q 2 9 s d W 1 u c z E u e 0 Z p b G U g b n V t Y m V y L D B 9 J n F 1 b 3 Q 7 L C Z x d W 9 0 O 1 N l Y 3 R p b 2 4 x L 1 J l c G 9 y d G l u Z 1 9 F N F A g K D Y 3 K S 9 B d X R v U m V t b 3 Z l Z E N v b H V t b n M x L n t G Q 1 M g Z G V s a X Z l c n k g b n V t Y m V y L D F 9 J n F 1 b 3 Q 7 L C Z x d W 9 0 O 1 N l Y 3 R p b 2 4 x L 1 J l c G 9 y d G l u Z 1 9 F N F A g K D Y 3 K S 9 B d X R v U m V t b 3 Z l Z E N v b H V t b n M x L n t Q c m l j Z S w y f S Z x d W 9 0 O y w m c X V v d D t T Z W N 0 a W 9 u M S 9 S Z X B v c n R p b m d f R T R Q I C g 2 N y k v Q X V 0 b 1 J l b W 9 2 Z W R D b 2 x 1 b W 5 z M S 5 7 Q 3 V z d G 9 t Z X I s M 3 0 m c X V v d D s s J n F 1 b 3 Q 7 U 2 V j d G l v b j E v U m V w b 3 J 0 a W 5 n X 0 U 0 U C A o N j c p L 0 F 1 d G 9 S Z W 1 v d m V k Q 2 9 s d W 1 u c z E u e 0 N v b n R h Y 3 Q g c G V y c 2 9 u L D R 9 J n F 1 b 3 Q 7 L C Z x d W 9 0 O 1 N l Y 3 R p b 2 4 x L 1 J l c G 9 y d G l u Z 1 9 F N F A g K D Y 3 K S 9 B d X R v U m V t b 3 Z l Z E N v b H V t b n M x L n t F e H B l Y 3 R l Z C B w a W N r I H V w I G R h d G U s N X 0 m c X V v d D s s J n F 1 b 3 Q 7 U 2 V j d G l v b j E v U m V w b 3 J 0 a W 5 n X 0 U 0 U C A o N j c p L 0 F 1 d G 9 S Z W 1 v d m V k Q 2 9 s d W 1 u c z E u e 0 R h d G U g b 2 Y g Z m l s Z S B j c m V h d G l v b i w 2 f S Z x d W 9 0 O y w m c X V v d D t T Z W N 0 a W 9 u M S 9 S Z X B v c n R p b m d f R T R Q I C g 2 N y k v Q X V 0 b 1 J l b W 9 2 Z W R D b 2 x 1 b W 5 z M S 5 7 V 2 V p Z 2 h 0 L D d 9 J n F 1 b 3 Q 7 L C Z x d W 9 0 O 1 N l Y 3 R p b 2 4 x L 1 J l c G 9 y d G l u Z 1 9 F N F A g K D Y 3 K S 9 B d X R v U m V t b 3 Z l Z E N v b H V t b n M x L n t Q a W N r I H V w I G 5 h b W U s O H 0 m c X V v d D s s J n F 1 b 3 Q 7 U 2 V j d G l v b j E v U m V w b 3 J 0 a W 5 n X 0 U 0 U C A o N j c p L 0 F 1 d G 9 S Z W 1 v d m V k Q 2 9 s d W 1 u c z E u e 0 R l b G l 2 Z X J 5 I G 5 h b W U s O X 0 m c X V v d D s s J n F 1 b 3 Q 7 U 2 V j d G l v b j E v U m V w b 3 J 0 a W 5 n X 0 U 0 U C A o N j c p L 0 F 1 d G 9 S Z W 1 v d m V k Q 2 9 s d W 1 u c z E u e 0 F X Q i B X Z W l n a H Q s M T B 9 J n F 1 b 3 Q 7 L C Z x d W 9 0 O 1 N l Y 3 R p b 2 4 x L 1 J l c G 9 y d G l u Z 1 9 F N F A g K D Y 3 K S 9 B d X R v U m V t b 3 Z l Z E N v b H V t b n M x L n t T a G l w b W V u d C B j b 3 N 0 L D E x f S Z x d W 9 0 O y w m c X V v d D t T Z W N 0 a W 9 u M S 9 S Z X B v c n R p b m d f R T R Q I C g 2 N y k v Q X V 0 b 1 J l b W 9 2 Z W R D b 2 x 1 b W 5 z M S 5 7 R G V w Y X J 0 d X J l I H R p b W U g Z n J v b S B k Z W x p d m V y e S B w b G F j Z S w x M n 0 m c X V v d D s s J n F 1 b 3 Q 7 U 2 V j d G l v b j E v U m V w b 3 J 0 a W 5 n X 0 U 0 U C A o N j c p L 0 F 1 d G 9 S Z W 1 v d m V k Q 2 9 s d W 1 u c z E u e 1 J v b 3 Q g I C B 0 e X B l L D E z f S Z x d W 9 0 O y w m c X V v d D t T Z W N 0 a W 9 u M S 9 S Z X B v c n R p b m d f R T R Q I C g 2 N y k v Q X V 0 b 1 J l b W 9 2 Z W R D b 2 x 1 b W 5 z M S 5 7 Q 2 l 0 e S B v Z i B w a W N r I H V w L D E 0 f S Z x d W 9 0 O y w m c X V v d D t T Z W N 0 a W 9 u M S 9 S Z X B v c n R p b m d f R T R Q I C g 2 N y k v Q X V 0 b 1 J l b W 9 2 Z W R D b 2 x 1 b W 5 z M S 5 7 Q 2 l 0 e S B v Z i B k Z W x p d m V y e S w x N X 0 m c X V v d D s s J n F 1 b 3 Q 7 U 2 V j d G l v b j E v U m V w b 3 J 0 a W 5 n X 0 U 0 U C A o N j c p L 0 F 1 d G 9 S Z W 1 v d m V k Q 2 9 s d W 1 u c z E u e 0 N v b H V t b j E s M T Z 9 J n F 1 b 3 Q 7 X S w m c X V v d D t D b 2 x 1 b W 5 D b 3 V u d C Z x d W 9 0 O z o x N y w m c X V v d D t L Z X l D b 2 x 1 b W 5 O Y W 1 l c y Z x d W 9 0 O z p b X S w m c X V v d D t D b 2 x 1 b W 5 J Z G V u d G l 0 a W V z J n F 1 b 3 Q 7 O l s m c X V v d D t T Z W N 0 a W 9 u M S 9 S Z X B v c n R p b m d f R T R Q I C g 2 N y k v Q X V 0 b 1 J l b W 9 2 Z W R D b 2 x 1 b W 5 z M S 5 7 R m l s Z S B u d W 1 i Z X I s M H 0 m c X V v d D s s J n F 1 b 3 Q 7 U 2 V j d G l v b j E v U m V w b 3 J 0 a W 5 n X 0 U 0 U C A o N j c p L 0 F 1 d G 9 S Z W 1 v d m V k Q 2 9 s d W 1 u c z E u e 0 Z D U y B k Z W x p d m V y e S B u d W 1 i Z X I s M X 0 m c X V v d D s s J n F 1 b 3 Q 7 U 2 V j d G l v b j E v U m V w b 3 J 0 a W 5 n X 0 U 0 U C A o N j c p L 0 F 1 d G 9 S Z W 1 v d m V k Q 2 9 s d W 1 u c z E u e 1 B y a W N l L D J 9 J n F 1 b 3 Q 7 L C Z x d W 9 0 O 1 N l Y 3 R p b 2 4 x L 1 J l c G 9 y d G l u Z 1 9 F N F A g K D Y 3 K S 9 B d X R v U m V t b 3 Z l Z E N v b H V t b n M x L n t D d X N 0 b 2 1 l c i w z f S Z x d W 9 0 O y w m c X V v d D t T Z W N 0 a W 9 u M S 9 S Z X B v c n R p b m d f R T R Q I C g 2 N y k v Q X V 0 b 1 J l b W 9 2 Z W R D b 2 x 1 b W 5 z M S 5 7 Q 2 9 u d G F j d C B w Z X J z b 2 4 s N H 0 m c X V v d D s s J n F 1 b 3 Q 7 U 2 V j d G l v b j E v U m V w b 3 J 0 a W 5 n X 0 U 0 U C A o N j c p L 0 F 1 d G 9 S Z W 1 v d m V k Q 2 9 s d W 1 u c z E u e 0 V 4 c G V j d G V k I H B p Y 2 s g d X A g Z G F 0 Z S w 1 f S Z x d W 9 0 O y w m c X V v d D t T Z W N 0 a W 9 u M S 9 S Z X B v c n R p b m d f R T R Q I C g 2 N y k v Q X V 0 b 1 J l b W 9 2 Z W R D b 2 x 1 b W 5 z M S 5 7 R G F 0 Z S B v Z i B m a W x l I G N y Z W F 0 a W 9 u L D Z 9 J n F 1 b 3 Q 7 L C Z x d W 9 0 O 1 N l Y 3 R p b 2 4 x L 1 J l c G 9 y d G l u Z 1 9 F N F A g K D Y 3 K S 9 B d X R v U m V t b 3 Z l Z E N v b H V t b n M x L n t X Z W l n a H Q s N 3 0 m c X V v d D s s J n F 1 b 3 Q 7 U 2 V j d G l v b j E v U m V w b 3 J 0 a W 5 n X 0 U 0 U C A o N j c p L 0 F 1 d G 9 S Z W 1 v d m V k Q 2 9 s d W 1 u c z E u e 1 B p Y 2 s g d X A g b m F t Z S w 4 f S Z x d W 9 0 O y w m c X V v d D t T Z W N 0 a W 9 u M S 9 S Z X B v c n R p b m d f R T R Q I C g 2 N y k v Q X V 0 b 1 J l b W 9 2 Z W R D b 2 x 1 b W 5 z M S 5 7 R G V s a X Z l c n k g b m F t Z S w 5 f S Z x d W 9 0 O y w m c X V v d D t T Z W N 0 a W 9 u M S 9 S Z X B v c n R p b m d f R T R Q I C g 2 N y k v Q X V 0 b 1 J l b W 9 2 Z W R D b 2 x 1 b W 5 z M S 5 7 Q V d C I F d l a W d o d C w x M H 0 m c X V v d D s s J n F 1 b 3 Q 7 U 2 V j d G l v b j E v U m V w b 3 J 0 a W 5 n X 0 U 0 U C A o N j c p L 0 F 1 d G 9 S Z W 1 v d m V k Q 2 9 s d W 1 u c z E u e 1 N o a X B t Z W 5 0 I G N v c 3 Q s M T F 9 J n F 1 b 3 Q 7 L C Z x d W 9 0 O 1 N l Y 3 R p b 2 4 x L 1 J l c G 9 y d G l u Z 1 9 F N F A g K D Y 3 K S 9 B d X R v U m V t b 3 Z l Z E N v b H V t b n M x L n t E Z X B h c n R 1 c m U g d G l t Z S B m c m 9 t I G R l b G l 2 Z X J 5 I H B s Y W N l L D E y f S Z x d W 9 0 O y w m c X V v d D t T Z W N 0 a W 9 u M S 9 S Z X B v c n R p b m d f R T R Q I C g 2 N y k v Q X V 0 b 1 J l b W 9 2 Z W R D b 2 x 1 b W 5 z M S 5 7 U m 9 v d C A g I H R 5 c G U s M T N 9 J n F 1 b 3 Q 7 L C Z x d W 9 0 O 1 N l Y 3 R p b 2 4 x L 1 J l c G 9 y d G l u Z 1 9 F N F A g K D Y 3 K S 9 B d X R v U m V t b 3 Z l Z E N v b H V t b n M x L n t D a X R 5 I G 9 m I H B p Y 2 s g d X A s M T R 9 J n F 1 b 3 Q 7 L C Z x d W 9 0 O 1 N l Y 3 R p b 2 4 x L 1 J l c G 9 y d G l u Z 1 9 F N F A g K D Y 3 K S 9 B d X R v U m V t b 3 Z l Z E N v b H V t b n M x L n t D a X R 5 I G 9 m I G R l b G l 2 Z X J 5 L D E 1 f S Z x d W 9 0 O y w m c X V v d D t T Z W N 0 a W 9 u M S 9 S Z X B v c n R p b m d f R T R Q I C g 2 N 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Y 4 K T w v S X R l b V B h d G g + P C 9 J d G V t T G 9 j Y X R p b 2 4 + P F N 0 Y W J s Z U V u d H J p Z X M + P E V u d H J 5 I F R 5 c G U 9 I k F k Z G V k V G 9 E Y X R h T W 9 k Z W w i I F Z h b H V l P S J s M C I g L z 4 8 R W 5 0 c n k g V H l w Z T 0 i Q n V m Z m V y T m V 4 d F J l Z n J l c 2 g i I F Z h b H V l P S J s M S I g L z 4 8 R W 5 0 c n k g V H l w Z T 0 i R m l s b E N v d W 5 0 I i B W Y W x 1 Z T 0 i b D E 2 N D g i I C 8 + P E V u d H J 5 I F R 5 c G U 9 I k Z p b G x F b m F i b G V k I i B W Y W x 1 Z T 0 i b D A i I C 8 + P E V u d H J 5 I F R 5 c G U 9 I k Z p b G x F c n J v c k N v Z G U i I F Z h b H V l P S J z V W 5 r b m 9 3 b i I g L z 4 8 R W 5 0 c n k g V H l w Z T 0 i R m l s b E V y c m 9 y Q 2 9 1 b n Q i I F Z h b H V l P S J s M C I g L z 4 8 R W 5 0 c n k g V H l w Z T 0 i R m l s b E x h c 3 R V c G R h d G V k I i B W Y W x 1 Z T 0 i Z D I w M j M t M D k t M D F U M D g 6 N D I 6 M j M u M D Y x M z k w N 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j g p L 0 F 1 d G 9 S Z W 1 v d m V k Q 2 9 s d W 1 u c z E u e 0 Z p b G U g b n V t Y m V y L D B 9 J n F 1 b 3 Q 7 L C Z x d W 9 0 O 1 N l Y 3 R p b 2 4 x L 1 J l c G 9 y d G l u Z 1 9 F N F A g K D Y 4 K S 9 B d X R v U m V t b 3 Z l Z E N v b H V t b n M x L n t G Q 1 M g Z G V s a X Z l c n k g b n V t Y m V y L D F 9 J n F 1 b 3 Q 7 L C Z x d W 9 0 O 1 N l Y 3 R p b 2 4 x L 1 J l c G 9 y d G l u Z 1 9 F N F A g K D Y 4 K S 9 B d X R v U m V t b 3 Z l Z E N v b H V t b n M x L n t Q c m l j Z S w y f S Z x d W 9 0 O y w m c X V v d D t T Z W N 0 a W 9 u M S 9 S Z X B v c n R p b m d f R T R Q I C g 2 O C k v Q X V 0 b 1 J l b W 9 2 Z W R D b 2 x 1 b W 5 z M S 5 7 Q 3 V z d G 9 t Z X I s M 3 0 m c X V v d D s s J n F 1 b 3 Q 7 U 2 V j d G l v b j E v U m V w b 3 J 0 a W 5 n X 0 U 0 U C A o N j g p L 0 F 1 d G 9 S Z W 1 v d m V k Q 2 9 s d W 1 u c z E u e 0 N v b n R h Y 3 Q g c G V y c 2 9 u L D R 9 J n F 1 b 3 Q 7 L C Z x d W 9 0 O 1 N l Y 3 R p b 2 4 x L 1 J l c G 9 y d G l u Z 1 9 F N F A g K D Y 4 K S 9 B d X R v U m V t b 3 Z l Z E N v b H V t b n M x L n t F e H B l Y 3 R l Z C B w a W N r I H V w I G R h d G U s N X 0 m c X V v d D s s J n F 1 b 3 Q 7 U 2 V j d G l v b j E v U m V w b 3 J 0 a W 5 n X 0 U 0 U C A o N j g p L 0 F 1 d G 9 S Z W 1 v d m V k Q 2 9 s d W 1 u c z E u e 0 R h d G U g b 2 Y g Z m l s Z S B j c m V h d G l v b i w 2 f S Z x d W 9 0 O y w m c X V v d D t T Z W N 0 a W 9 u M S 9 S Z X B v c n R p b m d f R T R Q I C g 2 O C k v Q X V 0 b 1 J l b W 9 2 Z W R D b 2 x 1 b W 5 z M S 5 7 V 2 V p Z 2 h 0 L D d 9 J n F 1 b 3 Q 7 L C Z x d W 9 0 O 1 N l Y 3 R p b 2 4 x L 1 J l c G 9 y d G l u Z 1 9 F N F A g K D Y 4 K S 9 B d X R v U m V t b 3 Z l Z E N v b H V t b n M x L n t Q a W N r I H V w I G 5 h b W U s O H 0 m c X V v d D s s J n F 1 b 3 Q 7 U 2 V j d G l v b j E v U m V w b 3 J 0 a W 5 n X 0 U 0 U C A o N j g p L 0 F 1 d G 9 S Z W 1 v d m V k Q 2 9 s d W 1 u c z E u e 0 R l b G l 2 Z X J 5 I G 5 h b W U s O X 0 m c X V v d D s s J n F 1 b 3 Q 7 U 2 V j d G l v b j E v U m V w b 3 J 0 a W 5 n X 0 U 0 U C A o N j g p L 0 F 1 d G 9 S Z W 1 v d m V k Q 2 9 s d W 1 u c z E u e 0 F X Q i B X Z W l n a H Q s M T B 9 J n F 1 b 3 Q 7 L C Z x d W 9 0 O 1 N l Y 3 R p b 2 4 x L 1 J l c G 9 y d G l u Z 1 9 F N F A g K D Y 4 K S 9 B d X R v U m V t b 3 Z l Z E N v b H V t b n M x L n t T a G l w b W V u d C B j b 3 N 0 L D E x f S Z x d W 9 0 O y w m c X V v d D t T Z W N 0 a W 9 u M S 9 S Z X B v c n R p b m d f R T R Q I C g 2 O C k v Q X V 0 b 1 J l b W 9 2 Z W R D b 2 x 1 b W 5 z M S 5 7 R G V w Y X J 0 d X J l I H R p b W U g Z n J v b S B k Z W x p d m V y e S B w b G F j Z S w x M n 0 m c X V v d D s s J n F 1 b 3 Q 7 U 2 V j d G l v b j E v U m V w b 3 J 0 a W 5 n X 0 U 0 U C A o N j g p L 0 F 1 d G 9 S Z W 1 v d m V k Q 2 9 s d W 1 u c z E u e 1 J v b 3 Q g I C B 0 e X B l L D E z f S Z x d W 9 0 O y w m c X V v d D t T Z W N 0 a W 9 u M S 9 S Z X B v c n R p b m d f R T R Q I C g 2 O C k v Q X V 0 b 1 J l b W 9 2 Z W R D b 2 x 1 b W 5 z M S 5 7 Q 2 l 0 e S B v Z i B w a W N r I H V w L D E 0 f S Z x d W 9 0 O y w m c X V v d D t T Z W N 0 a W 9 u M S 9 S Z X B v c n R p b m d f R T R Q I C g 2 O C k v Q X V 0 b 1 J l b W 9 2 Z W R D b 2 x 1 b W 5 z M S 5 7 Q 2 l 0 e S B v Z i B k Z W x p d m V y e S w x N X 0 m c X V v d D s s J n F 1 b 3 Q 7 U 2 V j d G l v b j E v U m V w b 3 J 0 a W 5 n X 0 U 0 U C A o N j g p L 0 F 1 d G 9 S Z W 1 v d m V k Q 2 9 s d W 1 u c z E u e 0 N v b H V t b j E s M T Z 9 J n F 1 b 3 Q 7 X S w m c X V v d D t D b 2 x 1 b W 5 D b 3 V u d C Z x d W 9 0 O z o x N y w m c X V v d D t L Z X l D b 2 x 1 b W 5 O Y W 1 l c y Z x d W 9 0 O z p b X S w m c X V v d D t D b 2 x 1 b W 5 J Z G V u d G l 0 a W V z J n F 1 b 3 Q 7 O l s m c X V v d D t T Z W N 0 a W 9 u M S 9 S Z X B v c n R p b m d f R T R Q I C g 2 O C k v Q X V 0 b 1 J l b W 9 2 Z W R D b 2 x 1 b W 5 z M S 5 7 R m l s Z S B u d W 1 i Z X I s M H 0 m c X V v d D s s J n F 1 b 3 Q 7 U 2 V j d G l v b j E v U m V w b 3 J 0 a W 5 n X 0 U 0 U C A o N j g p L 0 F 1 d G 9 S Z W 1 v d m V k Q 2 9 s d W 1 u c z E u e 0 Z D U y B k Z W x p d m V y e S B u d W 1 i Z X I s M X 0 m c X V v d D s s J n F 1 b 3 Q 7 U 2 V j d G l v b j E v U m V w b 3 J 0 a W 5 n X 0 U 0 U C A o N j g p L 0 F 1 d G 9 S Z W 1 v d m V k Q 2 9 s d W 1 u c z E u e 1 B y a W N l L D J 9 J n F 1 b 3 Q 7 L C Z x d W 9 0 O 1 N l Y 3 R p b 2 4 x L 1 J l c G 9 y d G l u Z 1 9 F N F A g K D Y 4 K S 9 B d X R v U m V t b 3 Z l Z E N v b H V t b n M x L n t D d X N 0 b 2 1 l c i w z f S Z x d W 9 0 O y w m c X V v d D t T Z W N 0 a W 9 u M S 9 S Z X B v c n R p b m d f R T R Q I C g 2 O C k v Q X V 0 b 1 J l b W 9 2 Z W R D b 2 x 1 b W 5 z M S 5 7 Q 2 9 u d G F j d C B w Z X J z b 2 4 s N H 0 m c X V v d D s s J n F 1 b 3 Q 7 U 2 V j d G l v b j E v U m V w b 3 J 0 a W 5 n X 0 U 0 U C A o N j g p L 0 F 1 d G 9 S Z W 1 v d m V k Q 2 9 s d W 1 u c z E u e 0 V 4 c G V j d G V k I H B p Y 2 s g d X A g Z G F 0 Z S w 1 f S Z x d W 9 0 O y w m c X V v d D t T Z W N 0 a W 9 u M S 9 S Z X B v c n R p b m d f R T R Q I C g 2 O C k v Q X V 0 b 1 J l b W 9 2 Z W R D b 2 x 1 b W 5 z M S 5 7 R G F 0 Z S B v Z i B m a W x l I G N y Z W F 0 a W 9 u L D Z 9 J n F 1 b 3 Q 7 L C Z x d W 9 0 O 1 N l Y 3 R p b 2 4 x L 1 J l c G 9 y d G l u Z 1 9 F N F A g K D Y 4 K S 9 B d X R v U m V t b 3 Z l Z E N v b H V t b n M x L n t X Z W l n a H Q s N 3 0 m c X V v d D s s J n F 1 b 3 Q 7 U 2 V j d G l v b j E v U m V w b 3 J 0 a W 5 n X 0 U 0 U C A o N j g p L 0 F 1 d G 9 S Z W 1 v d m V k Q 2 9 s d W 1 u c z E u e 1 B p Y 2 s g d X A g b m F t Z S w 4 f S Z x d W 9 0 O y w m c X V v d D t T Z W N 0 a W 9 u M S 9 S Z X B v c n R p b m d f R T R Q I C g 2 O C k v Q X V 0 b 1 J l b W 9 2 Z W R D b 2 x 1 b W 5 z M S 5 7 R G V s a X Z l c n k g b m F t Z S w 5 f S Z x d W 9 0 O y w m c X V v d D t T Z W N 0 a W 9 u M S 9 S Z X B v c n R p b m d f R T R Q I C g 2 O C k v Q X V 0 b 1 J l b W 9 2 Z W R D b 2 x 1 b W 5 z M S 5 7 Q V d C I F d l a W d o d C w x M H 0 m c X V v d D s s J n F 1 b 3 Q 7 U 2 V j d G l v b j E v U m V w b 3 J 0 a W 5 n X 0 U 0 U C A o N j g p L 0 F 1 d G 9 S Z W 1 v d m V k Q 2 9 s d W 1 u c z E u e 1 N o a X B t Z W 5 0 I G N v c 3 Q s M T F 9 J n F 1 b 3 Q 7 L C Z x d W 9 0 O 1 N l Y 3 R p b 2 4 x L 1 J l c G 9 y d G l u Z 1 9 F N F A g K D Y 4 K S 9 B d X R v U m V t b 3 Z l Z E N v b H V t b n M x L n t E Z X B h c n R 1 c m U g d G l t Z S B m c m 9 t I G R l b G l 2 Z X J 5 I H B s Y W N l L D E y f S Z x d W 9 0 O y w m c X V v d D t T Z W N 0 a W 9 u M S 9 S Z X B v c n R p b m d f R T R Q I C g 2 O C k v Q X V 0 b 1 J l b W 9 2 Z W R D b 2 x 1 b W 5 z M S 5 7 U m 9 v d C A g I H R 5 c G U s M T N 9 J n F 1 b 3 Q 7 L C Z x d W 9 0 O 1 N l Y 3 R p b 2 4 x L 1 J l c G 9 y d G l u Z 1 9 F N F A g K D Y 4 K S 9 B d X R v U m V t b 3 Z l Z E N v b H V t b n M x L n t D a X R 5 I G 9 m I H B p Y 2 s g d X A s M T R 9 J n F 1 b 3 Q 7 L C Z x d W 9 0 O 1 N l Y 3 R p b 2 4 x L 1 J l c G 9 y d G l u Z 1 9 F N F A g K D Y 4 K S 9 B d X R v U m V t b 3 Z l Z E N v b H V t b n M x L n t D a X R 5 I G 9 m I G R l b G l 2 Z X J 5 L D E 1 f S Z x d W 9 0 O y w m c X V v d D t T Z W N 0 a W 9 u M S 9 S Z X B v c n R p b m d f R T R Q I C g 2 O 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Y 5 K T w v S X R l b V B h d G g + P C 9 J d G V t T G 9 j Y X R p b 2 4 + P F N 0 Y W J s Z U V u d H J p Z X M + P E V u d H J 5 I F R 5 c G U 9 I k F k Z G V k V G 9 E Y X R h T W 9 k Z W w i I F Z h b H V l P S J s M C I g L z 4 8 R W 5 0 c n k g V H l w Z T 0 i Q n V m Z m V y T m V 4 d F J l Z n J l c 2 g i I F Z h b H V l P S J s M S I g L z 4 8 R W 5 0 c n k g V H l w Z T 0 i R m l s b E N v d W 5 0 I i B W Y W x 1 Z T 0 i b D E 2 N T Q i I C 8 + P E V u d H J 5 I F R 5 c G U 9 I k Z p b G x F b m F i b G V k I i B W Y W x 1 Z T 0 i b D A i I C 8 + P E V u d H J 5 I F R 5 c G U 9 I k Z p b G x F c n J v c k N v Z G U i I F Z h b H V l P S J z V W 5 r b m 9 3 b i I g L z 4 8 R W 5 0 c n k g V H l w Z T 0 i R m l s b E V y c m 9 y Q 2 9 1 b n Q i I F Z h b H V l P S J s M C I g L z 4 8 R W 5 0 c n k g V H l w Z T 0 i R m l s b E x h c 3 R V c G R h d G V k I i B W Y W x 1 Z T 0 i Z D I w M j M t M D k t M D R U M D Y 6 M z A 6 M D A u M D Y y M j c 0 O 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j k p L 0 F 1 d G 9 S Z W 1 v d m V k Q 2 9 s d W 1 u c z E u e 0 Z p b G U g b n V t Y m V y L D B 9 J n F 1 b 3 Q 7 L C Z x d W 9 0 O 1 N l Y 3 R p b 2 4 x L 1 J l c G 9 y d G l u Z 1 9 F N F A g K D Y 5 K S 9 B d X R v U m V t b 3 Z l Z E N v b H V t b n M x L n t G Q 1 M g Z G V s a X Z l c n k g b n V t Y m V y L D F 9 J n F 1 b 3 Q 7 L C Z x d W 9 0 O 1 N l Y 3 R p b 2 4 x L 1 J l c G 9 y d G l u Z 1 9 F N F A g K D Y 5 K S 9 B d X R v U m V t b 3 Z l Z E N v b H V t b n M x L n t Q c m l j Z S w y f S Z x d W 9 0 O y w m c X V v d D t T Z W N 0 a W 9 u M S 9 S Z X B v c n R p b m d f R T R Q I C g 2 O S k v Q X V 0 b 1 J l b W 9 2 Z W R D b 2 x 1 b W 5 z M S 5 7 Q 3 V z d G 9 t Z X I s M 3 0 m c X V v d D s s J n F 1 b 3 Q 7 U 2 V j d G l v b j E v U m V w b 3 J 0 a W 5 n X 0 U 0 U C A o N j k p L 0 F 1 d G 9 S Z W 1 v d m V k Q 2 9 s d W 1 u c z E u e 0 N v b n R h Y 3 Q g c G V y c 2 9 u L D R 9 J n F 1 b 3 Q 7 L C Z x d W 9 0 O 1 N l Y 3 R p b 2 4 x L 1 J l c G 9 y d G l u Z 1 9 F N F A g K D Y 5 K S 9 B d X R v U m V t b 3 Z l Z E N v b H V t b n M x L n t F e H B l Y 3 R l Z C B w a W N r I H V w I G R h d G U s N X 0 m c X V v d D s s J n F 1 b 3 Q 7 U 2 V j d G l v b j E v U m V w b 3 J 0 a W 5 n X 0 U 0 U C A o N j k p L 0 F 1 d G 9 S Z W 1 v d m V k Q 2 9 s d W 1 u c z E u e 0 R h d G U g b 2 Y g Z m l s Z S B j c m V h d G l v b i w 2 f S Z x d W 9 0 O y w m c X V v d D t T Z W N 0 a W 9 u M S 9 S Z X B v c n R p b m d f R T R Q I C g 2 O S k v Q X V 0 b 1 J l b W 9 2 Z W R D b 2 x 1 b W 5 z M S 5 7 V 2 V p Z 2 h 0 L D d 9 J n F 1 b 3 Q 7 L C Z x d W 9 0 O 1 N l Y 3 R p b 2 4 x L 1 J l c G 9 y d G l u Z 1 9 F N F A g K D Y 5 K S 9 B d X R v U m V t b 3 Z l Z E N v b H V t b n M x L n t Q a W N r I H V w I G 5 h b W U s O H 0 m c X V v d D s s J n F 1 b 3 Q 7 U 2 V j d G l v b j E v U m V w b 3 J 0 a W 5 n X 0 U 0 U C A o N j k p L 0 F 1 d G 9 S Z W 1 v d m V k Q 2 9 s d W 1 u c z E u e 0 R l b G l 2 Z X J 5 I G 5 h b W U s O X 0 m c X V v d D s s J n F 1 b 3 Q 7 U 2 V j d G l v b j E v U m V w b 3 J 0 a W 5 n X 0 U 0 U C A o N j k p L 0 F 1 d G 9 S Z W 1 v d m V k Q 2 9 s d W 1 u c z E u e 0 F X Q i B X Z W l n a H Q s M T B 9 J n F 1 b 3 Q 7 L C Z x d W 9 0 O 1 N l Y 3 R p b 2 4 x L 1 J l c G 9 y d G l u Z 1 9 F N F A g K D Y 5 K S 9 B d X R v U m V t b 3 Z l Z E N v b H V t b n M x L n t T a G l w b W V u d C B j b 3 N 0 L D E x f S Z x d W 9 0 O y w m c X V v d D t T Z W N 0 a W 9 u M S 9 S Z X B v c n R p b m d f R T R Q I C g 2 O S k v Q X V 0 b 1 J l b W 9 2 Z W R D b 2 x 1 b W 5 z M S 5 7 R G V w Y X J 0 d X J l I H R p b W U g Z n J v b S B k Z W x p d m V y e S B w b G F j Z S w x M n 0 m c X V v d D s s J n F 1 b 3 Q 7 U 2 V j d G l v b j E v U m V w b 3 J 0 a W 5 n X 0 U 0 U C A o N j k p L 0 F 1 d G 9 S Z W 1 v d m V k Q 2 9 s d W 1 u c z E u e 1 J v b 3 Q g I C B 0 e X B l L D E z f S Z x d W 9 0 O y w m c X V v d D t T Z W N 0 a W 9 u M S 9 S Z X B v c n R p b m d f R T R Q I C g 2 O S k v Q X V 0 b 1 J l b W 9 2 Z W R D b 2 x 1 b W 5 z M S 5 7 Q 2 l 0 e S B v Z i B w a W N r I H V w L D E 0 f S Z x d W 9 0 O y w m c X V v d D t T Z W N 0 a W 9 u M S 9 S Z X B v c n R p b m d f R T R Q I C g 2 O S k v Q X V 0 b 1 J l b W 9 2 Z W R D b 2 x 1 b W 5 z M S 5 7 Q 2 l 0 e S B v Z i B k Z W x p d m V y e S w x N X 0 m c X V v d D s s J n F 1 b 3 Q 7 U 2 V j d G l v b j E v U m V w b 3 J 0 a W 5 n X 0 U 0 U C A o N j k p L 0 F 1 d G 9 S Z W 1 v d m V k Q 2 9 s d W 1 u c z E u e 0 N v b H V t b j E s M T Z 9 J n F 1 b 3 Q 7 X S w m c X V v d D t D b 2 x 1 b W 5 D b 3 V u d C Z x d W 9 0 O z o x N y w m c X V v d D t L Z X l D b 2 x 1 b W 5 O Y W 1 l c y Z x d W 9 0 O z p b X S w m c X V v d D t D b 2 x 1 b W 5 J Z G V u d G l 0 a W V z J n F 1 b 3 Q 7 O l s m c X V v d D t T Z W N 0 a W 9 u M S 9 S Z X B v c n R p b m d f R T R Q I C g 2 O S k v Q X V 0 b 1 J l b W 9 2 Z W R D b 2 x 1 b W 5 z M S 5 7 R m l s Z S B u d W 1 i Z X I s M H 0 m c X V v d D s s J n F 1 b 3 Q 7 U 2 V j d G l v b j E v U m V w b 3 J 0 a W 5 n X 0 U 0 U C A o N j k p L 0 F 1 d G 9 S Z W 1 v d m V k Q 2 9 s d W 1 u c z E u e 0 Z D U y B k Z W x p d m V y e S B u d W 1 i Z X I s M X 0 m c X V v d D s s J n F 1 b 3 Q 7 U 2 V j d G l v b j E v U m V w b 3 J 0 a W 5 n X 0 U 0 U C A o N j k p L 0 F 1 d G 9 S Z W 1 v d m V k Q 2 9 s d W 1 u c z E u e 1 B y a W N l L D J 9 J n F 1 b 3 Q 7 L C Z x d W 9 0 O 1 N l Y 3 R p b 2 4 x L 1 J l c G 9 y d G l u Z 1 9 F N F A g K D Y 5 K S 9 B d X R v U m V t b 3 Z l Z E N v b H V t b n M x L n t D d X N 0 b 2 1 l c i w z f S Z x d W 9 0 O y w m c X V v d D t T Z W N 0 a W 9 u M S 9 S Z X B v c n R p b m d f R T R Q I C g 2 O S k v Q X V 0 b 1 J l b W 9 2 Z W R D b 2 x 1 b W 5 z M S 5 7 Q 2 9 u d G F j d C B w Z X J z b 2 4 s N H 0 m c X V v d D s s J n F 1 b 3 Q 7 U 2 V j d G l v b j E v U m V w b 3 J 0 a W 5 n X 0 U 0 U C A o N j k p L 0 F 1 d G 9 S Z W 1 v d m V k Q 2 9 s d W 1 u c z E u e 0 V 4 c G V j d G V k I H B p Y 2 s g d X A g Z G F 0 Z S w 1 f S Z x d W 9 0 O y w m c X V v d D t T Z W N 0 a W 9 u M S 9 S Z X B v c n R p b m d f R T R Q I C g 2 O S k v Q X V 0 b 1 J l b W 9 2 Z W R D b 2 x 1 b W 5 z M S 5 7 R G F 0 Z S B v Z i B m a W x l I G N y Z W F 0 a W 9 u L D Z 9 J n F 1 b 3 Q 7 L C Z x d W 9 0 O 1 N l Y 3 R p b 2 4 x L 1 J l c G 9 y d G l u Z 1 9 F N F A g K D Y 5 K S 9 B d X R v U m V t b 3 Z l Z E N v b H V t b n M x L n t X Z W l n a H Q s N 3 0 m c X V v d D s s J n F 1 b 3 Q 7 U 2 V j d G l v b j E v U m V w b 3 J 0 a W 5 n X 0 U 0 U C A o N j k p L 0 F 1 d G 9 S Z W 1 v d m V k Q 2 9 s d W 1 u c z E u e 1 B p Y 2 s g d X A g b m F t Z S w 4 f S Z x d W 9 0 O y w m c X V v d D t T Z W N 0 a W 9 u M S 9 S Z X B v c n R p b m d f R T R Q I C g 2 O S k v Q X V 0 b 1 J l b W 9 2 Z W R D b 2 x 1 b W 5 z M S 5 7 R G V s a X Z l c n k g b m F t Z S w 5 f S Z x d W 9 0 O y w m c X V v d D t T Z W N 0 a W 9 u M S 9 S Z X B v c n R p b m d f R T R Q I C g 2 O S k v Q X V 0 b 1 J l b W 9 2 Z W R D b 2 x 1 b W 5 z M S 5 7 Q V d C I F d l a W d o d C w x M H 0 m c X V v d D s s J n F 1 b 3 Q 7 U 2 V j d G l v b j E v U m V w b 3 J 0 a W 5 n X 0 U 0 U C A o N j k p L 0 F 1 d G 9 S Z W 1 v d m V k Q 2 9 s d W 1 u c z E u e 1 N o a X B t Z W 5 0 I G N v c 3 Q s M T F 9 J n F 1 b 3 Q 7 L C Z x d W 9 0 O 1 N l Y 3 R p b 2 4 x L 1 J l c G 9 y d G l u Z 1 9 F N F A g K D Y 5 K S 9 B d X R v U m V t b 3 Z l Z E N v b H V t b n M x L n t E Z X B h c n R 1 c m U g d G l t Z S B m c m 9 t I G R l b G l 2 Z X J 5 I H B s Y W N l L D E y f S Z x d W 9 0 O y w m c X V v d D t T Z W N 0 a W 9 u M S 9 S Z X B v c n R p b m d f R T R Q I C g 2 O S k v Q X V 0 b 1 J l b W 9 2 Z W R D b 2 x 1 b W 5 z M S 5 7 U m 9 v d C A g I H R 5 c G U s M T N 9 J n F 1 b 3 Q 7 L C Z x d W 9 0 O 1 N l Y 3 R p b 2 4 x L 1 J l c G 9 y d G l u Z 1 9 F N F A g K D Y 5 K S 9 B d X R v U m V t b 3 Z l Z E N v b H V t b n M x L n t D a X R 5 I G 9 m I H B p Y 2 s g d X A s M T R 9 J n F 1 b 3 Q 7 L C Z x d W 9 0 O 1 N l Y 3 R p b 2 4 x L 1 J l c G 9 y d G l u Z 1 9 F N F A g K D Y 5 K S 9 B d X R v U m V t b 3 Z l Z E N v b H V t b n M x L n t D a X R 5 I G 9 m I G R l b G l 2 Z X J 5 L D E 1 f S Z x d W 9 0 O y w m c X V v d D t T Z W N 0 a W 9 u M S 9 S Z X B v c n R p b m d f R T R Q I C g 2 O 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w K T w v S X R l b V B h d G g + P C 9 J d G V t T G 9 j Y X R p b 2 4 + P F N 0 Y W J s Z U V u d H J p Z X M + P E V u d H J 5 I F R 5 c G U 9 I k F k Z G V k V G 9 E Y X R h T W 9 k Z W w i I F Z h b H V l P S J s M C I g L z 4 8 R W 5 0 c n k g V H l w Z T 0 i Q n V m Z m V y T m V 4 d F J l Z n J l c 2 g i I F Z h b H V l P S J s M S I g L z 4 8 R W 5 0 c n k g V H l w Z T 0 i R m l s b E N v d W 5 0 I i B W Y W x 1 Z T 0 i b D E 2 N T k i I C 8 + P E V u d H J 5 I F R 5 c G U 9 I k Z p b G x F b m F i b G V k I i B W Y W x 1 Z T 0 i b D A i I C 8 + P E V u d H J 5 I F R 5 c G U 9 I k Z p b G x F c n J v c k N v Z G U i I F Z h b H V l P S J z V W 5 r b m 9 3 b i I g L z 4 8 R W 5 0 c n k g V H l w Z T 0 i R m l s b E V y c m 9 y Q 2 9 1 b n Q i I F Z h b H V l P S J s M C I g L z 4 8 R W 5 0 c n k g V H l w Z T 0 i R m l s b E x h c 3 R V c G R h d G V k I i B W Y W x 1 Z T 0 i Z D I w M j M t M D k t M D V U M D c 6 N D Y 6 M z c u N T k w M j A 3 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A p L 0 F 1 d G 9 S Z W 1 v d m V k Q 2 9 s d W 1 u c z E u e 0 Z p b G U g b n V t Y m V y L D B 9 J n F 1 b 3 Q 7 L C Z x d W 9 0 O 1 N l Y 3 R p b 2 4 x L 1 J l c G 9 y d G l u Z 1 9 F N F A g K D c w K S 9 B d X R v U m V t b 3 Z l Z E N v b H V t b n M x L n t G Q 1 M g Z G V s a X Z l c n k g b n V t Y m V y L D F 9 J n F 1 b 3 Q 7 L C Z x d W 9 0 O 1 N l Y 3 R p b 2 4 x L 1 J l c G 9 y d G l u Z 1 9 F N F A g K D c w K S 9 B d X R v U m V t b 3 Z l Z E N v b H V t b n M x L n t Q c m l j Z S w y f S Z x d W 9 0 O y w m c X V v d D t T Z W N 0 a W 9 u M S 9 S Z X B v c n R p b m d f R T R Q I C g 3 M C k v Q X V 0 b 1 J l b W 9 2 Z W R D b 2 x 1 b W 5 z M S 5 7 Q 3 V z d G 9 t Z X I s M 3 0 m c X V v d D s s J n F 1 b 3 Q 7 U 2 V j d G l v b j E v U m V w b 3 J 0 a W 5 n X 0 U 0 U C A o N z A p L 0 F 1 d G 9 S Z W 1 v d m V k Q 2 9 s d W 1 u c z E u e 0 N v b n R h Y 3 Q g c G V y c 2 9 u L D R 9 J n F 1 b 3 Q 7 L C Z x d W 9 0 O 1 N l Y 3 R p b 2 4 x L 1 J l c G 9 y d G l u Z 1 9 F N F A g K D c w K S 9 B d X R v U m V t b 3 Z l Z E N v b H V t b n M x L n t F e H B l Y 3 R l Z C B w a W N r I H V w I G R h d G U s N X 0 m c X V v d D s s J n F 1 b 3 Q 7 U 2 V j d G l v b j E v U m V w b 3 J 0 a W 5 n X 0 U 0 U C A o N z A p L 0 F 1 d G 9 S Z W 1 v d m V k Q 2 9 s d W 1 u c z E u e 0 R h d G U g b 2 Y g Z m l s Z S B j c m V h d G l v b i w 2 f S Z x d W 9 0 O y w m c X V v d D t T Z W N 0 a W 9 u M S 9 S Z X B v c n R p b m d f R T R Q I C g 3 M C k v Q X V 0 b 1 J l b W 9 2 Z W R D b 2 x 1 b W 5 z M S 5 7 V 2 V p Z 2 h 0 L D d 9 J n F 1 b 3 Q 7 L C Z x d W 9 0 O 1 N l Y 3 R p b 2 4 x L 1 J l c G 9 y d G l u Z 1 9 F N F A g K D c w K S 9 B d X R v U m V t b 3 Z l Z E N v b H V t b n M x L n t Q a W N r I H V w I G 5 h b W U s O H 0 m c X V v d D s s J n F 1 b 3 Q 7 U 2 V j d G l v b j E v U m V w b 3 J 0 a W 5 n X 0 U 0 U C A o N z A p L 0 F 1 d G 9 S Z W 1 v d m V k Q 2 9 s d W 1 u c z E u e 0 R l b G l 2 Z X J 5 I G 5 h b W U s O X 0 m c X V v d D s s J n F 1 b 3 Q 7 U 2 V j d G l v b j E v U m V w b 3 J 0 a W 5 n X 0 U 0 U C A o N z A p L 0 F 1 d G 9 S Z W 1 v d m V k Q 2 9 s d W 1 u c z E u e 0 F X Q i B X Z W l n a H Q s M T B 9 J n F 1 b 3 Q 7 L C Z x d W 9 0 O 1 N l Y 3 R p b 2 4 x L 1 J l c G 9 y d G l u Z 1 9 F N F A g K D c w K S 9 B d X R v U m V t b 3 Z l Z E N v b H V t b n M x L n t T a G l w b W V u d C B j b 3 N 0 L D E x f S Z x d W 9 0 O y w m c X V v d D t T Z W N 0 a W 9 u M S 9 S Z X B v c n R p b m d f R T R Q I C g 3 M C k v Q X V 0 b 1 J l b W 9 2 Z W R D b 2 x 1 b W 5 z M S 5 7 R G V w Y X J 0 d X J l I H R p b W U g Z n J v b S B k Z W x p d m V y e S B w b G F j Z S w x M n 0 m c X V v d D s s J n F 1 b 3 Q 7 U 2 V j d G l v b j E v U m V w b 3 J 0 a W 5 n X 0 U 0 U C A o N z A p L 0 F 1 d G 9 S Z W 1 v d m V k Q 2 9 s d W 1 u c z E u e 1 J v b 3 Q g I C B 0 e X B l L D E z f S Z x d W 9 0 O y w m c X V v d D t T Z W N 0 a W 9 u M S 9 S Z X B v c n R p b m d f R T R Q I C g 3 M C k v Q X V 0 b 1 J l b W 9 2 Z W R D b 2 x 1 b W 5 z M S 5 7 Q 2 l 0 e S B v Z i B w a W N r I H V w L D E 0 f S Z x d W 9 0 O y w m c X V v d D t T Z W N 0 a W 9 u M S 9 S Z X B v c n R p b m d f R T R Q I C g 3 M C k v Q X V 0 b 1 J l b W 9 2 Z W R D b 2 x 1 b W 5 z M S 5 7 Q 2 l 0 e S B v Z i B k Z W x p d m V y e S w x N X 0 m c X V v d D s s J n F 1 b 3 Q 7 U 2 V j d G l v b j E v U m V w b 3 J 0 a W 5 n X 0 U 0 U C A o N z A p L 0 F 1 d G 9 S Z W 1 v d m V k Q 2 9 s d W 1 u c z E u e 0 N v b H V t b j E s M T Z 9 J n F 1 b 3 Q 7 X S w m c X V v d D t D b 2 x 1 b W 5 D b 3 V u d C Z x d W 9 0 O z o x N y w m c X V v d D t L Z X l D b 2 x 1 b W 5 O Y W 1 l c y Z x d W 9 0 O z p b X S w m c X V v d D t D b 2 x 1 b W 5 J Z G V u d G l 0 a W V z J n F 1 b 3 Q 7 O l s m c X V v d D t T Z W N 0 a W 9 u M S 9 S Z X B v c n R p b m d f R T R Q I C g 3 M C k v Q X V 0 b 1 J l b W 9 2 Z W R D b 2 x 1 b W 5 z M S 5 7 R m l s Z S B u d W 1 i Z X I s M H 0 m c X V v d D s s J n F 1 b 3 Q 7 U 2 V j d G l v b j E v U m V w b 3 J 0 a W 5 n X 0 U 0 U C A o N z A p L 0 F 1 d G 9 S Z W 1 v d m V k Q 2 9 s d W 1 u c z E u e 0 Z D U y B k Z W x p d m V y e S B u d W 1 i Z X I s M X 0 m c X V v d D s s J n F 1 b 3 Q 7 U 2 V j d G l v b j E v U m V w b 3 J 0 a W 5 n X 0 U 0 U C A o N z A p L 0 F 1 d G 9 S Z W 1 v d m V k Q 2 9 s d W 1 u c z E u e 1 B y a W N l L D J 9 J n F 1 b 3 Q 7 L C Z x d W 9 0 O 1 N l Y 3 R p b 2 4 x L 1 J l c G 9 y d G l u Z 1 9 F N F A g K D c w K S 9 B d X R v U m V t b 3 Z l Z E N v b H V t b n M x L n t D d X N 0 b 2 1 l c i w z f S Z x d W 9 0 O y w m c X V v d D t T Z W N 0 a W 9 u M S 9 S Z X B v c n R p b m d f R T R Q I C g 3 M C k v Q X V 0 b 1 J l b W 9 2 Z W R D b 2 x 1 b W 5 z M S 5 7 Q 2 9 u d G F j d C B w Z X J z b 2 4 s N H 0 m c X V v d D s s J n F 1 b 3 Q 7 U 2 V j d G l v b j E v U m V w b 3 J 0 a W 5 n X 0 U 0 U C A o N z A p L 0 F 1 d G 9 S Z W 1 v d m V k Q 2 9 s d W 1 u c z E u e 0 V 4 c G V j d G V k I H B p Y 2 s g d X A g Z G F 0 Z S w 1 f S Z x d W 9 0 O y w m c X V v d D t T Z W N 0 a W 9 u M S 9 S Z X B v c n R p b m d f R T R Q I C g 3 M C k v Q X V 0 b 1 J l b W 9 2 Z W R D b 2 x 1 b W 5 z M S 5 7 R G F 0 Z S B v Z i B m a W x l I G N y Z W F 0 a W 9 u L D Z 9 J n F 1 b 3 Q 7 L C Z x d W 9 0 O 1 N l Y 3 R p b 2 4 x L 1 J l c G 9 y d G l u Z 1 9 F N F A g K D c w K S 9 B d X R v U m V t b 3 Z l Z E N v b H V t b n M x L n t X Z W l n a H Q s N 3 0 m c X V v d D s s J n F 1 b 3 Q 7 U 2 V j d G l v b j E v U m V w b 3 J 0 a W 5 n X 0 U 0 U C A o N z A p L 0 F 1 d G 9 S Z W 1 v d m V k Q 2 9 s d W 1 u c z E u e 1 B p Y 2 s g d X A g b m F t Z S w 4 f S Z x d W 9 0 O y w m c X V v d D t T Z W N 0 a W 9 u M S 9 S Z X B v c n R p b m d f R T R Q I C g 3 M C k v Q X V 0 b 1 J l b W 9 2 Z W R D b 2 x 1 b W 5 z M S 5 7 R G V s a X Z l c n k g b m F t Z S w 5 f S Z x d W 9 0 O y w m c X V v d D t T Z W N 0 a W 9 u M S 9 S Z X B v c n R p b m d f R T R Q I C g 3 M C k v Q X V 0 b 1 J l b W 9 2 Z W R D b 2 x 1 b W 5 z M S 5 7 Q V d C I F d l a W d o d C w x M H 0 m c X V v d D s s J n F 1 b 3 Q 7 U 2 V j d G l v b j E v U m V w b 3 J 0 a W 5 n X 0 U 0 U C A o N z A p L 0 F 1 d G 9 S Z W 1 v d m V k Q 2 9 s d W 1 u c z E u e 1 N o a X B t Z W 5 0 I G N v c 3 Q s M T F 9 J n F 1 b 3 Q 7 L C Z x d W 9 0 O 1 N l Y 3 R p b 2 4 x L 1 J l c G 9 y d G l u Z 1 9 F N F A g K D c w K S 9 B d X R v U m V t b 3 Z l Z E N v b H V t b n M x L n t E Z X B h c n R 1 c m U g d G l t Z S B m c m 9 t I G R l b G l 2 Z X J 5 I H B s Y W N l L D E y f S Z x d W 9 0 O y w m c X V v d D t T Z W N 0 a W 9 u M S 9 S Z X B v c n R p b m d f R T R Q I C g 3 M C k v Q X V 0 b 1 J l b W 9 2 Z W R D b 2 x 1 b W 5 z M S 5 7 U m 9 v d C A g I H R 5 c G U s M T N 9 J n F 1 b 3 Q 7 L C Z x d W 9 0 O 1 N l Y 3 R p b 2 4 x L 1 J l c G 9 y d G l u Z 1 9 F N F A g K D c w K S 9 B d X R v U m V t b 3 Z l Z E N v b H V t b n M x L n t D a X R 5 I G 9 m I H B p Y 2 s g d X A s M T R 9 J n F 1 b 3 Q 7 L C Z x d W 9 0 O 1 N l Y 3 R p b 2 4 x L 1 J l c G 9 y d G l u Z 1 9 F N F A g K D c w K S 9 B d X R v U m V t b 3 Z l Z E N v b H V t b n M x L n t D a X R 5 I G 9 m I G R l b G l 2 Z X J 5 L D E 1 f S Z x d W 9 0 O y w m c X V v d D t T Z W N 0 a W 9 u M S 9 S Z X B v c n R p b m d f R T R Q I C g 3 M 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x K T w v S X R l b V B h d G g + P C 9 J d G V t T G 9 j Y X R p b 2 4 + P F N 0 Y W J s Z U V u d H J p Z X M + P E V u d H J 5 I F R 5 c G U 9 I k F k Z G V k V G 9 E Y X R h T W 9 k Z W w i I F Z h b H V l P S J s M C I g L z 4 8 R W 5 0 c n k g V H l w Z T 0 i Q n V m Z m V y T m V 4 d F J l Z n J l c 2 g i I F Z h b H V l P S J s M S I g L z 4 8 R W 5 0 c n k g V H l w Z T 0 i R m l s b E N v d W 5 0 I i B W Y W x 1 Z T 0 i b D E 2 N j M i I C 8 + P E V u d H J 5 I F R 5 c G U 9 I k Z p b G x F b m F i b G V k I i B W Y W x 1 Z T 0 i b D A i I C 8 + P E V u d H J 5 I F R 5 c G U 9 I k Z p b G x F c n J v c k N v Z G U i I F Z h b H V l P S J z V W 5 r b m 9 3 b i I g L z 4 8 R W 5 0 c n k g V H l w Z T 0 i R m l s b E V y c m 9 y Q 2 9 1 b n Q i I F Z h b H V l P S J s M C I g L z 4 8 R W 5 0 c n k g V H l w Z T 0 i R m l s b E x h c 3 R V c G R h d G V k I i B W Y W x 1 Z T 0 i Z D I w M j M t M D k t M D Z U M D g 6 M T E 6 M z g u O T I w M j M 3 M F 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E p L 0 F 1 d G 9 S Z W 1 v d m V k Q 2 9 s d W 1 u c z E u e 0 Z p b G U g b n V t Y m V y L D B 9 J n F 1 b 3 Q 7 L C Z x d W 9 0 O 1 N l Y 3 R p b 2 4 x L 1 J l c G 9 y d G l u Z 1 9 F N F A g K D c x K S 9 B d X R v U m V t b 3 Z l Z E N v b H V t b n M x L n t G Q 1 M g Z G V s a X Z l c n k g b n V t Y m V y L D F 9 J n F 1 b 3 Q 7 L C Z x d W 9 0 O 1 N l Y 3 R p b 2 4 x L 1 J l c G 9 y d G l u Z 1 9 F N F A g K D c x K S 9 B d X R v U m V t b 3 Z l Z E N v b H V t b n M x L n t Q c m l j Z S w y f S Z x d W 9 0 O y w m c X V v d D t T Z W N 0 a W 9 u M S 9 S Z X B v c n R p b m d f R T R Q I C g 3 M S k v Q X V 0 b 1 J l b W 9 2 Z W R D b 2 x 1 b W 5 z M S 5 7 Q 3 V z d G 9 t Z X I s M 3 0 m c X V v d D s s J n F 1 b 3 Q 7 U 2 V j d G l v b j E v U m V w b 3 J 0 a W 5 n X 0 U 0 U C A o N z E p L 0 F 1 d G 9 S Z W 1 v d m V k Q 2 9 s d W 1 u c z E u e 0 N v b n R h Y 3 Q g c G V y c 2 9 u L D R 9 J n F 1 b 3 Q 7 L C Z x d W 9 0 O 1 N l Y 3 R p b 2 4 x L 1 J l c G 9 y d G l u Z 1 9 F N F A g K D c x K S 9 B d X R v U m V t b 3 Z l Z E N v b H V t b n M x L n t F e H B l Y 3 R l Z C B w a W N r I H V w I G R h d G U s N X 0 m c X V v d D s s J n F 1 b 3 Q 7 U 2 V j d G l v b j E v U m V w b 3 J 0 a W 5 n X 0 U 0 U C A o N z E p L 0 F 1 d G 9 S Z W 1 v d m V k Q 2 9 s d W 1 u c z E u e 0 R h d G U g b 2 Y g Z m l s Z S B j c m V h d G l v b i w 2 f S Z x d W 9 0 O y w m c X V v d D t T Z W N 0 a W 9 u M S 9 S Z X B v c n R p b m d f R T R Q I C g 3 M S k v Q X V 0 b 1 J l b W 9 2 Z W R D b 2 x 1 b W 5 z M S 5 7 V 2 V p Z 2 h 0 L D d 9 J n F 1 b 3 Q 7 L C Z x d W 9 0 O 1 N l Y 3 R p b 2 4 x L 1 J l c G 9 y d G l u Z 1 9 F N F A g K D c x K S 9 B d X R v U m V t b 3 Z l Z E N v b H V t b n M x L n t Q a W N r I H V w I G 5 h b W U s O H 0 m c X V v d D s s J n F 1 b 3 Q 7 U 2 V j d G l v b j E v U m V w b 3 J 0 a W 5 n X 0 U 0 U C A o N z E p L 0 F 1 d G 9 S Z W 1 v d m V k Q 2 9 s d W 1 u c z E u e 0 R l b G l 2 Z X J 5 I G 5 h b W U s O X 0 m c X V v d D s s J n F 1 b 3 Q 7 U 2 V j d G l v b j E v U m V w b 3 J 0 a W 5 n X 0 U 0 U C A o N z E p L 0 F 1 d G 9 S Z W 1 v d m V k Q 2 9 s d W 1 u c z E u e 0 F X Q i B X Z W l n a H Q s M T B 9 J n F 1 b 3 Q 7 L C Z x d W 9 0 O 1 N l Y 3 R p b 2 4 x L 1 J l c G 9 y d G l u Z 1 9 F N F A g K D c x K S 9 B d X R v U m V t b 3 Z l Z E N v b H V t b n M x L n t T a G l w b W V u d C B j b 3 N 0 L D E x f S Z x d W 9 0 O y w m c X V v d D t T Z W N 0 a W 9 u M S 9 S Z X B v c n R p b m d f R T R Q I C g 3 M S k v Q X V 0 b 1 J l b W 9 2 Z W R D b 2 x 1 b W 5 z M S 5 7 R G V w Y X J 0 d X J l I H R p b W U g Z n J v b S B k Z W x p d m V y e S B w b G F j Z S w x M n 0 m c X V v d D s s J n F 1 b 3 Q 7 U 2 V j d G l v b j E v U m V w b 3 J 0 a W 5 n X 0 U 0 U C A o N z E p L 0 F 1 d G 9 S Z W 1 v d m V k Q 2 9 s d W 1 u c z E u e 1 J v b 3 Q g I C B 0 e X B l L D E z f S Z x d W 9 0 O y w m c X V v d D t T Z W N 0 a W 9 u M S 9 S Z X B v c n R p b m d f R T R Q I C g 3 M S k v Q X V 0 b 1 J l b W 9 2 Z W R D b 2 x 1 b W 5 z M S 5 7 Q 2 l 0 e S B v Z i B w a W N r I H V w L D E 0 f S Z x d W 9 0 O y w m c X V v d D t T Z W N 0 a W 9 u M S 9 S Z X B v c n R p b m d f R T R Q I C g 3 M S k v Q X V 0 b 1 J l b W 9 2 Z W R D b 2 x 1 b W 5 z M S 5 7 Q 2 l 0 e S B v Z i B k Z W x p d m V y e S w x N X 0 m c X V v d D s s J n F 1 b 3 Q 7 U 2 V j d G l v b j E v U m V w b 3 J 0 a W 5 n X 0 U 0 U C A o N z E p L 0 F 1 d G 9 S Z W 1 v d m V k Q 2 9 s d W 1 u c z E u e 0 N v b H V t b j E s M T Z 9 J n F 1 b 3 Q 7 X S w m c X V v d D t D b 2 x 1 b W 5 D b 3 V u d C Z x d W 9 0 O z o x N y w m c X V v d D t L Z X l D b 2 x 1 b W 5 O Y W 1 l c y Z x d W 9 0 O z p b X S w m c X V v d D t D b 2 x 1 b W 5 J Z G V u d G l 0 a W V z J n F 1 b 3 Q 7 O l s m c X V v d D t T Z W N 0 a W 9 u M S 9 S Z X B v c n R p b m d f R T R Q I C g 3 M S k v Q X V 0 b 1 J l b W 9 2 Z W R D b 2 x 1 b W 5 z M S 5 7 R m l s Z S B u d W 1 i Z X I s M H 0 m c X V v d D s s J n F 1 b 3 Q 7 U 2 V j d G l v b j E v U m V w b 3 J 0 a W 5 n X 0 U 0 U C A o N z E p L 0 F 1 d G 9 S Z W 1 v d m V k Q 2 9 s d W 1 u c z E u e 0 Z D U y B k Z W x p d m V y e S B u d W 1 i Z X I s M X 0 m c X V v d D s s J n F 1 b 3 Q 7 U 2 V j d G l v b j E v U m V w b 3 J 0 a W 5 n X 0 U 0 U C A o N z E p L 0 F 1 d G 9 S Z W 1 v d m V k Q 2 9 s d W 1 u c z E u e 1 B y a W N l L D J 9 J n F 1 b 3 Q 7 L C Z x d W 9 0 O 1 N l Y 3 R p b 2 4 x L 1 J l c G 9 y d G l u Z 1 9 F N F A g K D c x K S 9 B d X R v U m V t b 3 Z l Z E N v b H V t b n M x L n t D d X N 0 b 2 1 l c i w z f S Z x d W 9 0 O y w m c X V v d D t T Z W N 0 a W 9 u M S 9 S Z X B v c n R p b m d f R T R Q I C g 3 M S k v Q X V 0 b 1 J l b W 9 2 Z W R D b 2 x 1 b W 5 z M S 5 7 Q 2 9 u d G F j d C B w Z X J z b 2 4 s N H 0 m c X V v d D s s J n F 1 b 3 Q 7 U 2 V j d G l v b j E v U m V w b 3 J 0 a W 5 n X 0 U 0 U C A o N z E p L 0 F 1 d G 9 S Z W 1 v d m V k Q 2 9 s d W 1 u c z E u e 0 V 4 c G V j d G V k I H B p Y 2 s g d X A g Z G F 0 Z S w 1 f S Z x d W 9 0 O y w m c X V v d D t T Z W N 0 a W 9 u M S 9 S Z X B v c n R p b m d f R T R Q I C g 3 M S k v Q X V 0 b 1 J l b W 9 2 Z W R D b 2 x 1 b W 5 z M S 5 7 R G F 0 Z S B v Z i B m a W x l I G N y Z W F 0 a W 9 u L D Z 9 J n F 1 b 3 Q 7 L C Z x d W 9 0 O 1 N l Y 3 R p b 2 4 x L 1 J l c G 9 y d G l u Z 1 9 F N F A g K D c x K S 9 B d X R v U m V t b 3 Z l Z E N v b H V t b n M x L n t X Z W l n a H Q s N 3 0 m c X V v d D s s J n F 1 b 3 Q 7 U 2 V j d G l v b j E v U m V w b 3 J 0 a W 5 n X 0 U 0 U C A o N z E p L 0 F 1 d G 9 S Z W 1 v d m V k Q 2 9 s d W 1 u c z E u e 1 B p Y 2 s g d X A g b m F t Z S w 4 f S Z x d W 9 0 O y w m c X V v d D t T Z W N 0 a W 9 u M S 9 S Z X B v c n R p b m d f R T R Q I C g 3 M S k v Q X V 0 b 1 J l b W 9 2 Z W R D b 2 x 1 b W 5 z M S 5 7 R G V s a X Z l c n k g b m F t Z S w 5 f S Z x d W 9 0 O y w m c X V v d D t T Z W N 0 a W 9 u M S 9 S Z X B v c n R p b m d f R T R Q I C g 3 M S k v Q X V 0 b 1 J l b W 9 2 Z W R D b 2 x 1 b W 5 z M S 5 7 Q V d C I F d l a W d o d C w x M H 0 m c X V v d D s s J n F 1 b 3 Q 7 U 2 V j d G l v b j E v U m V w b 3 J 0 a W 5 n X 0 U 0 U C A o N z E p L 0 F 1 d G 9 S Z W 1 v d m V k Q 2 9 s d W 1 u c z E u e 1 N o a X B t Z W 5 0 I G N v c 3 Q s M T F 9 J n F 1 b 3 Q 7 L C Z x d W 9 0 O 1 N l Y 3 R p b 2 4 x L 1 J l c G 9 y d G l u Z 1 9 F N F A g K D c x K S 9 B d X R v U m V t b 3 Z l Z E N v b H V t b n M x L n t E Z X B h c n R 1 c m U g d G l t Z S B m c m 9 t I G R l b G l 2 Z X J 5 I H B s Y W N l L D E y f S Z x d W 9 0 O y w m c X V v d D t T Z W N 0 a W 9 u M S 9 S Z X B v c n R p b m d f R T R Q I C g 3 M S k v Q X V 0 b 1 J l b W 9 2 Z W R D b 2 x 1 b W 5 z M S 5 7 U m 9 v d C A g I H R 5 c G U s M T N 9 J n F 1 b 3 Q 7 L C Z x d W 9 0 O 1 N l Y 3 R p b 2 4 x L 1 J l c G 9 y d G l u Z 1 9 F N F A g K D c x K S 9 B d X R v U m V t b 3 Z l Z E N v b H V t b n M x L n t D a X R 5 I G 9 m I H B p Y 2 s g d X A s M T R 9 J n F 1 b 3 Q 7 L C Z x d W 9 0 O 1 N l Y 3 R p b 2 4 x L 1 J l c G 9 y d G l u Z 1 9 F N F A g K D c x K S 9 B d X R v U m V t b 3 Z l Z E N v b H V t b n M x L n t D a X R 5 I G 9 m I G R l b G l 2 Z X J 5 L D E 1 f S Z x d W 9 0 O y w m c X V v d D t T Z W N 0 a W 9 u M S 9 S Z X B v c n R p b m d f R T R Q I C g 3 M 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y K T w v S X R l b V B h d G g + P C 9 J d G V t T G 9 j Y X R p b 2 4 + P F N 0 Y W J s Z U V u d H J p Z X M + P E V u d H J 5 I F R 5 c G U 9 I k F k Z G V k V G 9 E Y X R h T W 9 k Z W w i I F Z h b H V l P S J s M C I g L z 4 8 R W 5 0 c n k g V H l w Z T 0 i Q n V m Z m V y T m V 4 d F J l Z n J l c 2 g i I F Z h b H V l P S J s M S I g L z 4 8 R W 5 0 c n k g V H l w Z T 0 i R m l s b E N v d W 5 0 I i B W Y W x 1 Z T 0 i b D E 2 N j c i I C 8 + P E V u d H J 5 I F R 5 c G U 9 I k Z p b G x F b m F i b G V k I i B W Y W x 1 Z T 0 i b D A i I C 8 + P E V u d H J 5 I F R 5 c G U 9 I k Z p b G x F c n J v c k N v Z G U i I F Z h b H V l P S J z V W 5 r b m 9 3 b i I g L z 4 8 R W 5 0 c n k g V H l w Z T 0 i R m l s b E V y c m 9 y Q 2 9 1 b n Q i I F Z h b H V l P S J s M C I g L z 4 8 R W 5 0 c n k g V H l w Z T 0 i R m l s b E x h c 3 R V c G R h d G V k I i B W Y W x 1 Z T 0 i Z D I w M j M t M D k t M D d U M T E 6 N D k 6 N D E u N z E 1 M j U 2 O 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I p L 0 F 1 d G 9 S Z W 1 v d m V k Q 2 9 s d W 1 u c z E u e 0 Z p b G U g b n V t Y m V y L D B 9 J n F 1 b 3 Q 7 L C Z x d W 9 0 O 1 N l Y 3 R p b 2 4 x L 1 J l c G 9 y d G l u Z 1 9 F N F A g K D c y K S 9 B d X R v U m V t b 3 Z l Z E N v b H V t b n M x L n t G Q 1 M g Z G V s a X Z l c n k g b n V t Y m V y L D F 9 J n F 1 b 3 Q 7 L C Z x d W 9 0 O 1 N l Y 3 R p b 2 4 x L 1 J l c G 9 y d G l u Z 1 9 F N F A g K D c y K S 9 B d X R v U m V t b 3 Z l Z E N v b H V t b n M x L n t Q c m l j Z S w y f S Z x d W 9 0 O y w m c X V v d D t T Z W N 0 a W 9 u M S 9 S Z X B v c n R p b m d f R T R Q I C g 3 M i k v Q X V 0 b 1 J l b W 9 2 Z W R D b 2 x 1 b W 5 z M S 5 7 Q 3 V z d G 9 t Z X I s M 3 0 m c X V v d D s s J n F 1 b 3 Q 7 U 2 V j d G l v b j E v U m V w b 3 J 0 a W 5 n X 0 U 0 U C A o N z I p L 0 F 1 d G 9 S Z W 1 v d m V k Q 2 9 s d W 1 u c z E u e 0 N v b n R h Y 3 Q g c G V y c 2 9 u L D R 9 J n F 1 b 3 Q 7 L C Z x d W 9 0 O 1 N l Y 3 R p b 2 4 x L 1 J l c G 9 y d G l u Z 1 9 F N F A g K D c y K S 9 B d X R v U m V t b 3 Z l Z E N v b H V t b n M x L n t F e H B l Y 3 R l Z C B w a W N r I H V w I G R h d G U s N X 0 m c X V v d D s s J n F 1 b 3 Q 7 U 2 V j d G l v b j E v U m V w b 3 J 0 a W 5 n X 0 U 0 U C A o N z I p L 0 F 1 d G 9 S Z W 1 v d m V k Q 2 9 s d W 1 u c z E u e 0 R h d G U g b 2 Y g Z m l s Z S B j c m V h d G l v b i w 2 f S Z x d W 9 0 O y w m c X V v d D t T Z W N 0 a W 9 u M S 9 S Z X B v c n R p b m d f R T R Q I C g 3 M i k v Q X V 0 b 1 J l b W 9 2 Z W R D b 2 x 1 b W 5 z M S 5 7 V 2 V p Z 2 h 0 L D d 9 J n F 1 b 3 Q 7 L C Z x d W 9 0 O 1 N l Y 3 R p b 2 4 x L 1 J l c G 9 y d G l u Z 1 9 F N F A g K D c y K S 9 B d X R v U m V t b 3 Z l Z E N v b H V t b n M x L n t Q a W N r I H V w I G 5 h b W U s O H 0 m c X V v d D s s J n F 1 b 3 Q 7 U 2 V j d G l v b j E v U m V w b 3 J 0 a W 5 n X 0 U 0 U C A o N z I p L 0 F 1 d G 9 S Z W 1 v d m V k Q 2 9 s d W 1 u c z E u e 0 R l b G l 2 Z X J 5 I G 5 h b W U s O X 0 m c X V v d D s s J n F 1 b 3 Q 7 U 2 V j d G l v b j E v U m V w b 3 J 0 a W 5 n X 0 U 0 U C A o N z I p L 0 F 1 d G 9 S Z W 1 v d m V k Q 2 9 s d W 1 u c z E u e 0 F X Q i B X Z W l n a H Q s M T B 9 J n F 1 b 3 Q 7 L C Z x d W 9 0 O 1 N l Y 3 R p b 2 4 x L 1 J l c G 9 y d G l u Z 1 9 F N F A g K D c y K S 9 B d X R v U m V t b 3 Z l Z E N v b H V t b n M x L n t T a G l w b W V u d C B j b 3 N 0 L D E x f S Z x d W 9 0 O y w m c X V v d D t T Z W N 0 a W 9 u M S 9 S Z X B v c n R p b m d f R T R Q I C g 3 M i k v Q X V 0 b 1 J l b W 9 2 Z W R D b 2 x 1 b W 5 z M S 5 7 R G V w Y X J 0 d X J l I H R p b W U g Z n J v b S B k Z W x p d m V y e S B w b G F j Z S w x M n 0 m c X V v d D s s J n F 1 b 3 Q 7 U 2 V j d G l v b j E v U m V w b 3 J 0 a W 5 n X 0 U 0 U C A o N z I p L 0 F 1 d G 9 S Z W 1 v d m V k Q 2 9 s d W 1 u c z E u e 1 J v b 3 Q g I C B 0 e X B l L D E z f S Z x d W 9 0 O y w m c X V v d D t T Z W N 0 a W 9 u M S 9 S Z X B v c n R p b m d f R T R Q I C g 3 M i k v Q X V 0 b 1 J l b W 9 2 Z W R D b 2 x 1 b W 5 z M S 5 7 Q 2 l 0 e S B v Z i B w a W N r I H V w L D E 0 f S Z x d W 9 0 O y w m c X V v d D t T Z W N 0 a W 9 u M S 9 S Z X B v c n R p b m d f R T R Q I C g 3 M i k v Q X V 0 b 1 J l b W 9 2 Z W R D b 2 x 1 b W 5 z M S 5 7 Q 2 l 0 e S B v Z i B k Z W x p d m V y e S w x N X 0 m c X V v d D s s J n F 1 b 3 Q 7 U 2 V j d G l v b j E v U m V w b 3 J 0 a W 5 n X 0 U 0 U C A o N z I p L 0 F 1 d G 9 S Z W 1 v d m V k Q 2 9 s d W 1 u c z E u e 0 N v b H V t b j E s M T Z 9 J n F 1 b 3 Q 7 X S w m c X V v d D t D b 2 x 1 b W 5 D b 3 V u d C Z x d W 9 0 O z o x N y w m c X V v d D t L Z X l D b 2 x 1 b W 5 O Y W 1 l c y Z x d W 9 0 O z p b X S w m c X V v d D t D b 2 x 1 b W 5 J Z G V u d G l 0 a W V z J n F 1 b 3 Q 7 O l s m c X V v d D t T Z W N 0 a W 9 u M S 9 S Z X B v c n R p b m d f R T R Q I C g 3 M i k v Q X V 0 b 1 J l b W 9 2 Z W R D b 2 x 1 b W 5 z M S 5 7 R m l s Z S B u d W 1 i Z X I s M H 0 m c X V v d D s s J n F 1 b 3 Q 7 U 2 V j d G l v b j E v U m V w b 3 J 0 a W 5 n X 0 U 0 U C A o N z I p L 0 F 1 d G 9 S Z W 1 v d m V k Q 2 9 s d W 1 u c z E u e 0 Z D U y B k Z W x p d m V y e S B u d W 1 i Z X I s M X 0 m c X V v d D s s J n F 1 b 3 Q 7 U 2 V j d G l v b j E v U m V w b 3 J 0 a W 5 n X 0 U 0 U C A o N z I p L 0 F 1 d G 9 S Z W 1 v d m V k Q 2 9 s d W 1 u c z E u e 1 B y a W N l L D J 9 J n F 1 b 3 Q 7 L C Z x d W 9 0 O 1 N l Y 3 R p b 2 4 x L 1 J l c G 9 y d G l u Z 1 9 F N F A g K D c y K S 9 B d X R v U m V t b 3 Z l Z E N v b H V t b n M x L n t D d X N 0 b 2 1 l c i w z f S Z x d W 9 0 O y w m c X V v d D t T Z W N 0 a W 9 u M S 9 S Z X B v c n R p b m d f R T R Q I C g 3 M i k v Q X V 0 b 1 J l b W 9 2 Z W R D b 2 x 1 b W 5 z M S 5 7 Q 2 9 u d G F j d C B w Z X J z b 2 4 s N H 0 m c X V v d D s s J n F 1 b 3 Q 7 U 2 V j d G l v b j E v U m V w b 3 J 0 a W 5 n X 0 U 0 U C A o N z I p L 0 F 1 d G 9 S Z W 1 v d m V k Q 2 9 s d W 1 u c z E u e 0 V 4 c G V j d G V k I H B p Y 2 s g d X A g Z G F 0 Z S w 1 f S Z x d W 9 0 O y w m c X V v d D t T Z W N 0 a W 9 u M S 9 S Z X B v c n R p b m d f R T R Q I C g 3 M i k v Q X V 0 b 1 J l b W 9 2 Z W R D b 2 x 1 b W 5 z M S 5 7 R G F 0 Z S B v Z i B m a W x l I G N y Z W F 0 a W 9 u L D Z 9 J n F 1 b 3 Q 7 L C Z x d W 9 0 O 1 N l Y 3 R p b 2 4 x L 1 J l c G 9 y d G l u Z 1 9 F N F A g K D c y K S 9 B d X R v U m V t b 3 Z l Z E N v b H V t b n M x L n t X Z W l n a H Q s N 3 0 m c X V v d D s s J n F 1 b 3 Q 7 U 2 V j d G l v b j E v U m V w b 3 J 0 a W 5 n X 0 U 0 U C A o N z I p L 0 F 1 d G 9 S Z W 1 v d m V k Q 2 9 s d W 1 u c z E u e 1 B p Y 2 s g d X A g b m F t Z S w 4 f S Z x d W 9 0 O y w m c X V v d D t T Z W N 0 a W 9 u M S 9 S Z X B v c n R p b m d f R T R Q I C g 3 M i k v Q X V 0 b 1 J l b W 9 2 Z W R D b 2 x 1 b W 5 z M S 5 7 R G V s a X Z l c n k g b m F t Z S w 5 f S Z x d W 9 0 O y w m c X V v d D t T Z W N 0 a W 9 u M S 9 S Z X B v c n R p b m d f R T R Q I C g 3 M i k v Q X V 0 b 1 J l b W 9 2 Z W R D b 2 x 1 b W 5 z M S 5 7 Q V d C I F d l a W d o d C w x M H 0 m c X V v d D s s J n F 1 b 3 Q 7 U 2 V j d G l v b j E v U m V w b 3 J 0 a W 5 n X 0 U 0 U C A o N z I p L 0 F 1 d G 9 S Z W 1 v d m V k Q 2 9 s d W 1 u c z E u e 1 N o a X B t Z W 5 0 I G N v c 3 Q s M T F 9 J n F 1 b 3 Q 7 L C Z x d W 9 0 O 1 N l Y 3 R p b 2 4 x L 1 J l c G 9 y d G l u Z 1 9 F N F A g K D c y K S 9 B d X R v U m V t b 3 Z l Z E N v b H V t b n M x L n t E Z X B h c n R 1 c m U g d G l t Z S B m c m 9 t I G R l b G l 2 Z X J 5 I H B s Y W N l L D E y f S Z x d W 9 0 O y w m c X V v d D t T Z W N 0 a W 9 u M S 9 S Z X B v c n R p b m d f R T R Q I C g 3 M i k v Q X V 0 b 1 J l b W 9 2 Z W R D b 2 x 1 b W 5 z M S 5 7 U m 9 v d C A g I H R 5 c G U s M T N 9 J n F 1 b 3 Q 7 L C Z x d W 9 0 O 1 N l Y 3 R p b 2 4 x L 1 J l c G 9 y d G l u Z 1 9 F N F A g K D c y K S 9 B d X R v U m V t b 3 Z l Z E N v b H V t b n M x L n t D a X R 5 I G 9 m I H B p Y 2 s g d X A s M T R 9 J n F 1 b 3 Q 7 L C Z x d W 9 0 O 1 N l Y 3 R p b 2 4 x L 1 J l c G 9 y d G l u Z 1 9 F N F A g K D c y K S 9 B d X R v U m V t b 3 Z l Z E N v b H V t b n M x L n t D a X R 5 I G 9 m I G R l b G l 2 Z X J 5 L D E 1 f S Z x d W 9 0 O y w m c X V v d D t T Z W N 0 a W 9 u M S 9 S Z X B v c n R p b m d f R T R Q I C g 3 M i 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z K T w v S X R l b V B h d G g + P C 9 J d G V t T G 9 j Y X R p b 2 4 + P F N 0 Y W J s Z U V u d H J p Z X M + P E V u d H J 5 I F R 5 c G U 9 I k F k Z G V k V G 9 E Y X R h T W 9 k Z W w i I F Z h b H V l P S J s M C I g L z 4 8 R W 5 0 c n k g V H l w Z T 0 i Q n V m Z m V y T m V 4 d F J l Z n J l c 2 g i I F Z h b H V l P S J s M S I g L z 4 8 R W 5 0 c n k g V H l w Z T 0 i R m l s b E N v d W 5 0 I i B W Y W x 1 Z T 0 i b D E 2 N j c i I C 8 + P E V u d H J 5 I F R 5 c G U 9 I k Z p b G x F b m F i b G V k I i B W Y W x 1 Z T 0 i b D A i I C 8 + P E V u d H J 5 I F R 5 c G U 9 I k Z p b G x F c n J v c k N v Z G U i I F Z h b H V l P S J z V W 5 r b m 9 3 b i I g L z 4 8 R W 5 0 c n k g V H l w Z T 0 i R m l s b E V y c m 9 y Q 2 9 1 b n Q i I F Z h b H V l P S J s M C I g L z 4 8 R W 5 0 c n k g V H l w Z T 0 i R m l s b E x h c 3 R V c G R h d G V k I i B W Y W x 1 Z T 0 i Z D I w M j M t M D k t M D h U M D c 6 N D U 6 M D c u N j I 1 N D M z 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M p L 0 F 1 d G 9 S Z W 1 v d m V k Q 2 9 s d W 1 u c z E u e 0 Z p b G U g b n V t Y m V y L D B 9 J n F 1 b 3 Q 7 L C Z x d W 9 0 O 1 N l Y 3 R p b 2 4 x L 1 J l c G 9 y d G l u Z 1 9 F N F A g K D c z K S 9 B d X R v U m V t b 3 Z l Z E N v b H V t b n M x L n t G Q 1 M g Z G V s a X Z l c n k g b n V t Y m V y L D F 9 J n F 1 b 3 Q 7 L C Z x d W 9 0 O 1 N l Y 3 R p b 2 4 x L 1 J l c G 9 y d G l u Z 1 9 F N F A g K D c z K S 9 B d X R v U m V t b 3 Z l Z E N v b H V t b n M x L n t Q c m l j Z S w y f S Z x d W 9 0 O y w m c X V v d D t T Z W N 0 a W 9 u M S 9 S Z X B v c n R p b m d f R T R Q I C g 3 M y k v Q X V 0 b 1 J l b W 9 2 Z W R D b 2 x 1 b W 5 z M S 5 7 Q 3 V z d G 9 t Z X I s M 3 0 m c X V v d D s s J n F 1 b 3 Q 7 U 2 V j d G l v b j E v U m V w b 3 J 0 a W 5 n X 0 U 0 U C A o N z M p L 0 F 1 d G 9 S Z W 1 v d m V k Q 2 9 s d W 1 u c z E u e 0 N v b n R h Y 3 Q g c G V y c 2 9 u L D R 9 J n F 1 b 3 Q 7 L C Z x d W 9 0 O 1 N l Y 3 R p b 2 4 x L 1 J l c G 9 y d G l u Z 1 9 F N F A g K D c z K S 9 B d X R v U m V t b 3 Z l Z E N v b H V t b n M x L n t F e H B l Y 3 R l Z C B w a W N r I H V w I G R h d G U s N X 0 m c X V v d D s s J n F 1 b 3 Q 7 U 2 V j d G l v b j E v U m V w b 3 J 0 a W 5 n X 0 U 0 U C A o N z M p L 0 F 1 d G 9 S Z W 1 v d m V k Q 2 9 s d W 1 u c z E u e 0 R h d G U g b 2 Y g Z m l s Z S B j c m V h d G l v b i w 2 f S Z x d W 9 0 O y w m c X V v d D t T Z W N 0 a W 9 u M S 9 S Z X B v c n R p b m d f R T R Q I C g 3 M y k v Q X V 0 b 1 J l b W 9 2 Z W R D b 2 x 1 b W 5 z M S 5 7 V 2 V p Z 2 h 0 L D d 9 J n F 1 b 3 Q 7 L C Z x d W 9 0 O 1 N l Y 3 R p b 2 4 x L 1 J l c G 9 y d G l u Z 1 9 F N F A g K D c z K S 9 B d X R v U m V t b 3 Z l Z E N v b H V t b n M x L n t Q a W N r I H V w I G 5 h b W U s O H 0 m c X V v d D s s J n F 1 b 3 Q 7 U 2 V j d G l v b j E v U m V w b 3 J 0 a W 5 n X 0 U 0 U C A o N z M p L 0 F 1 d G 9 S Z W 1 v d m V k Q 2 9 s d W 1 u c z E u e 0 R l b G l 2 Z X J 5 I G 5 h b W U s O X 0 m c X V v d D s s J n F 1 b 3 Q 7 U 2 V j d G l v b j E v U m V w b 3 J 0 a W 5 n X 0 U 0 U C A o N z M p L 0 F 1 d G 9 S Z W 1 v d m V k Q 2 9 s d W 1 u c z E u e 0 F X Q i B X Z W l n a H Q s M T B 9 J n F 1 b 3 Q 7 L C Z x d W 9 0 O 1 N l Y 3 R p b 2 4 x L 1 J l c G 9 y d G l u Z 1 9 F N F A g K D c z K S 9 B d X R v U m V t b 3 Z l Z E N v b H V t b n M x L n t T a G l w b W V u d C B j b 3 N 0 L D E x f S Z x d W 9 0 O y w m c X V v d D t T Z W N 0 a W 9 u M S 9 S Z X B v c n R p b m d f R T R Q I C g 3 M y k v Q X V 0 b 1 J l b W 9 2 Z W R D b 2 x 1 b W 5 z M S 5 7 R G V w Y X J 0 d X J l I H R p b W U g Z n J v b S B k Z W x p d m V y e S B w b G F j Z S w x M n 0 m c X V v d D s s J n F 1 b 3 Q 7 U 2 V j d G l v b j E v U m V w b 3 J 0 a W 5 n X 0 U 0 U C A o N z M p L 0 F 1 d G 9 S Z W 1 v d m V k Q 2 9 s d W 1 u c z E u e 1 J v b 3 Q g I C B 0 e X B l L D E z f S Z x d W 9 0 O y w m c X V v d D t T Z W N 0 a W 9 u M S 9 S Z X B v c n R p b m d f R T R Q I C g 3 M y k v Q X V 0 b 1 J l b W 9 2 Z W R D b 2 x 1 b W 5 z M S 5 7 Q 2 l 0 e S B v Z i B w a W N r I H V w L D E 0 f S Z x d W 9 0 O y w m c X V v d D t T Z W N 0 a W 9 u M S 9 S Z X B v c n R p b m d f R T R Q I C g 3 M y k v Q X V 0 b 1 J l b W 9 2 Z W R D b 2 x 1 b W 5 z M S 5 7 Q 2 l 0 e S B v Z i B k Z W x p d m V y e S w x N X 0 m c X V v d D s s J n F 1 b 3 Q 7 U 2 V j d G l v b j E v U m V w b 3 J 0 a W 5 n X 0 U 0 U C A o N z M p L 0 F 1 d G 9 S Z W 1 v d m V k Q 2 9 s d W 1 u c z E u e 0 N v b H V t b j E s M T Z 9 J n F 1 b 3 Q 7 X S w m c X V v d D t D b 2 x 1 b W 5 D b 3 V u d C Z x d W 9 0 O z o x N y w m c X V v d D t L Z X l D b 2 x 1 b W 5 O Y W 1 l c y Z x d W 9 0 O z p b X S w m c X V v d D t D b 2 x 1 b W 5 J Z G V u d G l 0 a W V z J n F 1 b 3 Q 7 O l s m c X V v d D t T Z W N 0 a W 9 u M S 9 S Z X B v c n R p b m d f R T R Q I C g 3 M y k v Q X V 0 b 1 J l b W 9 2 Z W R D b 2 x 1 b W 5 z M S 5 7 R m l s Z S B u d W 1 i Z X I s M H 0 m c X V v d D s s J n F 1 b 3 Q 7 U 2 V j d G l v b j E v U m V w b 3 J 0 a W 5 n X 0 U 0 U C A o N z M p L 0 F 1 d G 9 S Z W 1 v d m V k Q 2 9 s d W 1 u c z E u e 0 Z D U y B k Z W x p d m V y e S B u d W 1 i Z X I s M X 0 m c X V v d D s s J n F 1 b 3 Q 7 U 2 V j d G l v b j E v U m V w b 3 J 0 a W 5 n X 0 U 0 U C A o N z M p L 0 F 1 d G 9 S Z W 1 v d m V k Q 2 9 s d W 1 u c z E u e 1 B y a W N l L D J 9 J n F 1 b 3 Q 7 L C Z x d W 9 0 O 1 N l Y 3 R p b 2 4 x L 1 J l c G 9 y d G l u Z 1 9 F N F A g K D c z K S 9 B d X R v U m V t b 3 Z l Z E N v b H V t b n M x L n t D d X N 0 b 2 1 l c i w z f S Z x d W 9 0 O y w m c X V v d D t T Z W N 0 a W 9 u M S 9 S Z X B v c n R p b m d f R T R Q I C g 3 M y k v Q X V 0 b 1 J l b W 9 2 Z W R D b 2 x 1 b W 5 z M S 5 7 Q 2 9 u d G F j d C B w Z X J z b 2 4 s N H 0 m c X V v d D s s J n F 1 b 3 Q 7 U 2 V j d G l v b j E v U m V w b 3 J 0 a W 5 n X 0 U 0 U C A o N z M p L 0 F 1 d G 9 S Z W 1 v d m V k Q 2 9 s d W 1 u c z E u e 0 V 4 c G V j d G V k I H B p Y 2 s g d X A g Z G F 0 Z S w 1 f S Z x d W 9 0 O y w m c X V v d D t T Z W N 0 a W 9 u M S 9 S Z X B v c n R p b m d f R T R Q I C g 3 M y k v Q X V 0 b 1 J l b W 9 2 Z W R D b 2 x 1 b W 5 z M S 5 7 R G F 0 Z S B v Z i B m a W x l I G N y Z W F 0 a W 9 u L D Z 9 J n F 1 b 3 Q 7 L C Z x d W 9 0 O 1 N l Y 3 R p b 2 4 x L 1 J l c G 9 y d G l u Z 1 9 F N F A g K D c z K S 9 B d X R v U m V t b 3 Z l Z E N v b H V t b n M x L n t X Z W l n a H Q s N 3 0 m c X V v d D s s J n F 1 b 3 Q 7 U 2 V j d G l v b j E v U m V w b 3 J 0 a W 5 n X 0 U 0 U C A o N z M p L 0 F 1 d G 9 S Z W 1 v d m V k Q 2 9 s d W 1 u c z E u e 1 B p Y 2 s g d X A g b m F t Z S w 4 f S Z x d W 9 0 O y w m c X V v d D t T Z W N 0 a W 9 u M S 9 S Z X B v c n R p b m d f R T R Q I C g 3 M y k v Q X V 0 b 1 J l b W 9 2 Z W R D b 2 x 1 b W 5 z M S 5 7 R G V s a X Z l c n k g b m F t Z S w 5 f S Z x d W 9 0 O y w m c X V v d D t T Z W N 0 a W 9 u M S 9 S Z X B v c n R p b m d f R T R Q I C g 3 M y k v Q X V 0 b 1 J l b W 9 2 Z W R D b 2 x 1 b W 5 z M S 5 7 Q V d C I F d l a W d o d C w x M H 0 m c X V v d D s s J n F 1 b 3 Q 7 U 2 V j d G l v b j E v U m V w b 3 J 0 a W 5 n X 0 U 0 U C A o N z M p L 0 F 1 d G 9 S Z W 1 v d m V k Q 2 9 s d W 1 u c z E u e 1 N o a X B t Z W 5 0 I G N v c 3 Q s M T F 9 J n F 1 b 3 Q 7 L C Z x d W 9 0 O 1 N l Y 3 R p b 2 4 x L 1 J l c G 9 y d G l u Z 1 9 F N F A g K D c z K S 9 B d X R v U m V t b 3 Z l Z E N v b H V t b n M x L n t E Z X B h c n R 1 c m U g d G l t Z S B m c m 9 t I G R l b G l 2 Z X J 5 I H B s Y W N l L D E y f S Z x d W 9 0 O y w m c X V v d D t T Z W N 0 a W 9 u M S 9 S Z X B v c n R p b m d f R T R Q I C g 3 M y k v Q X V 0 b 1 J l b W 9 2 Z W R D b 2 x 1 b W 5 z M S 5 7 U m 9 v d C A g I H R 5 c G U s M T N 9 J n F 1 b 3 Q 7 L C Z x d W 9 0 O 1 N l Y 3 R p b 2 4 x L 1 J l c G 9 y d G l u Z 1 9 F N F A g K D c z K S 9 B d X R v U m V t b 3 Z l Z E N v b H V t b n M x L n t D a X R 5 I G 9 m I H B p Y 2 s g d X A s M T R 9 J n F 1 b 3 Q 7 L C Z x d W 9 0 O 1 N l Y 3 R p b 2 4 x L 1 J l c G 9 y d G l u Z 1 9 F N F A g K D c z K S 9 B d X R v U m V t b 3 Z l Z E N v b H V t b n M x L n t D a X R 5 I G 9 m I G R l b G l 2 Z X J 5 L D E 1 f S Z x d W 9 0 O y w m c X V v d D t T Z W N 0 a W 9 u M S 9 S Z X B v c n R p b m d f R T R Q I C g 3 M 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0 K T w v S X R l b V B h d G g + P C 9 J d G V t T G 9 j Y X R p b 2 4 + P F N 0 Y W J s Z U V u d H J p Z X M + P E V u d H J 5 I F R 5 c G U 9 I k F k Z G V k V G 9 E Y X R h T W 9 k Z W w i I F Z h b H V l P S J s M C I g L z 4 8 R W 5 0 c n k g V H l w Z T 0 i Q n V m Z m V y T m V 4 d F J l Z n J l c 2 g i I F Z h b H V l P S J s M S I g L z 4 8 R W 5 0 c n k g V H l w Z T 0 i R m l s b E N v d W 5 0 I i B W Y W x 1 Z T 0 i b D E 2 N j g i I C 8 + P E V u d H J 5 I F R 5 c G U 9 I k Z p b G x F b m F i b G V k I i B W Y W x 1 Z T 0 i b D A i I C 8 + P E V u d H J 5 I F R 5 c G U 9 I k Z p b G x F c n J v c k N v Z G U i I F Z h b H V l P S J z V W 5 r b m 9 3 b i I g L z 4 8 R W 5 0 c n k g V H l w Z T 0 i R m l s b E V y c m 9 y Q 2 9 1 b n Q i I F Z h b H V l P S J s M C I g L z 4 8 R W 5 0 c n k g V H l w Z T 0 i R m l s b E x h c 3 R V c G R h d G V k I i B W Y W x 1 Z T 0 i Z D I w M j M t M D k t M D h U M T M 6 M j g 6 N D Y u M T E z N D c 0 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Q p L 0 F 1 d G 9 S Z W 1 v d m V k Q 2 9 s d W 1 u c z E u e 0 Z p b G U g b n V t Y m V y L D B 9 J n F 1 b 3 Q 7 L C Z x d W 9 0 O 1 N l Y 3 R p b 2 4 x L 1 J l c G 9 y d G l u Z 1 9 F N F A g K D c 0 K S 9 B d X R v U m V t b 3 Z l Z E N v b H V t b n M x L n t G Q 1 M g Z G V s a X Z l c n k g b n V t Y m V y L D F 9 J n F 1 b 3 Q 7 L C Z x d W 9 0 O 1 N l Y 3 R p b 2 4 x L 1 J l c G 9 y d G l u Z 1 9 F N F A g K D c 0 K S 9 B d X R v U m V t b 3 Z l Z E N v b H V t b n M x L n t Q c m l j Z S w y f S Z x d W 9 0 O y w m c X V v d D t T Z W N 0 a W 9 u M S 9 S Z X B v c n R p b m d f R T R Q I C g 3 N C k v Q X V 0 b 1 J l b W 9 2 Z W R D b 2 x 1 b W 5 z M S 5 7 Q 3 V z d G 9 t Z X I s M 3 0 m c X V v d D s s J n F 1 b 3 Q 7 U 2 V j d G l v b j E v U m V w b 3 J 0 a W 5 n X 0 U 0 U C A o N z Q p L 0 F 1 d G 9 S Z W 1 v d m V k Q 2 9 s d W 1 u c z E u e 0 N v b n R h Y 3 Q g c G V y c 2 9 u L D R 9 J n F 1 b 3 Q 7 L C Z x d W 9 0 O 1 N l Y 3 R p b 2 4 x L 1 J l c G 9 y d G l u Z 1 9 F N F A g K D c 0 K S 9 B d X R v U m V t b 3 Z l Z E N v b H V t b n M x L n t F e H B l Y 3 R l Z C B w a W N r I H V w I G R h d G U s N X 0 m c X V v d D s s J n F 1 b 3 Q 7 U 2 V j d G l v b j E v U m V w b 3 J 0 a W 5 n X 0 U 0 U C A o N z Q p L 0 F 1 d G 9 S Z W 1 v d m V k Q 2 9 s d W 1 u c z E u e 0 R h d G U g b 2 Y g Z m l s Z S B j c m V h d G l v b i w 2 f S Z x d W 9 0 O y w m c X V v d D t T Z W N 0 a W 9 u M S 9 S Z X B v c n R p b m d f R T R Q I C g 3 N C k v Q X V 0 b 1 J l b W 9 2 Z W R D b 2 x 1 b W 5 z M S 5 7 V 2 V p Z 2 h 0 L D d 9 J n F 1 b 3 Q 7 L C Z x d W 9 0 O 1 N l Y 3 R p b 2 4 x L 1 J l c G 9 y d G l u Z 1 9 F N F A g K D c 0 K S 9 B d X R v U m V t b 3 Z l Z E N v b H V t b n M x L n t Q a W N r I H V w I G 5 h b W U s O H 0 m c X V v d D s s J n F 1 b 3 Q 7 U 2 V j d G l v b j E v U m V w b 3 J 0 a W 5 n X 0 U 0 U C A o N z Q p L 0 F 1 d G 9 S Z W 1 v d m V k Q 2 9 s d W 1 u c z E u e 0 R l b G l 2 Z X J 5 I G 5 h b W U s O X 0 m c X V v d D s s J n F 1 b 3 Q 7 U 2 V j d G l v b j E v U m V w b 3 J 0 a W 5 n X 0 U 0 U C A o N z Q p L 0 F 1 d G 9 S Z W 1 v d m V k Q 2 9 s d W 1 u c z E u e 0 F X Q i B X Z W l n a H Q s M T B 9 J n F 1 b 3 Q 7 L C Z x d W 9 0 O 1 N l Y 3 R p b 2 4 x L 1 J l c G 9 y d G l u Z 1 9 F N F A g K D c 0 K S 9 B d X R v U m V t b 3 Z l Z E N v b H V t b n M x L n t T a G l w b W V u d C B j b 3 N 0 L D E x f S Z x d W 9 0 O y w m c X V v d D t T Z W N 0 a W 9 u M S 9 S Z X B v c n R p b m d f R T R Q I C g 3 N C k v Q X V 0 b 1 J l b W 9 2 Z W R D b 2 x 1 b W 5 z M S 5 7 R G V w Y X J 0 d X J l I H R p b W U g Z n J v b S B k Z W x p d m V y e S B w b G F j Z S w x M n 0 m c X V v d D s s J n F 1 b 3 Q 7 U 2 V j d G l v b j E v U m V w b 3 J 0 a W 5 n X 0 U 0 U C A o N z Q p L 0 F 1 d G 9 S Z W 1 v d m V k Q 2 9 s d W 1 u c z E u e 1 J v b 3 Q g I C B 0 e X B l L D E z f S Z x d W 9 0 O y w m c X V v d D t T Z W N 0 a W 9 u M S 9 S Z X B v c n R p b m d f R T R Q I C g 3 N C k v Q X V 0 b 1 J l b W 9 2 Z W R D b 2 x 1 b W 5 z M S 5 7 Q 2 l 0 e S B v Z i B w a W N r I H V w L D E 0 f S Z x d W 9 0 O y w m c X V v d D t T Z W N 0 a W 9 u M S 9 S Z X B v c n R p b m d f R T R Q I C g 3 N C k v Q X V 0 b 1 J l b W 9 2 Z W R D b 2 x 1 b W 5 z M S 5 7 Q 2 l 0 e S B v Z i B k Z W x p d m V y e S w x N X 0 m c X V v d D s s J n F 1 b 3 Q 7 U 2 V j d G l v b j E v U m V w b 3 J 0 a W 5 n X 0 U 0 U C A o N z Q p L 0 F 1 d G 9 S Z W 1 v d m V k Q 2 9 s d W 1 u c z E u e 0 N v b H V t b j E s M T Z 9 J n F 1 b 3 Q 7 X S w m c X V v d D t D b 2 x 1 b W 5 D b 3 V u d C Z x d W 9 0 O z o x N y w m c X V v d D t L Z X l D b 2 x 1 b W 5 O Y W 1 l c y Z x d W 9 0 O z p b X S w m c X V v d D t D b 2 x 1 b W 5 J Z G V u d G l 0 a W V z J n F 1 b 3 Q 7 O l s m c X V v d D t T Z W N 0 a W 9 u M S 9 S Z X B v c n R p b m d f R T R Q I C g 3 N C k v Q X V 0 b 1 J l b W 9 2 Z W R D b 2 x 1 b W 5 z M S 5 7 R m l s Z S B u d W 1 i Z X I s M H 0 m c X V v d D s s J n F 1 b 3 Q 7 U 2 V j d G l v b j E v U m V w b 3 J 0 a W 5 n X 0 U 0 U C A o N z Q p L 0 F 1 d G 9 S Z W 1 v d m V k Q 2 9 s d W 1 u c z E u e 0 Z D U y B k Z W x p d m V y e S B u d W 1 i Z X I s M X 0 m c X V v d D s s J n F 1 b 3 Q 7 U 2 V j d G l v b j E v U m V w b 3 J 0 a W 5 n X 0 U 0 U C A o N z Q p L 0 F 1 d G 9 S Z W 1 v d m V k Q 2 9 s d W 1 u c z E u e 1 B y a W N l L D J 9 J n F 1 b 3 Q 7 L C Z x d W 9 0 O 1 N l Y 3 R p b 2 4 x L 1 J l c G 9 y d G l u Z 1 9 F N F A g K D c 0 K S 9 B d X R v U m V t b 3 Z l Z E N v b H V t b n M x L n t D d X N 0 b 2 1 l c i w z f S Z x d W 9 0 O y w m c X V v d D t T Z W N 0 a W 9 u M S 9 S Z X B v c n R p b m d f R T R Q I C g 3 N C k v Q X V 0 b 1 J l b W 9 2 Z W R D b 2 x 1 b W 5 z M S 5 7 Q 2 9 u d G F j d C B w Z X J z b 2 4 s N H 0 m c X V v d D s s J n F 1 b 3 Q 7 U 2 V j d G l v b j E v U m V w b 3 J 0 a W 5 n X 0 U 0 U C A o N z Q p L 0 F 1 d G 9 S Z W 1 v d m V k Q 2 9 s d W 1 u c z E u e 0 V 4 c G V j d G V k I H B p Y 2 s g d X A g Z G F 0 Z S w 1 f S Z x d W 9 0 O y w m c X V v d D t T Z W N 0 a W 9 u M S 9 S Z X B v c n R p b m d f R T R Q I C g 3 N C k v Q X V 0 b 1 J l b W 9 2 Z W R D b 2 x 1 b W 5 z M S 5 7 R G F 0 Z S B v Z i B m a W x l I G N y Z W F 0 a W 9 u L D Z 9 J n F 1 b 3 Q 7 L C Z x d W 9 0 O 1 N l Y 3 R p b 2 4 x L 1 J l c G 9 y d G l u Z 1 9 F N F A g K D c 0 K S 9 B d X R v U m V t b 3 Z l Z E N v b H V t b n M x L n t X Z W l n a H Q s N 3 0 m c X V v d D s s J n F 1 b 3 Q 7 U 2 V j d G l v b j E v U m V w b 3 J 0 a W 5 n X 0 U 0 U C A o N z Q p L 0 F 1 d G 9 S Z W 1 v d m V k Q 2 9 s d W 1 u c z E u e 1 B p Y 2 s g d X A g b m F t Z S w 4 f S Z x d W 9 0 O y w m c X V v d D t T Z W N 0 a W 9 u M S 9 S Z X B v c n R p b m d f R T R Q I C g 3 N C k v Q X V 0 b 1 J l b W 9 2 Z W R D b 2 x 1 b W 5 z M S 5 7 R G V s a X Z l c n k g b m F t Z S w 5 f S Z x d W 9 0 O y w m c X V v d D t T Z W N 0 a W 9 u M S 9 S Z X B v c n R p b m d f R T R Q I C g 3 N C k v Q X V 0 b 1 J l b W 9 2 Z W R D b 2 x 1 b W 5 z M S 5 7 Q V d C I F d l a W d o d C w x M H 0 m c X V v d D s s J n F 1 b 3 Q 7 U 2 V j d G l v b j E v U m V w b 3 J 0 a W 5 n X 0 U 0 U C A o N z Q p L 0 F 1 d G 9 S Z W 1 v d m V k Q 2 9 s d W 1 u c z E u e 1 N o a X B t Z W 5 0 I G N v c 3 Q s M T F 9 J n F 1 b 3 Q 7 L C Z x d W 9 0 O 1 N l Y 3 R p b 2 4 x L 1 J l c G 9 y d G l u Z 1 9 F N F A g K D c 0 K S 9 B d X R v U m V t b 3 Z l Z E N v b H V t b n M x L n t E Z X B h c n R 1 c m U g d G l t Z S B m c m 9 t I G R l b G l 2 Z X J 5 I H B s Y W N l L D E y f S Z x d W 9 0 O y w m c X V v d D t T Z W N 0 a W 9 u M S 9 S Z X B v c n R p b m d f R T R Q I C g 3 N C k v Q X V 0 b 1 J l b W 9 2 Z W R D b 2 x 1 b W 5 z M S 5 7 U m 9 v d C A g I H R 5 c G U s M T N 9 J n F 1 b 3 Q 7 L C Z x d W 9 0 O 1 N l Y 3 R p b 2 4 x L 1 J l c G 9 y d G l u Z 1 9 F N F A g K D c 0 K S 9 B d X R v U m V t b 3 Z l Z E N v b H V t b n M x L n t D a X R 5 I G 9 m I H B p Y 2 s g d X A s M T R 9 J n F 1 b 3 Q 7 L C Z x d W 9 0 O 1 N l Y 3 R p b 2 4 x L 1 J l c G 9 y d G l u Z 1 9 F N F A g K D c 0 K S 9 B d X R v U m V t b 3 Z l Z E N v b H V t b n M x L n t D a X R 5 I G 9 m I G R l b G l 2 Z X J 5 L D E 1 f S Z x d W 9 0 O y w m c X V v d D t T Z W N 0 a W 9 u M S 9 S Z X B v c n R p b m d f R T R Q I C g 3 N C 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1 K T w v S X R l b V B h d G g + P C 9 J d G V t T G 9 j Y X R p b 2 4 + P F N 0 Y W J s Z U V u d H J p Z X M + P E V u d H J 5 I F R 5 c G U 9 I k F k Z G V k V G 9 E Y X R h T W 9 k Z W w i I F Z h b H V l P S J s M C I g L z 4 8 R W 5 0 c n k g V H l w Z T 0 i Q n V m Z m V y T m V 4 d F J l Z n J l c 2 g i I F Z h b H V l P S J s M S I g L z 4 8 R W 5 0 c n k g V H l w Z T 0 i R m l s b E N v d W 5 0 I i B W Y W x 1 Z T 0 i b D E 2 N j k i I C 8 + P E V u d H J 5 I F R 5 c G U 9 I k Z p b G x F b m F i b G V k I i B W Y W x 1 Z T 0 i b D A i I C 8 + P E V u d H J 5 I F R 5 c G U 9 I k Z p b G x F c n J v c k N v Z G U i I F Z h b H V l P S J z V W 5 r b m 9 3 b i I g L z 4 8 R W 5 0 c n k g V H l w Z T 0 i R m l s b E V y c m 9 y Q 2 9 1 b n Q i I F Z h b H V l P S J s M C I g L z 4 8 R W 5 0 c n k g V H l w Z T 0 i R m l s b E x h c 3 R V c G R h d G V k I i B W Y W x 1 Z T 0 i Z D I w M j M t M D k t M T F U M D g 6 M T A 6 N T A u M z c w M j Q y O 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U p L 0 F 1 d G 9 S Z W 1 v d m V k Q 2 9 s d W 1 u c z E u e 0 Z p b G U g b n V t Y m V y L D B 9 J n F 1 b 3 Q 7 L C Z x d W 9 0 O 1 N l Y 3 R p b 2 4 x L 1 J l c G 9 y d G l u Z 1 9 F N F A g K D c 1 K S 9 B d X R v U m V t b 3 Z l Z E N v b H V t b n M x L n t G Q 1 M g Z G V s a X Z l c n k g b n V t Y m V y L D F 9 J n F 1 b 3 Q 7 L C Z x d W 9 0 O 1 N l Y 3 R p b 2 4 x L 1 J l c G 9 y d G l u Z 1 9 F N F A g K D c 1 K S 9 B d X R v U m V t b 3 Z l Z E N v b H V t b n M x L n t Q c m l j Z S w y f S Z x d W 9 0 O y w m c X V v d D t T Z W N 0 a W 9 u M S 9 S Z X B v c n R p b m d f R T R Q I C g 3 N S k v Q X V 0 b 1 J l b W 9 2 Z W R D b 2 x 1 b W 5 z M S 5 7 Q 3 V z d G 9 t Z X I s M 3 0 m c X V v d D s s J n F 1 b 3 Q 7 U 2 V j d G l v b j E v U m V w b 3 J 0 a W 5 n X 0 U 0 U C A o N z U p L 0 F 1 d G 9 S Z W 1 v d m V k Q 2 9 s d W 1 u c z E u e 0 N v b n R h Y 3 Q g c G V y c 2 9 u L D R 9 J n F 1 b 3 Q 7 L C Z x d W 9 0 O 1 N l Y 3 R p b 2 4 x L 1 J l c G 9 y d G l u Z 1 9 F N F A g K D c 1 K S 9 B d X R v U m V t b 3 Z l Z E N v b H V t b n M x L n t F e H B l Y 3 R l Z C B w a W N r I H V w I G R h d G U s N X 0 m c X V v d D s s J n F 1 b 3 Q 7 U 2 V j d G l v b j E v U m V w b 3 J 0 a W 5 n X 0 U 0 U C A o N z U p L 0 F 1 d G 9 S Z W 1 v d m V k Q 2 9 s d W 1 u c z E u e 0 R h d G U g b 2 Y g Z m l s Z S B j c m V h d G l v b i w 2 f S Z x d W 9 0 O y w m c X V v d D t T Z W N 0 a W 9 u M S 9 S Z X B v c n R p b m d f R T R Q I C g 3 N S k v Q X V 0 b 1 J l b W 9 2 Z W R D b 2 x 1 b W 5 z M S 5 7 V 2 V p Z 2 h 0 L D d 9 J n F 1 b 3 Q 7 L C Z x d W 9 0 O 1 N l Y 3 R p b 2 4 x L 1 J l c G 9 y d G l u Z 1 9 F N F A g K D c 1 K S 9 B d X R v U m V t b 3 Z l Z E N v b H V t b n M x L n t Q a W N r I H V w I G 5 h b W U s O H 0 m c X V v d D s s J n F 1 b 3 Q 7 U 2 V j d G l v b j E v U m V w b 3 J 0 a W 5 n X 0 U 0 U C A o N z U p L 0 F 1 d G 9 S Z W 1 v d m V k Q 2 9 s d W 1 u c z E u e 0 R l b G l 2 Z X J 5 I G 5 h b W U s O X 0 m c X V v d D s s J n F 1 b 3 Q 7 U 2 V j d G l v b j E v U m V w b 3 J 0 a W 5 n X 0 U 0 U C A o N z U p L 0 F 1 d G 9 S Z W 1 v d m V k Q 2 9 s d W 1 u c z E u e 0 F X Q i B X Z W l n a H Q s M T B 9 J n F 1 b 3 Q 7 L C Z x d W 9 0 O 1 N l Y 3 R p b 2 4 x L 1 J l c G 9 y d G l u Z 1 9 F N F A g K D c 1 K S 9 B d X R v U m V t b 3 Z l Z E N v b H V t b n M x L n t T a G l w b W V u d C B j b 3 N 0 L D E x f S Z x d W 9 0 O y w m c X V v d D t T Z W N 0 a W 9 u M S 9 S Z X B v c n R p b m d f R T R Q I C g 3 N S k v Q X V 0 b 1 J l b W 9 2 Z W R D b 2 x 1 b W 5 z M S 5 7 R G V w Y X J 0 d X J l I H R p b W U g Z n J v b S B k Z W x p d m V y e S B w b G F j Z S w x M n 0 m c X V v d D s s J n F 1 b 3 Q 7 U 2 V j d G l v b j E v U m V w b 3 J 0 a W 5 n X 0 U 0 U C A o N z U p L 0 F 1 d G 9 S Z W 1 v d m V k Q 2 9 s d W 1 u c z E u e 1 J v b 3 Q g I C B 0 e X B l L D E z f S Z x d W 9 0 O y w m c X V v d D t T Z W N 0 a W 9 u M S 9 S Z X B v c n R p b m d f R T R Q I C g 3 N S k v Q X V 0 b 1 J l b W 9 2 Z W R D b 2 x 1 b W 5 z M S 5 7 Q 2 l 0 e S B v Z i B w a W N r I H V w L D E 0 f S Z x d W 9 0 O y w m c X V v d D t T Z W N 0 a W 9 u M S 9 S Z X B v c n R p b m d f R T R Q I C g 3 N S k v Q X V 0 b 1 J l b W 9 2 Z W R D b 2 x 1 b W 5 z M S 5 7 Q 2 l 0 e S B v Z i B k Z W x p d m V y e S w x N X 0 m c X V v d D s s J n F 1 b 3 Q 7 U 2 V j d G l v b j E v U m V w b 3 J 0 a W 5 n X 0 U 0 U C A o N z U p L 0 F 1 d G 9 S Z W 1 v d m V k Q 2 9 s d W 1 u c z E u e 0 N v b H V t b j E s M T Z 9 J n F 1 b 3 Q 7 X S w m c X V v d D t D b 2 x 1 b W 5 D b 3 V u d C Z x d W 9 0 O z o x N y w m c X V v d D t L Z X l D b 2 x 1 b W 5 O Y W 1 l c y Z x d W 9 0 O z p b X S w m c X V v d D t D b 2 x 1 b W 5 J Z G V u d G l 0 a W V z J n F 1 b 3 Q 7 O l s m c X V v d D t T Z W N 0 a W 9 u M S 9 S Z X B v c n R p b m d f R T R Q I C g 3 N S k v Q X V 0 b 1 J l b W 9 2 Z W R D b 2 x 1 b W 5 z M S 5 7 R m l s Z S B u d W 1 i Z X I s M H 0 m c X V v d D s s J n F 1 b 3 Q 7 U 2 V j d G l v b j E v U m V w b 3 J 0 a W 5 n X 0 U 0 U C A o N z U p L 0 F 1 d G 9 S Z W 1 v d m V k Q 2 9 s d W 1 u c z E u e 0 Z D U y B k Z W x p d m V y e S B u d W 1 i Z X I s M X 0 m c X V v d D s s J n F 1 b 3 Q 7 U 2 V j d G l v b j E v U m V w b 3 J 0 a W 5 n X 0 U 0 U C A o N z U p L 0 F 1 d G 9 S Z W 1 v d m V k Q 2 9 s d W 1 u c z E u e 1 B y a W N l L D J 9 J n F 1 b 3 Q 7 L C Z x d W 9 0 O 1 N l Y 3 R p b 2 4 x L 1 J l c G 9 y d G l u Z 1 9 F N F A g K D c 1 K S 9 B d X R v U m V t b 3 Z l Z E N v b H V t b n M x L n t D d X N 0 b 2 1 l c i w z f S Z x d W 9 0 O y w m c X V v d D t T Z W N 0 a W 9 u M S 9 S Z X B v c n R p b m d f R T R Q I C g 3 N S k v Q X V 0 b 1 J l b W 9 2 Z W R D b 2 x 1 b W 5 z M S 5 7 Q 2 9 u d G F j d C B w Z X J z b 2 4 s N H 0 m c X V v d D s s J n F 1 b 3 Q 7 U 2 V j d G l v b j E v U m V w b 3 J 0 a W 5 n X 0 U 0 U C A o N z U p L 0 F 1 d G 9 S Z W 1 v d m V k Q 2 9 s d W 1 u c z E u e 0 V 4 c G V j d G V k I H B p Y 2 s g d X A g Z G F 0 Z S w 1 f S Z x d W 9 0 O y w m c X V v d D t T Z W N 0 a W 9 u M S 9 S Z X B v c n R p b m d f R T R Q I C g 3 N S k v Q X V 0 b 1 J l b W 9 2 Z W R D b 2 x 1 b W 5 z M S 5 7 R G F 0 Z S B v Z i B m a W x l I G N y Z W F 0 a W 9 u L D Z 9 J n F 1 b 3 Q 7 L C Z x d W 9 0 O 1 N l Y 3 R p b 2 4 x L 1 J l c G 9 y d G l u Z 1 9 F N F A g K D c 1 K S 9 B d X R v U m V t b 3 Z l Z E N v b H V t b n M x L n t X Z W l n a H Q s N 3 0 m c X V v d D s s J n F 1 b 3 Q 7 U 2 V j d G l v b j E v U m V w b 3 J 0 a W 5 n X 0 U 0 U C A o N z U p L 0 F 1 d G 9 S Z W 1 v d m V k Q 2 9 s d W 1 u c z E u e 1 B p Y 2 s g d X A g b m F t Z S w 4 f S Z x d W 9 0 O y w m c X V v d D t T Z W N 0 a W 9 u M S 9 S Z X B v c n R p b m d f R T R Q I C g 3 N S k v Q X V 0 b 1 J l b W 9 2 Z W R D b 2 x 1 b W 5 z M S 5 7 R G V s a X Z l c n k g b m F t Z S w 5 f S Z x d W 9 0 O y w m c X V v d D t T Z W N 0 a W 9 u M S 9 S Z X B v c n R p b m d f R T R Q I C g 3 N S k v Q X V 0 b 1 J l b W 9 2 Z W R D b 2 x 1 b W 5 z M S 5 7 Q V d C I F d l a W d o d C w x M H 0 m c X V v d D s s J n F 1 b 3 Q 7 U 2 V j d G l v b j E v U m V w b 3 J 0 a W 5 n X 0 U 0 U C A o N z U p L 0 F 1 d G 9 S Z W 1 v d m V k Q 2 9 s d W 1 u c z E u e 1 N o a X B t Z W 5 0 I G N v c 3 Q s M T F 9 J n F 1 b 3 Q 7 L C Z x d W 9 0 O 1 N l Y 3 R p b 2 4 x L 1 J l c G 9 y d G l u Z 1 9 F N F A g K D c 1 K S 9 B d X R v U m V t b 3 Z l Z E N v b H V t b n M x L n t E Z X B h c n R 1 c m U g d G l t Z S B m c m 9 t I G R l b G l 2 Z X J 5 I H B s Y W N l L D E y f S Z x d W 9 0 O y w m c X V v d D t T Z W N 0 a W 9 u M S 9 S Z X B v c n R p b m d f R T R Q I C g 3 N S k v Q X V 0 b 1 J l b W 9 2 Z W R D b 2 x 1 b W 5 z M S 5 7 U m 9 v d C A g I H R 5 c G U s M T N 9 J n F 1 b 3 Q 7 L C Z x d W 9 0 O 1 N l Y 3 R p b 2 4 x L 1 J l c G 9 y d G l u Z 1 9 F N F A g K D c 1 K S 9 B d X R v U m V t b 3 Z l Z E N v b H V t b n M x L n t D a X R 5 I G 9 m I H B p Y 2 s g d X A s M T R 9 J n F 1 b 3 Q 7 L C Z x d W 9 0 O 1 N l Y 3 R p b 2 4 x L 1 J l c G 9 y d G l u Z 1 9 F N F A g K D c 1 K S 9 B d X R v U m V t b 3 Z l Z E N v b H V t b n M x L n t D a X R 5 I G 9 m I G R l b G l 2 Z X J 5 L D E 1 f S Z x d W 9 0 O y w m c X V v d D t T Z W N 0 a W 9 u M S 9 S Z X B v c n R p b m d f R T R Q I C g 3 N S 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2 K T w v S X R l b V B h d G g + P C 9 J d G V t T G 9 j Y X R p b 2 4 + P F N 0 Y W J s Z U V u d H J p Z X M + P E V u d H J 5 I F R 5 c G U 9 I k F k Z G V k V G 9 E Y X R h T W 9 k Z W w i I F Z h b H V l P S J s M C I g L z 4 8 R W 5 0 c n k g V H l w Z T 0 i Q n V m Z m V y T m V 4 d F J l Z n J l c 2 g i I F Z h b H V l P S J s M S I g L z 4 8 R W 5 0 c n k g V H l w Z T 0 i R m l s b E N v d W 5 0 I i B W Y W x 1 Z T 0 i b D E 2 N z c i I C 8 + P E V u d H J 5 I F R 5 c G U 9 I k Z p b G x F b m F i b G V k I i B W Y W x 1 Z T 0 i b D A i I C 8 + P E V u d H J 5 I F R 5 c G U 9 I k Z p b G x F c n J v c k N v Z G U i I F Z h b H V l P S J z V W 5 r b m 9 3 b i I g L z 4 8 R W 5 0 c n k g V H l w Z T 0 i R m l s b E V y c m 9 y Q 2 9 1 b n Q i I F Z h b H V l P S J s M C I g L z 4 8 R W 5 0 c n k g V H l w Z T 0 i R m l s b E x h c 3 R V c G R h d G V k I i B W Y W x 1 Z T 0 i Z D I w M j M t M D k t M T J U M D Y 6 M T g 6 N T U u N D M 1 O T Q x N 1 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Y p L 0 F 1 d G 9 S Z W 1 v d m V k Q 2 9 s d W 1 u c z E u e 0 Z p b G U g b n V t Y m V y L D B 9 J n F 1 b 3 Q 7 L C Z x d W 9 0 O 1 N l Y 3 R p b 2 4 x L 1 J l c G 9 y d G l u Z 1 9 F N F A g K D c 2 K S 9 B d X R v U m V t b 3 Z l Z E N v b H V t b n M x L n t G Q 1 M g Z G V s a X Z l c n k g b n V t Y m V y L D F 9 J n F 1 b 3 Q 7 L C Z x d W 9 0 O 1 N l Y 3 R p b 2 4 x L 1 J l c G 9 y d G l u Z 1 9 F N F A g K D c 2 K S 9 B d X R v U m V t b 3 Z l Z E N v b H V t b n M x L n t Q c m l j Z S w y f S Z x d W 9 0 O y w m c X V v d D t T Z W N 0 a W 9 u M S 9 S Z X B v c n R p b m d f R T R Q I C g 3 N i k v Q X V 0 b 1 J l b W 9 2 Z W R D b 2 x 1 b W 5 z M S 5 7 Q 3 V z d G 9 t Z X I s M 3 0 m c X V v d D s s J n F 1 b 3 Q 7 U 2 V j d G l v b j E v U m V w b 3 J 0 a W 5 n X 0 U 0 U C A o N z Y p L 0 F 1 d G 9 S Z W 1 v d m V k Q 2 9 s d W 1 u c z E u e 0 N v b n R h Y 3 Q g c G V y c 2 9 u L D R 9 J n F 1 b 3 Q 7 L C Z x d W 9 0 O 1 N l Y 3 R p b 2 4 x L 1 J l c G 9 y d G l u Z 1 9 F N F A g K D c 2 K S 9 B d X R v U m V t b 3 Z l Z E N v b H V t b n M x L n t F e H B l Y 3 R l Z C B w a W N r I H V w I G R h d G U s N X 0 m c X V v d D s s J n F 1 b 3 Q 7 U 2 V j d G l v b j E v U m V w b 3 J 0 a W 5 n X 0 U 0 U C A o N z Y p L 0 F 1 d G 9 S Z W 1 v d m V k Q 2 9 s d W 1 u c z E u e 0 R h d G U g b 2 Y g Z m l s Z S B j c m V h d G l v b i w 2 f S Z x d W 9 0 O y w m c X V v d D t T Z W N 0 a W 9 u M S 9 S Z X B v c n R p b m d f R T R Q I C g 3 N i k v Q X V 0 b 1 J l b W 9 2 Z W R D b 2 x 1 b W 5 z M S 5 7 V 2 V p Z 2 h 0 L D d 9 J n F 1 b 3 Q 7 L C Z x d W 9 0 O 1 N l Y 3 R p b 2 4 x L 1 J l c G 9 y d G l u Z 1 9 F N F A g K D c 2 K S 9 B d X R v U m V t b 3 Z l Z E N v b H V t b n M x L n t Q a W N r I H V w I G 5 h b W U s O H 0 m c X V v d D s s J n F 1 b 3 Q 7 U 2 V j d G l v b j E v U m V w b 3 J 0 a W 5 n X 0 U 0 U C A o N z Y p L 0 F 1 d G 9 S Z W 1 v d m V k Q 2 9 s d W 1 u c z E u e 0 R l b G l 2 Z X J 5 I G 5 h b W U s O X 0 m c X V v d D s s J n F 1 b 3 Q 7 U 2 V j d G l v b j E v U m V w b 3 J 0 a W 5 n X 0 U 0 U C A o N z Y p L 0 F 1 d G 9 S Z W 1 v d m V k Q 2 9 s d W 1 u c z E u e 0 F X Q i B X Z W l n a H Q s M T B 9 J n F 1 b 3 Q 7 L C Z x d W 9 0 O 1 N l Y 3 R p b 2 4 x L 1 J l c G 9 y d G l u Z 1 9 F N F A g K D c 2 K S 9 B d X R v U m V t b 3 Z l Z E N v b H V t b n M x L n t T a G l w b W V u d C B j b 3 N 0 L D E x f S Z x d W 9 0 O y w m c X V v d D t T Z W N 0 a W 9 u M S 9 S Z X B v c n R p b m d f R T R Q I C g 3 N i k v Q X V 0 b 1 J l b W 9 2 Z W R D b 2 x 1 b W 5 z M S 5 7 R G V w Y X J 0 d X J l I H R p b W U g Z n J v b S B k Z W x p d m V y e S B w b G F j Z S w x M n 0 m c X V v d D s s J n F 1 b 3 Q 7 U 2 V j d G l v b j E v U m V w b 3 J 0 a W 5 n X 0 U 0 U C A o N z Y p L 0 F 1 d G 9 S Z W 1 v d m V k Q 2 9 s d W 1 u c z E u e 1 J v b 3 Q g I C B 0 e X B l L D E z f S Z x d W 9 0 O y w m c X V v d D t T Z W N 0 a W 9 u M S 9 S Z X B v c n R p b m d f R T R Q I C g 3 N i k v Q X V 0 b 1 J l b W 9 2 Z W R D b 2 x 1 b W 5 z M S 5 7 Q 2 l 0 e S B v Z i B w a W N r I H V w L D E 0 f S Z x d W 9 0 O y w m c X V v d D t T Z W N 0 a W 9 u M S 9 S Z X B v c n R p b m d f R T R Q I C g 3 N i k v Q X V 0 b 1 J l b W 9 2 Z W R D b 2 x 1 b W 5 z M S 5 7 Q 2 l 0 e S B v Z i B k Z W x p d m V y e S w x N X 0 m c X V v d D s s J n F 1 b 3 Q 7 U 2 V j d G l v b j E v U m V w b 3 J 0 a W 5 n X 0 U 0 U C A o N z Y p L 0 F 1 d G 9 S Z W 1 v d m V k Q 2 9 s d W 1 u c z E u e 0 N v b H V t b j E s M T Z 9 J n F 1 b 3 Q 7 X S w m c X V v d D t D b 2 x 1 b W 5 D b 3 V u d C Z x d W 9 0 O z o x N y w m c X V v d D t L Z X l D b 2 x 1 b W 5 O Y W 1 l c y Z x d W 9 0 O z p b X S w m c X V v d D t D b 2 x 1 b W 5 J Z G V u d G l 0 a W V z J n F 1 b 3 Q 7 O l s m c X V v d D t T Z W N 0 a W 9 u M S 9 S Z X B v c n R p b m d f R T R Q I C g 3 N i k v Q X V 0 b 1 J l b W 9 2 Z W R D b 2 x 1 b W 5 z M S 5 7 R m l s Z S B u d W 1 i Z X I s M H 0 m c X V v d D s s J n F 1 b 3 Q 7 U 2 V j d G l v b j E v U m V w b 3 J 0 a W 5 n X 0 U 0 U C A o N z Y p L 0 F 1 d G 9 S Z W 1 v d m V k Q 2 9 s d W 1 u c z E u e 0 Z D U y B k Z W x p d m V y e S B u d W 1 i Z X I s M X 0 m c X V v d D s s J n F 1 b 3 Q 7 U 2 V j d G l v b j E v U m V w b 3 J 0 a W 5 n X 0 U 0 U C A o N z Y p L 0 F 1 d G 9 S Z W 1 v d m V k Q 2 9 s d W 1 u c z E u e 1 B y a W N l L D J 9 J n F 1 b 3 Q 7 L C Z x d W 9 0 O 1 N l Y 3 R p b 2 4 x L 1 J l c G 9 y d G l u Z 1 9 F N F A g K D c 2 K S 9 B d X R v U m V t b 3 Z l Z E N v b H V t b n M x L n t D d X N 0 b 2 1 l c i w z f S Z x d W 9 0 O y w m c X V v d D t T Z W N 0 a W 9 u M S 9 S Z X B v c n R p b m d f R T R Q I C g 3 N i k v Q X V 0 b 1 J l b W 9 2 Z W R D b 2 x 1 b W 5 z M S 5 7 Q 2 9 u d G F j d C B w Z X J z b 2 4 s N H 0 m c X V v d D s s J n F 1 b 3 Q 7 U 2 V j d G l v b j E v U m V w b 3 J 0 a W 5 n X 0 U 0 U C A o N z Y p L 0 F 1 d G 9 S Z W 1 v d m V k Q 2 9 s d W 1 u c z E u e 0 V 4 c G V j d G V k I H B p Y 2 s g d X A g Z G F 0 Z S w 1 f S Z x d W 9 0 O y w m c X V v d D t T Z W N 0 a W 9 u M S 9 S Z X B v c n R p b m d f R T R Q I C g 3 N i k v Q X V 0 b 1 J l b W 9 2 Z W R D b 2 x 1 b W 5 z M S 5 7 R G F 0 Z S B v Z i B m a W x l I G N y Z W F 0 a W 9 u L D Z 9 J n F 1 b 3 Q 7 L C Z x d W 9 0 O 1 N l Y 3 R p b 2 4 x L 1 J l c G 9 y d G l u Z 1 9 F N F A g K D c 2 K S 9 B d X R v U m V t b 3 Z l Z E N v b H V t b n M x L n t X Z W l n a H Q s N 3 0 m c X V v d D s s J n F 1 b 3 Q 7 U 2 V j d G l v b j E v U m V w b 3 J 0 a W 5 n X 0 U 0 U C A o N z Y p L 0 F 1 d G 9 S Z W 1 v d m V k Q 2 9 s d W 1 u c z E u e 1 B p Y 2 s g d X A g b m F t Z S w 4 f S Z x d W 9 0 O y w m c X V v d D t T Z W N 0 a W 9 u M S 9 S Z X B v c n R p b m d f R T R Q I C g 3 N i k v Q X V 0 b 1 J l b W 9 2 Z W R D b 2 x 1 b W 5 z M S 5 7 R G V s a X Z l c n k g b m F t Z S w 5 f S Z x d W 9 0 O y w m c X V v d D t T Z W N 0 a W 9 u M S 9 S Z X B v c n R p b m d f R T R Q I C g 3 N i k v Q X V 0 b 1 J l b W 9 2 Z W R D b 2 x 1 b W 5 z M S 5 7 Q V d C I F d l a W d o d C w x M H 0 m c X V v d D s s J n F 1 b 3 Q 7 U 2 V j d G l v b j E v U m V w b 3 J 0 a W 5 n X 0 U 0 U C A o N z Y p L 0 F 1 d G 9 S Z W 1 v d m V k Q 2 9 s d W 1 u c z E u e 1 N o a X B t Z W 5 0 I G N v c 3 Q s M T F 9 J n F 1 b 3 Q 7 L C Z x d W 9 0 O 1 N l Y 3 R p b 2 4 x L 1 J l c G 9 y d G l u Z 1 9 F N F A g K D c 2 K S 9 B d X R v U m V t b 3 Z l Z E N v b H V t b n M x L n t E Z X B h c n R 1 c m U g d G l t Z S B m c m 9 t I G R l b G l 2 Z X J 5 I H B s Y W N l L D E y f S Z x d W 9 0 O y w m c X V v d D t T Z W N 0 a W 9 u M S 9 S Z X B v c n R p b m d f R T R Q I C g 3 N i k v Q X V 0 b 1 J l b W 9 2 Z W R D b 2 x 1 b W 5 z M S 5 7 U m 9 v d C A g I H R 5 c G U s M T N 9 J n F 1 b 3 Q 7 L C Z x d W 9 0 O 1 N l Y 3 R p b 2 4 x L 1 J l c G 9 y d G l u Z 1 9 F N F A g K D c 2 K S 9 B d X R v U m V t b 3 Z l Z E N v b H V t b n M x L n t D a X R 5 I G 9 m I H B p Y 2 s g d X A s M T R 9 J n F 1 b 3 Q 7 L C Z x d W 9 0 O 1 N l Y 3 R p b 2 4 x L 1 J l c G 9 y d G l u Z 1 9 F N F A g K D c 2 K S 9 B d X R v U m V t b 3 Z l Z E N v b H V t b n M x L n t D a X R 5 I G 9 m I G R l b G l 2 Z X J 5 L D E 1 f S Z x d W 9 0 O y w m c X V v d D t T Z W N 0 a W 9 u M S 9 S Z X B v c n R p b m d f R T R Q I C g 3 N i 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3 K T w v S X R l b V B h d G g + P C 9 J d G V t T G 9 j Y X R p b 2 4 + P F N 0 Y W J s Z U V u d H J p Z X M + P E V u d H J 5 I F R 5 c G U 9 I k F k Z G V k V G 9 E Y X R h T W 9 k Z W w i I F Z h b H V l P S J s M C I g L z 4 8 R W 5 0 c n k g V H l w Z T 0 i Q n V m Z m V y T m V 4 d F J l Z n J l c 2 g i I F Z h b H V l P S J s M S I g L z 4 8 R W 5 0 c n k g V H l w Z T 0 i R m l s b E N v d W 5 0 I i B W Y W x 1 Z T 0 i b D E 2 O D E i I C 8 + P E V u d H J 5 I F R 5 c G U 9 I k Z p b G x F b m F i b G V k I i B W Y W x 1 Z T 0 i b D A i I C 8 + P E V u d H J 5 I F R 5 c G U 9 I k Z p b G x F c n J v c k N v Z G U i I F Z h b H V l P S J z V W 5 r b m 9 3 b i I g L z 4 8 R W 5 0 c n k g V H l w Z T 0 i R m l s b E V y c m 9 y Q 2 9 1 b n Q i I F Z h b H V l P S J s M C I g L z 4 8 R W 5 0 c n k g V H l w Z T 0 i R m l s b E x h c 3 R V c G R h d G V k I i B W Y W x 1 Z T 0 i Z D I w M j M t M D k t M T N U M D c 6 M D U 6 M D E u M j I y N j g y 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c p L 0 F 1 d G 9 S Z W 1 v d m V k Q 2 9 s d W 1 u c z E u e 0 Z p b G U g b n V t Y m V y L D B 9 J n F 1 b 3 Q 7 L C Z x d W 9 0 O 1 N l Y 3 R p b 2 4 x L 1 J l c G 9 y d G l u Z 1 9 F N F A g K D c 3 K S 9 B d X R v U m V t b 3 Z l Z E N v b H V t b n M x L n t G Q 1 M g Z G V s a X Z l c n k g b n V t Y m V y L D F 9 J n F 1 b 3 Q 7 L C Z x d W 9 0 O 1 N l Y 3 R p b 2 4 x L 1 J l c G 9 y d G l u Z 1 9 F N F A g K D c 3 K S 9 B d X R v U m V t b 3 Z l Z E N v b H V t b n M x L n t Q c m l j Z S w y f S Z x d W 9 0 O y w m c X V v d D t T Z W N 0 a W 9 u M S 9 S Z X B v c n R p b m d f R T R Q I C g 3 N y k v Q X V 0 b 1 J l b W 9 2 Z W R D b 2 x 1 b W 5 z M S 5 7 Q 3 V z d G 9 t Z X I s M 3 0 m c X V v d D s s J n F 1 b 3 Q 7 U 2 V j d G l v b j E v U m V w b 3 J 0 a W 5 n X 0 U 0 U C A o N z c p L 0 F 1 d G 9 S Z W 1 v d m V k Q 2 9 s d W 1 u c z E u e 0 N v b n R h Y 3 Q g c G V y c 2 9 u L D R 9 J n F 1 b 3 Q 7 L C Z x d W 9 0 O 1 N l Y 3 R p b 2 4 x L 1 J l c G 9 y d G l u Z 1 9 F N F A g K D c 3 K S 9 B d X R v U m V t b 3 Z l Z E N v b H V t b n M x L n t F e H B l Y 3 R l Z C B w a W N r I H V w I G R h d G U s N X 0 m c X V v d D s s J n F 1 b 3 Q 7 U 2 V j d G l v b j E v U m V w b 3 J 0 a W 5 n X 0 U 0 U C A o N z c p L 0 F 1 d G 9 S Z W 1 v d m V k Q 2 9 s d W 1 u c z E u e 0 R h d G U g b 2 Y g Z m l s Z S B j c m V h d G l v b i w 2 f S Z x d W 9 0 O y w m c X V v d D t T Z W N 0 a W 9 u M S 9 S Z X B v c n R p b m d f R T R Q I C g 3 N y k v Q X V 0 b 1 J l b W 9 2 Z W R D b 2 x 1 b W 5 z M S 5 7 V 2 V p Z 2 h 0 L D d 9 J n F 1 b 3 Q 7 L C Z x d W 9 0 O 1 N l Y 3 R p b 2 4 x L 1 J l c G 9 y d G l u Z 1 9 F N F A g K D c 3 K S 9 B d X R v U m V t b 3 Z l Z E N v b H V t b n M x L n t Q a W N r I H V w I G 5 h b W U s O H 0 m c X V v d D s s J n F 1 b 3 Q 7 U 2 V j d G l v b j E v U m V w b 3 J 0 a W 5 n X 0 U 0 U C A o N z c p L 0 F 1 d G 9 S Z W 1 v d m V k Q 2 9 s d W 1 u c z E u e 0 R l b G l 2 Z X J 5 I G 5 h b W U s O X 0 m c X V v d D s s J n F 1 b 3 Q 7 U 2 V j d G l v b j E v U m V w b 3 J 0 a W 5 n X 0 U 0 U C A o N z c p L 0 F 1 d G 9 S Z W 1 v d m V k Q 2 9 s d W 1 u c z E u e 0 F X Q i B X Z W l n a H Q s M T B 9 J n F 1 b 3 Q 7 L C Z x d W 9 0 O 1 N l Y 3 R p b 2 4 x L 1 J l c G 9 y d G l u Z 1 9 F N F A g K D c 3 K S 9 B d X R v U m V t b 3 Z l Z E N v b H V t b n M x L n t T a G l w b W V u d C B j b 3 N 0 L D E x f S Z x d W 9 0 O y w m c X V v d D t T Z W N 0 a W 9 u M S 9 S Z X B v c n R p b m d f R T R Q I C g 3 N y k v Q X V 0 b 1 J l b W 9 2 Z W R D b 2 x 1 b W 5 z M S 5 7 R G V w Y X J 0 d X J l I H R p b W U g Z n J v b S B k Z W x p d m V y e S B w b G F j Z S w x M n 0 m c X V v d D s s J n F 1 b 3 Q 7 U 2 V j d G l v b j E v U m V w b 3 J 0 a W 5 n X 0 U 0 U C A o N z c p L 0 F 1 d G 9 S Z W 1 v d m V k Q 2 9 s d W 1 u c z E u e 1 J v b 3 Q g I C B 0 e X B l L D E z f S Z x d W 9 0 O y w m c X V v d D t T Z W N 0 a W 9 u M S 9 S Z X B v c n R p b m d f R T R Q I C g 3 N y k v Q X V 0 b 1 J l b W 9 2 Z W R D b 2 x 1 b W 5 z M S 5 7 Q 2 l 0 e S B v Z i B w a W N r I H V w L D E 0 f S Z x d W 9 0 O y w m c X V v d D t T Z W N 0 a W 9 u M S 9 S Z X B v c n R p b m d f R T R Q I C g 3 N y k v Q X V 0 b 1 J l b W 9 2 Z W R D b 2 x 1 b W 5 z M S 5 7 Q 2 l 0 e S B v Z i B k Z W x p d m V y e S w x N X 0 m c X V v d D s s J n F 1 b 3 Q 7 U 2 V j d G l v b j E v U m V w b 3 J 0 a W 5 n X 0 U 0 U C A o N z c p L 0 F 1 d G 9 S Z W 1 v d m V k Q 2 9 s d W 1 u c z E u e 0 N v b H V t b j E s M T Z 9 J n F 1 b 3 Q 7 X S w m c X V v d D t D b 2 x 1 b W 5 D b 3 V u d C Z x d W 9 0 O z o x N y w m c X V v d D t L Z X l D b 2 x 1 b W 5 O Y W 1 l c y Z x d W 9 0 O z p b X S w m c X V v d D t D b 2 x 1 b W 5 J Z G V u d G l 0 a W V z J n F 1 b 3 Q 7 O l s m c X V v d D t T Z W N 0 a W 9 u M S 9 S Z X B v c n R p b m d f R T R Q I C g 3 N y k v Q X V 0 b 1 J l b W 9 2 Z W R D b 2 x 1 b W 5 z M S 5 7 R m l s Z S B u d W 1 i Z X I s M H 0 m c X V v d D s s J n F 1 b 3 Q 7 U 2 V j d G l v b j E v U m V w b 3 J 0 a W 5 n X 0 U 0 U C A o N z c p L 0 F 1 d G 9 S Z W 1 v d m V k Q 2 9 s d W 1 u c z E u e 0 Z D U y B k Z W x p d m V y e S B u d W 1 i Z X I s M X 0 m c X V v d D s s J n F 1 b 3 Q 7 U 2 V j d G l v b j E v U m V w b 3 J 0 a W 5 n X 0 U 0 U C A o N z c p L 0 F 1 d G 9 S Z W 1 v d m V k Q 2 9 s d W 1 u c z E u e 1 B y a W N l L D J 9 J n F 1 b 3 Q 7 L C Z x d W 9 0 O 1 N l Y 3 R p b 2 4 x L 1 J l c G 9 y d G l u Z 1 9 F N F A g K D c 3 K S 9 B d X R v U m V t b 3 Z l Z E N v b H V t b n M x L n t D d X N 0 b 2 1 l c i w z f S Z x d W 9 0 O y w m c X V v d D t T Z W N 0 a W 9 u M S 9 S Z X B v c n R p b m d f R T R Q I C g 3 N y k v Q X V 0 b 1 J l b W 9 2 Z W R D b 2 x 1 b W 5 z M S 5 7 Q 2 9 u d G F j d C B w Z X J z b 2 4 s N H 0 m c X V v d D s s J n F 1 b 3 Q 7 U 2 V j d G l v b j E v U m V w b 3 J 0 a W 5 n X 0 U 0 U C A o N z c p L 0 F 1 d G 9 S Z W 1 v d m V k Q 2 9 s d W 1 u c z E u e 0 V 4 c G V j d G V k I H B p Y 2 s g d X A g Z G F 0 Z S w 1 f S Z x d W 9 0 O y w m c X V v d D t T Z W N 0 a W 9 u M S 9 S Z X B v c n R p b m d f R T R Q I C g 3 N y k v Q X V 0 b 1 J l b W 9 2 Z W R D b 2 x 1 b W 5 z M S 5 7 R G F 0 Z S B v Z i B m a W x l I G N y Z W F 0 a W 9 u L D Z 9 J n F 1 b 3 Q 7 L C Z x d W 9 0 O 1 N l Y 3 R p b 2 4 x L 1 J l c G 9 y d G l u Z 1 9 F N F A g K D c 3 K S 9 B d X R v U m V t b 3 Z l Z E N v b H V t b n M x L n t X Z W l n a H Q s N 3 0 m c X V v d D s s J n F 1 b 3 Q 7 U 2 V j d G l v b j E v U m V w b 3 J 0 a W 5 n X 0 U 0 U C A o N z c p L 0 F 1 d G 9 S Z W 1 v d m V k Q 2 9 s d W 1 u c z E u e 1 B p Y 2 s g d X A g b m F t Z S w 4 f S Z x d W 9 0 O y w m c X V v d D t T Z W N 0 a W 9 u M S 9 S Z X B v c n R p b m d f R T R Q I C g 3 N y k v Q X V 0 b 1 J l b W 9 2 Z W R D b 2 x 1 b W 5 z M S 5 7 R G V s a X Z l c n k g b m F t Z S w 5 f S Z x d W 9 0 O y w m c X V v d D t T Z W N 0 a W 9 u M S 9 S Z X B v c n R p b m d f R T R Q I C g 3 N y k v Q X V 0 b 1 J l b W 9 2 Z W R D b 2 x 1 b W 5 z M S 5 7 Q V d C I F d l a W d o d C w x M H 0 m c X V v d D s s J n F 1 b 3 Q 7 U 2 V j d G l v b j E v U m V w b 3 J 0 a W 5 n X 0 U 0 U C A o N z c p L 0 F 1 d G 9 S Z W 1 v d m V k Q 2 9 s d W 1 u c z E u e 1 N o a X B t Z W 5 0 I G N v c 3 Q s M T F 9 J n F 1 b 3 Q 7 L C Z x d W 9 0 O 1 N l Y 3 R p b 2 4 x L 1 J l c G 9 y d G l u Z 1 9 F N F A g K D c 3 K S 9 B d X R v U m V t b 3 Z l Z E N v b H V t b n M x L n t E Z X B h c n R 1 c m U g d G l t Z S B m c m 9 t I G R l b G l 2 Z X J 5 I H B s Y W N l L D E y f S Z x d W 9 0 O y w m c X V v d D t T Z W N 0 a W 9 u M S 9 S Z X B v c n R p b m d f R T R Q I C g 3 N y k v Q X V 0 b 1 J l b W 9 2 Z W R D b 2 x 1 b W 5 z M S 5 7 U m 9 v d C A g I H R 5 c G U s M T N 9 J n F 1 b 3 Q 7 L C Z x d W 9 0 O 1 N l Y 3 R p b 2 4 x L 1 J l c G 9 y d G l u Z 1 9 F N F A g K D c 3 K S 9 B d X R v U m V t b 3 Z l Z E N v b H V t b n M x L n t D a X R 5 I G 9 m I H B p Y 2 s g d X A s M T R 9 J n F 1 b 3 Q 7 L C Z x d W 9 0 O 1 N l Y 3 R p b 2 4 x L 1 J l c G 9 y d G l u Z 1 9 F N F A g K D c 3 K S 9 B d X R v U m V t b 3 Z l Z E N v b H V t b n M x L n t D a X R 5 I G 9 m I G R l b G l 2 Z X J 5 L D E 1 f S Z x d W 9 0 O y w m c X V v d D t T Z W N 0 a W 9 u M S 9 S Z X B v c n R p b m d f R T R Q I C g 3 N y k v Q X V 0 b 1 J l b W 9 2 Z W R D b 2 x 1 b W 5 z M S 5 7 Q 2 9 s d W 1 u M S w x 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S Z X B v c n R p b m d f R T R Q J T I w K D c 4 K T w v S X R l b V B h d G g + P C 9 J d G V t T G 9 j Y X R p b 2 4 + P F N 0 Y W J s Z U V u d H J p Z X M + P E V u d H J 5 I F R 5 c G U 9 I k F k Z G V k V G 9 E Y X R h T W 9 k Z W w i I F Z h b H V l P S J s M C I g L z 4 8 R W 5 0 c n k g V H l w Z T 0 i Q n V m Z m V y T m V 4 d F J l Z n J l c 2 g i I F Z h b H V l P S J s M S I g L z 4 8 R W 5 0 c n k g V H l w Z T 0 i R m l s b E N v d W 5 0 I i B W Y W x 1 Z T 0 i b D E 2 O D E i I C 8 + P E V u d H J 5 I F R 5 c G U 9 I k Z p b G x F b m F i b G V k I i B W Y W x 1 Z T 0 i b D A i I C 8 + P E V u d H J 5 I F R 5 c G U 9 I k Z p b G x F c n J v c k N v Z G U i I F Z h b H V l P S J z V W 5 r b m 9 3 b i I g L z 4 8 R W 5 0 c n k g V H l w Z T 0 i R m l s b E V y c m 9 y Q 2 9 1 b n Q i I F Z h b H V l P S J s M C I g L z 4 8 R W 5 0 c n k g V H l w Z T 0 i R m l s b E x h c 3 R V c G R h d G V k I i B W Y W x 1 Z T 0 i Z D I w M j M t M D k t M T N U M D c 6 M D U 6 M D E u M j I y N j g y 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N y w m c X V v d D t r Z X l D b 2 x 1 b W 5 O Y W 1 l c y Z x d W 9 0 O z p b X S w m c X V v d D t x d W V y e V J l b G F 0 a W 9 u c 2 h p c H M m c X V v d D s 6 W 1 0 s J n F 1 b 3 Q 7 Y 2 9 s d W 1 u S W R l b n R p d G l l c y Z x d W 9 0 O z p b J n F 1 b 3 Q 7 U 2 V j d G l v b j E v U m V w b 3 J 0 a W 5 n X 0 U 0 U C A o N z c p L 0 F 1 d G 9 S Z W 1 v d m V k Q 2 9 s d W 1 u c z E u e 0 Z p b G U g b n V t Y m V y L D B 9 J n F 1 b 3 Q 7 L C Z x d W 9 0 O 1 N l Y 3 R p b 2 4 x L 1 J l c G 9 y d G l u Z 1 9 F N F A g K D c 3 K S 9 B d X R v U m V t b 3 Z l Z E N v b H V t b n M x L n t G Q 1 M g Z G V s a X Z l c n k g b n V t Y m V y L D F 9 J n F 1 b 3 Q 7 L C Z x d W 9 0 O 1 N l Y 3 R p b 2 4 x L 1 J l c G 9 y d G l u Z 1 9 F N F A g K D c 3 K S 9 B d X R v U m V t b 3 Z l Z E N v b H V t b n M x L n t Q c m l j Z S w y f S Z x d W 9 0 O y w m c X V v d D t T Z W N 0 a W 9 u M S 9 S Z X B v c n R p b m d f R T R Q I C g 3 N y k v Q X V 0 b 1 J l b W 9 2 Z W R D b 2 x 1 b W 5 z M S 5 7 Q 3 V z d G 9 t Z X I s M 3 0 m c X V v d D s s J n F 1 b 3 Q 7 U 2 V j d G l v b j E v U m V w b 3 J 0 a W 5 n X 0 U 0 U C A o N z c p L 0 F 1 d G 9 S Z W 1 v d m V k Q 2 9 s d W 1 u c z E u e 0 N v b n R h Y 3 Q g c G V y c 2 9 u L D R 9 J n F 1 b 3 Q 7 L C Z x d W 9 0 O 1 N l Y 3 R p b 2 4 x L 1 J l c G 9 y d G l u Z 1 9 F N F A g K D c 3 K S 9 B d X R v U m V t b 3 Z l Z E N v b H V t b n M x L n t F e H B l Y 3 R l Z C B w a W N r I H V w I G R h d G U s N X 0 m c X V v d D s s J n F 1 b 3 Q 7 U 2 V j d G l v b j E v U m V w b 3 J 0 a W 5 n X 0 U 0 U C A o N z c p L 0 F 1 d G 9 S Z W 1 v d m V k Q 2 9 s d W 1 u c z E u e 0 R h d G U g b 2 Y g Z m l s Z S B j c m V h d G l v b i w 2 f S Z x d W 9 0 O y w m c X V v d D t T Z W N 0 a W 9 u M S 9 S Z X B v c n R p b m d f R T R Q I C g 3 N y k v Q X V 0 b 1 J l b W 9 2 Z W R D b 2 x 1 b W 5 z M S 5 7 V 2 V p Z 2 h 0 L D d 9 J n F 1 b 3 Q 7 L C Z x d W 9 0 O 1 N l Y 3 R p b 2 4 x L 1 J l c G 9 y d G l u Z 1 9 F N F A g K D c 3 K S 9 B d X R v U m V t b 3 Z l Z E N v b H V t b n M x L n t Q a W N r I H V w I G 5 h b W U s O H 0 m c X V v d D s s J n F 1 b 3 Q 7 U 2 V j d G l v b j E v U m V w b 3 J 0 a W 5 n X 0 U 0 U C A o N z c p L 0 F 1 d G 9 S Z W 1 v d m V k Q 2 9 s d W 1 u c z E u e 0 R l b G l 2 Z X J 5 I G 5 h b W U s O X 0 m c X V v d D s s J n F 1 b 3 Q 7 U 2 V j d G l v b j E v U m V w b 3 J 0 a W 5 n X 0 U 0 U C A o N z c p L 0 F 1 d G 9 S Z W 1 v d m V k Q 2 9 s d W 1 u c z E u e 0 F X Q i B X Z W l n a H Q s M T B 9 J n F 1 b 3 Q 7 L C Z x d W 9 0 O 1 N l Y 3 R p b 2 4 x L 1 J l c G 9 y d G l u Z 1 9 F N F A g K D c 3 K S 9 B d X R v U m V t b 3 Z l Z E N v b H V t b n M x L n t T a G l w b W V u d C B j b 3 N 0 L D E x f S Z x d W 9 0 O y w m c X V v d D t T Z W N 0 a W 9 u M S 9 S Z X B v c n R p b m d f R T R Q I C g 3 N y k v Q X V 0 b 1 J l b W 9 2 Z W R D b 2 x 1 b W 5 z M S 5 7 R G V w Y X J 0 d X J l I H R p b W U g Z n J v b S B k Z W x p d m V y e S B w b G F j Z S w x M n 0 m c X V v d D s s J n F 1 b 3 Q 7 U 2 V j d G l v b j E v U m V w b 3 J 0 a W 5 n X 0 U 0 U C A o N z c p L 0 F 1 d G 9 S Z W 1 v d m V k Q 2 9 s d W 1 u c z E u e 1 J v b 3 Q g I C B 0 e X B l L D E z f S Z x d W 9 0 O y w m c X V v d D t T Z W N 0 a W 9 u M S 9 S Z X B v c n R p b m d f R T R Q I C g 3 N y k v Q X V 0 b 1 J l b W 9 2 Z W R D b 2 x 1 b W 5 z M S 5 7 Q 2 l 0 e S B v Z i B w a W N r I H V w L D E 0 f S Z x d W 9 0 O y w m c X V v d D t T Z W N 0 a W 9 u M S 9 S Z X B v c n R p b m d f R T R Q I C g 3 N y k v Q X V 0 b 1 J l b W 9 2 Z W R D b 2 x 1 b W 5 z M S 5 7 Q 2 l 0 e S B v Z i B k Z W x p d m V y e S w x N X 0 m c X V v d D s s J n F 1 b 3 Q 7 U 2 V j d G l v b j E v U m V w b 3 J 0 a W 5 n X 0 U 0 U C A o N z c p L 0 F 1 d G 9 S Z W 1 v d m V k Q 2 9 s d W 1 u c z E u e 0 N v b H V t b j E s M T Z 9 J n F 1 b 3 Q 7 X S w m c X V v d D t D b 2 x 1 b W 5 D b 3 V u d C Z x d W 9 0 O z o x N y w m c X V v d D t L Z X l D b 2 x 1 b W 5 O Y W 1 l c y Z x d W 9 0 O z p b X S w m c X V v d D t D b 2 x 1 b W 5 J Z G V u d G l 0 a W V z J n F 1 b 3 Q 7 O l s m c X V v d D t T Z W N 0 a W 9 u M S 9 S Z X B v c n R p b m d f R T R Q I C g 3 N y k v Q X V 0 b 1 J l b W 9 2 Z W R D b 2 x 1 b W 5 z M S 5 7 R m l s Z S B u d W 1 i Z X I s M H 0 m c X V v d D s s J n F 1 b 3 Q 7 U 2 V j d G l v b j E v U m V w b 3 J 0 a W 5 n X 0 U 0 U C A o N z c p L 0 F 1 d G 9 S Z W 1 v d m V k Q 2 9 s d W 1 u c z E u e 0 Z D U y B k Z W x p d m V y e S B u d W 1 i Z X I s M X 0 m c X V v d D s s J n F 1 b 3 Q 7 U 2 V j d G l v b j E v U m V w b 3 J 0 a W 5 n X 0 U 0 U C A o N z c p L 0 F 1 d G 9 S Z W 1 v d m V k Q 2 9 s d W 1 u c z E u e 1 B y a W N l L D J 9 J n F 1 b 3 Q 7 L C Z x d W 9 0 O 1 N l Y 3 R p b 2 4 x L 1 J l c G 9 y d G l u Z 1 9 F N F A g K D c 3 K S 9 B d X R v U m V t b 3 Z l Z E N v b H V t b n M x L n t D d X N 0 b 2 1 l c i w z f S Z x d W 9 0 O y w m c X V v d D t T Z W N 0 a W 9 u M S 9 S Z X B v c n R p b m d f R T R Q I C g 3 N y k v Q X V 0 b 1 J l b W 9 2 Z W R D b 2 x 1 b W 5 z M S 5 7 Q 2 9 u d G F j d C B w Z X J z b 2 4 s N H 0 m c X V v d D s s J n F 1 b 3 Q 7 U 2 V j d G l v b j E v U m V w b 3 J 0 a W 5 n X 0 U 0 U C A o N z c p L 0 F 1 d G 9 S Z W 1 v d m V k Q 2 9 s d W 1 u c z E u e 0 V 4 c G V j d G V k I H B p Y 2 s g d X A g Z G F 0 Z S w 1 f S Z x d W 9 0 O y w m c X V v d D t T Z W N 0 a W 9 u M S 9 S Z X B v c n R p b m d f R T R Q I C g 3 N y k v Q X V 0 b 1 J l b W 9 2 Z W R D b 2 x 1 b W 5 z M S 5 7 R G F 0 Z S B v Z i B m a W x l I G N y Z W F 0 a W 9 u L D Z 9 J n F 1 b 3 Q 7 L C Z x d W 9 0 O 1 N l Y 3 R p b 2 4 x L 1 J l c G 9 y d G l u Z 1 9 F N F A g K D c 3 K S 9 B d X R v U m V t b 3 Z l Z E N v b H V t b n M x L n t X Z W l n a H Q s N 3 0 m c X V v d D s s J n F 1 b 3 Q 7 U 2 V j d G l v b j E v U m V w b 3 J 0 a W 5 n X 0 U 0 U C A o N z c p L 0 F 1 d G 9 S Z W 1 v d m V k Q 2 9 s d W 1 u c z E u e 1 B p Y 2 s g d X A g b m F t Z S w 4 f S Z x d W 9 0 O y w m c X V v d D t T Z W N 0 a W 9 u M S 9 S Z X B v c n R p b m d f R T R Q I C g 3 N y k v Q X V 0 b 1 J l b W 9 2 Z W R D b 2 x 1 b W 5 z M S 5 7 R G V s a X Z l c n k g b m F t Z S w 5 f S Z x d W 9 0 O y w m c X V v d D t T Z W N 0 a W 9 u M S 9 S Z X B v c n R p b m d f R T R Q I C g 3 N y k v Q X V 0 b 1 J l b W 9 2 Z W R D b 2 x 1 b W 5 z M S 5 7 Q V d C I F d l a W d o d C w x M H 0 m c X V v d D s s J n F 1 b 3 Q 7 U 2 V j d G l v b j E v U m V w b 3 J 0 a W 5 n X 0 U 0 U C A o N z c p L 0 F 1 d G 9 S Z W 1 v d m V k Q 2 9 s d W 1 u c z E u e 1 N o a X B t Z W 5 0 I G N v c 3 Q s M T F 9 J n F 1 b 3 Q 7 L C Z x d W 9 0 O 1 N l Y 3 R p b 2 4 x L 1 J l c G 9 y d G l u Z 1 9 F N F A g K D c 3 K S 9 B d X R v U m V t b 3 Z l Z E N v b H V t b n M x L n t E Z X B h c n R 1 c m U g d G l t Z S B m c m 9 t I G R l b G l 2 Z X J 5 I H B s Y W N l L D E y f S Z x d W 9 0 O y w m c X V v d D t T Z W N 0 a W 9 u M S 9 S Z X B v c n R p b m d f R T R Q I C g 3 N y k v Q X V 0 b 1 J l b W 9 2 Z W R D b 2 x 1 b W 5 z M S 5 7 U m 9 v d C A g I H R 5 c G U s M T N 9 J n F 1 b 3 Q 7 L C Z x d W 9 0 O 1 N l Y 3 R p b 2 4 x L 1 J l c G 9 y d G l u Z 1 9 F N F A g K D c 3 K S 9 B d X R v U m V t b 3 Z l Z E N v b H V t b n M x L n t D a X R 5 I G 9 m I H B p Y 2 s g d X A s M T R 9 J n F 1 b 3 Q 7 L C Z x d W 9 0 O 1 N l Y 3 R p b 2 4 x L 1 J l c G 9 y d G l u Z 1 9 F N F A g K D c 3 K S 9 B d X R v U m V t b 3 Z l Z E N v b H V t b n M x L n t D a X R 5 I G 9 m I G R l b G l 2 Z X J 5 L D E 1 f S Z x d W 9 0 O y w m c X V v d D t T Z W N 0 a W 9 u M S 9 S Z X B v c n R p b m d f R T R Q I C g 3 N y k v Q X V 0 b 1 J l b W 9 2 Z W R D b 2 x 1 b W 5 z M S 5 7 Q 2 9 s d W 1 u M S w x N n 0 m c X V v d D t d L C Z x d W 9 0 O 1 J l b G F 0 a W 9 u c 2 h p c E l u Z m 8 m c X V v d D s 6 W 1 1 9 I i A v P j x F b n R y e S B U e X B l P S J S Z X N 1 b H R U e X B l I i B W Y W x 1 Z T 0 i c 1 R h Y m x l I i A v P j x F b n R y e S B U e X B l P S J G a W x s T 2 J q Z W N 0 V H l w Z S I g V m F s d W U 9 I n N D b 2 5 u Z W N 0 a W 9 u T 2 5 s e S I g L z 4 8 R W 5 0 c n k g V H l w Z T 0 i T G 9 h Z G V k V G 9 B b m F s e X N p c 1 N l c n Z p Y 2 V z I i B W Y W x 1 Z T 0 i b D A i I C 8 + P C 9 T d G F i b G V F b n R y a W V z P j w v S X R l b T 4 8 S X R l b T 4 8 S X R l b U x v Y 2 F 0 a W 9 u P j x J d G V t V H l w Z T 5 G b 3 J t d W x h P C 9 J d G V t V H l w Z T 4 8 S X R l b V B h d G g + U 2 V j d G l v b j E v U m V w b 3 J 0 a W 5 n X 0 U 0 U C U y M C g 3 O S k 8 L 0 l 0 Z W 1 Q Y X R o P j w v S X R l b U x v Y 2 F 0 a W 9 u P j x T d G F i b G V F b n R y a W V z P j x F b n R y e S B U e X B l P S J B Z G R l Z F R v R G F 0 Y U 1 v Z G V s I i B W Y W x 1 Z T 0 i b D A i I C 8 + P E V u d H J 5 I F R 5 c G U 9 I k J 1 Z m Z l c k 5 l e H R S Z W Z y Z X N o I i B W Y W x 1 Z T 0 i b D E i I C 8 + P E V u d H J 5 I F R 5 c G U 9 I k Z p b G x D b 3 V u d C I g V m F s d W U 9 I m w x N j k 3 I i A v P j x F b n R y e S B U e X B l P S J G a W x s R W 5 h Y m x l Z C I g V m F s d W U 9 I m w w I i A v P j x F b n R y e S B U e X B l P S J G a W x s R X J y b 3 J D b 2 R l I i B W Y W x 1 Z T 0 i c 1 V u a 2 5 v d 2 4 i I C 8 + P E V u d H J 5 I F R 5 c G U 9 I k Z p b G x F c n J v c k N v d W 5 0 I i B W Y W x 1 Z T 0 i b D A i I C 8 + P E V u d H J 5 I F R 5 c G U 9 I k Z p b G x M Y X N 0 V X B k Y X R l Z C I g V m F s d W U 9 I m Q y M D I z L T A 5 L T E 1 V D A 3 O j I x O j U x L j Y 3 M z g 3 O D h 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c 5 K S 9 B d X R v U m V t b 3 Z l Z E N v b H V t b n M x L n t G a W x l I G 5 1 b W J l c i w w f S Z x d W 9 0 O y w m c X V v d D t T Z W N 0 a W 9 u M S 9 S Z X B v c n R p b m d f R T R Q I C g 3 O S k v Q X V 0 b 1 J l b W 9 2 Z W R D b 2 x 1 b W 5 z M S 5 7 R k N T I G R l b G l 2 Z X J 5 I G 5 1 b W J l c i w x f S Z x d W 9 0 O y w m c X V v d D t T Z W N 0 a W 9 u M S 9 S Z X B v c n R p b m d f R T R Q I C g 3 O S k v Q X V 0 b 1 J l b W 9 2 Z W R D b 2 x 1 b W 5 z M S 5 7 U H J p Y 2 U s M n 0 m c X V v d D s s J n F 1 b 3 Q 7 U 2 V j d G l v b j E v U m V w b 3 J 0 a W 5 n X 0 U 0 U C A o N z k p L 0 F 1 d G 9 S Z W 1 v d m V k Q 2 9 s d W 1 u c z E u e 0 N 1 c 3 R v b W V y L D N 9 J n F 1 b 3 Q 7 L C Z x d W 9 0 O 1 N l Y 3 R p b 2 4 x L 1 J l c G 9 y d G l u Z 1 9 F N F A g K D c 5 K S 9 B d X R v U m V t b 3 Z l Z E N v b H V t b n M x L n t D b 2 5 0 Y W N 0 I H B l c n N v b i w 0 f S Z x d W 9 0 O y w m c X V v d D t T Z W N 0 a W 9 u M S 9 S Z X B v c n R p b m d f R T R Q I C g 3 O S k v Q X V 0 b 1 J l b W 9 2 Z W R D b 2 x 1 b W 5 z M S 5 7 R X h w Z W N 0 Z W Q g c G l j a y B 1 c C B k Y X R l L D V 9 J n F 1 b 3 Q 7 L C Z x d W 9 0 O 1 N l Y 3 R p b 2 4 x L 1 J l c G 9 y d G l u Z 1 9 F N F A g K D c 5 K S 9 B d X R v U m V t b 3 Z l Z E N v b H V t b n M x L n t E Y X R l I G 9 m I G Z p b G U g Y 3 J l Y X R p b 2 4 s N n 0 m c X V v d D s s J n F 1 b 3 Q 7 U 2 V j d G l v b j E v U m V w b 3 J 0 a W 5 n X 0 U 0 U C A o N z k p L 0 F 1 d G 9 S Z W 1 v d m V k Q 2 9 s d W 1 u c z E u e 1 d l a W d o d C w 3 f S Z x d W 9 0 O y w m c X V v d D t T Z W N 0 a W 9 u M S 9 S Z X B v c n R p b m d f R T R Q I C g 3 O S k v Q X V 0 b 1 J l b W 9 2 Z W R D b 2 x 1 b W 5 z M S 5 7 U G l j a y B 1 c C B u Y W 1 l L D h 9 J n F 1 b 3 Q 7 L C Z x d W 9 0 O 1 N l Y 3 R p b 2 4 x L 1 J l c G 9 y d G l u Z 1 9 F N F A g K D c 5 K S 9 B d X R v U m V t b 3 Z l Z E N v b H V t b n M x L n t E Z W x p d m V y e S B u Y W 1 l L D l 9 J n F 1 b 3 Q 7 L C Z x d W 9 0 O 1 N l Y 3 R p b 2 4 x L 1 J l c G 9 y d G l u Z 1 9 F N F A g K D c 5 K S 9 B d X R v U m V t b 3 Z l Z E N v b H V t b n M x L n t B V 0 I g V 2 V p Z 2 h 0 L D E w f S Z x d W 9 0 O y w m c X V v d D t T Z W N 0 a W 9 u M S 9 S Z X B v c n R p b m d f R T R Q I C g 3 O S k v Q X V 0 b 1 J l b W 9 2 Z W R D b 2 x 1 b W 5 z M S 5 7 U 2 h p c G 1 l b n Q g Y 2 9 z d C w x M X 0 m c X V v d D s s J n F 1 b 3 Q 7 U 2 V j d G l v b j E v U m V w b 3 J 0 a W 5 n X 0 U 0 U C A o N z k p L 0 F 1 d G 9 S Z W 1 v d m V k Q 2 9 s d W 1 u c z E u e 0 R l c G F y d H V y Z S B 0 a W 1 l I G Z y b 2 0 g Z G V s a X Z l c n k g c G x h Y 2 U s M T J 9 J n F 1 b 3 Q 7 L C Z x d W 9 0 O 1 N l Y 3 R p b 2 4 x L 1 J l c G 9 y d G l u Z 1 9 F N F A g K D c 5 K S 9 B d X R v U m V t b 3 Z l Z E N v b H V t b n M x L n t S b 2 9 0 I C A g d H l w Z S w x M 3 0 m c X V v d D s s J n F 1 b 3 Q 7 U 2 V j d G l v b j E v U m V w b 3 J 0 a W 5 n X 0 U 0 U C A o N z k p L 0 F 1 d G 9 S Z W 1 v d m V k Q 2 9 s d W 1 u c z E u e 0 N p d H k g b 2 Y g c G l j a y B 1 c C w x N H 0 m c X V v d D s s J n F 1 b 3 Q 7 U 2 V j d G l v b j E v U m V w b 3 J 0 a W 5 n X 0 U 0 U C A o N z k p L 0 F 1 d G 9 S Z W 1 v d m V k Q 2 9 s d W 1 u c z E u e 0 N p d H k g b 2 Y g Z G V s a X Z l c n k s M T V 9 J n F 1 b 3 Q 7 L C Z x d W 9 0 O 1 N l Y 3 R p b 2 4 x L 1 J l c G 9 y d G l u Z 1 9 F N F A g K D c 5 K S 9 B d X R v U m V t b 3 Z l Z E N v b H V t b n M x L n t D b 2 x 1 b W 4 x L D E 2 f S Z x d W 9 0 O 1 0 s J n F 1 b 3 Q 7 Q 2 9 s d W 1 u Q 2 9 1 b n Q m c X V v d D s 6 M T c s J n F 1 b 3 Q 7 S 2 V 5 Q 2 9 s d W 1 u T m F t Z X M m c X V v d D s 6 W 1 0 s J n F 1 b 3 Q 7 Q 2 9 s d W 1 u S W R l b n R p d G l l c y Z x d W 9 0 O z p b J n F 1 b 3 Q 7 U 2 V j d G l v b j E v U m V w b 3 J 0 a W 5 n X 0 U 0 U C A o N z k p L 0 F 1 d G 9 S Z W 1 v d m V k Q 2 9 s d W 1 u c z E u e 0 Z p b G U g b n V t Y m V y L D B 9 J n F 1 b 3 Q 7 L C Z x d W 9 0 O 1 N l Y 3 R p b 2 4 x L 1 J l c G 9 y d G l u Z 1 9 F N F A g K D c 5 K S 9 B d X R v U m V t b 3 Z l Z E N v b H V t b n M x L n t G Q 1 M g Z G V s a X Z l c n k g b n V t Y m V y L D F 9 J n F 1 b 3 Q 7 L C Z x d W 9 0 O 1 N l Y 3 R p b 2 4 x L 1 J l c G 9 y d G l u Z 1 9 F N F A g K D c 5 K S 9 B d X R v U m V t b 3 Z l Z E N v b H V t b n M x L n t Q c m l j Z S w y f S Z x d W 9 0 O y w m c X V v d D t T Z W N 0 a W 9 u M S 9 S Z X B v c n R p b m d f R T R Q I C g 3 O S k v Q X V 0 b 1 J l b W 9 2 Z W R D b 2 x 1 b W 5 z M S 5 7 Q 3 V z d G 9 t Z X I s M 3 0 m c X V v d D s s J n F 1 b 3 Q 7 U 2 V j d G l v b j E v U m V w b 3 J 0 a W 5 n X 0 U 0 U C A o N z k p L 0 F 1 d G 9 S Z W 1 v d m V k Q 2 9 s d W 1 u c z E u e 0 N v b n R h Y 3 Q g c G V y c 2 9 u L D R 9 J n F 1 b 3 Q 7 L C Z x d W 9 0 O 1 N l Y 3 R p b 2 4 x L 1 J l c G 9 y d G l u Z 1 9 F N F A g K D c 5 K S 9 B d X R v U m V t b 3 Z l Z E N v b H V t b n M x L n t F e H B l Y 3 R l Z C B w a W N r I H V w I G R h d G U s N X 0 m c X V v d D s s J n F 1 b 3 Q 7 U 2 V j d G l v b j E v U m V w b 3 J 0 a W 5 n X 0 U 0 U C A o N z k p L 0 F 1 d G 9 S Z W 1 v d m V k Q 2 9 s d W 1 u c z E u e 0 R h d G U g b 2 Y g Z m l s Z S B j c m V h d G l v b i w 2 f S Z x d W 9 0 O y w m c X V v d D t T Z W N 0 a W 9 u M S 9 S Z X B v c n R p b m d f R T R Q I C g 3 O S k v Q X V 0 b 1 J l b W 9 2 Z W R D b 2 x 1 b W 5 z M S 5 7 V 2 V p Z 2 h 0 L D d 9 J n F 1 b 3 Q 7 L C Z x d W 9 0 O 1 N l Y 3 R p b 2 4 x L 1 J l c G 9 y d G l u Z 1 9 F N F A g K D c 5 K S 9 B d X R v U m V t b 3 Z l Z E N v b H V t b n M x L n t Q a W N r I H V w I G 5 h b W U s O H 0 m c X V v d D s s J n F 1 b 3 Q 7 U 2 V j d G l v b j E v U m V w b 3 J 0 a W 5 n X 0 U 0 U C A o N z k p L 0 F 1 d G 9 S Z W 1 v d m V k Q 2 9 s d W 1 u c z E u e 0 R l b G l 2 Z X J 5 I G 5 h b W U s O X 0 m c X V v d D s s J n F 1 b 3 Q 7 U 2 V j d G l v b j E v U m V w b 3 J 0 a W 5 n X 0 U 0 U C A o N z k p L 0 F 1 d G 9 S Z W 1 v d m V k Q 2 9 s d W 1 u c z E u e 0 F X Q i B X Z W l n a H Q s M T B 9 J n F 1 b 3 Q 7 L C Z x d W 9 0 O 1 N l Y 3 R p b 2 4 x L 1 J l c G 9 y d G l u Z 1 9 F N F A g K D c 5 K S 9 B d X R v U m V t b 3 Z l Z E N v b H V t b n M x L n t T a G l w b W V u d C B j b 3 N 0 L D E x f S Z x d W 9 0 O y w m c X V v d D t T Z W N 0 a W 9 u M S 9 S Z X B v c n R p b m d f R T R Q I C g 3 O S k v Q X V 0 b 1 J l b W 9 2 Z W R D b 2 x 1 b W 5 z M S 5 7 R G V w Y X J 0 d X J l I H R p b W U g Z n J v b S B k Z W x p d m V y e S B w b G F j Z S w x M n 0 m c X V v d D s s J n F 1 b 3 Q 7 U 2 V j d G l v b j E v U m V w b 3 J 0 a W 5 n X 0 U 0 U C A o N z k p L 0 F 1 d G 9 S Z W 1 v d m V k Q 2 9 s d W 1 u c z E u e 1 J v b 3 Q g I C B 0 e X B l L D E z f S Z x d W 9 0 O y w m c X V v d D t T Z W N 0 a W 9 u M S 9 S Z X B v c n R p b m d f R T R Q I C g 3 O S k v Q X V 0 b 1 J l b W 9 2 Z W R D b 2 x 1 b W 5 z M S 5 7 Q 2 l 0 e S B v Z i B w a W N r I H V w L D E 0 f S Z x d W 9 0 O y w m c X V v d D t T Z W N 0 a W 9 u M S 9 S Z X B v c n R p b m d f R T R Q I C g 3 O S k v Q X V 0 b 1 J l b W 9 2 Z W R D b 2 x 1 b W 5 z M S 5 7 Q 2 l 0 e S B v Z i B k Z W x p d m V y e S w x N X 0 m c X V v d D s s J n F 1 b 3 Q 7 U 2 V j d G l v b j E v U m V w b 3 J 0 a W 5 n X 0 U 0 U C A o N z k 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4 M C k 8 L 0 l 0 Z W 1 Q Y X R o P j w v S X R l b U x v Y 2 F 0 a W 9 u P j x T d G F i b G V F b n R y a W V z P j x F b n R y e S B U e X B l P S J B Z G R l Z F R v R G F 0 Y U 1 v Z G V s I i B W Y W x 1 Z T 0 i b D A i I C 8 + P E V u d H J 5 I F R 5 c G U 9 I k J 1 Z m Z l c k 5 l e H R S Z W Z y Z X N o I i B W Y W x 1 Z T 0 i b D E i I C 8 + P E V u d H J 5 I F R 5 c G U 9 I k Z p b G x D b 3 V u d C I g V m F s d W U 9 I m w x N z A x I i A v P j x F b n R y e S B U e X B l P S J G a W x s R W 5 h Y m x l Z C I g V m F s d W U 9 I m w w I i A v P j x F b n R y e S B U e X B l P S J G a W x s R X J y b 3 J D b 2 R l I i B W Y W x 1 Z T 0 i c 1 V u a 2 5 v d 2 4 i I C 8 + P E V u d H J 5 I F R 5 c G U 9 I k Z p b G x F c n J v c k N v d W 5 0 I i B W Y W x 1 Z T 0 i b D A i I C 8 + P E V u d H J 5 I F R 5 c G U 9 I k Z p b G x M Y X N 0 V X B k Y X R l Z C I g V m F s d W U 9 I m Q y M D I z L T A 5 L T E 2 V D E w O j E 4 O j I 3 L j g 0 N D g y N j N 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g w K S 9 B d X R v U m V t b 3 Z l Z E N v b H V t b n M x L n t G a W x l I G 5 1 b W J l c i w w f S Z x d W 9 0 O y w m c X V v d D t T Z W N 0 a W 9 u M S 9 S Z X B v c n R p b m d f R T R Q I C g 4 M C k v Q X V 0 b 1 J l b W 9 2 Z W R D b 2 x 1 b W 5 z M S 5 7 R k N T I G R l b G l 2 Z X J 5 I G 5 1 b W J l c i w x f S Z x d W 9 0 O y w m c X V v d D t T Z W N 0 a W 9 u M S 9 S Z X B v c n R p b m d f R T R Q I C g 4 M C k v Q X V 0 b 1 J l b W 9 2 Z W R D b 2 x 1 b W 5 z M S 5 7 U H J p Y 2 U s M n 0 m c X V v d D s s J n F 1 b 3 Q 7 U 2 V j d G l v b j E v U m V w b 3 J 0 a W 5 n X 0 U 0 U C A o O D A p L 0 F 1 d G 9 S Z W 1 v d m V k Q 2 9 s d W 1 u c z E u e 0 N 1 c 3 R v b W V y L D N 9 J n F 1 b 3 Q 7 L C Z x d W 9 0 O 1 N l Y 3 R p b 2 4 x L 1 J l c G 9 y d G l u Z 1 9 F N F A g K D g w K S 9 B d X R v U m V t b 3 Z l Z E N v b H V t b n M x L n t D b 2 5 0 Y W N 0 I H B l c n N v b i w 0 f S Z x d W 9 0 O y w m c X V v d D t T Z W N 0 a W 9 u M S 9 S Z X B v c n R p b m d f R T R Q I C g 4 M C k v Q X V 0 b 1 J l b W 9 2 Z W R D b 2 x 1 b W 5 z M S 5 7 R X h w Z W N 0 Z W Q g c G l j a y B 1 c C B k Y X R l L D V 9 J n F 1 b 3 Q 7 L C Z x d W 9 0 O 1 N l Y 3 R p b 2 4 x L 1 J l c G 9 y d G l u Z 1 9 F N F A g K D g w K S 9 B d X R v U m V t b 3 Z l Z E N v b H V t b n M x L n t E Y X R l I G 9 m I G Z p b G U g Y 3 J l Y X R p b 2 4 s N n 0 m c X V v d D s s J n F 1 b 3 Q 7 U 2 V j d G l v b j E v U m V w b 3 J 0 a W 5 n X 0 U 0 U C A o O D A p L 0 F 1 d G 9 S Z W 1 v d m V k Q 2 9 s d W 1 u c z E u e 1 d l a W d o d C w 3 f S Z x d W 9 0 O y w m c X V v d D t T Z W N 0 a W 9 u M S 9 S Z X B v c n R p b m d f R T R Q I C g 4 M C k v Q X V 0 b 1 J l b W 9 2 Z W R D b 2 x 1 b W 5 z M S 5 7 U G l j a y B 1 c C B u Y W 1 l L D h 9 J n F 1 b 3 Q 7 L C Z x d W 9 0 O 1 N l Y 3 R p b 2 4 x L 1 J l c G 9 y d G l u Z 1 9 F N F A g K D g w K S 9 B d X R v U m V t b 3 Z l Z E N v b H V t b n M x L n t E Z W x p d m V y e S B u Y W 1 l L D l 9 J n F 1 b 3 Q 7 L C Z x d W 9 0 O 1 N l Y 3 R p b 2 4 x L 1 J l c G 9 y d G l u Z 1 9 F N F A g K D g w K S 9 B d X R v U m V t b 3 Z l Z E N v b H V t b n M x L n t B V 0 I g V 2 V p Z 2 h 0 L D E w f S Z x d W 9 0 O y w m c X V v d D t T Z W N 0 a W 9 u M S 9 S Z X B v c n R p b m d f R T R Q I C g 4 M C k v Q X V 0 b 1 J l b W 9 2 Z W R D b 2 x 1 b W 5 z M S 5 7 U 2 h p c G 1 l b n Q g Y 2 9 z d C w x M X 0 m c X V v d D s s J n F 1 b 3 Q 7 U 2 V j d G l v b j E v U m V w b 3 J 0 a W 5 n X 0 U 0 U C A o O D A p L 0 F 1 d G 9 S Z W 1 v d m V k Q 2 9 s d W 1 u c z E u e 0 R l c G F y d H V y Z S B 0 a W 1 l I G Z y b 2 0 g Z G V s a X Z l c n k g c G x h Y 2 U s M T J 9 J n F 1 b 3 Q 7 L C Z x d W 9 0 O 1 N l Y 3 R p b 2 4 x L 1 J l c G 9 y d G l u Z 1 9 F N F A g K D g w K S 9 B d X R v U m V t b 3 Z l Z E N v b H V t b n M x L n t S b 2 9 0 I C A g d H l w Z S w x M 3 0 m c X V v d D s s J n F 1 b 3 Q 7 U 2 V j d G l v b j E v U m V w b 3 J 0 a W 5 n X 0 U 0 U C A o O D A p L 0 F 1 d G 9 S Z W 1 v d m V k Q 2 9 s d W 1 u c z E u e 0 N p d H k g b 2 Y g c G l j a y B 1 c C w x N H 0 m c X V v d D s s J n F 1 b 3 Q 7 U 2 V j d G l v b j E v U m V w b 3 J 0 a W 5 n X 0 U 0 U C A o O D A p L 0 F 1 d G 9 S Z W 1 v d m V k Q 2 9 s d W 1 u c z E u e 0 N p d H k g b 2 Y g Z G V s a X Z l c n k s M T V 9 J n F 1 b 3 Q 7 L C Z x d W 9 0 O 1 N l Y 3 R p b 2 4 x L 1 J l c G 9 y d G l u Z 1 9 F N F A g K D g w K S 9 B d X R v U m V t b 3 Z l Z E N v b H V t b n M x L n t D b 2 x 1 b W 4 x L D E 2 f S Z x d W 9 0 O 1 0 s J n F 1 b 3 Q 7 Q 2 9 s d W 1 u Q 2 9 1 b n Q m c X V v d D s 6 M T c s J n F 1 b 3 Q 7 S 2 V 5 Q 2 9 s d W 1 u T m F t Z X M m c X V v d D s 6 W 1 0 s J n F 1 b 3 Q 7 Q 2 9 s d W 1 u S W R l b n R p d G l l c y Z x d W 9 0 O z p b J n F 1 b 3 Q 7 U 2 V j d G l v b j E v U m V w b 3 J 0 a W 5 n X 0 U 0 U C A o O D A p L 0 F 1 d G 9 S Z W 1 v d m V k Q 2 9 s d W 1 u c z E u e 0 Z p b G U g b n V t Y m V y L D B 9 J n F 1 b 3 Q 7 L C Z x d W 9 0 O 1 N l Y 3 R p b 2 4 x L 1 J l c G 9 y d G l u Z 1 9 F N F A g K D g w K S 9 B d X R v U m V t b 3 Z l Z E N v b H V t b n M x L n t G Q 1 M g Z G V s a X Z l c n k g b n V t Y m V y L D F 9 J n F 1 b 3 Q 7 L C Z x d W 9 0 O 1 N l Y 3 R p b 2 4 x L 1 J l c G 9 y d G l u Z 1 9 F N F A g K D g w K S 9 B d X R v U m V t b 3 Z l Z E N v b H V t b n M x L n t Q c m l j Z S w y f S Z x d W 9 0 O y w m c X V v d D t T Z W N 0 a W 9 u M S 9 S Z X B v c n R p b m d f R T R Q I C g 4 M C k v Q X V 0 b 1 J l b W 9 2 Z W R D b 2 x 1 b W 5 z M S 5 7 Q 3 V z d G 9 t Z X I s M 3 0 m c X V v d D s s J n F 1 b 3 Q 7 U 2 V j d G l v b j E v U m V w b 3 J 0 a W 5 n X 0 U 0 U C A o O D A p L 0 F 1 d G 9 S Z W 1 v d m V k Q 2 9 s d W 1 u c z E u e 0 N v b n R h Y 3 Q g c G V y c 2 9 u L D R 9 J n F 1 b 3 Q 7 L C Z x d W 9 0 O 1 N l Y 3 R p b 2 4 x L 1 J l c G 9 y d G l u Z 1 9 F N F A g K D g w K S 9 B d X R v U m V t b 3 Z l Z E N v b H V t b n M x L n t F e H B l Y 3 R l Z C B w a W N r I H V w I G R h d G U s N X 0 m c X V v d D s s J n F 1 b 3 Q 7 U 2 V j d G l v b j E v U m V w b 3 J 0 a W 5 n X 0 U 0 U C A o O D A p L 0 F 1 d G 9 S Z W 1 v d m V k Q 2 9 s d W 1 u c z E u e 0 R h d G U g b 2 Y g Z m l s Z S B j c m V h d G l v b i w 2 f S Z x d W 9 0 O y w m c X V v d D t T Z W N 0 a W 9 u M S 9 S Z X B v c n R p b m d f R T R Q I C g 4 M C k v Q X V 0 b 1 J l b W 9 2 Z W R D b 2 x 1 b W 5 z M S 5 7 V 2 V p Z 2 h 0 L D d 9 J n F 1 b 3 Q 7 L C Z x d W 9 0 O 1 N l Y 3 R p b 2 4 x L 1 J l c G 9 y d G l u Z 1 9 F N F A g K D g w K S 9 B d X R v U m V t b 3 Z l Z E N v b H V t b n M x L n t Q a W N r I H V w I G 5 h b W U s O H 0 m c X V v d D s s J n F 1 b 3 Q 7 U 2 V j d G l v b j E v U m V w b 3 J 0 a W 5 n X 0 U 0 U C A o O D A p L 0 F 1 d G 9 S Z W 1 v d m V k Q 2 9 s d W 1 u c z E u e 0 R l b G l 2 Z X J 5 I G 5 h b W U s O X 0 m c X V v d D s s J n F 1 b 3 Q 7 U 2 V j d G l v b j E v U m V w b 3 J 0 a W 5 n X 0 U 0 U C A o O D A p L 0 F 1 d G 9 S Z W 1 v d m V k Q 2 9 s d W 1 u c z E u e 0 F X Q i B X Z W l n a H Q s M T B 9 J n F 1 b 3 Q 7 L C Z x d W 9 0 O 1 N l Y 3 R p b 2 4 x L 1 J l c G 9 y d G l u Z 1 9 F N F A g K D g w K S 9 B d X R v U m V t b 3 Z l Z E N v b H V t b n M x L n t T a G l w b W V u d C B j b 3 N 0 L D E x f S Z x d W 9 0 O y w m c X V v d D t T Z W N 0 a W 9 u M S 9 S Z X B v c n R p b m d f R T R Q I C g 4 M C k v Q X V 0 b 1 J l b W 9 2 Z W R D b 2 x 1 b W 5 z M S 5 7 R G V w Y X J 0 d X J l I H R p b W U g Z n J v b S B k Z W x p d m V y e S B w b G F j Z S w x M n 0 m c X V v d D s s J n F 1 b 3 Q 7 U 2 V j d G l v b j E v U m V w b 3 J 0 a W 5 n X 0 U 0 U C A o O D A p L 0 F 1 d G 9 S Z W 1 v d m V k Q 2 9 s d W 1 u c z E u e 1 J v b 3 Q g I C B 0 e X B l L D E z f S Z x d W 9 0 O y w m c X V v d D t T Z W N 0 a W 9 u M S 9 S Z X B v c n R p b m d f R T R Q I C g 4 M C k v Q X V 0 b 1 J l b W 9 2 Z W R D b 2 x 1 b W 5 z M S 5 7 Q 2 l 0 e S B v Z i B w a W N r I H V w L D E 0 f S Z x d W 9 0 O y w m c X V v d D t T Z W N 0 a W 9 u M S 9 S Z X B v c n R p b m d f R T R Q I C g 4 M C k v Q X V 0 b 1 J l b W 9 2 Z W R D b 2 x 1 b W 5 z M S 5 7 Q 2 l 0 e S B v Z i B k Z W x p d m V y e S w x N X 0 m c X V v d D s s J n F 1 b 3 Q 7 U 2 V j d G l v b j E v U m V w b 3 J 0 a W 5 n X 0 U 0 U C A o O D A 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U y M C g 4 M S k 8 L 0 l 0 Z W 1 Q Y X R o P j w v S X R l b U x v Y 2 F 0 a W 9 u P j x T d G F i b G V F b n R y a W V z P j x F b n R y e S B U e X B l P S J B Z G R l Z F R v R G F 0 Y U 1 v Z G V s I i B W Y W x 1 Z T 0 i b D A i I C 8 + P E V u d H J 5 I F R 5 c G U 9 I k J 1 Z m Z l c k 5 l e H R S Z W Z y Z X N o I i B W Y W x 1 Z T 0 i b D E i I C 8 + P E V u d H J 5 I F R 5 c G U 9 I k Z p b G x D b 3 V u d C I g V m F s d W U 9 I m w x N z A x I i A v P j x F b n R y e S B U e X B l P S J G a W x s R W 5 h Y m x l Z C I g V m F s d W U 9 I m w w I i A v P j x F b n R y e S B U e X B l P S J G a W x s R X J y b 3 J D b 2 R l I i B W Y W x 1 Z T 0 i c 1 V u a 2 5 v d 2 4 i I C 8 + P E V u d H J 5 I F R 5 c G U 9 I k Z p b G x F c n J v c k N v d W 5 0 I i B W Y W x 1 Z T 0 i b D A i I C 8 + P E V u d H J 5 I F R 5 c G U 9 I k Z p b G x M Y X N 0 V X B k Y X R l Z C I g V m F s d W U 9 I m Q y M D I z L T A 5 L T E 2 V D E w O j E 4 O j I 3 L j g 0 N D g y N j N 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g w K S 9 B d X R v U m V t b 3 Z l Z E N v b H V t b n M x L n t G a W x l I G 5 1 b W J l c i w w f S Z x d W 9 0 O y w m c X V v d D t T Z W N 0 a W 9 u M S 9 S Z X B v c n R p b m d f R T R Q I C g 4 M C k v Q X V 0 b 1 J l b W 9 2 Z W R D b 2 x 1 b W 5 z M S 5 7 R k N T I G R l b G l 2 Z X J 5 I G 5 1 b W J l c i w x f S Z x d W 9 0 O y w m c X V v d D t T Z W N 0 a W 9 u M S 9 S Z X B v c n R p b m d f R T R Q I C g 4 M C k v Q X V 0 b 1 J l b W 9 2 Z W R D b 2 x 1 b W 5 z M S 5 7 U H J p Y 2 U s M n 0 m c X V v d D s s J n F 1 b 3 Q 7 U 2 V j d G l v b j E v U m V w b 3 J 0 a W 5 n X 0 U 0 U C A o O D A p L 0 F 1 d G 9 S Z W 1 v d m V k Q 2 9 s d W 1 u c z E u e 0 N 1 c 3 R v b W V y L D N 9 J n F 1 b 3 Q 7 L C Z x d W 9 0 O 1 N l Y 3 R p b 2 4 x L 1 J l c G 9 y d G l u Z 1 9 F N F A g K D g w K S 9 B d X R v U m V t b 3 Z l Z E N v b H V t b n M x L n t D b 2 5 0 Y W N 0 I H B l c n N v b i w 0 f S Z x d W 9 0 O y w m c X V v d D t T Z W N 0 a W 9 u M S 9 S Z X B v c n R p b m d f R T R Q I C g 4 M C k v Q X V 0 b 1 J l b W 9 2 Z W R D b 2 x 1 b W 5 z M S 5 7 R X h w Z W N 0 Z W Q g c G l j a y B 1 c C B k Y X R l L D V 9 J n F 1 b 3 Q 7 L C Z x d W 9 0 O 1 N l Y 3 R p b 2 4 x L 1 J l c G 9 y d G l u Z 1 9 F N F A g K D g w K S 9 B d X R v U m V t b 3 Z l Z E N v b H V t b n M x L n t E Y X R l I G 9 m I G Z p b G U g Y 3 J l Y X R p b 2 4 s N n 0 m c X V v d D s s J n F 1 b 3 Q 7 U 2 V j d G l v b j E v U m V w b 3 J 0 a W 5 n X 0 U 0 U C A o O D A p L 0 F 1 d G 9 S Z W 1 v d m V k Q 2 9 s d W 1 u c z E u e 1 d l a W d o d C w 3 f S Z x d W 9 0 O y w m c X V v d D t T Z W N 0 a W 9 u M S 9 S Z X B v c n R p b m d f R T R Q I C g 4 M C k v Q X V 0 b 1 J l b W 9 2 Z W R D b 2 x 1 b W 5 z M S 5 7 U G l j a y B 1 c C B u Y W 1 l L D h 9 J n F 1 b 3 Q 7 L C Z x d W 9 0 O 1 N l Y 3 R p b 2 4 x L 1 J l c G 9 y d G l u Z 1 9 F N F A g K D g w K S 9 B d X R v U m V t b 3 Z l Z E N v b H V t b n M x L n t E Z W x p d m V y e S B u Y W 1 l L D l 9 J n F 1 b 3 Q 7 L C Z x d W 9 0 O 1 N l Y 3 R p b 2 4 x L 1 J l c G 9 y d G l u Z 1 9 F N F A g K D g w K S 9 B d X R v U m V t b 3 Z l Z E N v b H V t b n M x L n t B V 0 I g V 2 V p Z 2 h 0 L D E w f S Z x d W 9 0 O y w m c X V v d D t T Z W N 0 a W 9 u M S 9 S Z X B v c n R p b m d f R T R Q I C g 4 M C k v Q X V 0 b 1 J l b W 9 2 Z W R D b 2 x 1 b W 5 z M S 5 7 U 2 h p c G 1 l b n Q g Y 2 9 z d C w x M X 0 m c X V v d D s s J n F 1 b 3 Q 7 U 2 V j d G l v b j E v U m V w b 3 J 0 a W 5 n X 0 U 0 U C A o O D A p L 0 F 1 d G 9 S Z W 1 v d m V k Q 2 9 s d W 1 u c z E u e 0 R l c G F y d H V y Z S B 0 a W 1 l I G Z y b 2 0 g Z G V s a X Z l c n k g c G x h Y 2 U s M T J 9 J n F 1 b 3 Q 7 L C Z x d W 9 0 O 1 N l Y 3 R p b 2 4 x L 1 J l c G 9 y d G l u Z 1 9 F N F A g K D g w K S 9 B d X R v U m V t b 3 Z l Z E N v b H V t b n M x L n t S b 2 9 0 I C A g d H l w Z S w x M 3 0 m c X V v d D s s J n F 1 b 3 Q 7 U 2 V j d G l v b j E v U m V w b 3 J 0 a W 5 n X 0 U 0 U C A o O D A p L 0 F 1 d G 9 S Z W 1 v d m V k Q 2 9 s d W 1 u c z E u e 0 N p d H k g b 2 Y g c G l j a y B 1 c C w x N H 0 m c X V v d D s s J n F 1 b 3 Q 7 U 2 V j d G l v b j E v U m V w b 3 J 0 a W 5 n X 0 U 0 U C A o O D A p L 0 F 1 d G 9 S Z W 1 v d m V k Q 2 9 s d W 1 u c z E u e 0 N p d H k g b 2 Y g Z G V s a X Z l c n k s M T V 9 J n F 1 b 3 Q 7 L C Z x d W 9 0 O 1 N l Y 3 R p b 2 4 x L 1 J l c G 9 y d G l u Z 1 9 F N F A g K D g w K S 9 B d X R v U m V t b 3 Z l Z E N v b H V t b n M x L n t D b 2 x 1 b W 4 x L D E 2 f S Z x d W 9 0 O 1 0 s J n F 1 b 3 Q 7 Q 2 9 s d W 1 u Q 2 9 1 b n Q m c X V v d D s 6 M T c s J n F 1 b 3 Q 7 S 2 V 5 Q 2 9 s d W 1 u T m F t Z X M m c X V v d D s 6 W 1 0 s J n F 1 b 3 Q 7 Q 2 9 s d W 1 u S W R l b n R p d G l l c y Z x d W 9 0 O z p b J n F 1 b 3 Q 7 U 2 V j d G l v b j E v U m V w b 3 J 0 a W 5 n X 0 U 0 U C A o O D A p L 0 F 1 d G 9 S Z W 1 v d m V k Q 2 9 s d W 1 u c z E u e 0 Z p b G U g b n V t Y m V y L D B 9 J n F 1 b 3 Q 7 L C Z x d W 9 0 O 1 N l Y 3 R p b 2 4 x L 1 J l c G 9 y d G l u Z 1 9 F N F A g K D g w K S 9 B d X R v U m V t b 3 Z l Z E N v b H V t b n M x L n t G Q 1 M g Z G V s a X Z l c n k g b n V t Y m V y L D F 9 J n F 1 b 3 Q 7 L C Z x d W 9 0 O 1 N l Y 3 R p b 2 4 x L 1 J l c G 9 y d G l u Z 1 9 F N F A g K D g w K S 9 B d X R v U m V t b 3 Z l Z E N v b H V t b n M x L n t Q c m l j Z S w y f S Z x d W 9 0 O y w m c X V v d D t T Z W N 0 a W 9 u M S 9 S Z X B v c n R p b m d f R T R Q I C g 4 M C k v Q X V 0 b 1 J l b W 9 2 Z W R D b 2 x 1 b W 5 z M S 5 7 Q 3 V z d G 9 t Z X I s M 3 0 m c X V v d D s s J n F 1 b 3 Q 7 U 2 V j d G l v b j E v U m V w b 3 J 0 a W 5 n X 0 U 0 U C A o O D A p L 0 F 1 d G 9 S Z W 1 v d m V k Q 2 9 s d W 1 u c z E u e 0 N v b n R h Y 3 Q g c G V y c 2 9 u L D R 9 J n F 1 b 3 Q 7 L C Z x d W 9 0 O 1 N l Y 3 R p b 2 4 x L 1 J l c G 9 y d G l u Z 1 9 F N F A g K D g w K S 9 B d X R v U m V t b 3 Z l Z E N v b H V t b n M x L n t F e H B l Y 3 R l Z C B w a W N r I H V w I G R h d G U s N X 0 m c X V v d D s s J n F 1 b 3 Q 7 U 2 V j d G l v b j E v U m V w b 3 J 0 a W 5 n X 0 U 0 U C A o O D A p L 0 F 1 d G 9 S Z W 1 v d m V k Q 2 9 s d W 1 u c z E u e 0 R h d G U g b 2 Y g Z m l s Z S B j c m V h d G l v b i w 2 f S Z x d W 9 0 O y w m c X V v d D t T Z W N 0 a W 9 u M S 9 S Z X B v c n R p b m d f R T R Q I C g 4 M C k v Q X V 0 b 1 J l b W 9 2 Z W R D b 2 x 1 b W 5 z M S 5 7 V 2 V p Z 2 h 0 L D d 9 J n F 1 b 3 Q 7 L C Z x d W 9 0 O 1 N l Y 3 R p b 2 4 x L 1 J l c G 9 y d G l u Z 1 9 F N F A g K D g w K S 9 B d X R v U m V t b 3 Z l Z E N v b H V t b n M x L n t Q a W N r I H V w I G 5 h b W U s O H 0 m c X V v d D s s J n F 1 b 3 Q 7 U 2 V j d G l v b j E v U m V w b 3 J 0 a W 5 n X 0 U 0 U C A o O D A p L 0 F 1 d G 9 S Z W 1 v d m V k Q 2 9 s d W 1 u c z E u e 0 R l b G l 2 Z X J 5 I G 5 h b W U s O X 0 m c X V v d D s s J n F 1 b 3 Q 7 U 2 V j d G l v b j E v U m V w b 3 J 0 a W 5 n X 0 U 0 U C A o O D A p L 0 F 1 d G 9 S Z W 1 v d m V k Q 2 9 s d W 1 u c z E u e 0 F X Q i B X Z W l n a H Q s M T B 9 J n F 1 b 3 Q 7 L C Z x d W 9 0 O 1 N l Y 3 R p b 2 4 x L 1 J l c G 9 y d G l u Z 1 9 F N F A g K D g w K S 9 B d X R v U m V t b 3 Z l Z E N v b H V t b n M x L n t T a G l w b W V u d C B j b 3 N 0 L D E x f S Z x d W 9 0 O y w m c X V v d D t T Z W N 0 a W 9 u M S 9 S Z X B v c n R p b m d f R T R Q I C g 4 M C k v Q X V 0 b 1 J l b W 9 2 Z W R D b 2 x 1 b W 5 z M S 5 7 R G V w Y X J 0 d X J l I H R p b W U g Z n J v b S B k Z W x p d m V y e S B w b G F j Z S w x M n 0 m c X V v d D s s J n F 1 b 3 Q 7 U 2 V j d G l v b j E v U m V w b 3 J 0 a W 5 n X 0 U 0 U C A o O D A p L 0 F 1 d G 9 S Z W 1 v d m V k Q 2 9 s d W 1 u c z E u e 1 J v b 3 Q g I C B 0 e X B l L D E z f S Z x d W 9 0 O y w m c X V v d D t T Z W N 0 a W 9 u M S 9 S Z X B v c n R p b m d f R T R Q I C g 4 M C k v Q X V 0 b 1 J l b W 9 2 Z W R D b 2 x 1 b W 5 z M S 5 7 Q 2 l 0 e S B v Z i B w a W N r I H V w L D E 0 f S Z x d W 9 0 O y w m c X V v d D t T Z W N 0 a W 9 u M S 9 S Z X B v c n R p b m d f R T R Q I C g 4 M C k v Q X V 0 b 1 J l b W 9 2 Z W R D b 2 x 1 b W 5 z M S 5 7 Q 2 l 0 e S B v Z i B k Z W x p d m V y e S w x N X 0 m c X V v d D s s J n F 1 b 3 Q 7 U 2 V j d G l v b j E v U m V w b 3 J 0 a W 5 n X 0 U 0 U C A o O D A p L 0 F 1 d G 9 S Z W 1 v d m V k Q 2 9 s d W 1 u c z E u e 0 N v b H V t b j E s M T Z 9 J n F 1 b 3 Q 7 X S w m c X V v d D t S Z W x h d G l v b n N o a X B J b m Z v J n F 1 b 3 Q 7 O l t d f S I g L z 4 8 R W 5 0 c n k g V H l w Z T 0 i U m V z d W x 0 V H l w Z S I g V m F s d W U 9 I n N U Y W J s Z S I g L z 4 8 R W 5 0 c n k g V H l w Z T 0 i R m l s b E 9 i a m V j d F R 5 c G U i I F Z h b H V l P S J z Q 2 9 u b m V j d G l v b k 9 u b H k i I C 8 + P E V u d H J 5 I F R 5 c G U 9 I k x v Y W R l Z F R v Q W 5 h b H l z a X N T Z X J 2 a W N l c y I g V m F s d W U 9 I m w w I i A v P j w v U 3 R h Y m x l R W 5 0 c m l l c z 4 8 L 0 l 0 Z W 0 + P E l 0 Z W 0 + P E l 0 Z W 1 M b 2 N h d G l v b j 4 8 S X R l b V R 5 c G U + R m 9 y b X V s Y T w v S X R l b V R 5 c G U + P E l 0 Z W 1 Q Y X R o P l N l Y 3 R p b 2 4 x L 1 J l c G 9 y d G l u Z 1 9 F N F A l M j A o O D I p 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F c n J v c k N v d W 5 0 I i B W Y W x 1 Z T 0 i b D A i I C 8 + P E V u d H J 5 I F R 5 c G U 9 I k Z p b G x M Y X N 0 V X B k Y X R l Z C I g V m F s d W U 9 I m Q y M D I z L T A 5 L T I w V D A 3 O j E 5 O j I x L j k z O T E 3 O D N 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c s J n F 1 b 3 Q 7 a 2 V 5 Q 2 9 s d W 1 u T m F t Z X M m c X V v d D s 6 W 1 0 s J n F 1 b 3 Q 7 c X V l c n l S Z W x h d G l v b n N o a X B z J n F 1 b 3 Q 7 O l t d L C Z x d W 9 0 O 2 N v b H V t b k l k Z W 5 0 a X R p Z X M m c X V v d D s 6 W y Z x d W 9 0 O 1 N l Y 3 R p b 2 4 x L 1 J l c G 9 y d G l u Z 1 9 F N F A g K D g y K S 9 B d X R v U m V t b 3 Z l Z E N v b H V t b n M x L n t G a W x l I G 5 1 b W J l c i w w f S Z x d W 9 0 O y w m c X V v d D t T Z W N 0 a W 9 u M S 9 S Z X B v c n R p b m d f R T R Q I C g 4 M i k v Q X V 0 b 1 J l b W 9 2 Z W R D b 2 x 1 b W 5 z M S 5 7 R k N T I G R l b G l 2 Z X J 5 I G 5 1 b W J l c i w x f S Z x d W 9 0 O y w m c X V v d D t T Z W N 0 a W 9 u M S 9 S Z X B v c n R p b m d f R T R Q I C g 4 M i k v Q X V 0 b 1 J l b W 9 2 Z W R D b 2 x 1 b W 5 z M S 5 7 U H J p Y 2 U s M n 0 m c X V v d D s s J n F 1 b 3 Q 7 U 2 V j d G l v b j E v U m V w b 3 J 0 a W 5 n X 0 U 0 U C A o O D I p L 0 F 1 d G 9 S Z W 1 v d m V k Q 2 9 s d W 1 u c z E u e 0 N 1 c 3 R v b W V y L D N 9 J n F 1 b 3 Q 7 L C Z x d W 9 0 O 1 N l Y 3 R p b 2 4 x L 1 J l c G 9 y d G l u Z 1 9 F N F A g K D g y K S 9 B d X R v U m V t b 3 Z l Z E N v b H V t b n M x L n t D b 2 5 0 Y W N 0 I H B l c n N v b i w 0 f S Z x d W 9 0 O y w m c X V v d D t T Z W N 0 a W 9 u M S 9 S Z X B v c n R p b m d f R T R Q I C g 4 M i k v Q X V 0 b 1 J l b W 9 2 Z W R D b 2 x 1 b W 5 z M S 5 7 R X h w Z W N 0 Z W Q g c G l j a y B 1 c C B k Y X R l L D V 9 J n F 1 b 3 Q 7 L C Z x d W 9 0 O 1 N l Y 3 R p b 2 4 x L 1 J l c G 9 y d G l u Z 1 9 F N F A g K D g y K S 9 B d X R v U m V t b 3 Z l Z E N v b H V t b n M x L n t E Y X R l I G 9 m I G Z p b G U g Y 3 J l Y X R p b 2 4 s N n 0 m c X V v d D s s J n F 1 b 3 Q 7 U 2 V j d G l v b j E v U m V w b 3 J 0 a W 5 n X 0 U 0 U C A o O D I p L 0 F 1 d G 9 S Z W 1 v d m V k Q 2 9 s d W 1 u c z E u e 1 d l a W d o d C w 3 f S Z x d W 9 0 O y w m c X V v d D t T Z W N 0 a W 9 u M S 9 S Z X B v c n R p b m d f R T R Q I C g 4 M i k v Q X V 0 b 1 J l b W 9 2 Z W R D b 2 x 1 b W 5 z M S 5 7 U G l j a y B 1 c C B u Y W 1 l L D h 9 J n F 1 b 3 Q 7 L C Z x d W 9 0 O 1 N l Y 3 R p b 2 4 x L 1 J l c G 9 y d G l u Z 1 9 F N F A g K D g y K S 9 B d X R v U m V t b 3 Z l Z E N v b H V t b n M x L n t E Z W x p d m V y e S B u Y W 1 l L D l 9 J n F 1 b 3 Q 7 L C Z x d W 9 0 O 1 N l Y 3 R p b 2 4 x L 1 J l c G 9 y d G l u Z 1 9 F N F A g K D g y K S 9 B d X R v U m V t b 3 Z l Z E N v b H V t b n M x L n t B V 0 I g V 2 V p Z 2 h 0 L D E w f S Z x d W 9 0 O y w m c X V v d D t T Z W N 0 a W 9 u M S 9 S Z X B v c n R p b m d f R T R Q I C g 4 M i k v Q X V 0 b 1 J l b W 9 2 Z W R D b 2 x 1 b W 5 z M S 5 7 U 2 h p c G 1 l b n Q g Y 2 9 z d C w x M X 0 m c X V v d D s s J n F 1 b 3 Q 7 U 2 V j d G l v b j E v U m V w b 3 J 0 a W 5 n X 0 U 0 U C A o O D I p L 0 F 1 d G 9 S Z W 1 v d m V k Q 2 9 s d W 1 u c z E u e 0 R l c G F y d H V y Z S B 0 a W 1 l I G Z y b 2 0 g Z G V s a X Z l c n k g c G x h Y 2 U s M T J 9 J n F 1 b 3 Q 7 L C Z x d W 9 0 O 1 N l Y 3 R p b 2 4 x L 1 J l c G 9 y d G l u Z 1 9 F N F A g K D g y K S 9 B d X R v U m V t b 3 Z l Z E N v b H V t b n M x L n t S b 2 9 0 I C A g d H l w Z S w x M 3 0 m c X V v d D s s J n F 1 b 3 Q 7 U 2 V j d G l v b j E v U m V w b 3 J 0 a W 5 n X 0 U 0 U C A o O D I p L 0 F 1 d G 9 S Z W 1 v d m V k Q 2 9 s d W 1 u c z E u e 0 N p d H k g b 2 Y g c G l j a y B 1 c C w x N H 0 m c X V v d D s s J n F 1 b 3 Q 7 U 2 V j d G l v b j E v U m V w b 3 J 0 a W 5 n X 0 U 0 U C A o O D I p L 0 F 1 d G 9 S Z W 1 v d m V k Q 2 9 s d W 1 u c z E u e 0 N p d H k g b 2 Y g Z G V s a X Z l c n k s M T V 9 J n F 1 b 3 Q 7 L C Z x d W 9 0 O 1 N l Y 3 R p b 2 4 x L 1 J l c G 9 y d G l u Z 1 9 F N F A g K D g y K S 9 B d X R v U m V t b 3 Z l Z E N v b H V t b n M x L n t D b 2 x 1 b W 4 x L D E 2 f S Z x d W 9 0 O 1 0 s J n F 1 b 3 Q 7 Q 2 9 s d W 1 u Q 2 9 1 b n Q m c X V v d D s 6 M T c s J n F 1 b 3 Q 7 S 2 V 5 Q 2 9 s d W 1 u T m F t Z X M m c X V v d D s 6 W 1 0 s J n F 1 b 3 Q 7 Q 2 9 s d W 1 u S W R l b n R p d G l l c y Z x d W 9 0 O z p b J n F 1 b 3 Q 7 U 2 V j d G l v b j E v U m V w b 3 J 0 a W 5 n X 0 U 0 U C A o O D I p L 0 F 1 d G 9 S Z W 1 v d m V k Q 2 9 s d W 1 u c z E u e 0 Z p b G U g b n V t Y m V y L D B 9 J n F 1 b 3 Q 7 L C Z x d W 9 0 O 1 N l Y 3 R p b 2 4 x L 1 J l c G 9 y d G l u Z 1 9 F N F A g K D g y K S 9 B d X R v U m V t b 3 Z l Z E N v b H V t b n M x L n t G Q 1 M g Z G V s a X Z l c n k g b n V t Y m V y L D F 9 J n F 1 b 3 Q 7 L C Z x d W 9 0 O 1 N l Y 3 R p b 2 4 x L 1 J l c G 9 y d G l u Z 1 9 F N F A g K D g y K S 9 B d X R v U m V t b 3 Z l Z E N v b H V t b n M x L n t Q c m l j Z S w y f S Z x d W 9 0 O y w m c X V v d D t T Z W N 0 a W 9 u M S 9 S Z X B v c n R p b m d f R T R Q I C g 4 M i k v Q X V 0 b 1 J l b W 9 2 Z W R D b 2 x 1 b W 5 z M S 5 7 Q 3 V z d G 9 t Z X I s M 3 0 m c X V v d D s s J n F 1 b 3 Q 7 U 2 V j d G l v b j E v U m V w b 3 J 0 a W 5 n X 0 U 0 U C A o O D I p L 0 F 1 d G 9 S Z W 1 v d m V k Q 2 9 s d W 1 u c z E u e 0 N v b n R h Y 3 Q g c G V y c 2 9 u L D R 9 J n F 1 b 3 Q 7 L C Z x d W 9 0 O 1 N l Y 3 R p b 2 4 x L 1 J l c G 9 y d G l u Z 1 9 F N F A g K D g y K S 9 B d X R v U m V t b 3 Z l Z E N v b H V t b n M x L n t F e H B l Y 3 R l Z C B w a W N r I H V w I G R h d G U s N X 0 m c X V v d D s s J n F 1 b 3 Q 7 U 2 V j d G l v b j E v U m V w b 3 J 0 a W 5 n X 0 U 0 U C A o O D I p L 0 F 1 d G 9 S Z W 1 v d m V k Q 2 9 s d W 1 u c z E u e 0 R h d G U g b 2 Y g Z m l s Z S B j c m V h d G l v b i w 2 f S Z x d W 9 0 O y w m c X V v d D t T Z W N 0 a W 9 u M S 9 S Z X B v c n R p b m d f R T R Q I C g 4 M i k v Q X V 0 b 1 J l b W 9 2 Z W R D b 2 x 1 b W 5 z M S 5 7 V 2 V p Z 2 h 0 L D d 9 J n F 1 b 3 Q 7 L C Z x d W 9 0 O 1 N l Y 3 R p b 2 4 x L 1 J l c G 9 y d G l u Z 1 9 F N F A g K D g y K S 9 B d X R v U m V t b 3 Z l Z E N v b H V t b n M x L n t Q a W N r I H V w I G 5 h b W U s O H 0 m c X V v d D s s J n F 1 b 3 Q 7 U 2 V j d G l v b j E v U m V w b 3 J 0 a W 5 n X 0 U 0 U C A o O D I p L 0 F 1 d G 9 S Z W 1 v d m V k Q 2 9 s d W 1 u c z E u e 0 R l b G l 2 Z X J 5 I G 5 h b W U s O X 0 m c X V v d D s s J n F 1 b 3 Q 7 U 2 V j d G l v b j E v U m V w b 3 J 0 a W 5 n X 0 U 0 U C A o O D I p L 0 F 1 d G 9 S Z W 1 v d m V k Q 2 9 s d W 1 u c z E u e 0 F X Q i B X Z W l n a H Q s M T B 9 J n F 1 b 3 Q 7 L C Z x d W 9 0 O 1 N l Y 3 R p b 2 4 x L 1 J l c G 9 y d G l u Z 1 9 F N F A g K D g y K S 9 B d X R v U m V t b 3 Z l Z E N v b H V t b n M x L n t T a G l w b W V u d C B j b 3 N 0 L D E x f S Z x d W 9 0 O y w m c X V v d D t T Z W N 0 a W 9 u M S 9 S Z X B v c n R p b m d f R T R Q I C g 4 M i k v Q X V 0 b 1 J l b W 9 2 Z W R D b 2 x 1 b W 5 z M S 5 7 R G V w Y X J 0 d X J l I H R p b W U g Z n J v b S B k Z W x p d m V y e S B w b G F j Z S w x M n 0 m c X V v d D s s J n F 1 b 3 Q 7 U 2 V j d G l v b j E v U m V w b 3 J 0 a W 5 n X 0 U 0 U C A o O D I p L 0 F 1 d G 9 S Z W 1 v d m V k Q 2 9 s d W 1 u c z E u e 1 J v b 3 Q g I C B 0 e X B l L D E z f S Z x d W 9 0 O y w m c X V v d D t T Z W N 0 a W 9 u M S 9 S Z X B v c n R p b m d f R T R Q I C g 4 M i k v Q X V 0 b 1 J l b W 9 2 Z W R D b 2 x 1 b W 5 z M S 5 7 Q 2 l 0 e S B v Z i B w a W N r I H V w L D E 0 f S Z x d W 9 0 O y w m c X V v d D t T Z W N 0 a W 9 u M S 9 S Z X B v c n R p b m d f R T R Q I C g 4 M i k v Q X V 0 b 1 J l b W 9 2 Z W R D b 2 x 1 b W 5 z M S 5 7 Q 2 l 0 e S B v Z i B k Z W x p d m V y e S w x N X 0 m c X V v d D s s J n F 1 b 3 Q 7 U 2 V j d G l v b j E v U m V w b 3 J 0 a W 5 n X 0 U 0 U C A o O D I p L 0 F 1 d G 9 S Z W 1 v d m V k Q 2 9 s d W 1 u c z E u e 0 N v b H V t b j E s M T 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m V w b 3 J 0 a W 5 n X 0 U 0 U C 9 T b 3 V y Y 2 U 8 L 0 l 0 Z W 1 Q Y X R o P j w v S X R l b U x v Y 2 F 0 a W 9 u P j x T d G F i b G V F b n R y a W V z I C 8 + P C 9 J d G V t P j x J d G V t P j x J d G V t T G 9 j Y X R p b 2 4 + P E l 0 Z W 1 U e X B l P k Z v c m 1 1 b G E 8 L 0 l 0 Z W 1 U e X B l P j x J d G V t U G F 0 a D 5 T Z W N 0 a W 9 u M S 9 S Z X B v c n R p b m d f R T R Q L 1 B y b 2 1 v d G V k J T I w S G V h Z G V y c z w v S X R l b V B h d G g + P C 9 J d G V t T G 9 j Y X R p b 2 4 + P F N 0 Y W J s Z U V u d H J p Z X M g L z 4 8 L 0 l 0 Z W 0 + P E l 0 Z W 0 + P E l 0 Z W 1 M b 2 N h d G l v b j 4 8 S X R l b V R 5 c G U + R m 9 y b X V s Y T w v S X R l b V R 5 c G U + P E l 0 Z W 1 Q Y X R o P l N l Y 3 R p b 2 4 x L 1 J l c G 9 y d G l u Z 1 9 F N F A v Q 2 h h b m d l Z C U y M F R 5 c G U 8 L 0 l 0 Z W 1 Q Y X R o P j w v S X R l b U x v Y 2 F 0 a W 9 u P j x T d G F i b G V F b n R y a W V z I C 8 + P C 9 J d G V t P j x J d G V t P j x J d G V t T G 9 j Y X R p b 2 4 + P E l 0 Z W 1 U e X B l P k Z v c m 1 1 b G E 8 L 0 l 0 Z W 1 U e X B l P j x J d G V t U G F 0 a D 5 T Z W N 0 a W 9 u M S 9 S Z X B v c n R p b m d f R T R Q J T I w K D E p L 1 N v d X J j Z T w v S X R l b V B h d G g + P C 9 J d G V t T G 9 j Y X R p b 2 4 + P F N 0 Y W J s Z U V u d H J p Z X M g L z 4 8 L 0 l 0 Z W 0 + P E l 0 Z W 0 + P E l 0 Z W 1 M b 2 N h d G l v b j 4 8 S X R l b V R 5 c G U + R m 9 y b X V s Y T w v S X R l b V R 5 c G U + P E l 0 Z W 1 Q Y X R o P l N l Y 3 R p b 2 4 x L 1 J l c G 9 y d G l u Z 1 9 F N F A l M j A o M S k v U H J v b W 9 0 Z W Q l M j B I Z W F k Z X J z P C 9 J d G V t U G F 0 a D 4 8 L 0 l 0 Z W 1 M b 2 N h d G l v b j 4 8 U 3 R h Y m x l R W 5 0 c m l l c y A v P j w v S X R l b T 4 8 S X R l b T 4 8 S X R l b U x v Y 2 F 0 a W 9 u P j x J d G V t V H l w Z T 5 G b 3 J t d W x h P C 9 J d G V t V H l w Z T 4 8 S X R l b V B h d G g + U 2 V j d G l v b j E v U m V w b 3 J 0 a W 5 n X 0 U 0 U C U y M C g x K S 9 D a G F u Z 2 V k J T I w V H l w Z T w v S X R l b V B h d G g + P C 9 J d G V t T G 9 j Y X R p b 2 4 + P F N 0 Y W J s Z U V u d H J p Z X M g L z 4 8 L 0 l 0 Z W 0 + P E l 0 Z W 0 + P E l 0 Z W 1 M b 2 N h d G l v b j 4 8 S X R l b V R 5 c G U + R m 9 y b X V s Y T w v S X R l b V R 5 c G U + P E l 0 Z W 1 Q Y X R o P l N l Y 3 R p b 2 4 x L 1 J l c G 9 y d G l u Z 1 9 F N F A l M j A o M i k v U 2 9 1 c m N l P C 9 J d G V t U G F 0 a D 4 8 L 0 l 0 Z W 1 M b 2 N h d G l v b j 4 8 U 3 R h Y m x l R W 5 0 c m l l c y A v P j w v S X R l b T 4 8 S X R l b T 4 8 S X R l b U x v Y 2 F 0 a W 9 u P j x J d G V t V H l w Z T 5 G b 3 J t d W x h P C 9 J d G V t V H l w Z T 4 8 S X R l b V B h d G g + U 2 V j d G l v b j E v U m V w b 3 J 0 a W 5 n X 0 U 0 U C U y M C g y K S 9 Q c m 9 t b 3 R l Z C U y M E h l Y W R l c n M 8 L 0 l 0 Z W 1 Q Y X R o P j w v S X R l b U x v Y 2 F 0 a W 9 u P j x T d G F i b G V F b n R y a W V z I C 8 + P C 9 J d G V t P j x J d G V t P j x J d G V t T G 9 j Y X R p b 2 4 + P E l 0 Z W 1 U e X B l P k Z v c m 1 1 b G E 8 L 0 l 0 Z W 1 U e X B l P j x J d G V t U G F 0 a D 5 T Z W N 0 a W 9 u M S 9 S Z X B v c n R p b m d f R T R Q J T I w K D I p L 0 N o Y W 5 n Z W Q l M j B U e X B l P C 9 J d G V t U G F 0 a D 4 8 L 0 l 0 Z W 1 M b 2 N h d G l v b j 4 8 U 3 R h Y m x l R W 5 0 c m l l c y A v P j w v S X R l b T 4 8 S X R l b T 4 8 S X R l b U x v Y 2 F 0 a W 9 u P j x J d G V t V H l w Z T 5 G b 3 J t d W x h P C 9 J d G V t V H l w Z T 4 8 S X R l b V B h d G g + U 2 V j d G l v b j E v U m V w b 3 J 0 a W 5 n X 0 U 0 U C U y M C g z K S 9 T b 3 V y Y 2 U 8 L 0 l 0 Z W 1 Q Y X R o P j w v S X R l b U x v Y 2 F 0 a W 9 u P j x T d G F i b G V F b n R y a W V z I C 8 + P C 9 J d G V t P j x J d G V t P j x J d G V t T G 9 j Y X R p b 2 4 + P E l 0 Z W 1 U e X B l P k Z v c m 1 1 b G E 8 L 0 l 0 Z W 1 U e X B l P j x J d G V t U G F 0 a D 5 T Z W N 0 a W 9 u M S 9 S Z X B v c n R p b m d f R T R Q J T I w K D M p L 1 B y b 2 1 v d G V k J T I w S G V h Z G V y c z w v S X R l b V B h d G g + P C 9 J d G V t T G 9 j Y X R p b 2 4 + P F N 0 Y W J s Z U V u d H J p Z X M g L z 4 8 L 0 l 0 Z W 0 + P E l 0 Z W 0 + P E l 0 Z W 1 M b 2 N h d G l v b j 4 8 S X R l b V R 5 c G U + R m 9 y b X V s Y T w v S X R l b V R 5 c G U + P E l 0 Z W 1 Q Y X R o P l N l Y 3 R p b 2 4 x L 1 J l c G 9 y d G l u Z 1 9 F N F A l M j A o M y k v Q 2 h h b m d l Z C U y M F R 5 c G U 8 L 0 l 0 Z W 1 Q Y X R o P j w v S X R l b U x v Y 2 F 0 a W 9 u P j x T d G F i b G V F b n R y a W V z I C 8 + P C 9 J d G V t P j x J d G V t P j x J d G V t T G 9 j Y X R p b 2 4 + P E l 0 Z W 1 U e X B l P k Z v c m 1 1 b G E 8 L 0 l 0 Z W 1 U e X B l P j x J d G V t U G F 0 a D 5 T Z W N 0 a W 9 u M S 9 S Z X B v c n R p b m d f R T R Q J T I w K D Q p L 1 N v d X J j Z T w v S X R l b V B h d G g + P C 9 J d G V t T G 9 j Y X R p b 2 4 + P F N 0 Y W J s Z U V u d H J p Z X M g L z 4 8 L 0 l 0 Z W 0 + P E l 0 Z W 0 + P E l 0 Z W 1 M b 2 N h d G l v b j 4 8 S X R l b V R 5 c G U + R m 9 y b X V s Y T w v S X R l b V R 5 c G U + P E l 0 Z W 1 Q Y X R o P l N l Y 3 R p b 2 4 x L 1 J l c G 9 y d G l u Z 1 9 F N F A l M j A o N C k v U H J v b W 9 0 Z W Q l M j B I Z W F k Z X J z P C 9 J d G V t U G F 0 a D 4 8 L 0 l 0 Z W 1 M b 2 N h d G l v b j 4 8 U 3 R h Y m x l R W 5 0 c m l l c y A v P j w v S X R l b T 4 8 S X R l b T 4 8 S X R l b U x v Y 2 F 0 a W 9 u P j x J d G V t V H l w Z T 5 G b 3 J t d W x h P C 9 J d G V t V H l w Z T 4 8 S X R l b V B h d G g + U 2 V j d G l v b j E v U m V w b 3 J 0 a W 5 n X 0 U 0 U C U y M C g 0 K S 9 D a G F u Z 2 V k J T I w V H l w Z T w v S X R l b V B h d G g + P C 9 J d G V t T G 9 j Y X R p b 2 4 + P F N 0 Y W J s Z U V u d H J p Z X M g L z 4 8 L 0 l 0 Z W 0 + P E l 0 Z W 0 + P E l 0 Z W 1 M b 2 N h d G l v b j 4 8 S X R l b V R 5 c G U + R m 9 y b X V s Y T w v S X R l b V R 5 c G U + P E l 0 Z W 1 Q Y X R o P l N l Y 3 R p b 2 4 x L 1 J l c G 9 y d G l u Z 1 9 F N F A l M j A o N S k v U 2 9 1 c m N l P C 9 J d G V t U G F 0 a D 4 8 L 0 l 0 Z W 1 M b 2 N h d G l v b j 4 8 U 3 R h Y m x l R W 5 0 c m l l c y A v P j w v S X R l b T 4 8 S X R l b T 4 8 S X R l b U x v Y 2 F 0 a W 9 u P j x J d G V t V H l w Z T 5 G b 3 J t d W x h P C 9 J d G V t V H l w Z T 4 8 S X R l b V B h d G g + U 2 V j d G l v b j E v U m V w b 3 J 0 a W 5 n X 0 U 0 U C U y M C g 1 K S 9 Q c m 9 t b 3 R l Z C U y M E h l Y W R l c n M 8 L 0 l 0 Z W 1 Q Y X R o P j w v S X R l b U x v Y 2 F 0 a W 9 u P j x T d G F i b G V F b n R y a W V z I C 8 + P C 9 J d G V t P j x J d G V t P j x J d G V t T G 9 j Y X R p b 2 4 + P E l 0 Z W 1 U e X B l P k Z v c m 1 1 b G E 8 L 0 l 0 Z W 1 U e X B l P j x J d G V t U G F 0 a D 5 T Z W N 0 a W 9 u M S 9 S Z X B v c n R p b m d f R T R Q J T I w K D U p L 0 N o Y W 5 n Z W Q l M j B U e X B l P C 9 J d G V t U G F 0 a D 4 8 L 0 l 0 Z W 1 M b 2 N h d G l v b j 4 8 U 3 R h Y m x l R W 5 0 c m l l c y A v P j w v S X R l b T 4 8 S X R l b T 4 8 S X R l b U x v Y 2 F 0 a W 9 u P j x J d G V t V H l w Z T 5 G b 3 J t d W x h P C 9 J d G V t V H l w Z T 4 8 S X R l b V B h d G g + U 2 V j d G l v b j E v U m V w b 3 J 0 a W 5 n X 0 U 0 U C U y M C g 2 K S 9 T b 3 V y Y 2 U 8 L 0 l 0 Z W 1 Q Y X R o P j w v S X R l b U x v Y 2 F 0 a W 9 u P j x T d G F i b G V F b n R y a W V z I C 8 + P C 9 J d G V t P j x J d G V t P j x J d G V t T G 9 j Y X R p b 2 4 + P E l 0 Z W 1 U e X B l P k Z v c m 1 1 b G E 8 L 0 l 0 Z W 1 U e X B l P j x J d G V t U G F 0 a D 5 T Z W N 0 a W 9 u M S 9 S Z X B v c n R p b m d f R T R Q J T I w K D Y p L 1 B y b 2 1 v d G V k J T I w S G V h Z G V y c z w v S X R l b V B h d G g + P C 9 J d G V t T G 9 j Y X R p b 2 4 + P F N 0 Y W J s Z U V u d H J p Z X M g L z 4 8 L 0 l 0 Z W 0 + P E l 0 Z W 0 + P E l 0 Z W 1 M b 2 N h d G l v b j 4 8 S X R l b V R 5 c G U + R m 9 y b X V s Y T w v S X R l b V R 5 c G U + P E l 0 Z W 1 Q Y X R o P l N l Y 3 R p b 2 4 x L 1 J l c G 9 y d G l u Z 1 9 F N F A l M j A o N i k v Q 2 h h b m d l Z C U y M F R 5 c G U 8 L 0 l 0 Z W 1 Q Y X R o P j w v S X R l b U x v Y 2 F 0 a W 9 u P j x T d G F i b G V F b n R y a W V z I C 8 + P C 9 J d G V t P j x J d G V t P j x J d G V t T G 9 j Y X R p b 2 4 + P E l 0 Z W 1 U e X B l P k Z v c m 1 1 b G E 8 L 0 l 0 Z W 1 U e X B l P j x J d G V t U G F 0 a D 5 T Z W N 0 a W 9 u M S 9 S Z X B v c n R p b m d f R T R Q J T I w K D c p L 1 N v d X J j Z T w v S X R l b V B h d G g + P C 9 J d G V t T G 9 j Y X R p b 2 4 + P F N 0 Y W J s Z U V u d H J p Z X M g L z 4 8 L 0 l 0 Z W 0 + P E l 0 Z W 0 + P E l 0 Z W 1 M b 2 N h d G l v b j 4 8 S X R l b V R 5 c G U + R m 9 y b X V s Y T w v S X R l b V R 5 c G U + P E l 0 Z W 1 Q Y X R o P l N l Y 3 R p b 2 4 x L 1 J l c G 9 y d G l u Z 1 9 F N F A l M j A o N y k v U H J v b W 9 0 Z W Q l M j B I Z W F k Z X J z P C 9 J d G V t U G F 0 a D 4 8 L 0 l 0 Z W 1 M b 2 N h d G l v b j 4 8 U 3 R h Y m x l R W 5 0 c m l l c y A v P j w v S X R l b T 4 8 S X R l b T 4 8 S X R l b U x v Y 2 F 0 a W 9 u P j x J d G V t V H l w Z T 5 G b 3 J t d W x h P C 9 J d G V t V H l w Z T 4 8 S X R l b V B h d G g + U 2 V j d G l v b j E v U m V w b 3 J 0 a W 5 n X 0 U 0 U C U y M C g 3 K S 9 D a G F u Z 2 V k J T I w V H l w Z T w v S X R l b V B h d G g + P C 9 J d G V t T G 9 j Y X R p b 2 4 + P F N 0 Y W J s Z U V u d H J p Z X M g L z 4 8 L 0 l 0 Z W 0 + P E l 0 Z W 0 + P E l 0 Z W 1 M b 2 N h d G l v b j 4 8 S X R l b V R 5 c G U + R m 9 y b X V s Y T w v S X R l b V R 5 c G U + P E l 0 Z W 1 Q Y X R o P l N l Y 3 R p b 2 4 x L 1 J l c G 9 y d G l u Z 1 9 F N F A l M j A o O C k v U 2 9 1 c m N l P C 9 J d G V t U G F 0 a D 4 8 L 0 l 0 Z W 1 M b 2 N h d G l v b j 4 8 U 3 R h Y m x l R W 5 0 c m l l c y A v P j w v S X R l b T 4 8 S X R l b T 4 8 S X R l b U x v Y 2 F 0 a W 9 u P j x J d G V t V H l w Z T 5 G b 3 J t d W x h P C 9 J d G V t V H l w Z T 4 8 S X R l b V B h d G g + U 2 V j d G l v b j E v U m V w b 3 J 0 a W 5 n X 0 U 0 U C U y M C g 4 K S 9 Q c m 9 t b 3 R l Z C U y M E h l Y W R l c n M 8 L 0 l 0 Z W 1 Q Y X R o P j w v S X R l b U x v Y 2 F 0 a W 9 u P j x T d G F i b G V F b n R y a W V z I C 8 + P C 9 J d G V t P j x J d G V t P j x J d G V t T G 9 j Y X R p b 2 4 + P E l 0 Z W 1 U e X B l P k Z v c m 1 1 b G E 8 L 0 l 0 Z W 1 U e X B l P j x J d G V t U G F 0 a D 5 T Z W N 0 a W 9 u M S 9 S Z X B v c n R p b m d f R T R Q J T I w K D g p L 0 N o Y W 5 n Z W Q l M j B U e X B l P C 9 J d G V t U G F 0 a D 4 8 L 0 l 0 Z W 1 M b 2 N h d G l v b j 4 8 U 3 R h Y m x l R W 5 0 c m l l c y A v P j w v S X R l b T 4 8 S X R l b T 4 8 S X R l b U x v Y 2 F 0 a W 9 u P j x J d G V t V H l w Z T 5 G b 3 J t d W x h P C 9 J d G V t V H l w Z T 4 8 S X R l b V B h d G g + U 2 V j d G l v b j E v U m V w b 3 J 0 a W 5 n X 0 U 0 U C U y M C g 5 K S 9 T b 3 V y Y 2 U 8 L 0 l 0 Z W 1 Q Y X R o P j w v S X R l b U x v Y 2 F 0 a W 9 u P j x T d G F i b G V F b n R y a W V z I C 8 + P C 9 J d G V t P j x J d G V t P j x J d G V t T G 9 j Y X R p b 2 4 + P E l 0 Z W 1 U e X B l P k Z v c m 1 1 b G E 8 L 0 l 0 Z W 1 U e X B l P j x J d G V t U G F 0 a D 5 T Z W N 0 a W 9 u M S 9 S Z X B v c n R p b m d f R T R Q J T I w K D k p L 1 B y b 2 1 v d G V k J T I w S G V h Z G V y c z w v S X R l b V B h d G g + P C 9 J d G V t T G 9 j Y X R p b 2 4 + P F N 0 Y W J s Z U V u d H J p Z X M g L z 4 8 L 0 l 0 Z W 0 + P E l 0 Z W 0 + P E l 0 Z W 1 M b 2 N h d G l v b j 4 8 S X R l b V R 5 c G U + R m 9 y b X V s Y T w v S X R l b V R 5 c G U + P E l 0 Z W 1 Q Y X R o P l N l Y 3 R p b 2 4 x L 1 J l c G 9 y d G l u Z 1 9 F N F A l M j A o O S k v Q 2 h h b m d l Z C U y M F R 5 c G U 8 L 0 l 0 Z W 1 Q Y X R o P j w v S X R l b U x v Y 2 F 0 a W 9 u P j x T d G F i b G V F b n R y a W V z I C 8 + P C 9 J d G V t P j x J d G V t P j x J d G V t T G 9 j Y X R p b 2 4 + P E l 0 Z W 1 U e X B l P k Z v c m 1 1 b G E 8 L 0 l 0 Z W 1 U e X B l P j x J d G V t U G F 0 a D 5 T Z W N 0 a W 9 u M S 9 S Z X B v c n R p b m d f R T R Q J T I w K D E w K S 9 T b 3 V y Y 2 U 8 L 0 l 0 Z W 1 Q Y X R o P j w v S X R l b U x v Y 2 F 0 a W 9 u P j x T d G F i b G V F b n R y a W V z I C 8 + P C 9 J d G V t P j x J d G V t P j x J d G V t T G 9 j Y X R p b 2 4 + P E l 0 Z W 1 U e X B l P k Z v c m 1 1 b G E 8 L 0 l 0 Z W 1 U e X B l P j x J d G V t U G F 0 a D 5 T Z W N 0 a W 9 u M S 9 S Z X B v c n R p b m d f R T R Q J T I w K D E w K S 9 Q c m 9 t b 3 R l Z C U y M E h l Y W R l c n M 8 L 0 l 0 Z W 1 Q Y X R o P j w v S X R l b U x v Y 2 F 0 a W 9 u P j x T d G F i b G V F b n R y a W V z I C 8 + P C 9 J d G V t P j x J d G V t P j x J d G V t T G 9 j Y X R p b 2 4 + P E l 0 Z W 1 U e X B l P k Z v c m 1 1 b G E 8 L 0 l 0 Z W 1 U e X B l P j x J d G V t U G F 0 a D 5 T Z W N 0 a W 9 u M S 9 S Z X B v c n R p b m d f R T R Q J T I w K D E w K S 9 D a G F u Z 2 V k J T I w V H l w Z T w v S X R l b V B h d G g + P C 9 J d G V t T G 9 j Y X R p b 2 4 + P F N 0 Y W J s Z U V u d H J p Z X M g L z 4 8 L 0 l 0 Z W 0 + P E l 0 Z W 0 + P E l 0 Z W 1 M b 2 N h d G l v b j 4 8 S X R l b V R 5 c G U + R m 9 y b X V s Y T w v S X R l b V R 5 c G U + P E l 0 Z W 1 Q Y X R o P l N l Y 3 R p b 2 4 x L 1 J l c G 9 y d G l u Z 1 9 F N F A l M j A o M T E p L 1 N v d X J j Z T w v S X R l b V B h d G g + P C 9 J d G V t T G 9 j Y X R p b 2 4 + P F N 0 Y W J s Z U V u d H J p Z X M g L z 4 8 L 0 l 0 Z W 0 + P E l 0 Z W 0 + P E l 0 Z W 1 M b 2 N h d G l v b j 4 8 S X R l b V R 5 c G U + R m 9 y b X V s Y T w v S X R l b V R 5 c G U + P E l 0 Z W 1 Q Y X R o P l N l Y 3 R p b 2 4 x L 1 J l c G 9 y d G l u Z 1 9 F N F A l M j A o M T E p L 1 B y b 2 1 v d G V k J T I w S G V h Z G V y c z w v S X R l b V B h d G g + P C 9 J d G V t T G 9 j Y X R p b 2 4 + P F N 0 Y W J s Z U V u d H J p Z X M g L z 4 8 L 0 l 0 Z W 0 + P E l 0 Z W 0 + P E l 0 Z W 1 M b 2 N h d G l v b j 4 8 S X R l b V R 5 c G U + R m 9 y b X V s Y T w v S X R l b V R 5 c G U + P E l 0 Z W 1 Q Y X R o P l N l Y 3 R p b 2 4 x L 1 J l c G 9 y d G l u Z 1 9 F N F A l M j A o M T E p L 0 N o Y W 5 n Z W Q l M j B U e X B l P C 9 J d G V t U G F 0 a D 4 8 L 0 l 0 Z W 1 M b 2 N h d G l v b j 4 8 U 3 R h Y m x l R W 5 0 c m l l c y A v P j w v S X R l b T 4 8 S X R l b T 4 8 S X R l b U x v Y 2 F 0 a W 9 u P j x J d G V t V H l w Z T 5 G b 3 J t d W x h P C 9 J d G V t V H l w Z T 4 8 S X R l b V B h d G g + U 2 V j d G l v b j E v U m V w b 3 J 0 a W 5 n X 0 U 0 U C U y M C g x M i k v U 2 9 1 c m N l P C 9 J d G V t U G F 0 a D 4 8 L 0 l 0 Z W 1 M b 2 N h d G l v b j 4 8 U 3 R h Y m x l R W 5 0 c m l l c y A v P j w v S X R l b T 4 8 S X R l b T 4 8 S X R l b U x v Y 2 F 0 a W 9 u P j x J d G V t V H l w Z T 5 G b 3 J t d W x h P C 9 J d G V t V H l w Z T 4 8 S X R l b V B h d G g + U 2 V j d G l v b j E v U m V w b 3 J 0 a W 5 n X 0 U 0 U C U y M C g x M i k v U H J v b W 9 0 Z W Q l M j B I Z W F k Z X J z P C 9 J d G V t U G F 0 a D 4 8 L 0 l 0 Z W 1 M b 2 N h d G l v b j 4 8 U 3 R h Y m x l R W 5 0 c m l l c y A v P j w v S X R l b T 4 8 S X R l b T 4 8 S X R l b U x v Y 2 F 0 a W 9 u P j x J d G V t V H l w Z T 5 G b 3 J t d W x h P C 9 J d G V t V H l w Z T 4 8 S X R l b V B h d G g + U 2 V j d G l v b j E v U m V w b 3 J 0 a W 5 n X 0 U 0 U C U y M C g x M i k v Q 2 h h b m d l Z C U y M F R 5 c G U 8 L 0 l 0 Z W 1 Q Y X R o P j w v S X R l b U x v Y 2 F 0 a W 9 u P j x T d G F i b G V F b n R y a W V z I C 8 + P C 9 J d G V t P j x J d G V t P j x J d G V t T G 9 j Y X R p b 2 4 + P E l 0 Z W 1 U e X B l P k Z v c m 1 1 b G E 8 L 0 l 0 Z W 1 U e X B l P j x J d G V t U G F 0 a D 5 T Z W N 0 a W 9 u M S 9 S Z X B v c n R p b m d f R T R Q J T I w K D E z K S 9 T b 3 V y Y 2 U 8 L 0 l 0 Z W 1 Q Y X R o P j w v S X R l b U x v Y 2 F 0 a W 9 u P j x T d G F i b G V F b n R y a W V z I C 8 + P C 9 J d G V t P j x J d G V t P j x J d G V t T G 9 j Y X R p b 2 4 + P E l 0 Z W 1 U e X B l P k Z v c m 1 1 b G E 8 L 0 l 0 Z W 1 U e X B l P j x J d G V t U G F 0 a D 5 T Z W N 0 a W 9 u M S 9 S Z X B v c n R p b m d f R T R Q J T I w K D E z K S 9 Q c m 9 t b 3 R l Z C U y M E h l Y W R l c n M 8 L 0 l 0 Z W 1 Q Y X R o P j w v S X R l b U x v Y 2 F 0 a W 9 u P j x T d G F i b G V F b n R y a W V z I C 8 + P C 9 J d G V t P j x J d G V t P j x J d G V t T G 9 j Y X R p b 2 4 + P E l 0 Z W 1 U e X B l P k Z v c m 1 1 b G E 8 L 0 l 0 Z W 1 U e X B l P j x J d G V t U G F 0 a D 5 T Z W N 0 a W 9 u M S 9 S Z X B v c n R p b m d f R T R Q J T I w K D E z K S 9 D a G F u Z 2 V k J T I w V H l w Z T w v S X R l b V B h d G g + P C 9 J d G V t T G 9 j Y X R p b 2 4 + P F N 0 Y W J s Z U V u d H J p Z X M g L z 4 8 L 0 l 0 Z W 0 + P E l 0 Z W 0 + P E l 0 Z W 1 M b 2 N h d G l v b j 4 8 S X R l b V R 5 c G U + R m 9 y b X V s Y T w v S X R l b V R 5 c G U + P E l 0 Z W 1 Q Y X R o P l N l Y 3 R p b 2 4 x L 1 J l c G 9 y d G l u Z 1 9 F N F A l M j A o M T Q p L 1 N v d X J j Z T w v S X R l b V B h d G g + P C 9 J d G V t T G 9 j Y X R p b 2 4 + P F N 0 Y W J s Z U V u d H J p Z X M g L z 4 8 L 0 l 0 Z W 0 + P E l 0 Z W 0 + P E l 0 Z W 1 M b 2 N h d G l v b j 4 8 S X R l b V R 5 c G U + R m 9 y b X V s Y T w v S X R l b V R 5 c G U + P E l 0 Z W 1 Q Y X R o P l N l Y 3 R p b 2 4 x L 1 J l c G 9 y d G l u Z 1 9 F N F A l M j A o M T Q p L 1 B y b 2 1 v d G V k J T I w S G V h Z G V y c z w v S X R l b V B h d G g + P C 9 J d G V t T G 9 j Y X R p b 2 4 + P F N 0 Y W J s Z U V u d H J p Z X M g L z 4 8 L 0 l 0 Z W 0 + P E l 0 Z W 0 + P E l 0 Z W 1 M b 2 N h d G l v b j 4 8 S X R l b V R 5 c G U + R m 9 y b X V s Y T w v S X R l b V R 5 c G U + P E l 0 Z W 1 Q Y X R o P l N l Y 3 R p b 2 4 x L 1 J l c G 9 y d G l u Z 1 9 F N F A l M j A o M T Q p L 0 N o Y W 5 n Z W Q l M j B U e X B l P C 9 J d G V t U G F 0 a D 4 8 L 0 l 0 Z W 1 M b 2 N h d G l v b j 4 8 U 3 R h Y m x l R W 5 0 c m l l c y A v P j w v S X R l b T 4 8 S X R l b T 4 8 S X R l b U x v Y 2 F 0 a W 9 u P j x J d G V t V H l w Z T 5 G b 3 J t d W x h P C 9 J d G V t V H l w Z T 4 8 S X R l b V B h d G g + U 2 V j d G l v b j E v U m V w b 3 J 0 a W 5 n X 0 U 0 U C U y M C g x N S k v U 2 9 1 c m N l P C 9 J d G V t U G F 0 a D 4 8 L 0 l 0 Z W 1 M b 2 N h d G l v b j 4 8 U 3 R h Y m x l R W 5 0 c m l l c y A v P j w v S X R l b T 4 8 S X R l b T 4 8 S X R l b U x v Y 2 F 0 a W 9 u P j x J d G V t V H l w Z T 5 G b 3 J t d W x h P C 9 J d G V t V H l w Z T 4 8 S X R l b V B h d G g + U 2 V j d G l v b j E v U m V w b 3 J 0 a W 5 n X 0 U 0 U C U y M C g x N S k v U H J v b W 9 0 Z W Q l M j B I Z W F k Z X J z P C 9 J d G V t U G F 0 a D 4 8 L 0 l 0 Z W 1 M b 2 N h d G l v b j 4 8 U 3 R h Y m x l R W 5 0 c m l l c y A v P j w v S X R l b T 4 8 S X R l b T 4 8 S X R l b U x v Y 2 F 0 a W 9 u P j x J d G V t V H l w Z T 5 G b 3 J t d W x h P C 9 J d G V t V H l w Z T 4 8 S X R l b V B h d G g + U 2 V j d G l v b j E v U m V w b 3 J 0 a W 5 n X 0 U 0 U C U y M C g x N S k v Q 2 h h b m d l Z C U y M F R 5 c G U 8 L 0 l 0 Z W 1 Q Y X R o P j w v S X R l b U x v Y 2 F 0 a W 9 u P j x T d G F i b G V F b n R y a W V z I C 8 + P C 9 J d G V t P j x J d G V t P j x J d G V t T G 9 j Y X R p b 2 4 + P E l 0 Z W 1 U e X B l P k Z v c m 1 1 b G E 8 L 0 l 0 Z W 1 U e X B l P j x J d G V t U G F 0 a D 5 T Z W N 0 a W 9 u M S 9 S Z X B v c n R p b m d f R T R Q J T I w K D E 2 K S 9 T b 3 V y Y 2 U 8 L 0 l 0 Z W 1 Q Y X R o P j w v S X R l b U x v Y 2 F 0 a W 9 u P j x T d G F i b G V F b n R y a W V z I C 8 + P C 9 J d G V t P j x J d G V t P j x J d G V t T G 9 j Y X R p b 2 4 + P E l 0 Z W 1 U e X B l P k Z v c m 1 1 b G E 8 L 0 l 0 Z W 1 U e X B l P j x J d G V t U G F 0 a D 5 T Z W N 0 a W 9 u M S 9 S Z X B v c n R p b m d f R T R Q J T I w K D E 2 K S 9 Q c m 9 t b 3 R l Z C U y M E h l Y W R l c n M 8 L 0 l 0 Z W 1 Q Y X R o P j w v S X R l b U x v Y 2 F 0 a W 9 u P j x T d G F i b G V F b n R y a W V z I C 8 + P C 9 J d G V t P j x J d G V t P j x J d G V t T G 9 j Y X R p b 2 4 + P E l 0 Z W 1 U e X B l P k Z v c m 1 1 b G E 8 L 0 l 0 Z W 1 U e X B l P j x J d G V t U G F 0 a D 5 T Z W N 0 a W 9 u M S 9 S Z X B v c n R p b m d f R T R Q J T I w K D E 2 K S 9 D a G F u Z 2 V k J T I w V H l w Z T w v S X R l b V B h d G g + P C 9 J d G V t T G 9 j Y X R p b 2 4 + P F N 0 Y W J s Z U V u d H J p Z X M g L z 4 8 L 0 l 0 Z W 0 + P E l 0 Z W 0 + P E l 0 Z W 1 M b 2 N h d G l v b j 4 8 S X R l b V R 5 c G U + R m 9 y b X V s Y T w v S X R l b V R 5 c G U + P E l 0 Z W 1 Q Y X R o P l N l Y 3 R p b 2 4 x L 1 J l c G 9 y d G l u Z 1 9 F N F A l M j A o M T c p L 1 N v d X J j Z T w v S X R l b V B h d G g + P C 9 J d G V t T G 9 j Y X R p b 2 4 + P F N 0 Y W J s Z U V u d H J p Z X M g L z 4 8 L 0 l 0 Z W 0 + P E l 0 Z W 0 + P E l 0 Z W 1 M b 2 N h d G l v b j 4 8 S X R l b V R 5 c G U + R m 9 y b X V s Y T w v S X R l b V R 5 c G U + P E l 0 Z W 1 Q Y X R o P l N l Y 3 R p b 2 4 x L 1 J l c G 9 y d G l u Z 1 9 F N F A l M j A o M T c p L 1 B y b 2 1 v d G V k J T I w S G V h Z G V y c z w v S X R l b V B h d G g + P C 9 J d G V t T G 9 j Y X R p b 2 4 + P F N 0 Y W J s Z U V u d H J p Z X M g L z 4 8 L 0 l 0 Z W 0 + P E l 0 Z W 0 + P E l 0 Z W 1 M b 2 N h d G l v b j 4 8 S X R l b V R 5 c G U + R m 9 y b X V s Y T w v S X R l b V R 5 c G U + P E l 0 Z W 1 Q Y X R o P l N l Y 3 R p b 2 4 x L 1 J l c G 9 y d G l u Z 1 9 F N F A l M j A o M T c p L 0 N o Y W 5 n Z W Q l M j B U e X B l P C 9 J d G V t U G F 0 a D 4 8 L 0 l 0 Z W 1 M b 2 N h d G l v b j 4 8 U 3 R h Y m x l R W 5 0 c m l l c y A v P j w v S X R l b T 4 8 S X R l b T 4 8 S X R l b U x v Y 2 F 0 a W 9 u P j x J d G V t V H l w Z T 5 G b 3 J t d W x h P C 9 J d G V t V H l w Z T 4 8 S X R l b V B h d G g + U 2 V j d G l v b j E v U m V w b 3 J 0 a W 5 n X 0 U 0 U C U y M C g x O C k v U 2 9 1 c m N l P C 9 J d G V t U G F 0 a D 4 8 L 0 l 0 Z W 1 M b 2 N h d G l v b j 4 8 U 3 R h Y m x l R W 5 0 c m l l c y A v P j w v S X R l b T 4 8 S X R l b T 4 8 S X R l b U x v Y 2 F 0 a W 9 u P j x J d G V t V H l w Z T 5 G b 3 J t d W x h P C 9 J d G V t V H l w Z T 4 8 S X R l b V B h d G g + U 2 V j d G l v b j E v U m V w b 3 J 0 a W 5 n X 0 U 0 U C U y M C g x O C k v U H J v b W 9 0 Z W Q l M j B I Z W F k Z X J z P C 9 J d G V t U G F 0 a D 4 8 L 0 l 0 Z W 1 M b 2 N h d G l v b j 4 8 U 3 R h Y m x l R W 5 0 c m l l c y A v P j w v S X R l b T 4 8 S X R l b T 4 8 S X R l b U x v Y 2 F 0 a W 9 u P j x J d G V t V H l w Z T 5 G b 3 J t d W x h P C 9 J d G V t V H l w Z T 4 8 S X R l b V B h d G g + U 2 V j d G l v b j E v U m V w b 3 J 0 a W 5 n X 0 U 0 U C U y M C g x O C k v Q 2 h h b m d l Z C U y M F R 5 c G U 8 L 0 l 0 Z W 1 Q Y X R o P j w v S X R l b U x v Y 2 F 0 a W 9 u P j x T d G F i b G V F b n R y a W V z I C 8 + P C 9 J d G V t P j x J d G V t P j x J d G V t T G 9 j Y X R p b 2 4 + P E l 0 Z W 1 U e X B l P k Z v c m 1 1 b G E 8 L 0 l 0 Z W 1 U e X B l P j x J d G V t U G F 0 a D 5 T Z W N 0 a W 9 u M S 9 S Z X B v c n R p b m d f R T R Q J T I w K D E 5 K S 9 T b 3 V y Y 2 U 8 L 0 l 0 Z W 1 Q Y X R o P j w v S X R l b U x v Y 2 F 0 a W 9 u P j x T d G F i b G V F b n R y a W V z I C 8 + P C 9 J d G V t P j x J d G V t P j x J d G V t T G 9 j Y X R p b 2 4 + P E l 0 Z W 1 U e X B l P k Z v c m 1 1 b G E 8 L 0 l 0 Z W 1 U e X B l P j x J d G V t U G F 0 a D 5 T Z W N 0 a W 9 u M S 9 S Z X B v c n R p b m d f R T R Q J T I w K D E 5 K S 9 Q c m 9 t b 3 R l Z C U y M E h l Y W R l c n M 8 L 0 l 0 Z W 1 Q Y X R o P j w v S X R l b U x v Y 2 F 0 a W 9 u P j x T d G F i b G V F b n R y a W V z I C 8 + P C 9 J d G V t P j x J d G V t P j x J d G V t T G 9 j Y X R p b 2 4 + P E l 0 Z W 1 U e X B l P k Z v c m 1 1 b G E 8 L 0 l 0 Z W 1 U e X B l P j x J d G V t U G F 0 a D 5 T Z W N 0 a W 9 u M S 9 S Z X B v c n R p b m d f R T R Q J T I w K D E 5 K S 9 D a G F u Z 2 V k J T I w V H l w Z T w v S X R l b V B h d G g + P C 9 J d G V t T G 9 j Y X R p b 2 4 + P F N 0 Y W J s Z U V u d H J p Z X M g L z 4 8 L 0 l 0 Z W 0 + P E l 0 Z W 0 + P E l 0 Z W 1 M b 2 N h d G l v b j 4 8 S X R l b V R 5 c G U + R m 9 y b X V s Y T w v S X R l b V R 5 c G U + P E l 0 Z W 1 Q Y X R o P l N l Y 3 R p b 2 4 x L 1 J l c G 9 y d G l u Z 1 9 F N F A l M j A o M j A p L 1 N v d X J j Z T w v S X R l b V B h d G g + P C 9 J d G V t T G 9 j Y X R p b 2 4 + P F N 0 Y W J s Z U V u d H J p Z X M g L z 4 8 L 0 l 0 Z W 0 + P E l 0 Z W 0 + P E l 0 Z W 1 M b 2 N h d G l v b j 4 8 S X R l b V R 5 c G U + R m 9 y b X V s Y T w v S X R l b V R 5 c G U + P E l 0 Z W 1 Q Y X R o P l N l Y 3 R p b 2 4 x L 1 J l c G 9 y d G l u Z 1 9 F N F A l M j A o M j A p L 1 B y b 2 1 v d G V k J T I w S G V h Z G V y c z w v S X R l b V B h d G g + P C 9 J d G V t T G 9 j Y X R p b 2 4 + P F N 0 Y W J s Z U V u d H J p Z X M g L z 4 8 L 0 l 0 Z W 0 + P E l 0 Z W 0 + P E l 0 Z W 1 M b 2 N h d G l v b j 4 8 S X R l b V R 5 c G U + R m 9 y b X V s Y T w v S X R l b V R 5 c G U + P E l 0 Z W 1 Q Y X R o P l N l Y 3 R p b 2 4 x L 1 J l c G 9 y d G l u Z 1 9 F N F A l M j A o M j A p L 0 N o Y W 5 n Z W Q l M j B U e X B l P C 9 J d G V t U G F 0 a D 4 8 L 0 l 0 Z W 1 M b 2 N h d G l v b j 4 8 U 3 R h Y m x l R W 5 0 c m l l c y A v P j w v S X R l b T 4 8 S X R l b T 4 8 S X R l b U x v Y 2 F 0 a W 9 u P j x J d G V t V H l w Z T 5 G b 3 J t d W x h P C 9 J d G V t V H l w Z T 4 8 S X R l b V B h d G g + U 2 V j d G l v b j E v U m V w b 3 J 0 a W 5 n X 0 U 0 U C U y M C g y M S k v U 2 9 1 c m N l P C 9 J d G V t U G F 0 a D 4 8 L 0 l 0 Z W 1 M b 2 N h d G l v b j 4 8 U 3 R h Y m x l R W 5 0 c m l l c y A v P j w v S X R l b T 4 8 S X R l b T 4 8 S X R l b U x v Y 2 F 0 a W 9 u P j x J d G V t V H l w Z T 5 G b 3 J t d W x h P C 9 J d G V t V H l w Z T 4 8 S X R l b V B h d G g + U 2 V j d G l v b j E v U m V w b 3 J 0 a W 5 n X 0 U 0 U C U y M C g y M S k v U H J v b W 9 0 Z W Q l M j B I Z W F k Z X J z P C 9 J d G V t U G F 0 a D 4 8 L 0 l 0 Z W 1 M b 2 N h d G l v b j 4 8 U 3 R h Y m x l R W 5 0 c m l l c y A v P j w v S X R l b T 4 8 S X R l b T 4 8 S X R l b U x v Y 2 F 0 a W 9 u P j x J d G V t V H l w Z T 5 G b 3 J t d W x h P C 9 J d G V t V H l w Z T 4 8 S X R l b V B h d G g + U 2 V j d G l v b j E v U m V w b 3 J 0 a W 5 n X 0 U 0 U C U y M C g y M S k v Q 2 h h b m d l Z C U y M F R 5 c G U 8 L 0 l 0 Z W 1 Q Y X R o P j w v S X R l b U x v Y 2 F 0 a W 9 u P j x T d G F i b G V F b n R y a W V z I C 8 + P C 9 J d G V t P j x J d G V t P j x J d G V t T G 9 j Y X R p b 2 4 + P E l 0 Z W 1 U e X B l P k Z v c m 1 1 b G E 8 L 0 l 0 Z W 1 U e X B l P j x J d G V t U G F 0 a D 5 T Z W N 0 a W 9 u M S 9 S Z X B v c n R p b m d f R T R Q J T I w K D I y K S 9 T b 3 V y Y 2 U 8 L 0 l 0 Z W 1 Q Y X R o P j w v S X R l b U x v Y 2 F 0 a W 9 u P j x T d G F i b G V F b n R y a W V z I C 8 + P C 9 J d G V t P j x J d G V t P j x J d G V t T G 9 j Y X R p b 2 4 + P E l 0 Z W 1 U e X B l P k Z v c m 1 1 b G E 8 L 0 l 0 Z W 1 U e X B l P j x J d G V t U G F 0 a D 5 T Z W N 0 a W 9 u M S 9 S Z X B v c n R p b m d f R T R Q J T I w K D I y K S 9 Q c m 9 t b 3 R l Z C U y M E h l Y W R l c n M 8 L 0 l 0 Z W 1 Q Y X R o P j w v S X R l b U x v Y 2 F 0 a W 9 u P j x T d G F i b G V F b n R y a W V z I C 8 + P C 9 J d G V t P j x J d G V t P j x J d G V t T G 9 j Y X R p b 2 4 + P E l 0 Z W 1 U e X B l P k Z v c m 1 1 b G E 8 L 0 l 0 Z W 1 U e X B l P j x J d G V t U G F 0 a D 5 T Z W N 0 a W 9 u M S 9 S Z X B v c n R p b m d f R T R Q J T I w K D I y K S 9 D a G F u Z 2 V k J T I w V H l w Z T w v S X R l b V B h d G g + P C 9 J d G V t T G 9 j Y X R p b 2 4 + P F N 0 Y W J s Z U V u d H J p Z X M g L z 4 8 L 0 l 0 Z W 0 + P E l 0 Z W 0 + P E l 0 Z W 1 M b 2 N h d G l v b j 4 8 S X R l b V R 5 c G U + R m 9 y b X V s Y T w v S X R l b V R 5 c G U + P E l 0 Z W 1 Q Y X R o P l N l Y 3 R p b 2 4 x L 1 J l c G 9 y d G l u Z 1 9 F N F A l M j A o M j M p L 1 N v d X J j Z T w v S X R l b V B h d G g + P C 9 J d G V t T G 9 j Y X R p b 2 4 + P F N 0 Y W J s Z U V u d H J p Z X M g L z 4 8 L 0 l 0 Z W 0 + P E l 0 Z W 0 + P E l 0 Z W 1 M b 2 N h d G l v b j 4 8 S X R l b V R 5 c G U + R m 9 y b X V s Y T w v S X R l b V R 5 c G U + P E l 0 Z W 1 Q Y X R o P l N l Y 3 R p b 2 4 x L 1 J l c G 9 y d G l u Z 1 9 F N F A l M j A o M j M p L 1 B y b 2 1 v d G V k J T I w S G V h Z G V y c z w v S X R l b V B h d G g + P C 9 J d G V t T G 9 j Y X R p b 2 4 + P F N 0 Y W J s Z U V u d H J p Z X M g L z 4 8 L 0 l 0 Z W 0 + P E l 0 Z W 0 + P E l 0 Z W 1 M b 2 N h d G l v b j 4 8 S X R l b V R 5 c G U + R m 9 y b X V s Y T w v S X R l b V R 5 c G U + P E l 0 Z W 1 Q Y X R o P l N l Y 3 R p b 2 4 x L 1 J l c G 9 y d G l u Z 1 9 F N F A l M j A o M j M p L 0 N o Y W 5 n Z W Q l M j B U e X B l P C 9 J d G V t U G F 0 a D 4 8 L 0 l 0 Z W 1 M b 2 N h d G l v b j 4 8 U 3 R h Y m x l R W 5 0 c m l l c y A v P j w v S X R l b T 4 8 S X R l b T 4 8 S X R l b U x v Y 2 F 0 a W 9 u P j x J d G V t V H l w Z T 5 G b 3 J t d W x h P C 9 J d G V t V H l w Z T 4 8 S X R l b V B h d G g + U 2 V j d G l v b j E v U m V w b 3 J 0 a W 5 n X 0 U 0 U C U y M C g y N C k v U 2 9 1 c m N l P C 9 J d G V t U G F 0 a D 4 8 L 0 l 0 Z W 1 M b 2 N h d G l v b j 4 8 U 3 R h Y m x l R W 5 0 c m l l c y A v P j w v S X R l b T 4 8 S X R l b T 4 8 S X R l b U x v Y 2 F 0 a W 9 u P j x J d G V t V H l w Z T 5 G b 3 J t d W x h P C 9 J d G V t V H l w Z T 4 8 S X R l b V B h d G g + U 2 V j d G l v b j E v U m V w b 3 J 0 a W 5 n X 0 U 0 U C U y M C g y N C k v U H J v b W 9 0 Z W Q l M j B I Z W F k Z X J z P C 9 J d G V t U G F 0 a D 4 8 L 0 l 0 Z W 1 M b 2 N h d G l v b j 4 8 U 3 R h Y m x l R W 5 0 c m l l c y A v P j w v S X R l b T 4 8 S X R l b T 4 8 S X R l b U x v Y 2 F 0 a W 9 u P j x J d G V t V H l w Z T 5 G b 3 J t d W x h P C 9 J d G V t V H l w Z T 4 8 S X R l b V B h d G g + U 2 V j d G l v b j E v U m V w b 3 J 0 a W 5 n X 0 U 0 U C U y M C g y N C k v Q 2 h h b m d l Z C U y M F R 5 c G U 8 L 0 l 0 Z W 1 Q Y X R o P j w v S X R l b U x v Y 2 F 0 a W 9 u P j x T d G F i b G V F b n R y a W V z I C 8 + P C 9 J d G V t P j x J d G V t P j x J d G V t T G 9 j Y X R p b 2 4 + P E l 0 Z W 1 U e X B l P k Z v c m 1 1 b G E 8 L 0 l 0 Z W 1 U e X B l P j x J d G V t U G F 0 a D 5 T Z W N 0 a W 9 u M S 9 S Z X B v c n R p b m d f R T R Q J T I w K D I 1 K S 9 T b 3 V y Y 2 U 8 L 0 l 0 Z W 1 Q Y X R o P j w v S X R l b U x v Y 2 F 0 a W 9 u P j x T d G F i b G V F b n R y a W V z I C 8 + P C 9 J d G V t P j x J d G V t P j x J d G V t T G 9 j Y X R p b 2 4 + P E l 0 Z W 1 U e X B l P k Z v c m 1 1 b G E 8 L 0 l 0 Z W 1 U e X B l P j x J d G V t U G F 0 a D 5 T Z W N 0 a W 9 u M S 9 S Z X B v c n R p b m d f R T R Q J T I w K D I 1 K S 9 Q c m 9 t b 3 R l Z C U y M E h l Y W R l c n M 8 L 0 l 0 Z W 1 Q Y X R o P j w v S X R l b U x v Y 2 F 0 a W 9 u P j x T d G F i b G V F b n R y a W V z I C 8 + P C 9 J d G V t P j x J d G V t P j x J d G V t T G 9 j Y X R p b 2 4 + P E l 0 Z W 1 U e X B l P k Z v c m 1 1 b G E 8 L 0 l 0 Z W 1 U e X B l P j x J d G V t U G F 0 a D 5 T Z W N 0 a W 9 u M S 9 S Z X B v c n R p b m d f R T R Q J T I w K D I 1 K S 9 D a G F u Z 2 V k J T I w V H l w Z T w v S X R l b V B h d G g + P C 9 J d G V t T G 9 j Y X R p b 2 4 + P F N 0 Y W J s Z U V u d H J p Z X M g L z 4 8 L 0 l 0 Z W 0 + P E l 0 Z W 0 + P E l 0 Z W 1 M b 2 N h d G l v b j 4 8 S X R l b V R 5 c G U + R m 9 y b X V s Y T w v S X R l b V R 5 c G U + P E l 0 Z W 1 Q Y X R o P l N l Y 3 R p b 2 4 x L 1 J l c G 9 y d G l u Z 1 9 F N F A l M j A o M j Y p L 1 N v d X J j Z T w v S X R l b V B h d G g + P C 9 J d G V t T G 9 j Y X R p b 2 4 + P F N 0 Y W J s Z U V u d H J p Z X M g L z 4 8 L 0 l 0 Z W 0 + P E l 0 Z W 0 + P E l 0 Z W 1 M b 2 N h d G l v b j 4 8 S X R l b V R 5 c G U + R m 9 y b X V s Y T w v S X R l b V R 5 c G U + P E l 0 Z W 1 Q Y X R o P l N l Y 3 R p b 2 4 x L 1 J l c G 9 y d G l u Z 1 9 F N F A l M j A o M j Y p L 1 B y b 2 1 v d G V k J T I w S G V h Z G V y c z w v S X R l b V B h d G g + P C 9 J d G V t T G 9 j Y X R p b 2 4 + P F N 0 Y W J s Z U V u d H J p Z X M g L z 4 8 L 0 l 0 Z W 0 + P E l 0 Z W 0 + P E l 0 Z W 1 M b 2 N h d G l v b j 4 8 S X R l b V R 5 c G U + R m 9 y b X V s Y T w v S X R l b V R 5 c G U + P E l 0 Z W 1 Q Y X R o P l N l Y 3 R p b 2 4 x L 1 J l c G 9 y d G l u Z 1 9 F N F A l M j A o M j Y p L 0 N o Y W 5 n Z W Q l M j B U e X B l P C 9 J d G V t U G F 0 a D 4 8 L 0 l 0 Z W 1 M b 2 N h d G l v b j 4 8 U 3 R h Y m x l R W 5 0 c m l l c y A v P j w v S X R l b T 4 8 S X R l b T 4 8 S X R l b U x v Y 2 F 0 a W 9 u P j x J d G V t V H l w Z T 5 G b 3 J t d W x h P C 9 J d G V t V H l w Z T 4 8 S X R l b V B h d G g + U 2 V j d G l v b j E v U m V w b 3 J 0 a W 5 n X 0 U 0 U C U y M C g y N y k v U 2 9 1 c m N l P C 9 J d G V t U G F 0 a D 4 8 L 0 l 0 Z W 1 M b 2 N h d G l v b j 4 8 U 3 R h Y m x l R W 5 0 c m l l c y A v P j w v S X R l b T 4 8 S X R l b T 4 8 S X R l b U x v Y 2 F 0 a W 9 u P j x J d G V t V H l w Z T 5 G b 3 J t d W x h P C 9 J d G V t V H l w Z T 4 8 S X R l b V B h d G g + U 2 V j d G l v b j E v U m V w b 3 J 0 a W 5 n X 0 U 0 U C U y M C g y N y k v U H J v b W 9 0 Z W Q l M j B I Z W F k Z X J z P C 9 J d G V t U G F 0 a D 4 8 L 0 l 0 Z W 1 M b 2 N h d G l v b j 4 8 U 3 R h Y m x l R W 5 0 c m l l c y A v P j w v S X R l b T 4 8 S X R l b T 4 8 S X R l b U x v Y 2 F 0 a W 9 u P j x J d G V t V H l w Z T 5 G b 3 J t d W x h P C 9 J d G V t V H l w Z T 4 8 S X R l b V B h d G g + U 2 V j d G l v b j E v U m V w b 3 J 0 a W 5 n X 0 U 0 U C U y M C g y N y k v Q 2 h h b m d l Z C U y M F R 5 c G U 8 L 0 l 0 Z W 1 Q Y X R o P j w v S X R l b U x v Y 2 F 0 a W 9 u P j x T d G F i b G V F b n R y a W V z I C 8 + P C 9 J d G V t P j x J d G V t P j x J d G V t T G 9 j Y X R p b 2 4 + P E l 0 Z W 1 U e X B l P k Z v c m 1 1 b G E 8 L 0 l 0 Z W 1 U e X B l P j x J d G V t U G F 0 a D 5 T Z W N 0 a W 9 u M S 9 S Z X B v c n R p b m d f R T R Q J T I w K D I 4 K S 9 T b 3 V y Y 2 U 8 L 0 l 0 Z W 1 Q Y X R o P j w v S X R l b U x v Y 2 F 0 a W 9 u P j x T d G F i b G V F b n R y a W V z I C 8 + P C 9 J d G V t P j x J d G V t P j x J d G V t T G 9 j Y X R p b 2 4 + P E l 0 Z W 1 U e X B l P k Z v c m 1 1 b G E 8 L 0 l 0 Z W 1 U e X B l P j x J d G V t U G F 0 a D 5 T Z W N 0 a W 9 u M S 9 S Z X B v c n R p b m d f R T R Q J T I w K D I 4 K S 9 Q c m 9 t b 3 R l Z C U y M E h l Y W R l c n M 8 L 0 l 0 Z W 1 Q Y X R o P j w v S X R l b U x v Y 2 F 0 a W 9 u P j x T d G F i b G V F b n R y a W V z I C 8 + P C 9 J d G V t P j x J d G V t P j x J d G V t T G 9 j Y X R p b 2 4 + P E l 0 Z W 1 U e X B l P k Z v c m 1 1 b G E 8 L 0 l 0 Z W 1 U e X B l P j x J d G V t U G F 0 a D 5 T Z W N 0 a W 9 u M S 9 S Z X B v c n R p b m d f R T R Q J T I w K D I 4 K S 9 D a G F u Z 2 V k J T I w V H l w Z T w v S X R l b V B h d G g + P C 9 J d G V t T G 9 j Y X R p b 2 4 + P F N 0 Y W J s Z U V u d H J p Z X M g L z 4 8 L 0 l 0 Z W 0 + P E l 0 Z W 0 + P E l 0 Z W 1 M b 2 N h d G l v b j 4 8 S X R l b V R 5 c G U + R m 9 y b X V s Y T w v S X R l b V R 5 c G U + P E l 0 Z W 1 Q Y X R o P l N l Y 3 R p b 2 4 x L 1 J l c G 9 y d G l u Z 1 9 F N F A l M j A o M j k p L 1 N v d X J j Z T w v S X R l b V B h d G g + P C 9 J d G V t T G 9 j Y X R p b 2 4 + P F N 0 Y W J s Z U V u d H J p Z X M g L z 4 8 L 0 l 0 Z W 0 + P E l 0 Z W 0 + P E l 0 Z W 1 M b 2 N h d G l v b j 4 8 S X R l b V R 5 c G U + R m 9 y b X V s Y T w v S X R l b V R 5 c G U + P E l 0 Z W 1 Q Y X R o P l N l Y 3 R p b 2 4 x L 1 J l c G 9 y d G l u Z 1 9 F N F A l M j A o M j k p L 1 B y b 2 1 v d G V k J T I w S G V h Z G V y c z w v S X R l b V B h d G g + P C 9 J d G V t T G 9 j Y X R p b 2 4 + P F N 0 Y W J s Z U V u d H J p Z X M g L z 4 8 L 0 l 0 Z W 0 + P E l 0 Z W 0 + P E l 0 Z W 1 M b 2 N h d G l v b j 4 8 S X R l b V R 5 c G U + R m 9 y b X V s Y T w v S X R l b V R 5 c G U + P E l 0 Z W 1 Q Y X R o P l N l Y 3 R p b 2 4 x L 1 J l c G 9 y d G l u Z 1 9 F N F A l M j A o M j k p L 0 N o Y W 5 n Z W Q l M j B U e X B l P C 9 J d G V t U G F 0 a D 4 8 L 0 l 0 Z W 1 M b 2 N h d G l v b j 4 8 U 3 R h Y m x l R W 5 0 c m l l c y A v P j w v S X R l b T 4 8 S X R l b T 4 8 S X R l b U x v Y 2 F 0 a W 9 u P j x J d G V t V H l w Z T 5 G b 3 J t d W x h P C 9 J d G V t V H l w Z T 4 8 S X R l b V B h d G g + U 2 V j d G l v b j E v U m V w b 3 J 0 a W 5 n X 0 U 0 U C U y M C g z M C k v U 2 9 1 c m N l P C 9 J d G V t U G F 0 a D 4 8 L 0 l 0 Z W 1 M b 2 N h d G l v b j 4 8 U 3 R h Y m x l R W 5 0 c m l l c y A v P j w v S X R l b T 4 8 S X R l b T 4 8 S X R l b U x v Y 2 F 0 a W 9 u P j x J d G V t V H l w Z T 5 G b 3 J t d W x h P C 9 J d G V t V H l w Z T 4 8 S X R l b V B h d G g + U 2 V j d G l v b j E v U m V w b 3 J 0 a W 5 n X 0 U 0 U C U y M C g z M C k v U H J v b W 9 0 Z W Q l M j B I Z W F k Z X J z P C 9 J d G V t U G F 0 a D 4 8 L 0 l 0 Z W 1 M b 2 N h d G l v b j 4 8 U 3 R h Y m x l R W 5 0 c m l l c y A v P j w v S X R l b T 4 8 S X R l b T 4 8 S X R l b U x v Y 2 F 0 a W 9 u P j x J d G V t V H l w Z T 5 G b 3 J t d W x h P C 9 J d G V t V H l w Z T 4 8 S X R l b V B h d G g + U 2 V j d G l v b j E v U m V w b 3 J 0 a W 5 n X 0 U 0 U C U y M C g z M C k v Q 2 h h b m d l Z C U y M F R 5 c G U 8 L 0 l 0 Z W 1 Q Y X R o P j w v S X R l b U x v Y 2 F 0 a W 9 u P j x T d G F i b G V F b n R y a W V z I C 8 + P C 9 J d G V t P j x J d G V t P j x J d G V t T G 9 j Y X R p b 2 4 + P E l 0 Z W 1 U e X B l P k Z v c m 1 1 b G E 8 L 0 l 0 Z W 1 U e X B l P j x J d G V t U G F 0 a D 5 T Z W N 0 a W 9 u M S 9 S Z X B v c n R p b m d f R T R Q J T I w K D M x K S 9 T b 3 V y Y 2 U 8 L 0 l 0 Z W 1 Q Y X R o P j w v S X R l b U x v Y 2 F 0 a W 9 u P j x T d G F i b G V F b n R y a W V z I C 8 + P C 9 J d G V t P j x J d G V t P j x J d G V t T G 9 j Y X R p b 2 4 + P E l 0 Z W 1 U e X B l P k Z v c m 1 1 b G E 8 L 0 l 0 Z W 1 U e X B l P j x J d G V t U G F 0 a D 5 T Z W N 0 a W 9 u M S 9 S Z X B v c n R p b m d f R T R Q J T I w K D M x K S 9 Q c m 9 t b 3 R l Z C U y M E h l Y W R l c n M 8 L 0 l 0 Z W 1 Q Y X R o P j w v S X R l b U x v Y 2 F 0 a W 9 u P j x T d G F i b G V F b n R y a W V z I C 8 + P C 9 J d G V t P j x J d G V t P j x J d G V t T G 9 j Y X R p b 2 4 + P E l 0 Z W 1 U e X B l P k Z v c m 1 1 b G E 8 L 0 l 0 Z W 1 U e X B l P j x J d G V t U G F 0 a D 5 T Z W N 0 a W 9 u M S 9 S Z X B v c n R p b m d f R T R Q J T I w K D M x K S 9 D a G F u Z 2 V k J T I w V H l w Z T w v S X R l b V B h d G g + P C 9 J d G V t T G 9 j Y X R p b 2 4 + P F N 0 Y W J s Z U V u d H J p Z X M g L z 4 8 L 0 l 0 Z W 0 + P E l 0 Z W 0 + P E l 0 Z W 1 M b 2 N h d G l v b j 4 8 S X R l b V R 5 c G U + R m 9 y b X V s Y T w v S X R l b V R 5 c G U + P E l 0 Z W 1 Q Y X R o P l N l Y 3 R p b 2 4 x L 1 J l c G 9 y d G l u Z 1 9 F N F A l M j A o M z I p L 1 N v d X J j Z T w v S X R l b V B h d G g + P C 9 J d G V t T G 9 j Y X R p b 2 4 + P F N 0 Y W J s Z U V u d H J p Z X M g L z 4 8 L 0 l 0 Z W 0 + P E l 0 Z W 0 + P E l 0 Z W 1 M b 2 N h d G l v b j 4 8 S X R l b V R 5 c G U + R m 9 y b X V s Y T w v S X R l b V R 5 c G U + P E l 0 Z W 1 Q Y X R o P l N l Y 3 R p b 2 4 x L 1 J l c G 9 y d G l u Z 1 9 F N F A l M j A o M z I p L 1 B y b 2 1 v d G V k J T I w S G V h Z G V y c z w v S X R l b V B h d G g + P C 9 J d G V t T G 9 j Y X R p b 2 4 + P F N 0 Y W J s Z U V u d H J p Z X M g L z 4 8 L 0 l 0 Z W 0 + P E l 0 Z W 0 + P E l 0 Z W 1 M b 2 N h d G l v b j 4 8 S X R l b V R 5 c G U + R m 9 y b X V s Y T w v S X R l b V R 5 c G U + P E l 0 Z W 1 Q Y X R o P l N l Y 3 R p b 2 4 x L 1 J l c G 9 y d G l u Z 1 9 F N F A l M j A o M z I p L 0 N o Y W 5 n Z W Q l M j B U e X B l P C 9 J d G V t U G F 0 a D 4 8 L 0 l 0 Z W 1 M b 2 N h d G l v b j 4 8 U 3 R h Y m x l R W 5 0 c m l l c y A v P j w v S X R l b T 4 8 S X R l b T 4 8 S X R l b U x v Y 2 F 0 a W 9 u P j x J d G V t V H l w Z T 5 G b 3 J t d W x h P C 9 J d G V t V H l w Z T 4 8 S X R l b V B h d G g + U 2 V j d G l v b j E v U m V w b 3 J 0 a W 5 n X 0 U 0 U C U y M C g z M y k v U 2 9 1 c m N l P C 9 J d G V t U G F 0 a D 4 8 L 0 l 0 Z W 1 M b 2 N h d G l v b j 4 8 U 3 R h Y m x l R W 5 0 c m l l c y A v P j w v S X R l b T 4 8 S X R l b T 4 8 S X R l b U x v Y 2 F 0 a W 9 u P j x J d G V t V H l w Z T 5 G b 3 J t d W x h P C 9 J d G V t V H l w Z T 4 8 S X R l b V B h d G g + U 2 V j d G l v b j E v U m V w b 3 J 0 a W 5 n X 0 U 0 U C U y M C g z M y k v U H J v b W 9 0 Z W Q l M j B I Z W F k Z X J z P C 9 J d G V t U G F 0 a D 4 8 L 0 l 0 Z W 1 M b 2 N h d G l v b j 4 8 U 3 R h Y m x l R W 5 0 c m l l c y A v P j w v S X R l b T 4 8 S X R l b T 4 8 S X R l b U x v Y 2 F 0 a W 9 u P j x J d G V t V H l w Z T 5 G b 3 J t d W x h P C 9 J d G V t V H l w Z T 4 8 S X R l b V B h d G g + U 2 V j d G l v b j E v U m V w b 3 J 0 a W 5 n X 0 U 0 U C U y M C g z M y k v Q 2 h h b m d l Z C U y M F R 5 c G U 8 L 0 l 0 Z W 1 Q Y X R o P j w v S X R l b U x v Y 2 F 0 a W 9 u P j x T d G F i b G V F b n R y a W V z I C 8 + P C 9 J d G V t P j x J d G V t P j x J d G V t T G 9 j Y X R p b 2 4 + P E l 0 Z W 1 U e X B l P k Z v c m 1 1 b G E 8 L 0 l 0 Z W 1 U e X B l P j x J d G V t U G F 0 a D 5 T Z W N 0 a W 9 u M S 9 S Z X B v c n R p b m d f R T R Q J T I w K D M 0 K S 9 T b 3 V y Y 2 U 8 L 0 l 0 Z W 1 Q Y X R o P j w v S X R l b U x v Y 2 F 0 a W 9 u P j x T d G F i b G V F b n R y a W V z I C 8 + P C 9 J d G V t P j x J d G V t P j x J d G V t T G 9 j Y X R p b 2 4 + P E l 0 Z W 1 U e X B l P k Z v c m 1 1 b G E 8 L 0 l 0 Z W 1 U e X B l P j x J d G V t U G F 0 a D 5 T Z W N 0 a W 9 u M S 9 S Z X B v c n R p b m d f R T R Q J T I w K D M 0 K S 9 Q c m 9 t b 3 R l Z C U y M E h l Y W R l c n M 8 L 0 l 0 Z W 1 Q Y X R o P j w v S X R l b U x v Y 2 F 0 a W 9 u P j x T d G F i b G V F b n R y a W V z I C 8 + P C 9 J d G V t P j x J d G V t P j x J d G V t T G 9 j Y X R p b 2 4 + P E l 0 Z W 1 U e X B l P k Z v c m 1 1 b G E 8 L 0 l 0 Z W 1 U e X B l P j x J d G V t U G F 0 a D 5 T Z W N 0 a W 9 u M S 9 S Z X B v c n R p b m d f R T R Q J T I w K D M 0 K S 9 D a G F u Z 2 V k J T I w V H l w Z T w v S X R l b V B h d G g + P C 9 J d G V t T G 9 j Y X R p b 2 4 + P F N 0 Y W J s Z U V u d H J p Z X M g L z 4 8 L 0 l 0 Z W 0 + P E l 0 Z W 0 + P E l 0 Z W 1 M b 2 N h d G l v b j 4 8 S X R l b V R 5 c G U + R m 9 y b X V s Y T w v S X R l b V R 5 c G U + P E l 0 Z W 1 Q Y X R o P l N l Y 3 R p b 2 4 x L 1 J l c G 9 y d G l u Z 1 9 F N F A l M j A o M z U p L 1 N v d X J j Z T w v S X R l b V B h d G g + P C 9 J d G V t T G 9 j Y X R p b 2 4 + P F N 0 Y W J s Z U V u d H J p Z X M g L z 4 8 L 0 l 0 Z W 0 + P E l 0 Z W 0 + P E l 0 Z W 1 M b 2 N h d G l v b j 4 8 S X R l b V R 5 c G U + R m 9 y b X V s Y T w v S X R l b V R 5 c G U + P E l 0 Z W 1 Q Y X R o P l N l Y 3 R p b 2 4 x L 1 J l c G 9 y d G l u Z 1 9 F N F A l M j A o M z U p L 1 B y b 2 1 v d G V k J T I w S G V h Z G V y c z w v S X R l b V B h d G g + P C 9 J d G V t T G 9 j Y X R p b 2 4 + P F N 0 Y W J s Z U V u d H J p Z X M g L z 4 8 L 0 l 0 Z W 0 + P E l 0 Z W 0 + P E l 0 Z W 1 M b 2 N h d G l v b j 4 8 S X R l b V R 5 c G U + R m 9 y b X V s Y T w v S X R l b V R 5 c G U + P E l 0 Z W 1 Q Y X R o P l N l Y 3 R p b 2 4 x L 1 J l c G 9 y d G l u Z 1 9 F N F A l M j A o M z U p L 0 N o Y W 5 n Z W Q l M j B U e X B l P C 9 J d G V t U G F 0 a D 4 8 L 0 l 0 Z W 1 M b 2 N h d G l v b j 4 8 U 3 R h Y m x l R W 5 0 c m l l c y A v P j w v S X R l b T 4 8 S X R l b T 4 8 S X R l b U x v Y 2 F 0 a W 9 u P j x J d G V t V H l w Z T 5 G b 3 J t d W x h P C 9 J d G V t V H l w Z T 4 8 S X R l b V B h d G g + U 2 V j d G l v b j E v U m V w b 3 J 0 a W 5 n X 0 U 0 U C U y M C g 2 M C k v U 2 9 1 c m N l P C 9 J d G V t U G F 0 a D 4 8 L 0 l 0 Z W 1 M b 2 N h d G l v b j 4 8 U 3 R h Y m x l R W 5 0 c m l l c y A v P j w v S X R l b T 4 8 S X R l b T 4 8 S X R l b U x v Y 2 F 0 a W 9 u P j x J d G V t V H l w Z T 5 G b 3 J t d W x h P C 9 J d G V t V H l w Z T 4 8 S X R l b V B h d G g + U 2 V j d G l v b j E v U m V w b 3 J 0 a W 5 n X 0 U 0 U C U y M C g 2 M C k v U H J v b W 9 0 Z W Q l M j B I Z W F k Z X J z P C 9 J d G V t U G F 0 a D 4 8 L 0 l 0 Z W 1 M b 2 N h d G l v b j 4 8 U 3 R h Y m x l R W 5 0 c m l l c y A v P j w v S X R l b T 4 8 S X R l b T 4 8 S X R l b U x v Y 2 F 0 a W 9 u P j x J d G V t V H l w Z T 5 G b 3 J t d W x h P C 9 J d G V t V H l w Z T 4 8 S X R l b V B h d G g + U 2 V j d G l v b j E v U m V w b 3 J 0 a W 5 n X 0 U 0 U C U y M C g 2 M C k v Q 2 h h b m d l Z C U y M F R 5 c G U 8 L 0 l 0 Z W 1 Q Y X R o P j w v S X R l b U x v Y 2 F 0 a W 9 u P j x T d G F i b G V F b n R y a W V z I C 8 + P C 9 J d G V t P j x J d G V t P j x J d G V t T G 9 j Y X R p b 2 4 + P E l 0 Z W 1 U e X B l P k Z v c m 1 1 b G E 8 L 0 l 0 Z W 1 U e X B l P j x J d G V t U G F 0 a D 5 T Z W N 0 a W 9 u M S 9 U Y W J s Z T Q v U 2 9 1 c m N l P C 9 J d G V t U G F 0 a D 4 8 L 0 l 0 Z W 1 M b 2 N h d G l v b j 4 8 U 3 R h Y m x l R W 5 0 c m l l c y A v P j w v S X R l b T 4 8 S X R l b T 4 8 S X R l b U x v Y 2 F 0 a W 9 u P j x J d G V t V H l w Z T 5 G b 3 J t d W x h P C 9 J d G V t V H l w Z T 4 8 S X R l b V B h d G g + U 2 V j d G l v b j E v V G F i b G U 0 L 0 N o Y W 5 n Z W Q l M j B U e X B l P C 9 J d G V t U G F 0 a D 4 8 L 0 l 0 Z W 1 M b 2 N h d G l v b j 4 8 U 3 R h Y m x l R W 5 0 c m l l c y A v P j w v S X R l b T 4 8 S X R l b T 4 8 S X R l b U x v Y 2 F 0 a W 9 u P j x J d G V t V H l w Z T 5 G b 3 J t d W x h P C 9 J d G V t V H l w Z T 4 8 S X R l b V B h d G g + U 2 V j d G l v b j E v U m V w b 3 J 0 a W 5 n X 0 U 0 U C U y M C g z N i k v U 2 9 1 c m N l P C 9 J d G V t U G F 0 a D 4 8 L 0 l 0 Z W 1 M b 2 N h d G l v b j 4 8 U 3 R h Y m x l R W 5 0 c m l l c y A v P j w v S X R l b T 4 8 S X R l b T 4 8 S X R l b U x v Y 2 F 0 a W 9 u P j x J d G V t V H l w Z T 5 G b 3 J t d W x h P C 9 J d G V t V H l w Z T 4 8 S X R l b V B h d G g + U 2 V j d G l v b j E v U m V w b 3 J 0 a W 5 n X 0 U 0 U C U y M C g z N i k v U H J v b W 9 0 Z W Q l M j B I Z W F k Z X J z P C 9 J d G V t U G F 0 a D 4 8 L 0 l 0 Z W 1 M b 2 N h d G l v b j 4 8 U 3 R h Y m x l R W 5 0 c m l l c y A v P j w v S X R l b T 4 8 S X R l b T 4 8 S X R l b U x v Y 2 F 0 a W 9 u P j x J d G V t V H l w Z T 5 G b 3 J t d W x h P C 9 J d G V t V H l w Z T 4 8 S X R l b V B h d G g + U 2 V j d G l v b j E v U m V w b 3 J 0 a W 5 n X 0 U 0 U C U y M C g z N i k v Q 2 h h b m d l Z C U y M F R 5 c G U 8 L 0 l 0 Z W 1 Q Y X R o P j w v S X R l b U x v Y 2 F 0 a W 9 u P j x T d G F i b G V F b n R y a W V z I C 8 + P C 9 J d G V t P j x J d G V t P j x J d G V t T G 9 j Y X R p b 2 4 + P E l 0 Z W 1 U e X B l P k Z v c m 1 1 b G E 8 L 0 l 0 Z W 1 U e X B l P j x J d G V t U G F 0 a D 5 T Z W N 0 a W 9 u M S 9 S Z X B v c n R p b m d f R T R Q J T I w K D M 3 K S 9 T b 3 V y Y 2 U 8 L 0 l 0 Z W 1 Q Y X R o P j w v S X R l b U x v Y 2 F 0 a W 9 u P j x T d G F i b G V F b n R y a W V z I C 8 + P C 9 J d G V t P j x J d G V t P j x J d G V t T G 9 j Y X R p b 2 4 + P E l 0 Z W 1 U e X B l P k Z v c m 1 1 b G E 8 L 0 l 0 Z W 1 U e X B l P j x J d G V t U G F 0 a D 5 T Z W N 0 a W 9 u M S 9 S Z X B v c n R p b m d f R T R Q J T I w K D M 3 K S 9 Q c m 9 t b 3 R l Z C U y M E h l Y W R l c n M 8 L 0 l 0 Z W 1 Q Y X R o P j w v S X R l b U x v Y 2 F 0 a W 9 u P j x T d G F i b G V F b n R y a W V z I C 8 + P C 9 J d G V t P j x J d G V t P j x J d G V t T G 9 j Y X R p b 2 4 + P E l 0 Z W 1 U e X B l P k Z v c m 1 1 b G E 8 L 0 l 0 Z W 1 U e X B l P j x J d G V t U G F 0 a D 5 T Z W N 0 a W 9 u M S 9 S Z X B v c n R p b m d f R T R Q J T I w K D M 3 K S 9 D a G F u Z 2 V k J T I w V H l w Z T w v S X R l b V B h d G g + P C 9 J d G V t T G 9 j Y X R p b 2 4 + P F N 0 Y W J s Z U V u d H J p Z X M g L z 4 8 L 0 l 0 Z W 0 + P E l 0 Z W 0 + P E l 0 Z W 1 M b 2 N h d G l v b j 4 8 S X R l b V R 5 c G U + R m 9 y b X V s Y T w v S X R l b V R 5 c G U + P E l 0 Z W 1 Q Y X R o P l N l Y 3 R p b 2 4 x L 1 J l c G 9 y d G l u Z 1 9 F N F A l M j A o M z g p L 1 N v d X J j Z T w v S X R l b V B h d G g + P C 9 J d G V t T G 9 j Y X R p b 2 4 + P F N 0 Y W J s Z U V u d H J p Z X M g L z 4 8 L 0 l 0 Z W 0 + P E l 0 Z W 0 + P E l 0 Z W 1 M b 2 N h d G l v b j 4 8 S X R l b V R 5 c G U + R m 9 y b X V s Y T w v S X R l b V R 5 c G U + P E l 0 Z W 1 Q Y X R o P l N l Y 3 R p b 2 4 x L 1 J l c G 9 y d G l u Z 1 9 F N F A l M j A o M z g p L 1 B y b 2 1 v d G V k J T I w S G V h Z G V y c z w v S X R l b V B h d G g + P C 9 J d G V t T G 9 j Y X R p b 2 4 + P F N 0 Y W J s Z U V u d H J p Z X M g L z 4 8 L 0 l 0 Z W 0 + P E l 0 Z W 0 + P E l 0 Z W 1 M b 2 N h d G l v b j 4 8 S X R l b V R 5 c G U + R m 9 y b X V s Y T w v S X R l b V R 5 c G U + P E l 0 Z W 1 Q Y X R o P l N l Y 3 R p b 2 4 x L 1 J l c G 9 y d G l u Z 1 9 F N F A l M j A o M z g p L 0 N o Y W 5 n Z W Q l M j B U e X B l P C 9 J d G V t U G F 0 a D 4 8 L 0 l 0 Z W 1 M b 2 N h d G l v b j 4 8 U 3 R h Y m x l R W 5 0 c m l l c y A v P j w v S X R l b T 4 8 S X R l b T 4 8 S X R l b U x v Y 2 F 0 a W 9 u P j x J d G V t V H l w Z T 5 G b 3 J t d W x h P C 9 J d G V t V H l w Z T 4 8 S X R l b V B h d G g + U 2 V j d G l v b j E v U m V w b 3 J 0 a W 5 n X 0 U 0 U C U y M C g z O S k v U 2 9 1 c m N l P C 9 J d G V t U G F 0 a D 4 8 L 0 l 0 Z W 1 M b 2 N h d G l v b j 4 8 U 3 R h Y m x l R W 5 0 c m l l c y A v P j w v S X R l b T 4 8 S X R l b T 4 8 S X R l b U x v Y 2 F 0 a W 9 u P j x J d G V t V H l w Z T 5 G b 3 J t d W x h P C 9 J d G V t V H l w Z T 4 8 S X R l b V B h d G g + U 2 V j d G l v b j E v U m V w b 3 J 0 a W 5 n X 0 U 0 U C U y M C g z O S k v U H J v b W 9 0 Z W Q l M j B I Z W F k Z X J z P C 9 J d G V t U G F 0 a D 4 8 L 0 l 0 Z W 1 M b 2 N h d G l v b j 4 8 U 3 R h Y m x l R W 5 0 c m l l c y A v P j w v S X R l b T 4 8 S X R l b T 4 8 S X R l b U x v Y 2 F 0 a W 9 u P j x J d G V t V H l w Z T 5 G b 3 J t d W x h P C 9 J d G V t V H l w Z T 4 8 S X R l b V B h d G g + U 2 V j d G l v b j E v U m V w b 3 J 0 a W 5 n X 0 U 0 U C U y M C g z O S k v Q 2 h h b m d l Z C U y M F R 5 c G U 8 L 0 l 0 Z W 1 Q Y X R o P j w v S X R l b U x v Y 2 F 0 a W 9 u P j x T d G F i b G V F b n R y a W V z I C 8 + P C 9 J d G V t P j x J d G V t P j x J d G V t T G 9 j Y X R p b 2 4 + P E l 0 Z W 1 U e X B l P k Z v c m 1 1 b G E 8 L 0 l 0 Z W 1 U e X B l P j x J d G V t U G F 0 a D 5 T Z W N 0 a W 9 u M S 9 S Z X B v c n R p b m d f R T R Q J T I w K D Q w K S 9 T b 3 V y Y 2 U 8 L 0 l 0 Z W 1 Q Y X R o P j w v S X R l b U x v Y 2 F 0 a W 9 u P j x T d G F i b G V F b n R y a W V z I C 8 + P C 9 J d G V t P j x J d G V t P j x J d G V t T G 9 j Y X R p b 2 4 + P E l 0 Z W 1 U e X B l P k Z v c m 1 1 b G E 8 L 0 l 0 Z W 1 U e X B l P j x J d G V t U G F 0 a D 5 T Z W N 0 a W 9 u M S 9 S Z X B v c n R p b m d f R T R Q J T I w K D Q w K S 9 Q c m 9 t b 3 R l Z C U y M E h l Y W R l c n M 8 L 0 l 0 Z W 1 Q Y X R o P j w v S X R l b U x v Y 2 F 0 a W 9 u P j x T d G F i b G V F b n R y a W V z I C 8 + P C 9 J d G V t P j x J d G V t P j x J d G V t T G 9 j Y X R p b 2 4 + P E l 0 Z W 1 U e X B l P k Z v c m 1 1 b G E 8 L 0 l 0 Z W 1 U e X B l P j x J d G V t U G F 0 a D 5 T Z W N 0 a W 9 u M S 9 S Z X B v c n R p b m d f R T R Q J T I w K D Q w K S 9 D a G F u Z 2 V k J T I w V H l w Z T w v S X R l b V B h d G g + P C 9 J d G V t T G 9 j Y X R p b 2 4 + P F N 0 Y W J s Z U V u d H J p Z X M g L z 4 8 L 0 l 0 Z W 0 + P E l 0 Z W 0 + P E l 0 Z W 1 M b 2 N h d G l v b j 4 8 S X R l b V R 5 c G U + R m 9 y b X V s Y T w v S X R l b V R 5 c G U + P E l 0 Z W 1 Q Y X R o P l N l Y 3 R p b 2 4 x L 1 J l c G 9 y d G l u Z 1 9 F N F A l M j A o N D E p L 1 N v d X J j Z T w v S X R l b V B h d G g + P C 9 J d G V t T G 9 j Y X R p b 2 4 + P F N 0 Y W J s Z U V u d H J p Z X M g L z 4 8 L 0 l 0 Z W 0 + P E l 0 Z W 0 + P E l 0 Z W 1 M b 2 N h d G l v b j 4 8 S X R l b V R 5 c G U + R m 9 y b X V s Y T w v S X R l b V R 5 c G U + P E l 0 Z W 1 Q Y X R o P l N l Y 3 R p b 2 4 x L 1 J l c G 9 y d G l u Z 1 9 F N F A l M j A o N D E p L 1 B y b 2 1 v d G V k J T I w S G V h Z G V y c z w v S X R l b V B h d G g + P C 9 J d G V t T G 9 j Y X R p b 2 4 + P F N 0 Y W J s Z U V u d H J p Z X M g L z 4 8 L 0 l 0 Z W 0 + P E l 0 Z W 0 + P E l 0 Z W 1 M b 2 N h d G l v b j 4 8 S X R l b V R 5 c G U + R m 9 y b X V s Y T w v S X R l b V R 5 c G U + P E l 0 Z W 1 Q Y X R o P l N l Y 3 R p b 2 4 x L 1 J l c G 9 y d G l u Z 1 9 F N F A l M j A o N D E p L 0 N o Y W 5 n Z W Q l M j B U e X B l P C 9 J d G V t U G F 0 a D 4 8 L 0 l 0 Z W 1 M b 2 N h d G l v b j 4 8 U 3 R h Y m x l R W 5 0 c m l l c y A v P j w v S X R l b T 4 8 S X R l b T 4 8 S X R l b U x v Y 2 F 0 a W 9 u P j x J d G V t V H l w Z T 5 G b 3 J t d W x h P C 9 J d G V t V H l w Z T 4 8 S X R l b V B h d G g + U 2 V j d G l v b j E v U m V w b 3 J 0 a W 5 n X 0 U 0 U C U y M C g 0 M i k v U 2 9 1 c m N l P C 9 J d G V t U G F 0 a D 4 8 L 0 l 0 Z W 1 M b 2 N h d G l v b j 4 8 U 3 R h Y m x l R W 5 0 c m l l c y A v P j w v S X R l b T 4 8 S X R l b T 4 8 S X R l b U x v Y 2 F 0 a W 9 u P j x J d G V t V H l w Z T 5 G b 3 J t d W x h P C 9 J d G V t V H l w Z T 4 8 S X R l b V B h d G g + U 2 V j d G l v b j E v U m V w b 3 J 0 a W 5 n X 0 U 0 U C U y M C g 0 M i k v U H J v b W 9 0 Z W Q l M j B I Z W F k Z X J z P C 9 J d G V t U G F 0 a D 4 8 L 0 l 0 Z W 1 M b 2 N h d G l v b j 4 8 U 3 R h Y m x l R W 5 0 c m l l c y A v P j w v S X R l b T 4 8 S X R l b T 4 8 S X R l b U x v Y 2 F 0 a W 9 u P j x J d G V t V H l w Z T 5 G b 3 J t d W x h P C 9 J d G V t V H l w Z T 4 8 S X R l b V B h d G g + U 2 V j d G l v b j E v U m V w b 3 J 0 a W 5 n X 0 U 0 U C U y M C g 0 M i k v Q 2 h h b m d l Z C U y M F R 5 c G U 8 L 0 l 0 Z W 1 Q Y X R o P j w v S X R l b U x v Y 2 F 0 a W 9 u P j x T d G F i b G V F b n R y a W V z I C 8 + P C 9 J d G V t P j x J d G V t P j x J d G V t T G 9 j Y X R p b 2 4 + P E l 0 Z W 1 U e X B l P k Z v c m 1 1 b G E 8 L 0 l 0 Z W 1 U e X B l P j x J d G V t U G F 0 a D 5 T Z W N 0 a W 9 u M S 9 S Z X B v c n R p b m d f R T R Q J T I w K D Q z K S 9 T b 3 V y Y 2 U 8 L 0 l 0 Z W 1 Q Y X R o P j w v S X R l b U x v Y 2 F 0 a W 9 u P j x T d G F i b G V F b n R y a W V z I C 8 + P C 9 J d G V t P j x J d G V t P j x J d G V t T G 9 j Y X R p b 2 4 + P E l 0 Z W 1 U e X B l P k Z v c m 1 1 b G E 8 L 0 l 0 Z W 1 U e X B l P j x J d G V t U G F 0 a D 5 T Z W N 0 a W 9 u M S 9 S Z X B v c n R p b m d f R T R Q J T I w K D Q z K S 9 Q c m 9 t b 3 R l Z C U y M E h l Y W R l c n M 8 L 0 l 0 Z W 1 Q Y X R o P j w v S X R l b U x v Y 2 F 0 a W 9 u P j x T d G F i b G V F b n R y a W V z I C 8 + P C 9 J d G V t P j x J d G V t P j x J d G V t T G 9 j Y X R p b 2 4 + P E l 0 Z W 1 U e X B l P k Z v c m 1 1 b G E 8 L 0 l 0 Z W 1 U e X B l P j x J d G V t U G F 0 a D 5 T Z W N 0 a W 9 u M S 9 S Z X B v c n R p b m d f R T R Q J T I w K D Q z K S 9 D a G F u Z 2 V k J T I w V H l w Z T w v S X R l b V B h d G g + P C 9 J d G V t T G 9 j Y X R p b 2 4 + P F N 0 Y W J s Z U V u d H J p Z X M g L z 4 8 L 0 l 0 Z W 0 + P E l 0 Z W 0 + P E l 0 Z W 1 M b 2 N h d G l v b j 4 8 S X R l b V R 5 c G U + R m 9 y b X V s Y T w v S X R l b V R 5 c G U + P E l 0 Z W 1 Q Y X R o P l N l Y 3 R p b 2 4 x L 1 J l c G 9 y d G l u Z 1 9 F N F A l M j A o N D Q p L 1 N v d X J j Z T w v S X R l b V B h d G g + P C 9 J d G V t T G 9 j Y X R p b 2 4 + P F N 0 Y W J s Z U V u d H J p Z X M g L z 4 8 L 0 l 0 Z W 0 + P E l 0 Z W 0 + P E l 0 Z W 1 M b 2 N h d G l v b j 4 8 S X R l b V R 5 c G U + R m 9 y b X V s Y T w v S X R l b V R 5 c G U + P E l 0 Z W 1 Q Y X R o P l N l Y 3 R p b 2 4 x L 1 J l c G 9 y d G l u Z 1 9 F N F A l M j A o N D Q p L 1 B y b 2 1 v d G V k J T I w S G V h Z G V y c z w v S X R l b V B h d G g + P C 9 J d G V t T G 9 j Y X R p b 2 4 + P F N 0 Y W J s Z U V u d H J p Z X M g L z 4 8 L 0 l 0 Z W 0 + P E l 0 Z W 0 + P E l 0 Z W 1 M b 2 N h d G l v b j 4 8 S X R l b V R 5 c G U + R m 9 y b X V s Y T w v S X R l b V R 5 c G U + P E l 0 Z W 1 Q Y X R o P l N l Y 3 R p b 2 4 x L 1 J l c G 9 y d G l u Z 1 9 F N F A l M j A o N D Q p L 0 N o Y W 5 n Z W Q l M j B U e X B l P C 9 J d G V t U G F 0 a D 4 8 L 0 l 0 Z W 1 M b 2 N h d G l v b j 4 8 U 3 R h Y m x l R W 5 0 c m l l c y A v P j w v S X R l b T 4 8 S X R l b T 4 8 S X R l b U x v Y 2 F 0 a W 9 u P j x J d G V t V H l w Z T 5 G b 3 J t d W x h P C 9 J d G V t V H l w Z T 4 8 S X R l b V B h d G g + U 2 V j d G l v b j E v U m V w b 3 J 0 a W 5 n X 0 U 0 U C U y M C g 0 N S k v U 2 9 1 c m N l P C 9 J d G V t U G F 0 a D 4 8 L 0 l 0 Z W 1 M b 2 N h d G l v b j 4 8 U 3 R h Y m x l R W 5 0 c m l l c y A v P j w v S X R l b T 4 8 S X R l b T 4 8 S X R l b U x v Y 2 F 0 a W 9 u P j x J d G V t V H l w Z T 5 G b 3 J t d W x h P C 9 J d G V t V H l w Z T 4 8 S X R l b V B h d G g + U 2 V j d G l v b j E v U m V w b 3 J 0 a W 5 n X 0 U 0 U C U y M C g 0 N S k v U H J v b W 9 0 Z W Q l M j B I Z W F k Z X J z P C 9 J d G V t U G F 0 a D 4 8 L 0 l 0 Z W 1 M b 2 N h d G l v b j 4 8 U 3 R h Y m x l R W 5 0 c m l l c y A v P j w v S X R l b T 4 8 S X R l b T 4 8 S X R l b U x v Y 2 F 0 a W 9 u P j x J d G V t V H l w Z T 5 G b 3 J t d W x h P C 9 J d G V t V H l w Z T 4 8 S X R l b V B h d G g + U 2 V j d G l v b j E v U m V w b 3 J 0 a W 5 n X 0 U 0 U C U y M C g 0 N S k v Q 2 h h b m d l Z C U y M F R 5 c G U 8 L 0 l 0 Z W 1 Q Y X R o P j w v S X R l b U x v Y 2 F 0 a W 9 u P j x T d G F i b G V F b n R y a W V z I C 8 + P C 9 J d G V t P j x J d G V t P j x J d G V t T G 9 j Y X R p b 2 4 + P E l 0 Z W 1 U e X B l P k Z v c m 1 1 b G E 8 L 0 l 0 Z W 1 U e X B l P j x J d G V t U G F 0 a D 5 T Z W N 0 a W 9 u M S 9 S Z X B v c n R p b m d f R T R Q J T I w K D Q 2 K S 9 T b 3 V y Y 2 U 8 L 0 l 0 Z W 1 Q Y X R o P j w v S X R l b U x v Y 2 F 0 a W 9 u P j x T d G F i b G V F b n R y a W V z I C 8 + P C 9 J d G V t P j x J d G V t P j x J d G V t T G 9 j Y X R p b 2 4 + P E l 0 Z W 1 U e X B l P k Z v c m 1 1 b G E 8 L 0 l 0 Z W 1 U e X B l P j x J d G V t U G F 0 a D 5 T Z W N 0 a W 9 u M S 9 S Z X B v c n R p b m d f R T R Q J T I w K D Q 2 K S 9 Q c m 9 t b 3 R l Z C U y M E h l Y W R l c n M 8 L 0 l 0 Z W 1 Q Y X R o P j w v S X R l b U x v Y 2 F 0 a W 9 u P j x T d G F i b G V F b n R y a W V z I C 8 + P C 9 J d G V t P j x J d G V t P j x J d G V t T G 9 j Y X R p b 2 4 + P E l 0 Z W 1 U e X B l P k Z v c m 1 1 b G E 8 L 0 l 0 Z W 1 U e X B l P j x J d G V t U G F 0 a D 5 T Z W N 0 a W 9 u M S 9 S Z X B v c n R p b m d f R T R Q J T I w K D Q 2 K S 9 D a G F u Z 2 V k J T I w V H l w Z T w v S X R l b V B h d G g + P C 9 J d G V t T G 9 j Y X R p b 2 4 + P F N 0 Y W J s Z U V u d H J p Z X M g L z 4 8 L 0 l 0 Z W 0 + P E l 0 Z W 0 + P E l 0 Z W 1 M b 2 N h d G l v b j 4 8 S X R l b V R 5 c G U + R m 9 y b X V s Y T w v S X R l b V R 5 c G U + P E l 0 Z W 1 Q Y X R o P l N l Y 3 R p b 2 4 x L 1 J l c G 9 y d G l u Z 1 9 F N F A l M j A o N D c p L 1 N v d X J j Z T w v S X R l b V B h d G g + P C 9 J d G V t T G 9 j Y X R p b 2 4 + P F N 0 Y W J s Z U V u d H J p Z X M g L z 4 8 L 0 l 0 Z W 0 + P E l 0 Z W 0 + P E l 0 Z W 1 M b 2 N h d G l v b j 4 8 S X R l b V R 5 c G U + R m 9 y b X V s Y T w v S X R l b V R 5 c G U + P E l 0 Z W 1 Q Y X R o P l N l Y 3 R p b 2 4 x L 1 J l c G 9 y d G l u Z 1 9 F N F A l M j A o N D c p L 1 B y b 2 1 v d G V k J T I w S G V h Z G V y c z w v S X R l b V B h d G g + P C 9 J d G V t T G 9 j Y X R p b 2 4 + P F N 0 Y W J s Z U V u d H J p Z X M g L z 4 8 L 0 l 0 Z W 0 + P E l 0 Z W 0 + P E l 0 Z W 1 M b 2 N h d G l v b j 4 8 S X R l b V R 5 c G U + R m 9 y b X V s Y T w v S X R l b V R 5 c G U + P E l 0 Z W 1 Q Y X R o P l N l Y 3 R p b 2 4 x L 1 J l c G 9 y d G l u Z 1 9 F N F A l M j A o N D c p L 0 N o Y W 5 n Z W Q l M j B U e X B l P C 9 J d G V t U G F 0 a D 4 8 L 0 l 0 Z W 1 M b 2 N h d G l v b j 4 8 U 3 R h Y m x l R W 5 0 c m l l c y A v P j w v S X R l b T 4 8 S X R l b T 4 8 S X R l b U x v Y 2 F 0 a W 9 u P j x J d G V t V H l w Z T 5 G b 3 J t d W x h P C 9 J d G V t V H l w Z T 4 8 S X R l b V B h d G g + U 2 V j d G l v b j E v U m V w b 3 J 0 a W 5 n X 0 U 0 U C U y M C g 0 O C k v U 2 9 1 c m N l P C 9 J d G V t U G F 0 a D 4 8 L 0 l 0 Z W 1 M b 2 N h d G l v b j 4 8 U 3 R h Y m x l R W 5 0 c m l l c y A v P j w v S X R l b T 4 8 S X R l b T 4 8 S X R l b U x v Y 2 F 0 a W 9 u P j x J d G V t V H l w Z T 5 G b 3 J t d W x h P C 9 J d G V t V H l w Z T 4 8 S X R l b V B h d G g + U 2 V j d G l v b j E v U m V w b 3 J 0 a W 5 n X 0 U 0 U C U y M C g 0 O C k v U H J v b W 9 0 Z W Q l M j B I Z W F k Z X J z P C 9 J d G V t U G F 0 a D 4 8 L 0 l 0 Z W 1 M b 2 N h d G l v b j 4 8 U 3 R h Y m x l R W 5 0 c m l l c y A v P j w v S X R l b T 4 8 S X R l b T 4 8 S X R l b U x v Y 2 F 0 a W 9 u P j x J d G V t V H l w Z T 5 G b 3 J t d W x h P C 9 J d G V t V H l w Z T 4 8 S X R l b V B h d G g + U 2 V j d G l v b j E v U m V w b 3 J 0 a W 5 n X 0 U 0 U C U y M C g 0 O C k v Q 2 h h b m d l Z C U y M F R 5 c G U 8 L 0 l 0 Z W 1 Q Y X R o P j w v S X R l b U x v Y 2 F 0 a W 9 u P j x T d G F i b G V F b n R y a W V z I C 8 + P C 9 J d G V t P j x J d G V t P j x J d G V t T G 9 j Y X R p b 2 4 + P E l 0 Z W 1 U e X B l P k Z v c m 1 1 b G E 8 L 0 l 0 Z W 1 U e X B l P j x J d G V t U G F 0 a D 5 T Z W N 0 a W 9 u M S 9 S Z X B v c n R p b m d f R T R Q J T I w K D Q 5 K S 9 T b 3 V y Y 2 U 8 L 0 l 0 Z W 1 Q Y X R o P j w v S X R l b U x v Y 2 F 0 a W 9 u P j x T d G F i b G V F b n R y a W V z I C 8 + P C 9 J d G V t P j x J d G V t P j x J d G V t T G 9 j Y X R p b 2 4 + P E l 0 Z W 1 U e X B l P k Z v c m 1 1 b G E 8 L 0 l 0 Z W 1 U e X B l P j x J d G V t U G F 0 a D 5 T Z W N 0 a W 9 u M S 9 S Z X B v c n R p b m d f R T R Q J T I w K D Q 5 K S 9 Q c m 9 t b 3 R l Z C U y M E h l Y W R l c n M 8 L 0 l 0 Z W 1 Q Y X R o P j w v S X R l b U x v Y 2 F 0 a W 9 u P j x T d G F i b G V F b n R y a W V z I C 8 + P C 9 J d G V t P j x J d G V t P j x J d G V t T G 9 j Y X R p b 2 4 + P E l 0 Z W 1 U e X B l P k Z v c m 1 1 b G E 8 L 0 l 0 Z W 1 U e X B l P j x J d G V t U G F 0 a D 5 T Z W N 0 a W 9 u M S 9 S Z X B v c n R p b m d f R T R Q J T I w K D Q 5 K S 9 D a G F u Z 2 V k J T I w V H l w Z T w v S X R l b V B h d G g + P C 9 J d G V t T G 9 j Y X R p b 2 4 + P F N 0 Y W J s Z U V u d H J p Z X M g L z 4 8 L 0 l 0 Z W 0 + P E l 0 Z W 0 + P E l 0 Z W 1 M b 2 N h d G l v b j 4 8 S X R l b V R 5 c G U + R m 9 y b X V s Y T w v S X R l b V R 5 c G U + P E l 0 Z W 1 Q Y X R o P l N l Y 3 R p b 2 4 x L 1 J l c G 9 y d G l u Z 1 9 F N F A l M j A o N T A p L 1 N v d X J j Z T w v S X R l b V B h d G g + P C 9 J d G V t T G 9 j Y X R p b 2 4 + P F N 0 Y W J s Z U V u d H J p Z X M g L z 4 8 L 0 l 0 Z W 0 + P E l 0 Z W 0 + P E l 0 Z W 1 M b 2 N h d G l v b j 4 8 S X R l b V R 5 c G U + R m 9 y b X V s Y T w v S X R l b V R 5 c G U + P E l 0 Z W 1 Q Y X R o P l N l Y 3 R p b 2 4 x L 1 J l c G 9 y d G l u Z 1 9 F N F A l M j A o N T A p L 1 B y b 2 1 v d G V k J T I w S G V h Z G V y c z w v S X R l b V B h d G g + P C 9 J d G V t T G 9 j Y X R p b 2 4 + P F N 0 Y W J s Z U V u d H J p Z X M g L z 4 8 L 0 l 0 Z W 0 + P E l 0 Z W 0 + P E l 0 Z W 1 M b 2 N h d G l v b j 4 8 S X R l b V R 5 c G U + R m 9 y b X V s Y T w v S X R l b V R 5 c G U + P E l 0 Z W 1 Q Y X R o P l N l Y 3 R p b 2 4 x L 1 J l c G 9 y d G l u Z 1 9 F N F A l M j A o N T A p L 0 N o Y W 5 n Z W Q l M j B U e X B l P C 9 J d G V t U G F 0 a D 4 8 L 0 l 0 Z W 1 M b 2 N h d G l v b j 4 8 U 3 R h Y m x l R W 5 0 c m l l c y A v P j w v S X R l b T 4 8 S X R l b T 4 8 S X R l b U x v Y 2 F 0 a W 9 u P j x J d G V t V H l w Z T 5 G b 3 J t d W x h P C 9 J d G V t V H l w Z T 4 8 S X R l b V B h d G g + U 2 V j d G l v b j E v U m V w b 3 J 0 a W 5 n X 0 U 0 U C U y M C g 1 M S k v U 2 9 1 c m N l P C 9 J d G V t U G F 0 a D 4 8 L 0 l 0 Z W 1 M b 2 N h d G l v b j 4 8 U 3 R h Y m x l R W 5 0 c m l l c y A v P j w v S X R l b T 4 8 S X R l b T 4 8 S X R l b U x v Y 2 F 0 a W 9 u P j x J d G V t V H l w Z T 5 G b 3 J t d W x h P C 9 J d G V t V H l w Z T 4 8 S X R l b V B h d G g + U 2 V j d G l v b j E v U m V w b 3 J 0 a W 5 n X 0 U 0 U C U y M C g 1 M S k v U H J v b W 9 0 Z W Q l M j B I Z W F k Z X J z P C 9 J d G V t U G F 0 a D 4 8 L 0 l 0 Z W 1 M b 2 N h d G l v b j 4 8 U 3 R h Y m x l R W 5 0 c m l l c y A v P j w v S X R l b T 4 8 S X R l b T 4 8 S X R l b U x v Y 2 F 0 a W 9 u P j x J d G V t V H l w Z T 5 G b 3 J t d W x h P C 9 J d G V t V H l w Z T 4 8 S X R l b V B h d G g + U 2 V j d G l v b j E v U m V w b 3 J 0 a W 5 n X 0 U 0 U C U y M C g 1 M S k v Q 2 h h b m d l Z C U y M F R 5 c G U 8 L 0 l 0 Z W 1 Q Y X R o P j w v S X R l b U x v Y 2 F 0 a W 9 u P j x T d G F i b G V F b n R y a W V z I C 8 + P C 9 J d G V t P j x J d G V t P j x J d G V t T G 9 j Y X R p b 2 4 + P E l 0 Z W 1 U e X B l P k Z v c m 1 1 b G E 8 L 0 l 0 Z W 1 U e X B l P j x J d G V t U G F 0 a D 5 T Z W N 0 a W 9 u M S 9 S Z X B v c n R p b m d f R T R Q J T I w K D U y K S 9 T b 3 V y Y 2 U 8 L 0 l 0 Z W 1 Q Y X R o P j w v S X R l b U x v Y 2 F 0 a W 9 u P j x T d G F i b G V F b n R y a W V z I C 8 + P C 9 J d G V t P j x J d G V t P j x J d G V t T G 9 j Y X R p b 2 4 + P E l 0 Z W 1 U e X B l P k Z v c m 1 1 b G E 8 L 0 l 0 Z W 1 U e X B l P j x J d G V t U G F 0 a D 5 T Z W N 0 a W 9 u M S 9 S Z X B v c n R p b m d f R T R Q J T I w K D U y K S 9 Q c m 9 t b 3 R l Z C U y M E h l Y W R l c n M 8 L 0 l 0 Z W 1 Q Y X R o P j w v S X R l b U x v Y 2 F 0 a W 9 u P j x T d G F i b G V F b n R y a W V z I C 8 + P C 9 J d G V t P j x J d G V t P j x J d G V t T G 9 j Y X R p b 2 4 + P E l 0 Z W 1 U e X B l P k Z v c m 1 1 b G E 8 L 0 l 0 Z W 1 U e X B l P j x J d G V t U G F 0 a D 5 T Z W N 0 a W 9 u M S 9 S Z X B v c n R p b m d f R T R Q J T I w K D U y K S 9 D a G F u Z 2 V k J T I w V H l w Z T w v S X R l b V B h d G g + P C 9 J d G V t T G 9 j Y X R p b 2 4 + P F N 0 Y W J s Z U V u d H J p Z X M g L z 4 8 L 0 l 0 Z W 0 + P E l 0 Z W 0 + P E l 0 Z W 1 M b 2 N h d G l v b j 4 8 S X R l b V R 5 c G U + R m 9 y b X V s Y T w v S X R l b V R 5 c G U + P E l 0 Z W 1 Q Y X R o P l N l Y 3 R p b 2 4 x L 1 J l c G 9 y d G l u Z 1 9 F N F A l M j A o N T M p L 1 N v d X J j Z T w v S X R l b V B h d G g + P C 9 J d G V t T G 9 j Y X R p b 2 4 + P F N 0 Y W J s Z U V u d H J p Z X M g L z 4 8 L 0 l 0 Z W 0 + P E l 0 Z W 0 + P E l 0 Z W 1 M b 2 N h d G l v b j 4 8 S X R l b V R 5 c G U + R m 9 y b X V s Y T w v S X R l b V R 5 c G U + P E l 0 Z W 1 Q Y X R o P l N l Y 3 R p b 2 4 x L 1 J l c G 9 y d G l u Z 1 9 F N F A l M j A o N T M p L 1 B y b 2 1 v d G V k J T I w S G V h Z G V y c z w v S X R l b V B h d G g + P C 9 J d G V t T G 9 j Y X R p b 2 4 + P F N 0 Y W J s Z U V u d H J p Z X M g L z 4 8 L 0 l 0 Z W 0 + P E l 0 Z W 0 + P E l 0 Z W 1 M b 2 N h d G l v b j 4 8 S X R l b V R 5 c G U + R m 9 y b X V s Y T w v S X R l b V R 5 c G U + P E l 0 Z W 1 Q Y X R o P l N l Y 3 R p b 2 4 x L 1 J l c G 9 y d G l u Z 1 9 F N F A l M j A o N T M p L 0 N o Y W 5 n Z W Q l M j B U e X B l P C 9 J d G V t U G F 0 a D 4 8 L 0 l 0 Z W 1 M b 2 N h d G l v b j 4 8 U 3 R h Y m x l R W 5 0 c m l l c y A v P j w v S X R l b T 4 8 S X R l b T 4 8 S X R l b U x v Y 2 F 0 a W 9 u P j x J d G V t V H l w Z T 5 G b 3 J t d W x h P C 9 J d G V t V H l w Z T 4 8 S X R l b V B h d G g + U 2 V j d G l v b j E v U m V w b 3 J 0 a W 5 n X 0 U 0 U C U y M C g 1 N C k v U 2 9 1 c m N l P C 9 J d G V t U G F 0 a D 4 8 L 0 l 0 Z W 1 M b 2 N h d G l v b j 4 8 U 3 R h Y m x l R W 5 0 c m l l c y A v P j w v S X R l b T 4 8 S X R l b T 4 8 S X R l b U x v Y 2 F 0 a W 9 u P j x J d G V t V H l w Z T 5 G b 3 J t d W x h P C 9 J d G V t V H l w Z T 4 8 S X R l b V B h d G g + U 2 V j d G l v b j E v U m V w b 3 J 0 a W 5 n X 0 U 0 U C U y M C g 1 N C k v U H J v b W 9 0 Z W Q l M j B I Z W F k Z X J z P C 9 J d G V t U G F 0 a D 4 8 L 0 l 0 Z W 1 M b 2 N h d G l v b j 4 8 U 3 R h Y m x l R W 5 0 c m l l c y A v P j w v S X R l b T 4 8 S X R l b T 4 8 S X R l b U x v Y 2 F 0 a W 9 u P j x J d G V t V H l w Z T 5 G b 3 J t d W x h P C 9 J d G V t V H l w Z T 4 8 S X R l b V B h d G g + U 2 V j d G l v b j E v U m V w b 3 J 0 a W 5 n X 0 U 0 U C U y M C g 1 N C k v Q 2 h h b m d l Z C U y M F R 5 c G U 8 L 0 l 0 Z W 1 Q Y X R o P j w v S X R l b U x v Y 2 F 0 a W 9 u P j x T d G F i b G V F b n R y a W V z I C 8 + P C 9 J d G V t P j x J d G V t P j x J d G V t T G 9 j Y X R p b 2 4 + P E l 0 Z W 1 U e X B l P k Z v c m 1 1 b G E 8 L 0 l 0 Z W 1 U e X B l P j x J d G V t U G F 0 a D 5 T Z W N 0 a W 9 u M S 9 S Z X B v c n R p b m d f R T R Q J T I w K D U 1 K S 9 T b 3 V y Y 2 U 8 L 0 l 0 Z W 1 Q Y X R o P j w v S X R l b U x v Y 2 F 0 a W 9 u P j x T d G F i b G V F b n R y a W V z I C 8 + P C 9 J d G V t P j x J d G V t P j x J d G V t T G 9 j Y X R p b 2 4 + P E l 0 Z W 1 U e X B l P k Z v c m 1 1 b G E 8 L 0 l 0 Z W 1 U e X B l P j x J d G V t U G F 0 a D 5 T Z W N 0 a W 9 u M S 9 S Z X B v c n R p b m d f R T R Q J T I w K D U 1 K S 9 Q c m 9 t b 3 R l Z C U y M E h l Y W R l c n M 8 L 0 l 0 Z W 1 Q Y X R o P j w v S X R l b U x v Y 2 F 0 a W 9 u P j x T d G F i b G V F b n R y a W V z I C 8 + P C 9 J d G V t P j x J d G V t P j x J d G V t T G 9 j Y X R p b 2 4 + P E l 0 Z W 1 U e X B l P k Z v c m 1 1 b G E 8 L 0 l 0 Z W 1 U e X B l P j x J d G V t U G F 0 a D 5 T Z W N 0 a W 9 u M S 9 S Z X B v c n R p b m d f R T R Q J T I w K D U 1 K S 9 D a G F u Z 2 V k J T I w V H l w Z T w v S X R l b V B h d G g + P C 9 J d G V t T G 9 j Y X R p b 2 4 + P F N 0 Y W J s Z U V u d H J p Z X M g L z 4 8 L 0 l 0 Z W 0 + P E l 0 Z W 0 + P E l 0 Z W 1 M b 2 N h d G l v b j 4 8 S X R l b V R 5 c G U + R m 9 y b X V s Y T w v S X R l b V R 5 c G U + P E l 0 Z W 1 Q Y X R o P l N l Y 3 R p b 2 4 x L 1 J l c G 9 y d G l u Z 1 9 F N F A l M j A o N T Y p L 1 N v d X J j Z T w v S X R l b V B h d G g + P C 9 J d G V t T G 9 j Y X R p b 2 4 + P F N 0 Y W J s Z U V u d H J p Z X M g L z 4 8 L 0 l 0 Z W 0 + P E l 0 Z W 0 + P E l 0 Z W 1 M b 2 N h d G l v b j 4 8 S X R l b V R 5 c G U + R m 9 y b X V s Y T w v S X R l b V R 5 c G U + P E l 0 Z W 1 Q Y X R o P l N l Y 3 R p b 2 4 x L 1 J l c G 9 y d G l u Z 1 9 F N F A l M j A o N T Y p L 1 B y b 2 1 v d G V k J T I w S G V h Z G V y c z w v S X R l b V B h d G g + P C 9 J d G V t T G 9 j Y X R p b 2 4 + P F N 0 Y W J s Z U V u d H J p Z X M g L z 4 8 L 0 l 0 Z W 0 + P E l 0 Z W 0 + P E l 0 Z W 1 M b 2 N h d G l v b j 4 8 S X R l b V R 5 c G U + R m 9 y b X V s Y T w v S X R l b V R 5 c G U + P E l 0 Z W 1 Q Y X R o P l N l Y 3 R p b 2 4 x L 1 J l c G 9 y d G l u Z 1 9 F N F A l M j A o N T Y p L 0 N o Y W 5 n Z W Q l M j B U e X B l P C 9 J d G V t U G F 0 a D 4 8 L 0 l 0 Z W 1 M b 2 N h d G l v b j 4 8 U 3 R h Y m x l R W 5 0 c m l l c y A v P j w v S X R l b T 4 8 S X R l b T 4 8 S X R l b U x v Y 2 F 0 a W 9 u P j x J d G V t V H l w Z T 5 G b 3 J t d W x h P C 9 J d G V t V H l w Z T 4 8 S X R l b V B h d G g + U 2 V j d G l v b j E v U m V w b 3 J 0 a W 5 n X 0 U 0 U C U y M C g 1 N y k v U 2 9 1 c m N l P C 9 J d G V t U G F 0 a D 4 8 L 0 l 0 Z W 1 M b 2 N h d G l v b j 4 8 U 3 R h Y m x l R W 5 0 c m l l c y A v P j w v S X R l b T 4 8 S X R l b T 4 8 S X R l b U x v Y 2 F 0 a W 9 u P j x J d G V t V H l w Z T 5 G b 3 J t d W x h P C 9 J d G V t V H l w Z T 4 8 S X R l b V B h d G g + U 2 V j d G l v b j E v U m V w b 3 J 0 a W 5 n X 0 U 0 U C U y M C g 1 N y k v U H J v b W 9 0 Z W Q l M j B I Z W F k Z X J z P C 9 J d G V t U G F 0 a D 4 8 L 0 l 0 Z W 1 M b 2 N h d G l v b j 4 8 U 3 R h Y m x l R W 5 0 c m l l c y A v P j w v S X R l b T 4 8 S X R l b T 4 8 S X R l b U x v Y 2 F 0 a W 9 u P j x J d G V t V H l w Z T 5 G b 3 J t d W x h P C 9 J d G V t V H l w Z T 4 8 S X R l b V B h d G g + U 2 V j d G l v b j E v U m V w b 3 J 0 a W 5 n X 0 U 0 U C U y M C g 1 N y k v Q 2 h h b m d l Z C U y M F R 5 c G U 8 L 0 l 0 Z W 1 Q Y X R o P j w v S X R l b U x v Y 2 F 0 a W 9 u P j x T d G F i b G V F b n R y a W V z I C 8 + P C 9 J d G V t P j x J d G V t P j x J d G V t T G 9 j Y X R p b 2 4 + P E l 0 Z W 1 U e X B l P k Z v c m 1 1 b G E 8 L 0 l 0 Z W 1 U e X B l P j x J d G V t U G F 0 a D 5 T Z W N 0 a W 9 u M S 9 S Z X B v c n R p b m d f R T R Q J T I w K D U 4 K S 9 T b 3 V y Y 2 U 8 L 0 l 0 Z W 1 Q Y X R o P j w v S X R l b U x v Y 2 F 0 a W 9 u P j x T d G F i b G V F b n R y a W V z I C 8 + P C 9 J d G V t P j x J d G V t P j x J d G V t T G 9 j Y X R p b 2 4 + P E l 0 Z W 1 U e X B l P k Z v c m 1 1 b G E 8 L 0 l 0 Z W 1 U e X B l P j x J d G V t U G F 0 a D 5 T Z W N 0 a W 9 u M S 9 S Z X B v c n R p b m d f R T R Q J T I w K D U 4 K S 9 Q c m 9 t b 3 R l Z C U y M E h l Y W R l c n M 8 L 0 l 0 Z W 1 Q Y X R o P j w v S X R l b U x v Y 2 F 0 a W 9 u P j x T d G F i b G V F b n R y a W V z I C 8 + P C 9 J d G V t P j x J d G V t P j x J d G V t T G 9 j Y X R p b 2 4 + P E l 0 Z W 1 U e X B l P k Z v c m 1 1 b G E 8 L 0 l 0 Z W 1 U e X B l P j x J d G V t U G F 0 a D 5 T Z W N 0 a W 9 u M S 9 S Z X B v c n R p b m d f R T R Q J T I w K D U 4 K S 9 D a G F u Z 2 V k J T I w V H l w Z T w v S X R l b V B h d G g + P C 9 J d G V t T G 9 j Y X R p b 2 4 + P F N 0 Y W J s Z U V u d H J p Z X M g L z 4 8 L 0 l 0 Z W 0 + P E l 0 Z W 0 + P E l 0 Z W 1 M b 2 N h d G l v b j 4 8 S X R l b V R 5 c G U + R m 9 y b X V s Y T w v S X R l b V R 5 c G U + P E l 0 Z W 1 Q Y X R o P l N l Y 3 R p b 2 4 x L 1 J l c G 9 y d G l u Z 1 9 F N F A l M j A o N T k p L 1 N v d X J j Z T w v S X R l b V B h d G g + P C 9 J d G V t T G 9 j Y X R p b 2 4 + P F N 0 Y W J s Z U V u d H J p Z X M g L z 4 8 L 0 l 0 Z W 0 + P E l 0 Z W 0 + P E l 0 Z W 1 M b 2 N h d G l v b j 4 8 S X R l b V R 5 c G U + R m 9 y b X V s Y T w v S X R l b V R 5 c G U + P E l 0 Z W 1 Q Y X R o P l N l Y 3 R p b 2 4 x L 1 J l c G 9 y d G l u Z 1 9 F N F A l M j A o N T k p L 1 B y b 2 1 v d G V k J T I w S G V h Z G V y c z w v S X R l b V B h d G g + P C 9 J d G V t T G 9 j Y X R p b 2 4 + P F N 0 Y W J s Z U V u d H J p Z X M g L z 4 8 L 0 l 0 Z W 0 + P E l 0 Z W 0 + P E l 0 Z W 1 M b 2 N h d G l v b j 4 8 S X R l b V R 5 c G U + R m 9 y b X V s Y T w v S X R l b V R 5 c G U + P E l 0 Z W 1 Q Y X R o P l N l Y 3 R p b 2 4 x L 1 J l c G 9 y d G l u Z 1 9 F N F A l M j A o N T k p L 0 N o Y W 5 n Z W Q l M j B U e X B l P C 9 J d G V t U G F 0 a D 4 8 L 0 l 0 Z W 1 M b 2 N h d G l v b j 4 8 U 3 R h Y m x l R W 5 0 c m l l c y A v P j w v S X R l b T 4 8 S X R l b T 4 8 S X R l b U x v Y 2 F 0 a W 9 u P j x J d G V t V H l w Z T 5 G b 3 J t d W x h P C 9 J d G V t V H l w Z T 4 8 S X R l b V B h d G g + U 2 V j d G l v b j E v U m V w b 3 J 0 a W 5 n X 0 U 0 U C U y M C g 2 M S k v U 2 9 1 c m N l P C 9 J d G V t U G F 0 a D 4 8 L 0 l 0 Z W 1 M b 2 N h d G l v b j 4 8 U 3 R h Y m x l R W 5 0 c m l l c y A v P j w v S X R l b T 4 8 S X R l b T 4 8 S X R l b U x v Y 2 F 0 a W 9 u P j x J d G V t V H l w Z T 5 G b 3 J t d W x h P C 9 J d G V t V H l w Z T 4 8 S X R l b V B h d G g + U 2 V j d G l v b j E v U m V w b 3 J 0 a W 5 n X 0 U 0 U C U y M C g 2 M S k v U H J v b W 9 0 Z W Q l M j B I Z W F k Z X J z P C 9 J d G V t U G F 0 a D 4 8 L 0 l 0 Z W 1 M b 2 N h d G l v b j 4 8 U 3 R h Y m x l R W 5 0 c m l l c y A v P j w v S X R l b T 4 8 S X R l b T 4 8 S X R l b U x v Y 2 F 0 a W 9 u P j x J d G V t V H l w Z T 5 G b 3 J t d W x h P C 9 J d G V t V H l w Z T 4 8 S X R l b V B h d G g + U 2 V j d G l v b j E v U m V w b 3 J 0 a W 5 n X 0 U 0 U C U y M C g 2 M S k v Q 2 h h b m d l Z C U y M F R 5 c G U 8 L 0 l 0 Z W 1 Q Y X R o P j w v S X R l b U x v Y 2 F 0 a W 9 u P j x T d G F i b G V F b n R y a W V z I C 8 + 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U m V w b 3 J 0 a W 5 n X 0 U 0 U C U y M C g 2 M i k v U 2 9 1 c m N l P C 9 J d G V t U G F 0 a D 4 8 L 0 l 0 Z W 1 M b 2 N h d G l v b j 4 8 U 3 R h Y m x l R W 5 0 c m l l c y A v P j w v S X R l b T 4 8 S X R l b T 4 8 S X R l b U x v Y 2 F 0 a W 9 u P j x J d G V t V H l w Z T 5 G b 3 J t d W x h P C 9 J d G V t V H l w Z T 4 8 S X R l b V B h d G g + U 2 V j d G l v b j E v U m V w b 3 J 0 a W 5 n X 0 U 0 U C U y M C g 2 M i k v U H J v b W 9 0 Z W Q l M j B I Z W F k Z X J z P C 9 J d G V t U G F 0 a D 4 8 L 0 l 0 Z W 1 M b 2 N h d G l v b j 4 8 U 3 R h Y m x l R W 5 0 c m l l c y A v P j w v S X R l b T 4 8 S X R l b T 4 8 S X R l b U x v Y 2 F 0 a W 9 u P j x J d G V t V H l w Z T 5 G b 3 J t d W x h P C 9 J d G V t V H l w Z T 4 8 S X R l b V B h d G g + U 2 V j d G l v b j E v U m V w b 3 J 0 a W 5 n X 0 U 0 U C U y M C g 2 M i k v Q 2 h h b m d l Z C U y M F R 5 c G U 8 L 0 l 0 Z W 1 Q Y X R o P j w v S X R l b U x v Y 2 F 0 a W 9 u P j x T d G F i b G V F b n R y a W V z I C 8 + P C 9 J d G V t P j x J d G V t P j x J d G V t T G 9 j Y X R p b 2 4 + P E l 0 Z W 1 U e X B l P k Z v c m 1 1 b G E 8 L 0 l 0 Z W 1 U e X B l P j x J d G V t U G F 0 a D 5 T Z W N 0 a W 9 u M S 9 S Z X B v c n R p b m d f R T R Q J T I w K D Y z K S 9 T b 3 V y Y 2 U 8 L 0 l 0 Z W 1 Q Y X R o P j w v S X R l b U x v Y 2 F 0 a W 9 u P j x T d G F i b G V F b n R y a W V z I C 8 + P C 9 J d G V t P j x J d G V t P j x J d G V t T G 9 j Y X R p b 2 4 + P E l 0 Z W 1 U e X B l P k Z v c m 1 1 b G E 8 L 0 l 0 Z W 1 U e X B l P j x J d G V t U G F 0 a D 5 T Z W N 0 a W 9 u M S 9 S Z X B v c n R p b m d f R T R Q J T I w K D Y z K S 9 Q c m 9 t b 3 R l Z C U y M E h l Y W R l c n M 8 L 0 l 0 Z W 1 Q Y X R o P j w v S X R l b U x v Y 2 F 0 a W 9 u P j x T d G F i b G V F b n R y a W V z I C 8 + P C 9 J d G V t P j x J d G V t P j x J d G V t T G 9 j Y X R p b 2 4 + P E l 0 Z W 1 U e X B l P k Z v c m 1 1 b G E 8 L 0 l 0 Z W 1 U e X B l P j x J d G V t U G F 0 a D 5 T Z W N 0 a W 9 u M S 9 S Z X B v c n R p b m d f R T R Q J T I w K D Y z K S 9 D a G F u Z 2 V k J T I w V H l w Z T w v S X R l b V B h d G g + P C 9 J d G V t T G 9 j Y X R p b 2 4 + P F N 0 Y W J s Z U V u d H J p Z X M g L z 4 8 L 0 l 0 Z W 0 + P E l 0 Z W 0 + P E l 0 Z W 1 M b 2 N h d G l v b j 4 8 S X R l b V R 5 c G U + R m 9 y b X V s Y T w v S X R l b V R 5 c G U + P E l 0 Z W 1 Q Y X R o P l N l Y 3 R p b 2 4 x L 1 J l c G 9 y d G l u Z 1 9 F N F A l M j A o N j Q p L 1 N v d X J j Z T w v S X R l b V B h d G g + P C 9 J d G V t T G 9 j Y X R p b 2 4 + P F N 0 Y W J s Z U V u d H J p Z X M g L z 4 8 L 0 l 0 Z W 0 + P E l 0 Z W 0 + P E l 0 Z W 1 M b 2 N h d G l v b j 4 8 S X R l b V R 5 c G U + R m 9 y b X V s Y T w v S X R l b V R 5 c G U + P E l 0 Z W 1 Q Y X R o P l N l Y 3 R p b 2 4 x L 1 J l c G 9 y d G l u Z 1 9 F N F A l M j A o N j Q p L 1 B y b 2 1 v d G V k J T I w S G V h Z G V y c z w v S X R l b V B h d G g + P C 9 J d G V t T G 9 j Y X R p b 2 4 + P F N 0 Y W J s Z U V u d H J p Z X M g L z 4 8 L 0 l 0 Z W 0 + P E l 0 Z W 0 + P E l 0 Z W 1 M b 2 N h d G l v b j 4 8 S X R l b V R 5 c G U + R m 9 y b X V s Y T w v S X R l b V R 5 c G U + P E l 0 Z W 1 Q Y X R o P l N l Y 3 R p b 2 4 x L 1 J l c G 9 y d G l u Z 1 9 F N F A l M j A o N j Q p L 0 N o Y W 5 n Z W Q l M j B U e X B l P C 9 J d G V t U G F 0 a D 4 8 L 0 l 0 Z W 1 M b 2 N h d G l v b j 4 8 U 3 R h Y m x l R W 5 0 c m l l c y A v P j w v S X R l b T 4 8 S X R l b T 4 8 S X R l b U x v Y 2 F 0 a W 9 u P j x J d G V t V H l w Z T 5 G b 3 J t d W x h P C 9 J d G V t V H l w Z T 4 8 S X R l b V B h d G g + U 2 V j d G l v b j E v U m V w b 3 J 0 a W 5 n X 0 U 0 U C U y M C g 2 N S k v U 2 9 1 c m N l P C 9 J d G V t U G F 0 a D 4 8 L 0 l 0 Z W 1 M b 2 N h d G l v b j 4 8 U 3 R h Y m x l R W 5 0 c m l l c y A v P j w v S X R l b T 4 8 S X R l b T 4 8 S X R l b U x v Y 2 F 0 a W 9 u P j x J d G V t V H l w Z T 5 G b 3 J t d W x h P C 9 J d G V t V H l w Z T 4 8 S X R l b V B h d G g + U 2 V j d G l v b j E v U m V w b 3 J 0 a W 5 n X 0 U 0 U C U y M C g 2 N S k v U H J v b W 9 0 Z W Q l M j B I Z W F k Z X J z P C 9 J d G V t U G F 0 a D 4 8 L 0 l 0 Z W 1 M b 2 N h d G l v b j 4 8 U 3 R h Y m x l R W 5 0 c m l l c y A v P j w v S X R l b T 4 8 S X R l b T 4 8 S X R l b U x v Y 2 F 0 a W 9 u P j x J d G V t V H l w Z T 5 G b 3 J t d W x h P C 9 J d G V t V H l w Z T 4 8 S X R l b V B h d G g + U 2 V j d G l v b j E v U m V w b 3 J 0 a W 5 n X 0 U 0 U C U y M C g 2 N S k v Q 2 h h b m d l Z C U y M F R 5 c G U 8 L 0 l 0 Z W 1 Q Y X R o P j w v S X R l b U x v Y 2 F 0 a W 9 u P j x T d G F i b G V F b n R y a W V z I C 8 + P C 9 J d G V t P j x J d G V t P j x J d G V t T G 9 j Y X R p b 2 4 + P E l 0 Z W 1 U e X B l P k Z v c m 1 1 b G E 8 L 0 l 0 Z W 1 U e X B l P j x J d G V t U G F 0 a D 5 T Z W N 0 a W 9 u M S 9 S Z X B v c n R p b m d f R T R Q J T I w K D Y 2 K S 9 T b 3 V y Y 2 U 8 L 0 l 0 Z W 1 Q Y X R o P j w v S X R l b U x v Y 2 F 0 a W 9 u P j x T d G F i b G V F b n R y a W V z I C 8 + P C 9 J d G V t P j x J d G V t P j x J d G V t T G 9 j Y X R p b 2 4 + P E l 0 Z W 1 U e X B l P k Z v c m 1 1 b G E 8 L 0 l 0 Z W 1 U e X B l P j x J d G V t U G F 0 a D 5 T Z W N 0 a W 9 u M S 9 S Z X B v c n R p b m d f R T R Q J T I w K D Y 2 K S 9 Q c m 9 t b 3 R l Z C U y M E h l Y W R l c n M 8 L 0 l 0 Z W 1 Q Y X R o P j w v S X R l b U x v Y 2 F 0 a W 9 u P j x T d G F i b G V F b n R y a W V z I C 8 + P C 9 J d G V t P j x J d G V t P j x J d G V t T G 9 j Y X R p b 2 4 + P E l 0 Z W 1 U e X B l P k Z v c m 1 1 b G E 8 L 0 l 0 Z W 1 U e X B l P j x J d G V t U G F 0 a D 5 T Z W N 0 a W 9 u M S 9 S Z X B v c n R p b m d f R T R Q J T I w K D Y 2 K S 9 D a G F u Z 2 V k J T I w V H l w Z T w v S X R l b V B h d G g + P C 9 J d G V t T G 9 j Y X R p b 2 4 + P F N 0 Y W J s Z U V u d H J p Z X M g L z 4 8 L 0 l 0 Z W 0 + P E l 0 Z W 0 + P E l 0 Z W 1 M b 2 N h d G l v b j 4 8 S X R l b V R 5 c G U + R m 9 y b X V s Y T w v S X R l b V R 5 c G U + P E l 0 Z W 1 Q Y X R o P l N l Y 3 R p b 2 4 x L 1 J l c G 9 y d G l u Z 1 9 F N F A l M j A o N j c p L 1 N v d X J j Z T w v S X R l b V B h d G g + P C 9 J d G V t T G 9 j Y X R p b 2 4 + P F N 0 Y W J s Z U V u d H J p Z X M g L z 4 8 L 0 l 0 Z W 0 + P E l 0 Z W 0 + P E l 0 Z W 1 M b 2 N h d G l v b j 4 8 S X R l b V R 5 c G U + R m 9 y b X V s Y T w v S X R l b V R 5 c G U + P E l 0 Z W 1 Q Y X R o P l N l Y 3 R p b 2 4 x L 1 J l c G 9 y d G l u Z 1 9 F N F A l M j A o N j c p L 1 B y b 2 1 v d G V k J T I w S G V h Z G V y c z w v S X R l b V B h d G g + P C 9 J d G V t T G 9 j Y X R p b 2 4 + P F N 0 Y W J s Z U V u d H J p Z X M g L z 4 8 L 0 l 0 Z W 0 + P E l 0 Z W 0 + P E l 0 Z W 1 M b 2 N h d G l v b j 4 8 S X R l b V R 5 c G U + R m 9 y b X V s Y T w v S X R l b V R 5 c G U + P E l 0 Z W 1 Q Y X R o P l N l Y 3 R p b 2 4 x L 1 J l c G 9 y d G l u Z 1 9 F N F A l M j A o N j c p L 0 N o Y W 5 n Z W Q l M j B U e X B l P C 9 J d G V t U G F 0 a D 4 8 L 0 l 0 Z W 1 M b 2 N h d G l v b j 4 8 U 3 R h Y m x l R W 5 0 c m l l c y A v P j w v S X R l b T 4 8 S X R l b T 4 8 S X R l b U x v Y 2 F 0 a W 9 u P j x J d G V t V H l w Z T 5 G b 3 J t d W x h P C 9 J d G V t V H l w Z T 4 8 S X R l b V B h d G g + U 2 V j d G l v b j E v U m V w b 3 J 0 a W 5 n X 0 U 0 U C U y M C g 2 O C k v U 2 9 1 c m N l P C 9 J d G V t U G F 0 a D 4 8 L 0 l 0 Z W 1 M b 2 N h d G l v b j 4 8 U 3 R h Y m x l R W 5 0 c m l l c y A v P j w v S X R l b T 4 8 S X R l b T 4 8 S X R l b U x v Y 2 F 0 a W 9 u P j x J d G V t V H l w Z T 5 G b 3 J t d W x h P C 9 J d G V t V H l w Z T 4 8 S X R l b V B h d G g + U 2 V j d G l v b j E v U m V w b 3 J 0 a W 5 n X 0 U 0 U C U y M C g 2 O C k v U H J v b W 9 0 Z W Q l M j B I Z W F k Z X J z P C 9 J d G V t U G F 0 a D 4 8 L 0 l 0 Z W 1 M b 2 N h d G l v b j 4 8 U 3 R h Y m x l R W 5 0 c m l l c y A v P j w v S X R l b T 4 8 S X R l b T 4 8 S X R l b U x v Y 2 F 0 a W 9 u P j x J d G V t V H l w Z T 5 G b 3 J t d W x h P C 9 J d G V t V H l w Z T 4 8 S X R l b V B h d G g + U 2 V j d G l v b j E v U m V w b 3 J 0 a W 5 n X 0 U 0 U C U y M C g 2 O C k v Q 2 h h b m d l Z C U y M F R 5 c G U 8 L 0 l 0 Z W 1 Q Y X R o P j w v S X R l b U x v Y 2 F 0 a W 9 u P j x T d G F i b G V F b n R y a W V z I C 8 + P C 9 J d G V t P j x J d G V t P j x J d G V t T G 9 j Y X R p b 2 4 + P E l 0 Z W 1 U e X B l P k Z v c m 1 1 b G E 8 L 0 l 0 Z W 1 U e X B l P j x J d G V t U G F 0 a D 5 T Z W N 0 a W 9 u M S 9 S Z X B v c n R p b m d f R T R Q J T I w K D Y 5 K S 9 T b 3 V y Y 2 U 8 L 0 l 0 Z W 1 Q Y X R o P j w v S X R l b U x v Y 2 F 0 a W 9 u P j x T d G F i b G V F b n R y a W V z I C 8 + P C 9 J d G V t P j x J d G V t P j x J d G V t T G 9 j Y X R p b 2 4 + P E l 0 Z W 1 U e X B l P k Z v c m 1 1 b G E 8 L 0 l 0 Z W 1 U e X B l P j x J d G V t U G F 0 a D 5 T Z W N 0 a W 9 u M S 9 S Z X B v c n R p b m d f R T R Q J T I w K D Y 5 K S 9 Q c m 9 t b 3 R l Z C U y M E h l Y W R l c n M 8 L 0 l 0 Z W 1 Q Y X R o P j w v S X R l b U x v Y 2 F 0 a W 9 u P j x T d G F i b G V F b n R y a W V z I C 8 + P C 9 J d G V t P j x J d G V t P j x J d G V t T G 9 j Y X R p b 2 4 + P E l 0 Z W 1 U e X B l P k Z v c m 1 1 b G E 8 L 0 l 0 Z W 1 U e X B l P j x J d G V t U G F 0 a D 5 T Z W N 0 a W 9 u M S 9 S Z X B v c n R p b m d f R T R Q J T I w K D Y 5 K S 9 D a G F u Z 2 V k J T I w V H l w Z T w v S X R l b V B h d G g + P C 9 J d G V t T G 9 j Y X R p b 2 4 + P F N 0 Y W J s Z U V u d H J p Z X M g L z 4 8 L 0 l 0 Z W 0 + P E l 0 Z W 0 + P E l 0 Z W 1 M b 2 N h d G l v b j 4 8 S X R l b V R 5 c G U + R m 9 y b X V s Y T w v S X R l b V R 5 c G U + P E l 0 Z W 1 Q Y X R o P l N l Y 3 R p b 2 4 x L 1 J l c G 9 y d G l u Z 1 9 F N F A l M j A o N z A p L 1 N v d X J j Z T w v S X R l b V B h d G g + P C 9 J d G V t T G 9 j Y X R p b 2 4 + P F N 0 Y W J s Z U V u d H J p Z X M g L z 4 8 L 0 l 0 Z W 0 + P E l 0 Z W 0 + P E l 0 Z W 1 M b 2 N h d G l v b j 4 8 S X R l b V R 5 c G U + R m 9 y b X V s Y T w v S X R l b V R 5 c G U + P E l 0 Z W 1 Q Y X R o P l N l Y 3 R p b 2 4 x L 1 J l c G 9 y d G l u Z 1 9 F N F A l M j A o N z A p L 1 B y b 2 1 v d G V k J T I w S G V h Z G V y c z w v S X R l b V B h d G g + P C 9 J d G V t T G 9 j Y X R p b 2 4 + P F N 0 Y W J s Z U V u d H J p Z X M g L z 4 8 L 0 l 0 Z W 0 + P E l 0 Z W 0 + P E l 0 Z W 1 M b 2 N h d G l v b j 4 8 S X R l b V R 5 c G U + R m 9 y b X V s Y T w v S X R l b V R 5 c G U + P E l 0 Z W 1 Q Y X R o P l N l Y 3 R p b 2 4 x L 1 J l c G 9 y d G l u Z 1 9 F N F A l M j A o N z A p L 0 N o Y W 5 n Z W Q l M j B U e X B l P C 9 J d G V t U G F 0 a D 4 8 L 0 l 0 Z W 1 M b 2 N h d G l v b j 4 8 U 3 R h Y m x l R W 5 0 c m l l c y A v P j w v S X R l b T 4 8 S X R l b T 4 8 S X R l b U x v Y 2 F 0 a W 9 u P j x J d G V t V H l w Z T 5 G b 3 J t d W x h P C 9 J d G V t V H l w Z T 4 8 S X R l b V B h d G g + U 2 V j d G l v b j E v U m V w b 3 J 0 a W 5 n X 0 U 0 U C U y M C g 3 M S k v U 2 9 1 c m N l P C 9 J d G V t U G F 0 a D 4 8 L 0 l 0 Z W 1 M b 2 N h d G l v b j 4 8 U 3 R h Y m x l R W 5 0 c m l l c y A v P j w v S X R l b T 4 8 S X R l b T 4 8 S X R l b U x v Y 2 F 0 a W 9 u P j x J d G V t V H l w Z T 5 G b 3 J t d W x h P C 9 J d G V t V H l w Z T 4 8 S X R l b V B h d G g + U 2 V j d G l v b j E v U m V w b 3 J 0 a W 5 n X 0 U 0 U C U y M C g 3 M S k v U H J v b W 9 0 Z W Q l M j B I Z W F k Z X J z P C 9 J d G V t U G F 0 a D 4 8 L 0 l 0 Z W 1 M b 2 N h d G l v b j 4 8 U 3 R h Y m x l R W 5 0 c m l l c y A v P j w v S X R l b T 4 8 S X R l b T 4 8 S X R l b U x v Y 2 F 0 a W 9 u P j x J d G V t V H l w Z T 5 G b 3 J t d W x h P C 9 J d G V t V H l w Z T 4 8 S X R l b V B h d G g + U 2 V j d G l v b j E v U m V w b 3 J 0 a W 5 n X 0 U 0 U C U y M C g 3 M S k v Q 2 h h b m d l Z C U y M F R 5 c G U 8 L 0 l 0 Z W 1 Q Y X R o P j w v S X R l b U x v Y 2 F 0 a W 9 u P j x T d G F i b G V F b n R y a W V z I C 8 + P C 9 J d G V t P j x J d G V t P j x J d G V t T G 9 j Y X R p b 2 4 + P E l 0 Z W 1 U e X B l P k Z v c m 1 1 b G E 8 L 0 l 0 Z W 1 U e X B l P j x J d G V t U G F 0 a D 5 T Z W N 0 a W 9 u M S 9 S Z X B v c n R p b m d f R T R Q J T I w K D c y K S 9 T b 3 V y Y 2 U 8 L 0 l 0 Z W 1 Q Y X R o P j w v S X R l b U x v Y 2 F 0 a W 9 u P j x T d G F i b G V F b n R y a W V z I C 8 + P C 9 J d G V t P j x J d G V t P j x J d G V t T G 9 j Y X R p b 2 4 + P E l 0 Z W 1 U e X B l P k Z v c m 1 1 b G E 8 L 0 l 0 Z W 1 U e X B l P j x J d G V t U G F 0 a D 5 T Z W N 0 a W 9 u M S 9 S Z X B v c n R p b m d f R T R Q J T I w K D c y K S 9 Q c m 9 t b 3 R l Z C U y M E h l Y W R l c n M 8 L 0 l 0 Z W 1 Q Y X R o P j w v S X R l b U x v Y 2 F 0 a W 9 u P j x T d G F i b G V F b n R y a W V z I C 8 + P C 9 J d G V t P j x J d G V t P j x J d G V t T G 9 j Y X R p b 2 4 + P E l 0 Z W 1 U e X B l P k Z v c m 1 1 b G E 8 L 0 l 0 Z W 1 U e X B l P j x J d G V t U G F 0 a D 5 T Z W N 0 a W 9 u M S 9 S Z X B v c n R p b m d f R T R Q J T I w K D c y K S 9 D a G F u Z 2 V k J T I w V H l w Z T w v S X R l b V B h d G g + P C 9 J d G V t T G 9 j Y X R p b 2 4 + P F N 0 Y W J s Z U V u d H J p Z X M g L z 4 8 L 0 l 0 Z W 0 + P E l 0 Z W 0 + P E l 0 Z W 1 M b 2 N h d G l v b j 4 8 S X R l b V R 5 c G U + R m 9 y b X V s Y T w v S X R l b V R 5 c G U + P E l 0 Z W 1 Q Y X R o P l N l Y 3 R p b 2 4 x L 1 J l c G 9 y d G l u Z 1 9 F N F A l M j A o N z M p L 1 N v d X J j Z T w v S X R l b V B h d G g + P C 9 J d G V t T G 9 j Y X R p b 2 4 + P F N 0 Y W J s Z U V u d H J p Z X M g L z 4 8 L 0 l 0 Z W 0 + P E l 0 Z W 0 + P E l 0 Z W 1 M b 2 N h d G l v b j 4 8 S X R l b V R 5 c G U + R m 9 y b X V s Y T w v S X R l b V R 5 c G U + P E l 0 Z W 1 Q Y X R o P l N l Y 3 R p b 2 4 x L 1 J l c G 9 y d G l u Z 1 9 F N F A l M j A o N z M p L 1 B y b 2 1 v d G V k J T I w S G V h Z G V y c z w v S X R l b V B h d G g + P C 9 J d G V t T G 9 j Y X R p b 2 4 + P F N 0 Y W J s Z U V u d H J p Z X M g L z 4 8 L 0 l 0 Z W 0 + P E l 0 Z W 0 + P E l 0 Z W 1 M b 2 N h d G l v b j 4 8 S X R l b V R 5 c G U + R m 9 y b X V s Y T w v S X R l b V R 5 c G U + P E l 0 Z W 1 Q Y X R o P l N l Y 3 R p b 2 4 x L 1 J l c G 9 y d G l u Z 1 9 F N F A l M j A o N z M p L 0 N o Y W 5 n Z W Q l M j B U e X B l P C 9 J d G V t U G F 0 a D 4 8 L 0 l 0 Z W 1 M b 2 N h d G l v b j 4 8 U 3 R h Y m x l R W 5 0 c m l l c y A v P j w v S X R l b T 4 8 S X R l b T 4 8 S X R l b U x v Y 2 F 0 a W 9 u P j x J d G V t V H l w Z T 5 G b 3 J t d W x h P C 9 J d G V t V H l w Z T 4 8 S X R l b V B h d G g + U 2 V j d G l v b j E v U m V w b 3 J 0 a W 5 n X 0 U 0 U C U y M C g 3 N C k v U 2 9 1 c m N l P C 9 J d G V t U G F 0 a D 4 8 L 0 l 0 Z W 1 M b 2 N h d G l v b j 4 8 U 3 R h Y m x l R W 5 0 c m l l c y A v P j w v S X R l b T 4 8 S X R l b T 4 8 S X R l b U x v Y 2 F 0 a W 9 u P j x J d G V t V H l w Z T 5 G b 3 J t d W x h P C 9 J d G V t V H l w Z T 4 8 S X R l b V B h d G g + U 2 V j d G l v b j E v U m V w b 3 J 0 a W 5 n X 0 U 0 U C U y M C g 3 N C k v U H J v b W 9 0 Z W Q l M j B I Z W F k Z X J z P C 9 J d G V t U G F 0 a D 4 8 L 0 l 0 Z W 1 M b 2 N h d G l v b j 4 8 U 3 R h Y m x l R W 5 0 c m l l c y A v P j w v S X R l b T 4 8 S X R l b T 4 8 S X R l b U x v Y 2 F 0 a W 9 u P j x J d G V t V H l w Z T 5 G b 3 J t d W x h P C 9 J d G V t V H l w Z T 4 8 S X R l b V B h d G g + U 2 V j d G l v b j E v U m V w b 3 J 0 a W 5 n X 0 U 0 U C U y M C g 3 N C k v Q 2 h h b m d l Z C U y M F R 5 c G U 8 L 0 l 0 Z W 1 Q Y X R o P j w v S X R l b U x v Y 2 F 0 a W 9 u P j x T d G F i b G V F b n R y a W V z I C 8 + P C 9 J d G V t P j x J d G V t P j x J d G V t T G 9 j Y X R p b 2 4 + P E l 0 Z W 1 U e X B l P k Z v c m 1 1 b G E 8 L 0 l 0 Z W 1 U e X B l P j x J d G V t U G F 0 a D 5 T Z W N 0 a W 9 u M S 9 S Z X B v c n R p b m d f R T R Q J T I w K D c 1 K S 9 T b 3 V y Y 2 U 8 L 0 l 0 Z W 1 Q Y X R o P j w v S X R l b U x v Y 2 F 0 a W 9 u P j x T d G F i b G V F b n R y a W V z I C 8 + P C 9 J d G V t P j x J d G V t P j x J d G V t T G 9 j Y X R p b 2 4 + P E l 0 Z W 1 U e X B l P k Z v c m 1 1 b G E 8 L 0 l 0 Z W 1 U e X B l P j x J d G V t U G F 0 a D 5 T Z W N 0 a W 9 u M S 9 S Z X B v c n R p b m d f R T R Q J T I w K D c 1 K S 9 Q c m 9 t b 3 R l Z C U y M E h l Y W R l c n M 8 L 0 l 0 Z W 1 Q Y X R o P j w v S X R l b U x v Y 2 F 0 a W 9 u P j x T d G F i b G V F b n R y a W V z I C 8 + P C 9 J d G V t P j x J d G V t P j x J d G V t T G 9 j Y X R p b 2 4 + P E l 0 Z W 1 U e X B l P k Z v c m 1 1 b G E 8 L 0 l 0 Z W 1 U e X B l P j x J d G V t U G F 0 a D 5 T Z W N 0 a W 9 u M S 9 S Z X B v c n R p b m d f R T R Q J T I w K D c 1 K S 9 D a G F u Z 2 V k J T I w V H l w Z T w v S X R l b V B h d G g + P C 9 J d G V t T G 9 j Y X R p b 2 4 + P F N 0 Y W J s Z U V u d H J p Z X M g L z 4 8 L 0 l 0 Z W 0 + P E l 0 Z W 0 + P E l 0 Z W 1 M b 2 N h d G l v b j 4 8 S X R l b V R 5 c G U + R m 9 y b X V s Y T w v S X R l b V R 5 c G U + P E l 0 Z W 1 Q Y X R o P l N l Y 3 R p b 2 4 x L 1 J l c G 9 y d G l u Z 1 9 F N F A l M j A o N z Y p L 1 N v d X J j Z T w v S X R l b V B h d G g + P C 9 J d G V t T G 9 j Y X R p b 2 4 + P F N 0 Y W J s Z U V u d H J p Z X M g L z 4 8 L 0 l 0 Z W 0 + P E l 0 Z W 0 + P E l 0 Z W 1 M b 2 N h d G l v b j 4 8 S X R l b V R 5 c G U + R m 9 y b X V s Y T w v S X R l b V R 5 c G U + P E l 0 Z W 1 Q Y X R o P l N l Y 3 R p b 2 4 x L 1 J l c G 9 y d G l u Z 1 9 F N F A l M j A o N z Y p L 1 B y b 2 1 v d G V k J T I w S G V h Z G V y c z w v S X R l b V B h d G g + P C 9 J d G V t T G 9 j Y X R p b 2 4 + P F N 0 Y W J s Z U V u d H J p Z X M g L z 4 8 L 0 l 0 Z W 0 + P E l 0 Z W 0 + P E l 0 Z W 1 M b 2 N h d G l v b j 4 8 S X R l b V R 5 c G U + R m 9 y b X V s Y T w v S X R l b V R 5 c G U + P E l 0 Z W 1 Q Y X R o P l N l Y 3 R p b 2 4 x L 1 J l c G 9 y d G l u Z 1 9 F N F A l M j A o N z Y p L 0 N o Y W 5 n Z W Q l M j B U e X B l P C 9 J d G V t U G F 0 a D 4 8 L 0 l 0 Z W 1 M b 2 N h d G l v b j 4 8 U 3 R h Y m x l R W 5 0 c m l l c y A v P j w v S X R l b T 4 8 S X R l b T 4 8 S X R l b U x v Y 2 F 0 a W 9 u P j x J d G V t V H l w Z T 5 G b 3 J t d W x h P C 9 J d G V t V H l w Z T 4 8 S X R l b V B h d G g + U 2 V j d G l v b j E v U m V w b 3 J 0 a W 5 n X 0 U 0 U C U y M C g 3 N y k v U 2 9 1 c m N l P C 9 J d G V t U G F 0 a D 4 8 L 0 l 0 Z W 1 M b 2 N h d G l v b j 4 8 U 3 R h Y m x l R W 5 0 c m l l c y A v P j w v S X R l b T 4 8 S X R l b T 4 8 S X R l b U x v Y 2 F 0 a W 9 u P j x J d G V t V H l w Z T 5 G b 3 J t d W x h P C 9 J d G V t V H l w Z T 4 8 S X R l b V B h d G g + U 2 V j d G l v b j E v U m V w b 3 J 0 a W 5 n X 0 U 0 U C U y M C g 3 N y k v U H J v b W 9 0 Z W Q l M j B I Z W F k Z X J z P C 9 J d G V t U G F 0 a D 4 8 L 0 l 0 Z W 1 M b 2 N h d G l v b j 4 8 U 3 R h Y m x l R W 5 0 c m l l c y A v P j w v S X R l b T 4 8 S X R l b T 4 8 S X R l b U x v Y 2 F 0 a W 9 u P j x J d G V t V H l w Z T 5 G b 3 J t d W x h P C 9 J d G V t V H l w Z T 4 8 S X R l b V B h d G g + U 2 V j d G l v b j E v U m V w b 3 J 0 a W 5 n X 0 U 0 U C U y M C g 3 N y k v Q 2 h h b m d l Z C U y M F R 5 c G U 8 L 0 l 0 Z W 1 Q Y X R o P j w v S X R l b U x v Y 2 F 0 a W 9 u P j x T d G F i b G V F b n R y a W V z I C 8 + P C 9 J d G V t P j x J d G V t P j x J d G V t T G 9 j Y X R p b 2 4 + P E l 0 Z W 1 U e X B l P k Z v c m 1 1 b G E 8 L 0 l 0 Z W 1 U e X B l P j x J d G V t U G F 0 a D 5 T Z W N 0 a W 9 u M S 9 S Z X B v c n R p b m d f R T R Q J T I w K D c 4 K S 9 T b 3 V y Y 2 U 8 L 0 l 0 Z W 1 Q Y X R o P j w v S X R l b U x v Y 2 F 0 a W 9 u P j x T d G F i b G V F b n R y a W V z I C 8 + P C 9 J d G V t P j x J d G V t P j x J d G V t T G 9 j Y X R p b 2 4 + P E l 0 Z W 1 U e X B l P k Z v c m 1 1 b G E 8 L 0 l 0 Z W 1 U e X B l P j x J d G V t U G F 0 a D 5 T Z W N 0 a W 9 u M S 9 S Z X B v c n R p b m d f R T R Q J T I w K D c 4 K S 9 Q c m 9 t b 3 R l Z C U y M E h l Y W R l c n M 8 L 0 l 0 Z W 1 Q Y X R o P j w v S X R l b U x v Y 2 F 0 a W 9 u P j x T d G F i b G V F b n R y a W V z I C 8 + P C 9 J d G V t P j x J d G V t P j x J d G V t T G 9 j Y X R p b 2 4 + P E l 0 Z W 1 U e X B l P k Z v c m 1 1 b G E 8 L 0 l 0 Z W 1 U e X B l P j x J d G V t U G F 0 a D 5 T Z W N 0 a W 9 u M S 9 S Z X B v c n R p b m d f R T R Q J T I w K D c 4 K S 9 D a G F u Z 2 V k J T I w V H l w Z T w v S X R l b V B h d G g + P C 9 J d G V t T G 9 j Y X R p b 2 4 + P F N 0 Y W J s Z U V u d H J p Z X M g L z 4 8 L 0 l 0 Z W 0 + P E l 0 Z W 0 + P E l 0 Z W 1 M b 2 N h d G l v b j 4 8 S X R l b V R 5 c G U + R m 9 y b X V s Y T w v S X R l b V R 5 c G U + P E l 0 Z W 1 Q Y X R o P l N l Y 3 R p b 2 4 x L 1 J l c G 9 y d G l u Z 1 9 F N F A l M j A o N z k p L 1 N v d X J j Z T w v S X R l b V B h d G g + P C 9 J d G V t T G 9 j Y X R p b 2 4 + P F N 0 Y W J s Z U V u d H J p Z X M g L z 4 8 L 0 l 0 Z W 0 + P E l 0 Z W 0 + P E l 0 Z W 1 M b 2 N h d G l v b j 4 8 S X R l b V R 5 c G U + R m 9 y b X V s Y T w v S X R l b V R 5 c G U + P E l 0 Z W 1 Q Y X R o P l N l Y 3 R p b 2 4 x L 1 J l c G 9 y d G l u Z 1 9 F N F A l M j A o N z k p L 1 B y b 2 1 v d G V k J T I w S G V h Z G V y c z w v S X R l b V B h d G g + P C 9 J d G V t T G 9 j Y X R p b 2 4 + P F N 0 Y W J s Z U V u d H J p Z X M g L z 4 8 L 0 l 0 Z W 0 + P E l 0 Z W 0 + P E l 0 Z W 1 M b 2 N h d G l v b j 4 8 S X R l b V R 5 c G U + R m 9 y b X V s Y T w v S X R l b V R 5 c G U + P E l 0 Z W 1 Q Y X R o P l N l Y 3 R p b 2 4 x L 1 J l c G 9 y d G l u Z 1 9 F N F A l M j A o N z k p L 0 N o Y W 5 n Z W Q l M j B U e X B l P C 9 J d G V t U G F 0 a D 4 8 L 0 l 0 Z W 1 M b 2 N h d G l v b j 4 8 U 3 R h Y m x l R W 5 0 c m l l c y A v P j w v S X R l b T 4 8 S X R l b T 4 8 S X R l b U x v Y 2 F 0 a W 9 u P j x J d G V t V H l w Z T 5 G b 3 J t d W x h P C 9 J d G V t V H l w Z T 4 8 S X R l b V B h d G g + U 2 V j d G l v b j E v U m V w b 3 J 0 a W 5 n X 0 U 0 U C U y M C g 4 M C k v U 2 9 1 c m N l P C 9 J d G V t U G F 0 a D 4 8 L 0 l 0 Z W 1 M b 2 N h d G l v b j 4 8 U 3 R h Y m x l R W 5 0 c m l l c y A v P j w v S X R l b T 4 8 S X R l b T 4 8 S X R l b U x v Y 2 F 0 a W 9 u P j x J d G V t V H l w Z T 5 G b 3 J t d W x h P C 9 J d G V t V H l w Z T 4 8 S X R l b V B h d G g + U 2 V j d G l v b j E v U m V w b 3 J 0 a W 5 n X 0 U 0 U C U y M C g 4 M C k v U H J v b W 9 0 Z W Q l M j B I Z W F k Z X J z P C 9 J d G V t U G F 0 a D 4 8 L 0 l 0 Z W 1 M b 2 N h d G l v b j 4 8 U 3 R h Y m x l R W 5 0 c m l l c y A v P j w v S X R l b T 4 8 S X R l b T 4 8 S X R l b U x v Y 2 F 0 a W 9 u P j x J d G V t V H l w Z T 5 G b 3 J t d W x h P C 9 J d G V t V H l w Z T 4 8 S X R l b V B h d G g + U 2 V j d G l v b j E v U m V w b 3 J 0 a W 5 n X 0 U 0 U C U y M C g 4 M C k v Q 2 h h b m d l Z C U y M F R 5 c G U 8 L 0 l 0 Z W 1 Q Y X R o P j w v S X R l b U x v Y 2 F 0 a W 9 u P j x T d G F i b G V F b n R y a W V z I C 8 + P C 9 J d G V t P j x J d G V t P j x J d G V t T G 9 j Y X R p b 2 4 + P E l 0 Z W 1 U e X B l P k Z v c m 1 1 b G E 8 L 0 l 0 Z W 1 U e X B l P j x J d G V t U G F 0 a D 5 T Z W N 0 a W 9 u M S 9 S Z X B v c n R p b m d f R T R Q J T I w K D g x K S 9 T b 3 V y Y 2 U 8 L 0 l 0 Z W 1 Q Y X R o P j w v S X R l b U x v Y 2 F 0 a W 9 u P j x T d G F i b G V F b n R y a W V z I C 8 + P C 9 J d G V t P j x J d G V t P j x J d G V t T G 9 j Y X R p b 2 4 + P E l 0 Z W 1 U e X B l P k Z v c m 1 1 b G E 8 L 0 l 0 Z W 1 U e X B l P j x J d G V t U G F 0 a D 5 T Z W N 0 a W 9 u M S 9 S Z X B v c n R p b m d f R T R Q J T I w K D g x K S 9 Q c m 9 t b 3 R l Z C U y M E h l Y W R l c n M 8 L 0 l 0 Z W 1 Q Y X R o P j w v S X R l b U x v Y 2 F 0 a W 9 u P j x T d G F i b G V F b n R y a W V z I C 8 + P C 9 J d G V t P j x J d G V t P j x J d G V t T G 9 j Y X R p b 2 4 + P E l 0 Z W 1 U e X B l P k Z v c m 1 1 b G E 8 L 0 l 0 Z W 1 U e X B l P j x J d G V t U G F 0 a D 5 T Z W N 0 a W 9 u M S 9 S Z X B v c n R p b m d f R T R Q J T I w K D g x K S 9 D a G F u Z 2 V k J T I w V H l w Z T w v S X R l b V B h d G g + P C 9 J d G V t T G 9 j Y X R p b 2 4 + P F N 0 Y W J s Z U V u d H J p Z X M g L z 4 8 L 0 l 0 Z W 0 + P E l 0 Z W 0 + P E l 0 Z W 1 M b 2 N h d G l v b j 4 8 S X R l b V R 5 c G U + R m 9 y b X V s Y T w v S X R l b V R 5 c G U + P E l 0 Z W 1 Q Y X R o P l N l Y 3 R p b 2 4 x L 1 J l c G 9 y d G l u Z 1 9 F N F A l M j A o O D I p L 1 N v d X J j Z T w v S X R l b V B h d G g + P C 9 J d G V t T G 9 j Y X R p b 2 4 + P F N 0 Y W J s Z U V u d H J p Z X M g L z 4 8 L 0 l 0 Z W 0 + P E l 0 Z W 0 + P E l 0 Z W 1 M b 2 N h d G l v b j 4 8 S X R l b V R 5 c G U + R m 9 y b X V s Y T w v S X R l b V R 5 c G U + P E l 0 Z W 1 Q Y X R o P l N l Y 3 R p b 2 4 x L 1 J l c G 9 y d G l u Z 1 9 F N F A l M j A o O D I p L 1 B y b 2 1 v d G V k J T I w S G V h Z G V y c z w v S X R l b V B h d G g + P C 9 J d G V t T G 9 j Y X R p b 2 4 + P F N 0 Y W J s Z U V u d H J p Z X M g L z 4 8 L 0 l 0 Z W 0 + P E l 0 Z W 0 + P E l 0 Z W 1 M b 2 N h d G l v b j 4 8 S X R l b V R 5 c G U + R m 9 y b X V s Y T w v S X R l b V R 5 c G U + P E l 0 Z W 1 Q Y X R o P l N l Y 3 R p b 2 4 x L 1 J l c G 9 y d G l u Z 1 9 F N F A l M j A o O D I p L 0 N o Y W 5 n Z W Q l M j B U e X B l 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1 J l c G 9 y d G l u Z 1 9 F N F A l M j A o O 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c x M y I g L z 4 8 R W 5 0 c n k g V H l w Z T 0 i R m l s b E V y c m 9 y Q 2 9 k Z S I g V m F s d W U 9 I n N V b m t u b 3 d u I i A v P j x F b n R y e S B U e X B l P S J G a W x s R X J y b 3 J D b 3 V u d C I g V m F s d W U 9 I m w w I i A v P j x F b n R y e S B U e X B l P S J G a W x s T G F z d F V w Z G F 0 Z W Q i I F Z h b H V l P S J k M j A y M y 0 w O S 0 y M F Q w N z o 1 M D o x M C 4 w N D I 4 O T Q 1 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U m V w b 3 J 0 a W 5 n X 0 U 0 U C A o O D M p L 0 F 1 d G 9 S Z W 1 v d m V k Q 2 9 s d W 1 u c z E u e 0 Z p b G U g b n V t Y m V y L D B 9 J n F 1 b 3 Q 7 L C Z x d W 9 0 O 1 N l Y 3 R p b 2 4 x L 1 J l c G 9 y d G l u Z 1 9 F N F A g K D g z K S 9 B d X R v U m V t b 3 Z l Z E N v b H V t b n M x L n t G Q 1 M g Z G V s a X Z l c n k g b n V t Y m V y L D F 9 J n F 1 b 3 Q 7 L C Z x d W 9 0 O 1 N l Y 3 R p b 2 4 x L 1 J l c G 9 y d G l u Z 1 9 F N F A g K D g z K S 9 B d X R v U m V t b 3 Z l Z E N v b H V t b n M x L n t Q c m l j Z S w y f S Z x d W 9 0 O y w m c X V v d D t T Z W N 0 a W 9 u M S 9 S Z X B v c n R p b m d f R T R Q I C g 4 M y k v Q X V 0 b 1 J l b W 9 2 Z W R D b 2 x 1 b W 5 z M S 5 7 Q 3 V z d G 9 t Z X I s M 3 0 m c X V v d D s s J n F 1 b 3 Q 7 U 2 V j d G l v b j E v U m V w b 3 J 0 a W 5 n X 0 U 0 U C A o O D M p L 0 F 1 d G 9 S Z W 1 v d m V k Q 2 9 s d W 1 u c z E u e 0 N v b n R h Y 3 Q g c G V y c 2 9 u L D R 9 J n F 1 b 3 Q 7 L C Z x d W 9 0 O 1 N l Y 3 R p b 2 4 x L 1 J l c G 9 y d G l u Z 1 9 F N F A g K D g z K S 9 B d X R v U m V t b 3 Z l Z E N v b H V t b n M x L n t F e H B l Y 3 R l Z C B w a W N r I H V w I G R h d G U s N X 0 m c X V v d D s s J n F 1 b 3 Q 7 U 2 V j d G l v b j E v U m V w b 3 J 0 a W 5 n X 0 U 0 U C A o O D M p L 0 F 1 d G 9 S Z W 1 v d m V k Q 2 9 s d W 1 u c z E u e 0 R h d G U g b 2 Y g Z m l s Z S B j c m V h d G l v b i w 2 f S Z x d W 9 0 O y w m c X V v d D t T Z W N 0 a W 9 u M S 9 S Z X B v c n R p b m d f R T R Q I C g 4 M y k v Q X V 0 b 1 J l b W 9 2 Z W R D b 2 x 1 b W 5 z M S 5 7 V 2 V p Z 2 h 0 L D d 9 J n F 1 b 3 Q 7 L C Z x d W 9 0 O 1 N l Y 3 R p b 2 4 x L 1 J l c G 9 y d G l u Z 1 9 F N F A g K D g z K S 9 B d X R v U m V t b 3 Z l Z E N v b H V t b n M x L n t Q a W N r I H V w I G 5 h b W U s O H 0 m c X V v d D s s J n F 1 b 3 Q 7 U 2 V j d G l v b j E v U m V w b 3 J 0 a W 5 n X 0 U 0 U C A o O D M p L 0 F 1 d G 9 S Z W 1 v d m V k Q 2 9 s d W 1 u c z E u e 0 R l b G l 2 Z X J 5 I G 5 h b W U s O X 0 m c X V v d D s s J n F 1 b 3 Q 7 U 2 V j d G l v b j E v U m V w b 3 J 0 a W 5 n X 0 U 0 U C A o O D M p L 0 F 1 d G 9 S Z W 1 v d m V k Q 2 9 s d W 1 u c z E u e 0 F X Q i B X Z W l n a H Q s M T B 9 J n F 1 b 3 Q 7 L C Z x d W 9 0 O 1 N l Y 3 R p b 2 4 x L 1 J l c G 9 y d G l u Z 1 9 F N F A g K D g z K S 9 B d X R v U m V t b 3 Z l Z E N v b H V t b n M x L n t T a G l w b W V u d C B j b 3 N 0 L D E x f S Z x d W 9 0 O y w m c X V v d D t T Z W N 0 a W 9 u M S 9 S Z X B v c n R p b m d f R T R Q I C g 4 M y k v Q X V 0 b 1 J l b W 9 2 Z W R D b 2 x 1 b W 5 z M S 5 7 R G V w Y X J 0 d X J l I H R p b W U g Z n J v b S B k Z W x p d m V y e S B w b G F j Z S w x M n 0 m c X V v d D s s J n F 1 b 3 Q 7 U 2 V j d G l v b j E v U m V w b 3 J 0 a W 5 n X 0 U 0 U C A o O D M p L 0 F 1 d G 9 S Z W 1 v d m V k Q 2 9 s d W 1 u c z E u e 1 J v b 3 Q g I C B 0 e X B l L D E z f S Z x d W 9 0 O y w m c X V v d D t T Z W N 0 a W 9 u M S 9 S Z X B v c n R p b m d f R T R Q I C g 4 M y k v Q X V 0 b 1 J l b W 9 2 Z W R D b 2 x 1 b W 5 z M S 5 7 Q 2 l 0 e S B v Z i B w a W N r I H V w L D E 0 f S Z x d W 9 0 O y w m c X V v d D t T Z W N 0 a W 9 u M S 9 S Z X B v c n R p b m d f R T R Q I C g 4 M y k v Q X V 0 b 1 J l b W 9 2 Z W R D b 2 x 1 b W 5 z M S 5 7 Q 2 l 0 e S B v Z i B k Z W x p d m V y e S w x N X 0 m c X V v d D s s J n F 1 b 3 Q 7 U 2 V j d G l v b j E v U m V w b 3 J 0 a W 5 n X 0 U 0 U C A o O D M p L 0 F 1 d G 9 S Z W 1 v d m V k Q 2 9 s d W 1 u c z E u e 0 N v b H V t b j E s M T Z 9 J n F 1 b 3 Q 7 X S w m c X V v d D t D b 2 x 1 b W 5 D b 3 V u d C Z x d W 9 0 O z o x N y w m c X V v d D t L Z X l D b 2 x 1 b W 5 O Y W 1 l c y Z x d W 9 0 O z p b X S w m c X V v d D t D b 2 x 1 b W 5 J Z G V u d G l 0 a W V z J n F 1 b 3 Q 7 O l s m c X V v d D t T Z W N 0 a W 9 u M S 9 S Z X B v c n R p b m d f R T R Q I C g 4 M y k v Q X V 0 b 1 J l b W 9 2 Z W R D b 2 x 1 b W 5 z M S 5 7 R m l s Z S B u d W 1 i Z X I s M H 0 m c X V v d D s s J n F 1 b 3 Q 7 U 2 V j d G l v b j E v U m V w b 3 J 0 a W 5 n X 0 U 0 U C A o O D M p L 0 F 1 d G 9 S Z W 1 v d m V k Q 2 9 s d W 1 u c z E u e 0 Z D U y B k Z W x p d m V y e S B u d W 1 i Z X I s M X 0 m c X V v d D s s J n F 1 b 3 Q 7 U 2 V j d G l v b j E v U m V w b 3 J 0 a W 5 n X 0 U 0 U C A o O D M p L 0 F 1 d G 9 S Z W 1 v d m V k Q 2 9 s d W 1 u c z E u e 1 B y a W N l L D J 9 J n F 1 b 3 Q 7 L C Z x d W 9 0 O 1 N l Y 3 R p b 2 4 x L 1 J l c G 9 y d G l u Z 1 9 F N F A g K D g z K S 9 B d X R v U m V t b 3 Z l Z E N v b H V t b n M x L n t D d X N 0 b 2 1 l c i w z f S Z x d W 9 0 O y w m c X V v d D t T Z W N 0 a W 9 u M S 9 S Z X B v c n R p b m d f R T R Q I C g 4 M y k v Q X V 0 b 1 J l b W 9 2 Z W R D b 2 x 1 b W 5 z M S 5 7 Q 2 9 u d G F j d C B w Z X J z b 2 4 s N H 0 m c X V v d D s s J n F 1 b 3 Q 7 U 2 V j d G l v b j E v U m V w b 3 J 0 a W 5 n X 0 U 0 U C A o O D M p L 0 F 1 d G 9 S Z W 1 v d m V k Q 2 9 s d W 1 u c z E u e 0 V 4 c G V j d G V k I H B p Y 2 s g d X A g Z G F 0 Z S w 1 f S Z x d W 9 0 O y w m c X V v d D t T Z W N 0 a W 9 u M S 9 S Z X B v c n R p b m d f R T R Q I C g 4 M y k v Q X V 0 b 1 J l b W 9 2 Z W R D b 2 x 1 b W 5 z M S 5 7 R G F 0 Z S B v Z i B m a W x l I G N y Z W F 0 a W 9 u L D Z 9 J n F 1 b 3 Q 7 L C Z x d W 9 0 O 1 N l Y 3 R p b 2 4 x L 1 J l c G 9 y d G l u Z 1 9 F N F A g K D g z K S 9 B d X R v U m V t b 3 Z l Z E N v b H V t b n M x L n t X Z W l n a H Q s N 3 0 m c X V v d D s s J n F 1 b 3 Q 7 U 2 V j d G l v b j E v U m V w b 3 J 0 a W 5 n X 0 U 0 U C A o O D M p L 0 F 1 d G 9 S Z W 1 v d m V k Q 2 9 s d W 1 u c z E u e 1 B p Y 2 s g d X A g b m F t Z S w 4 f S Z x d W 9 0 O y w m c X V v d D t T Z W N 0 a W 9 u M S 9 S Z X B v c n R p b m d f R T R Q I C g 4 M y k v Q X V 0 b 1 J l b W 9 2 Z W R D b 2 x 1 b W 5 z M S 5 7 R G V s a X Z l c n k g b m F t Z S w 5 f S Z x d W 9 0 O y w m c X V v d D t T Z W N 0 a W 9 u M S 9 S Z X B v c n R p b m d f R T R Q I C g 4 M y k v Q X V 0 b 1 J l b W 9 2 Z W R D b 2 x 1 b W 5 z M S 5 7 Q V d C I F d l a W d o d C w x M H 0 m c X V v d D s s J n F 1 b 3 Q 7 U 2 V j d G l v b j E v U m V w b 3 J 0 a W 5 n X 0 U 0 U C A o O D M p L 0 F 1 d G 9 S Z W 1 v d m V k Q 2 9 s d W 1 u c z E u e 1 N o a X B t Z W 5 0 I G N v c 3 Q s M T F 9 J n F 1 b 3 Q 7 L C Z x d W 9 0 O 1 N l Y 3 R p b 2 4 x L 1 J l c G 9 y d G l u Z 1 9 F N F A g K D g z K S 9 B d X R v U m V t b 3 Z l Z E N v b H V t b n M x L n t E Z X B h c n R 1 c m U g d G l t Z S B m c m 9 t I G R l b G l 2 Z X J 5 I H B s Y W N l L D E y f S Z x d W 9 0 O y w m c X V v d D t T Z W N 0 a W 9 u M S 9 S Z X B v c n R p b m d f R T R Q I C g 4 M y k v Q X V 0 b 1 J l b W 9 2 Z W R D b 2 x 1 b W 5 z M S 5 7 U m 9 v d C A g I H R 5 c G U s M T N 9 J n F 1 b 3 Q 7 L C Z x d W 9 0 O 1 N l Y 3 R p b 2 4 x L 1 J l c G 9 y d G l u Z 1 9 F N F A g K D g z K S 9 B d X R v U m V t b 3 Z l Z E N v b H V t b n M x L n t D a X R 5 I G 9 m I H B p Y 2 s g d X A s M T R 9 J n F 1 b 3 Q 7 L C Z x d W 9 0 O 1 N l Y 3 R p b 2 4 x L 1 J l c G 9 y d G l u Z 1 9 F N F A g K D g z K S 9 B d X R v U m V t b 3 Z l Z E N v b H V t b n M x L n t D a X R 5 I G 9 m I G R l b G l 2 Z X J 5 L D E 1 f S Z x d W 9 0 O y w m c X V v d D t T Z W N 0 a W 9 u M S 9 S Z X B v c n R p b m d f R T R Q I C g 4 M y k v Q X V 0 b 1 J l b W 9 2 Z W R D b 2 x 1 b W 5 z M S 5 7 Q 2 9 s d W 1 u M S w x N n 0 m c X V v d D t d L C Z x d W 9 0 O 1 J l b G F 0 a W 9 u c 2 h p c E l u Z m 8 m c X V v d D s 6 W 1 1 9 I i A v P j w v U 3 R h Y m x l R W 5 0 c m l l c z 4 8 L 0 l 0 Z W 0 + P E l 0 Z W 0 + P E l 0 Z W 1 M b 2 N h d G l v b j 4 8 S X R l b V R 5 c G U + R m 9 y b X V s Y T w v S X R l b V R 5 c G U + P E l 0 Z W 1 Q Y X R o P l N l Y 3 R p b 2 4 x L 1 J l c G 9 y d G l u Z 1 9 F N F A l M j A o O D M p L 1 N v d X J j Z T w v S X R l b V B h d G g + P C 9 J d G V t T G 9 j Y X R p b 2 4 + P F N 0 Y W J s Z U V u d H J p Z X M g L z 4 8 L 0 l 0 Z W 0 + P E l 0 Z W 0 + P E l 0 Z W 1 M b 2 N h d G l v b j 4 8 S X R l b V R 5 c G U + R m 9 y b X V s Y T w v S X R l b V R 5 c G U + P E l 0 Z W 1 Q Y X R o P l N l Y 3 R p b 2 4 x L 1 J l c G 9 y d G l u Z 1 9 F N F A l M j A o O D M p L 1 B y b 2 1 v d G V k J T I w S G V h Z G V y c z w v S X R l b V B h d G g + P C 9 J d G V t T G 9 j Y X R p b 2 4 + P F N 0 Y W J s Z U V u d H J p Z X M g L z 4 8 L 0 l 0 Z W 0 + P E l 0 Z W 0 + P E l 0 Z W 1 M b 2 N h d G l v b j 4 8 S X R l b V R 5 c G U + R m 9 y b X V s Y T w v S X R l b V R 5 c G U + P E l 0 Z W 1 Q Y X R o P l N l Y 3 R p b 2 4 x L 1 J l c G 9 y d G l u Z 1 9 F N F A l M j A o O D M p L 0 N o Y W 5 n Z W Q l M j B U e X B l P C 9 J d G V t U G F 0 a D 4 8 L 0 l 0 Z W 1 M b 2 N h d G l v b j 4 8 U 3 R h Y m x l R W 5 0 c m l l c y A v P j w v S X R l b T 4 8 S X R l b T 4 8 S X R l b U x v Y 2 F 0 a W 9 u P j x J d G V t V H l w Z T 5 G b 3 J t d W x h P C 9 J d G V t V H l w Z T 4 8 S X R l b V B h d G g + U 2 V j d G l v b j E v U m V w b 3 J 0 a W 5 n X 0 U 0 U C U y M C g 4 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z E 1 I i A v P j x F b n R y e S B U e X B l P S J G a W x s R X J y b 3 J D b 2 R l I i B W Y W x 1 Z T 0 i c 1 V u a 2 5 v d 2 4 i I C 8 + P E V u d H J 5 I F R 5 c G U 9 I k Z p b G x F c n J v c k N v d W 5 0 I i B W Y W x 1 Z T 0 i b D A i I C 8 + P E V u d H J 5 I F R 5 c G U 9 I k Z p b G x M Y X N 0 V X B k Y X R l Z C I g V m F s d W U 9 I m Q y M D I z L T A 5 L T I x V D A 3 O j I z O j A 3 L j k 3 N T k 4 N j Z 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9 S Z X B v c n R p b m d f R T R Q I C g 4 N C k v Q X V 0 b 1 J l b W 9 2 Z W R D b 2 x 1 b W 5 z M S 5 7 R m l s Z S B u d W 1 i Z X I s M H 0 m c X V v d D s s J n F 1 b 3 Q 7 U 2 V j d G l v b j E v U m V w b 3 J 0 a W 5 n X 0 U 0 U C A o O D Q p L 0 F 1 d G 9 S Z W 1 v d m V k Q 2 9 s d W 1 u c z E u e 0 Z D U y B k Z W x p d m V y e S B u d W 1 i Z X I s M X 0 m c X V v d D s s J n F 1 b 3 Q 7 U 2 V j d G l v b j E v U m V w b 3 J 0 a W 5 n X 0 U 0 U C A o O D Q p L 0 F 1 d G 9 S Z W 1 v d m V k Q 2 9 s d W 1 u c z E u e 1 B y a W N l L D J 9 J n F 1 b 3 Q 7 L C Z x d W 9 0 O 1 N l Y 3 R p b 2 4 x L 1 J l c G 9 y d G l u Z 1 9 F N F A g K D g 0 K S 9 B d X R v U m V t b 3 Z l Z E N v b H V t b n M x L n t D d X N 0 b 2 1 l c i w z f S Z x d W 9 0 O y w m c X V v d D t T Z W N 0 a W 9 u M S 9 S Z X B v c n R p b m d f R T R Q I C g 4 N C k v Q X V 0 b 1 J l b W 9 2 Z W R D b 2 x 1 b W 5 z M S 5 7 Q 2 9 u d G F j d C B w Z X J z b 2 4 s N H 0 m c X V v d D s s J n F 1 b 3 Q 7 U 2 V j d G l v b j E v U m V w b 3 J 0 a W 5 n X 0 U 0 U C A o O D Q p L 0 F 1 d G 9 S Z W 1 v d m V k Q 2 9 s d W 1 u c z E u e 0 V 4 c G V j d G V k I H B p Y 2 s g d X A g Z G F 0 Z S w 1 f S Z x d W 9 0 O y w m c X V v d D t T Z W N 0 a W 9 u M S 9 S Z X B v c n R p b m d f R T R Q I C g 4 N C k v Q X V 0 b 1 J l b W 9 2 Z W R D b 2 x 1 b W 5 z M S 5 7 R G F 0 Z S B v Z i B m a W x l I G N y Z W F 0 a W 9 u L D Z 9 J n F 1 b 3 Q 7 L C Z x d W 9 0 O 1 N l Y 3 R p b 2 4 x L 1 J l c G 9 y d G l u Z 1 9 F N F A g K D g 0 K S 9 B d X R v U m V t b 3 Z l Z E N v b H V t b n M x L n t X Z W l n a H Q s N 3 0 m c X V v d D s s J n F 1 b 3 Q 7 U 2 V j d G l v b j E v U m V w b 3 J 0 a W 5 n X 0 U 0 U C A o O D Q p L 0 F 1 d G 9 S Z W 1 v d m V k Q 2 9 s d W 1 u c z E u e 1 B p Y 2 s g d X A g b m F t Z S w 4 f S Z x d W 9 0 O y w m c X V v d D t T Z W N 0 a W 9 u M S 9 S Z X B v c n R p b m d f R T R Q I C g 4 N C k v Q X V 0 b 1 J l b W 9 2 Z W R D b 2 x 1 b W 5 z M S 5 7 R G V s a X Z l c n k g b m F t Z S w 5 f S Z x d W 9 0 O y w m c X V v d D t T Z W N 0 a W 9 u M S 9 S Z X B v c n R p b m d f R T R Q I C g 4 N C k v Q X V 0 b 1 J l b W 9 2 Z W R D b 2 x 1 b W 5 z M S 5 7 Q V d C I F d l a W d o d C w x M H 0 m c X V v d D s s J n F 1 b 3 Q 7 U 2 V j d G l v b j E v U m V w b 3 J 0 a W 5 n X 0 U 0 U C A o O D Q p L 0 F 1 d G 9 S Z W 1 v d m V k Q 2 9 s d W 1 u c z E u e 1 N o a X B t Z W 5 0 I G N v c 3 Q s M T F 9 J n F 1 b 3 Q 7 L C Z x d W 9 0 O 1 N l Y 3 R p b 2 4 x L 1 J l c G 9 y d G l u Z 1 9 F N F A g K D g 0 K S 9 B d X R v U m V t b 3 Z l Z E N v b H V t b n M x L n t E Z X B h c n R 1 c m U g d G l t Z S B m c m 9 t I G R l b G l 2 Z X J 5 I H B s Y W N l L D E y f S Z x d W 9 0 O y w m c X V v d D t T Z W N 0 a W 9 u M S 9 S Z X B v c n R p b m d f R T R Q I C g 4 N C k v Q X V 0 b 1 J l b W 9 2 Z W R D b 2 x 1 b W 5 z M S 5 7 U m 9 v d C A g I H R 5 c G U s M T N 9 J n F 1 b 3 Q 7 L C Z x d W 9 0 O 1 N l Y 3 R p b 2 4 x L 1 J l c G 9 y d G l u Z 1 9 F N F A g K D g 0 K S 9 B d X R v U m V t b 3 Z l Z E N v b H V t b n M x L n t D a X R 5 I G 9 m I H B p Y 2 s g d X A s M T R 9 J n F 1 b 3 Q 7 L C Z x d W 9 0 O 1 N l Y 3 R p b 2 4 x L 1 J l c G 9 y d G l u Z 1 9 F N F A g K D g 0 K S 9 B d X R v U m V t b 3 Z l Z E N v b H V t b n M x L n t D a X R 5 I G 9 m I G R l b G l 2 Z X J 5 L D E 1 f S Z x d W 9 0 O y w m c X V v d D t T Z W N 0 a W 9 u M S 9 S Z X B v c n R p b m d f R T R Q I C g 4 N C k v Q X V 0 b 1 J l b W 9 2 Z W R D b 2 x 1 b W 5 z M S 5 7 Q 2 9 s d W 1 u M S w x N n 0 m c X V v d D t d L C Z x d W 9 0 O 0 N v b H V t b k N v d W 5 0 J n F 1 b 3 Q 7 O j E 3 L C Z x d W 9 0 O 0 t l e U N v b H V t b k 5 h b W V z J n F 1 b 3 Q 7 O l t d L C Z x d W 9 0 O 0 N v b H V t b k l k Z W 5 0 a X R p Z X M m c X V v d D s 6 W y Z x d W 9 0 O 1 N l Y 3 R p b 2 4 x L 1 J l c G 9 y d G l u Z 1 9 F N F A g K D g 0 K S 9 B d X R v U m V t b 3 Z l Z E N v b H V t b n M x L n t G a W x l I G 5 1 b W J l c i w w f S Z x d W 9 0 O y w m c X V v d D t T Z W N 0 a W 9 u M S 9 S Z X B v c n R p b m d f R T R Q I C g 4 N C k v Q X V 0 b 1 J l b W 9 2 Z W R D b 2 x 1 b W 5 z M S 5 7 R k N T I G R l b G l 2 Z X J 5 I G 5 1 b W J l c i w x f S Z x d W 9 0 O y w m c X V v d D t T Z W N 0 a W 9 u M S 9 S Z X B v c n R p b m d f R T R Q I C g 4 N C k v Q X V 0 b 1 J l b W 9 2 Z W R D b 2 x 1 b W 5 z M S 5 7 U H J p Y 2 U s M n 0 m c X V v d D s s J n F 1 b 3 Q 7 U 2 V j d G l v b j E v U m V w b 3 J 0 a W 5 n X 0 U 0 U C A o O D Q p L 0 F 1 d G 9 S Z W 1 v d m V k Q 2 9 s d W 1 u c z E u e 0 N 1 c 3 R v b W V y L D N 9 J n F 1 b 3 Q 7 L C Z x d W 9 0 O 1 N l Y 3 R p b 2 4 x L 1 J l c G 9 y d G l u Z 1 9 F N F A g K D g 0 K S 9 B d X R v U m V t b 3 Z l Z E N v b H V t b n M x L n t D b 2 5 0 Y W N 0 I H B l c n N v b i w 0 f S Z x d W 9 0 O y w m c X V v d D t T Z W N 0 a W 9 u M S 9 S Z X B v c n R p b m d f R T R Q I C g 4 N C k v Q X V 0 b 1 J l b W 9 2 Z W R D b 2 x 1 b W 5 z M S 5 7 R X h w Z W N 0 Z W Q g c G l j a y B 1 c C B k Y X R l L D V 9 J n F 1 b 3 Q 7 L C Z x d W 9 0 O 1 N l Y 3 R p b 2 4 x L 1 J l c G 9 y d G l u Z 1 9 F N F A g K D g 0 K S 9 B d X R v U m V t b 3 Z l Z E N v b H V t b n M x L n t E Y X R l I G 9 m I G Z p b G U g Y 3 J l Y X R p b 2 4 s N n 0 m c X V v d D s s J n F 1 b 3 Q 7 U 2 V j d G l v b j E v U m V w b 3 J 0 a W 5 n X 0 U 0 U C A o O D Q p L 0 F 1 d G 9 S Z W 1 v d m V k Q 2 9 s d W 1 u c z E u e 1 d l a W d o d C w 3 f S Z x d W 9 0 O y w m c X V v d D t T Z W N 0 a W 9 u M S 9 S Z X B v c n R p b m d f R T R Q I C g 4 N C k v Q X V 0 b 1 J l b W 9 2 Z W R D b 2 x 1 b W 5 z M S 5 7 U G l j a y B 1 c C B u Y W 1 l L D h 9 J n F 1 b 3 Q 7 L C Z x d W 9 0 O 1 N l Y 3 R p b 2 4 x L 1 J l c G 9 y d G l u Z 1 9 F N F A g K D g 0 K S 9 B d X R v U m V t b 3 Z l Z E N v b H V t b n M x L n t E Z W x p d m V y e S B u Y W 1 l L D l 9 J n F 1 b 3 Q 7 L C Z x d W 9 0 O 1 N l Y 3 R p b 2 4 x L 1 J l c G 9 y d G l u Z 1 9 F N F A g K D g 0 K S 9 B d X R v U m V t b 3 Z l Z E N v b H V t b n M x L n t B V 0 I g V 2 V p Z 2 h 0 L D E w f S Z x d W 9 0 O y w m c X V v d D t T Z W N 0 a W 9 u M S 9 S Z X B v c n R p b m d f R T R Q I C g 4 N C k v Q X V 0 b 1 J l b W 9 2 Z W R D b 2 x 1 b W 5 z M S 5 7 U 2 h p c G 1 l b n Q g Y 2 9 z d C w x M X 0 m c X V v d D s s J n F 1 b 3 Q 7 U 2 V j d G l v b j E v U m V w b 3 J 0 a W 5 n X 0 U 0 U C A o O D Q p L 0 F 1 d G 9 S Z W 1 v d m V k Q 2 9 s d W 1 u c z E u e 0 R l c G F y d H V y Z S B 0 a W 1 l I G Z y b 2 0 g Z G V s a X Z l c n k g c G x h Y 2 U s M T J 9 J n F 1 b 3 Q 7 L C Z x d W 9 0 O 1 N l Y 3 R p b 2 4 x L 1 J l c G 9 y d G l u Z 1 9 F N F A g K D g 0 K S 9 B d X R v U m V t b 3 Z l Z E N v b H V t b n M x L n t S b 2 9 0 I C A g d H l w Z S w x M 3 0 m c X V v d D s s J n F 1 b 3 Q 7 U 2 V j d G l v b j E v U m V w b 3 J 0 a W 5 n X 0 U 0 U C A o O D Q p L 0 F 1 d G 9 S Z W 1 v d m V k Q 2 9 s d W 1 u c z E u e 0 N p d H k g b 2 Y g c G l j a y B 1 c C w x N H 0 m c X V v d D s s J n F 1 b 3 Q 7 U 2 V j d G l v b j E v U m V w b 3 J 0 a W 5 n X 0 U 0 U C A o O D Q p L 0 F 1 d G 9 S Z W 1 v d m V k Q 2 9 s d W 1 u c z E u e 0 N p d H k g b 2 Y g Z G V s a X Z l c n k s M T V 9 J n F 1 b 3 Q 7 L C Z x d W 9 0 O 1 N l Y 3 R p b 2 4 x L 1 J l c G 9 y d G l u Z 1 9 F N F A g K D g 0 K S 9 B d X R v U m V t b 3 Z l Z E N v b H V t b n M x L n t D b 2 x 1 b W 4 x L D E 2 f S Z x d W 9 0 O 1 0 s J n F 1 b 3 Q 7 U m V s Y X R p b 2 5 z a G l w S W 5 m b y Z x d W 9 0 O z p b X X 0 i I C 8 + P C 9 T d G F i b G V F b n R y a W V z P j w v S X R l b T 4 8 S X R l b T 4 8 S X R l b U x v Y 2 F 0 a W 9 u P j x J d G V t V H l w Z T 5 G b 3 J t d W x h P C 9 J d G V t V H l w Z T 4 8 S X R l b V B h d G g + U 2 V j d G l v b j E v U m V w b 3 J 0 a W 5 n X 0 U 0 U C U y M C g 4 N C k v U 2 9 1 c m N l P C 9 J d G V t U G F 0 a D 4 8 L 0 l 0 Z W 1 M b 2 N h d G l v b j 4 8 U 3 R h Y m x l R W 5 0 c m l l c y A v P j w v S X R l b T 4 8 S X R l b T 4 8 S X R l b U x v Y 2 F 0 a W 9 u P j x J d G V t V H l w Z T 5 G b 3 J t d W x h P C 9 J d G V t V H l w Z T 4 8 S X R l b V B h d G g + U 2 V j d G l v b j E v U m V w b 3 J 0 a W 5 n X 0 U 0 U C U y M C g 4 N C k v U H J v b W 9 0 Z W Q l M j B I Z W F k Z X J z P C 9 J d G V t U G F 0 a D 4 8 L 0 l 0 Z W 1 M b 2 N h d G l v b j 4 8 U 3 R h Y m x l R W 5 0 c m l l c y A v P j w v S X R l b T 4 8 S X R l b T 4 8 S X R l b U x v Y 2 F 0 a W 9 u P j x J d G V t V H l w Z T 5 G b 3 J t d W x h P C 9 J d G V t V H l w Z T 4 8 S X R l b V B h d G g + U 2 V j d G l v b j E v U m V w b 3 J 0 a W 5 n X 0 U 0 U C U y M C g 4 N C k v Q 2 h h b m d l Z C U y M F R 5 c G U 8 L 0 l 0 Z W 1 Q Y X R o P j w v S X R l b U x v Y 2 F 0 a W 9 u P j x T d G F i b G V F b n R y a W V z I C 8 + P C 9 J d G V t P j x J d G V t P j x J d G V t T G 9 j Y X R p b 2 4 + P E l 0 Z W 1 U e X B l P k Z v c m 1 1 b G E 8 L 0 l 0 Z W 1 U e X B l P j x J d G V t U G F 0 a D 5 T Z W N 0 a W 9 u M S 9 S Z X B v c n R p b m d f R T R Q J T I w K D g 1 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3 M T c i I C 8 + P E V u d H J 5 I F R 5 c G U 9 I k Z p b G x F c n J v c k N v Z G U i I F Z h b H V l P S J z V W 5 r b m 9 3 b i I g L z 4 8 R W 5 0 c n k g V H l w Z T 0 i R m l s b E V y c m 9 y Q 2 9 1 b n Q i I F Z h b H V l P S J s M C I g L z 4 8 R W 5 0 c n k g V H l w Z T 0 i R m l s b E x h c 3 R V c G R h d G V k I i B W Y W x 1 Z T 0 i Z D I w M j M t M D k t M j J U M D g 6 M T Q 6 N D Y u M z U 0 N z Q z M V 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1 J l c G 9 y d G l u Z 1 9 F N F A g K D g 1 K S 9 B d X R v U m V t b 3 Z l Z E N v b H V t b n M x L n t G a W x l I G 5 1 b W J l c i w w f S Z x d W 9 0 O y w m c X V v d D t T Z W N 0 a W 9 u M S 9 S Z X B v c n R p b m d f R T R Q I C g 4 N S k v Q X V 0 b 1 J l b W 9 2 Z W R D b 2 x 1 b W 5 z M S 5 7 R k N T I G R l b G l 2 Z X J 5 I G 5 1 b W J l c i w x f S Z x d W 9 0 O y w m c X V v d D t T Z W N 0 a W 9 u M S 9 S Z X B v c n R p b m d f R T R Q I C g 4 N S k v Q X V 0 b 1 J l b W 9 2 Z W R D b 2 x 1 b W 5 z M S 5 7 U H J p Y 2 U s M n 0 m c X V v d D s s J n F 1 b 3 Q 7 U 2 V j d G l v b j E v U m V w b 3 J 0 a W 5 n X 0 U 0 U C A o O D U p L 0 F 1 d G 9 S Z W 1 v d m V k Q 2 9 s d W 1 u c z E u e 0 N 1 c 3 R v b W V y L D N 9 J n F 1 b 3 Q 7 L C Z x d W 9 0 O 1 N l Y 3 R p b 2 4 x L 1 J l c G 9 y d G l u Z 1 9 F N F A g K D g 1 K S 9 B d X R v U m V t b 3 Z l Z E N v b H V t b n M x L n t D b 2 5 0 Y W N 0 I H B l c n N v b i w 0 f S Z x d W 9 0 O y w m c X V v d D t T Z W N 0 a W 9 u M S 9 S Z X B v c n R p b m d f R T R Q I C g 4 N S k v Q X V 0 b 1 J l b W 9 2 Z W R D b 2 x 1 b W 5 z M S 5 7 R X h w Z W N 0 Z W Q g c G l j a y B 1 c C B k Y X R l L D V 9 J n F 1 b 3 Q 7 L C Z x d W 9 0 O 1 N l Y 3 R p b 2 4 x L 1 J l c G 9 y d G l u Z 1 9 F N F A g K D g 1 K S 9 B d X R v U m V t b 3 Z l Z E N v b H V t b n M x L n t E Y X R l I G 9 m I G Z p b G U g Y 3 J l Y X R p b 2 4 s N n 0 m c X V v d D s s J n F 1 b 3 Q 7 U 2 V j d G l v b j E v U m V w b 3 J 0 a W 5 n X 0 U 0 U C A o O D U p L 0 F 1 d G 9 S Z W 1 v d m V k Q 2 9 s d W 1 u c z E u e 1 d l a W d o d C w 3 f S Z x d W 9 0 O y w m c X V v d D t T Z W N 0 a W 9 u M S 9 S Z X B v c n R p b m d f R T R Q I C g 4 N S k v Q X V 0 b 1 J l b W 9 2 Z W R D b 2 x 1 b W 5 z M S 5 7 U G l j a y B 1 c C B u Y W 1 l L D h 9 J n F 1 b 3 Q 7 L C Z x d W 9 0 O 1 N l Y 3 R p b 2 4 x L 1 J l c G 9 y d G l u Z 1 9 F N F A g K D g 1 K S 9 B d X R v U m V t b 3 Z l Z E N v b H V t b n M x L n t E Z W x p d m V y e S B u Y W 1 l L D l 9 J n F 1 b 3 Q 7 L C Z x d W 9 0 O 1 N l Y 3 R p b 2 4 x L 1 J l c G 9 y d G l u Z 1 9 F N F A g K D g 1 K S 9 B d X R v U m V t b 3 Z l Z E N v b H V t b n M x L n t B V 0 I g V 2 V p Z 2 h 0 L D E w f S Z x d W 9 0 O y w m c X V v d D t T Z W N 0 a W 9 u M S 9 S Z X B v c n R p b m d f R T R Q I C g 4 N S k v Q X V 0 b 1 J l b W 9 2 Z W R D b 2 x 1 b W 5 z M S 5 7 U 2 h p c G 1 l b n Q g Y 2 9 z d C w x M X 0 m c X V v d D s s J n F 1 b 3 Q 7 U 2 V j d G l v b j E v U m V w b 3 J 0 a W 5 n X 0 U 0 U C A o O D U p L 0 F 1 d G 9 S Z W 1 v d m V k Q 2 9 s d W 1 u c z E u e 0 R l c G F y d H V y Z S B 0 a W 1 l I G Z y b 2 0 g Z G V s a X Z l c n k g c G x h Y 2 U s M T J 9 J n F 1 b 3 Q 7 L C Z x d W 9 0 O 1 N l Y 3 R p b 2 4 x L 1 J l c G 9 y d G l u Z 1 9 F N F A g K D g 1 K S 9 B d X R v U m V t b 3 Z l Z E N v b H V t b n M x L n t S b 2 9 0 I C A g d H l w Z S w x M 3 0 m c X V v d D s s J n F 1 b 3 Q 7 U 2 V j d G l v b j E v U m V w b 3 J 0 a W 5 n X 0 U 0 U C A o O D U p L 0 F 1 d G 9 S Z W 1 v d m V k Q 2 9 s d W 1 u c z E u e 0 N p d H k g b 2 Y g c G l j a y B 1 c C w x N H 0 m c X V v d D s s J n F 1 b 3 Q 7 U 2 V j d G l v b j E v U m V w b 3 J 0 a W 5 n X 0 U 0 U C A o O D U p L 0 F 1 d G 9 S Z W 1 v d m V k Q 2 9 s d W 1 u c z E u e 0 N p d H k g b 2 Y g Z G V s a X Z l c n k s M T V 9 J n F 1 b 3 Q 7 L C Z x d W 9 0 O 1 N l Y 3 R p b 2 4 x L 1 J l c G 9 y d G l u Z 1 9 F N F A g K D g 1 K S 9 B d X R v U m V t b 3 Z l Z E N v b H V t b n M x L n t D b 2 x 1 b W 4 x L D E 2 f S Z x d W 9 0 O 1 0 s J n F 1 b 3 Q 7 Q 2 9 s d W 1 u Q 2 9 1 b n Q m c X V v d D s 6 M T c s J n F 1 b 3 Q 7 S 2 V 5 Q 2 9 s d W 1 u T m F t Z X M m c X V v d D s 6 W 1 0 s J n F 1 b 3 Q 7 Q 2 9 s d W 1 u S W R l b n R p d G l l c y Z x d W 9 0 O z p b J n F 1 b 3 Q 7 U 2 V j d G l v b j E v U m V w b 3 J 0 a W 5 n X 0 U 0 U C A o O D U p L 0 F 1 d G 9 S Z W 1 v d m V k Q 2 9 s d W 1 u c z E u e 0 Z p b G U g b n V t Y m V y L D B 9 J n F 1 b 3 Q 7 L C Z x d W 9 0 O 1 N l Y 3 R p b 2 4 x L 1 J l c G 9 y d G l u Z 1 9 F N F A g K D g 1 K S 9 B d X R v U m V t b 3 Z l Z E N v b H V t b n M x L n t G Q 1 M g Z G V s a X Z l c n k g b n V t Y m V y L D F 9 J n F 1 b 3 Q 7 L C Z x d W 9 0 O 1 N l Y 3 R p b 2 4 x L 1 J l c G 9 y d G l u Z 1 9 F N F A g K D g 1 K S 9 B d X R v U m V t b 3 Z l Z E N v b H V t b n M x L n t Q c m l j Z S w y f S Z x d W 9 0 O y w m c X V v d D t T Z W N 0 a W 9 u M S 9 S Z X B v c n R p b m d f R T R Q I C g 4 N S k v Q X V 0 b 1 J l b W 9 2 Z W R D b 2 x 1 b W 5 z M S 5 7 Q 3 V z d G 9 t Z X I s M 3 0 m c X V v d D s s J n F 1 b 3 Q 7 U 2 V j d G l v b j E v U m V w b 3 J 0 a W 5 n X 0 U 0 U C A o O D U p L 0 F 1 d G 9 S Z W 1 v d m V k Q 2 9 s d W 1 u c z E u e 0 N v b n R h Y 3 Q g c G V y c 2 9 u L D R 9 J n F 1 b 3 Q 7 L C Z x d W 9 0 O 1 N l Y 3 R p b 2 4 x L 1 J l c G 9 y d G l u Z 1 9 F N F A g K D g 1 K S 9 B d X R v U m V t b 3 Z l Z E N v b H V t b n M x L n t F e H B l Y 3 R l Z C B w a W N r I H V w I G R h d G U s N X 0 m c X V v d D s s J n F 1 b 3 Q 7 U 2 V j d G l v b j E v U m V w b 3 J 0 a W 5 n X 0 U 0 U C A o O D U p L 0 F 1 d G 9 S Z W 1 v d m V k Q 2 9 s d W 1 u c z E u e 0 R h d G U g b 2 Y g Z m l s Z S B j c m V h d G l v b i w 2 f S Z x d W 9 0 O y w m c X V v d D t T Z W N 0 a W 9 u M S 9 S Z X B v c n R p b m d f R T R Q I C g 4 N S k v Q X V 0 b 1 J l b W 9 2 Z W R D b 2 x 1 b W 5 z M S 5 7 V 2 V p Z 2 h 0 L D d 9 J n F 1 b 3 Q 7 L C Z x d W 9 0 O 1 N l Y 3 R p b 2 4 x L 1 J l c G 9 y d G l u Z 1 9 F N F A g K D g 1 K S 9 B d X R v U m V t b 3 Z l Z E N v b H V t b n M x L n t Q a W N r I H V w I G 5 h b W U s O H 0 m c X V v d D s s J n F 1 b 3 Q 7 U 2 V j d G l v b j E v U m V w b 3 J 0 a W 5 n X 0 U 0 U C A o O D U p L 0 F 1 d G 9 S Z W 1 v d m V k Q 2 9 s d W 1 u c z E u e 0 R l b G l 2 Z X J 5 I G 5 h b W U s O X 0 m c X V v d D s s J n F 1 b 3 Q 7 U 2 V j d G l v b j E v U m V w b 3 J 0 a W 5 n X 0 U 0 U C A o O D U p L 0 F 1 d G 9 S Z W 1 v d m V k Q 2 9 s d W 1 u c z E u e 0 F X Q i B X Z W l n a H Q s M T B 9 J n F 1 b 3 Q 7 L C Z x d W 9 0 O 1 N l Y 3 R p b 2 4 x L 1 J l c G 9 y d G l u Z 1 9 F N F A g K D g 1 K S 9 B d X R v U m V t b 3 Z l Z E N v b H V t b n M x L n t T a G l w b W V u d C B j b 3 N 0 L D E x f S Z x d W 9 0 O y w m c X V v d D t T Z W N 0 a W 9 u M S 9 S Z X B v c n R p b m d f R T R Q I C g 4 N S k v Q X V 0 b 1 J l b W 9 2 Z W R D b 2 x 1 b W 5 z M S 5 7 R G V w Y X J 0 d X J l I H R p b W U g Z n J v b S B k Z W x p d m V y e S B w b G F j Z S w x M n 0 m c X V v d D s s J n F 1 b 3 Q 7 U 2 V j d G l v b j E v U m V w b 3 J 0 a W 5 n X 0 U 0 U C A o O D U p L 0 F 1 d G 9 S Z W 1 v d m V k Q 2 9 s d W 1 u c z E u e 1 J v b 3 Q g I C B 0 e X B l L D E z f S Z x d W 9 0 O y w m c X V v d D t T Z W N 0 a W 9 u M S 9 S Z X B v c n R p b m d f R T R Q I C g 4 N S k v Q X V 0 b 1 J l b W 9 2 Z W R D b 2 x 1 b W 5 z M S 5 7 Q 2 l 0 e S B v Z i B w a W N r I H V w L D E 0 f S Z x d W 9 0 O y w m c X V v d D t T Z W N 0 a W 9 u M S 9 S Z X B v c n R p b m d f R T R Q I C g 4 N S k v Q X V 0 b 1 J l b W 9 2 Z W R D b 2 x 1 b W 5 z M S 5 7 Q 2 l 0 e S B v Z i B k Z W x p d m V y e S w x N X 0 m c X V v d D s s J n F 1 b 3 Q 7 U 2 V j d G l v b j E v U m V w b 3 J 0 a W 5 n X 0 U 0 U C A o O D U p L 0 F 1 d G 9 S Z W 1 v d m V k Q 2 9 s d W 1 u c z E u e 0 N v b H V t b j E s M T Z 9 J n F 1 b 3 Q 7 X S w m c X V v d D t S Z W x h d G l v b n N o a X B J b m Z v J n F 1 b 3 Q 7 O l t d f S I g L z 4 8 L 1 N 0 Y W J s Z U V u d H J p Z X M + P C 9 J d G V t P j x J d G V t P j x J d G V t T G 9 j Y X R p b 2 4 + P E l 0 Z W 1 U e X B l P k Z v c m 1 1 b G E 8 L 0 l 0 Z W 1 U e X B l P j x J d G V t U G F 0 a D 5 T Z W N 0 a W 9 u M S 9 S Z X B v c n R p b m d f R T R Q J T I w K D g 1 K S 9 T b 3 V y Y 2 U 8 L 0 l 0 Z W 1 Q Y X R o P j w v S X R l b U x v Y 2 F 0 a W 9 u P j x T d G F i b G V F b n R y a W V z I C 8 + P C 9 J d G V t P j x J d G V t P j x J d G V t T G 9 j Y X R p b 2 4 + P E l 0 Z W 1 U e X B l P k Z v c m 1 1 b G E 8 L 0 l 0 Z W 1 U e X B l P j x J d G V t U G F 0 a D 5 T Z W N 0 a W 9 u M S 9 S Z X B v c n R p b m d f R T R Q J T I w K D g 1 K S 9 Q c m 9 t b 3 R l Z C U y M E h l Y W R l c n M 8 L 0 l 0 Z W 1 Q Y X R o P j w v S X R l b U x v Y 2 F 0 a W 9 u P j x T d G F i b G V F b n R y a W V z I C 8 + P C 9 J d G V t P j x J d G V t P j x J d G V t T G 9 j Y X R p b 2 4 + P E l 0 Z W 1 U e X B l P k Z v c m 1 1 b G E 8 L 0 l 0 Z W 1 U e X B l P j x J d G V t U G F 0 a D 5 T Z W N 0 a W 9 u M S 9 S Z X B v c n R p b m d f R T R Q J T I w K D g 1 K S 9 D a G F u Z 2 V k J T I w V H l w Z T w v S X R l b V B h d G g + P C 9 J d G V t T G 9 j Y X R p b 2 4 + P F N 0 Y W J s Z U V u d H J p Z X M g L z 4 8 L 0 l 0 Z W 0 + P E l 0 Z W 0 + P E l 0 Z W 1 M b 2 N h d G l v b j 4 8 S X R l b V R 5 c G U + R m 9 y b X V s Y T w v S X R l b V R 5 c G U + P E l 0 Z W 1 Q Y X R o P l N l Y 3 R p b 2 4 x L 1 J l c G 9 y d G l u Z 1 9 F N F A l M j A o O D Y 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c y N C I g L z 4 8 R W 5 0 c n k g V H l w Z T 0 i R m l s b E V y c m 9 y Q 2 9 k Z S I g V m F s d W U 9 I n N V b m t u b 3 d u I i A v P j x F b n R y e S B U e X B l P S J G a W x s R X J y b 3 J D b 3 V u d C I g V m F s d W U 9 I m w w I i A v P j x F b n R y e S B U e X B l P S J G a W x s T G F z d F V w Z G F 0 Z W Q i I F Z h b H V l P S J k M j A y M y 0 w O S 0 y N V Q w O D o x N D o z M S 4 z M z I w O D I 1 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U m V w b 3 J 0 a W 5 n X 0 U 0 U C A o O D Y p L 0 F 1 d G 9 S Z W 1 v d m V k Q 2 9 s d W 1 u c z E u e 0 Z p b G U g b n V t Y m V y L D B 9 J n F 1 b 3 Q 7 L C Z x d W 9 0 O 1 N l Y 3 R p b 2 4 x L 1 J l c G 9 y d G l u Z 1 9 F N F A g K D g 2 K S 9 B d X R v U m V t b 3 Z l Z E N v b H V t b n M x L n t G Q 1 M g Z G V s a X Z l c n k g b n V t Y m V y L D F 9 J n F 1 b 3 Q 7 L C Z x d W 9 0 O 1 N l Y 3 R p b 2 4 x L 1 J l c G 9 y d G l u Z 1 9 F N F A g K D g 2 K S 9 B d X R v U m V t b 3 Z l Z E N v b H V t b n M x L n t Q c m l j Z S w y f S Z x d W 9 0 O y w m c X V v d D t T Z W N 0 a W 9 u M S 9 S Z X B v c n R p b m d f R T R Q I C g 4 N i k v Q X V 0 b 1 J l b W 9 2 Z W R D b 2 x 1 b W 5 z M S 5 7 Q 3 V z d G 9 t Z X I s M 3 0 m c X V v d D s s J n F 1 b 3 Q 7 U 2 V j d G l v b j E v U m V w b 3 J 0 a W 5 n X 0 U 0 U C A o O D Y p L 0 F 1 d G 9 S Z W 1 v d m V k Q 2 9 s d W 1 u c z E u e 0 N v b n R h Y 3 Q g c G V y c 2 9 u L D R 9 J n F 1 b 3 Q 7 L C Z x d W 9 0 O 1 N l Y 3 R p b 2 4 x L 1 J l c G 9 y d G l u Z 1 9 F N F A g K D g 2 K S 9 B d X R v U m V t b 3 Z l Z E N v b H V t b n M x L n t F e H B l Y 3 R l Z C B w a W N r I H V w I G R h d G U s N X 0 m c X V v d D s s J n F 1 b 3 Q 7 U 2 V j d G l v b j E v U m V w b 3 J 0 a W 5 n X 0 U 0 U C A o O D Y p L 0 F 1 d G 9 S Z W 1 v d m V k Q 2 9 s d W 1 u c z E u e 0 R h d G U g b 2 Y g Z m l s Z S B j c m V h d G l v b i w 2 f S Z x d W 9 0 O y w m c X V v d D t T Z W N 0 a W 9 u M S 9 S Z X B v c n R p b m d f R T R Q I C g 4 N i k v Q X V 0 b 1 J l b W 9 2 Z W R D b 2 x 1 b W 5 z M S 5 7 V 2 V p Z 2 h 0 L D d 9 J n F 1 b 3 Q 7 L C Z x d W 9 0 O 1 N l Y 3 R p b 2 4 x L 1 J l c G 9 y d G l u Z 1 9 F N F A g K D g 2 K S 9 B d X R v U m V t b 3 Z l Z E N v b H V t b n M x L n t Q a W N r I H V w I G 5 h b W U s O H 0 m c X V v d D s s J n F 1 b 3 Q 7 U 2 V j d G l v b j E v U m V w b 3 J 0 a W 5 n X 0 U 0 U C A o O D Y p L 0 F 1 d G 9 S Z W 1 v d m V k Q 2 9 s d W 1 u c z E u e 0 R l b G l 2 Z X J 5 I G 5 h b W U s O X 0 m c X V v d D s s J n F 1 b 3 Q 7 U 2 V j d G l v b j E v U m V w b 3 J 0 a W 5 n X 0 U 0 U C A o O D Y p L 0 F 1 d G 9 S Z W 1 v d m V k Q 2 9 s d W 1 u c z E u e 0 F X Q i B X Z W l n a H Q s M T B 9 J n F 1 b 3 Q 7 L C Z x d W 9 0 O 1 N l Y 3 R p b 2 4 x L 1 J l c G 9 y d G l u Z 1 9 F N F A g K D g 2 K S 9 B d X R v U m V t b 3 Z l Z E N v b H V t b n M x L n t T a G l w b W V u d C B j b 3 N 0 L D E x f S Z x d W 9 0 O y w m c X V v d D t T Z W N 0 a W 9 u M S 9 S Z X B v c n R p b m d f R T R Q I C g 4 N i k v Q X V 0 b 1 J l b W 9 2 Z W R D b 2 x 1 b W 5 z M S 5 7 R G V w Y X J 0 d X J l I H R p b W U g Z n J v b S B k Z W x p d m V y e S B w b G F j Z S w x M n 0 m c X V v d D s s J n F 1 b 3 Q 7 U 2 V j d G l v b j E v U m V w b 3 J 0 a W 5 n X 0 U 0 U C A o O D Y p L 0 F 1 d G 9 S Z W 1 v d m V k Q 2 9 s d W 1 u c z E u e 1 J v b 3 Q g I C B 0 e X B l L D E z f S Z x d W 9 0 O y w m c X V v d D t T Z W N 0 a W 9 u M S 9 S Z X B v c n R p b m d f R T R Q I C g 4 N i k v Q X V 0 b 1 J l b W 9 2 Z W R D b 2 x 1 b W 5 z M S 5 7 Q 2 l 0 e S B v Z i B w a W N r I H V w L D E 0 f S Z x d W 9 0 O y w m c X V v d D t T Z W N 0 a W 9 u M S 9 S Z X B v c n R p b m d f R T R Q I C g 4 N i k v Q X V 0 b 1 J l b W 9 2 Z W R D b 2 x 1 b W 5 z M S 5 7 Q 2 l 0 e S B v Z i B k Z W x p d m V y e S w x N X 0 m c X V v d D s s J n F 1 b 3 Q 7 U 2 V j d G l v b j E v U m V w b 3 J 0 a W 5 n X 0 U 0 U C A o O D Y p L 0 F 1 d G 9 S Z W 1 v d m V k Q 2 9 s d W 1 u c z E u e 0 N v b H V t b j E s M T Z 9 J n F 1 b 3 Q 7 X S w m c X V v d D t D b 2 x 1 b W 5 D b 3 V u d C Z x d W 9 0 O z o x N y w m c X V v d D t L Z X l D b 2 x 1 b W 5 O Y W 1 l c y Z x d W 9 0 O z p b X S w m c X V v d D t D b 2 x 1 b W 5 J Z G V u d G l 0 a W V z J n F 1 b 3 Q 7 O l s m c X V v d D t T Z W N 0 a W 9 u M S 9 S Z X B v c n R p b m d f R T R Q I C g 4 N i k v Q X V 0 b 1 J l b W 9 2 Z W R D b 2 x 1 b W 5 z M S 5 7 R m l s Z S B u d W 1 i Z X I s M H 0 m c X V v d D s s J n F 1 b 3 Q 7 U 2 V j d G l v b j E v U m V w b 3 J 0 a W 5 n X 0 U 0 U C A o O D Y p L 0 F 1 d G 9 S Z W 1 v d m V k Q 2 9 s d W 1 u c z E u e 0 Z D U y B k Z W x p d m V y e S B u d W 1 i Z X I s M X 0 m c X V v d D s s J n F 1 b 3 Q 7 U 2 V j d G l v b j E v U m V w b 3 J 0 a W 5 n X 0 U 0 U C A o O D Y p L 0 F 1 d G 9 S Z W 1 v d m V k Q 2 9 s d W 1 u c z E u e 1 B y a W N l L D J 9 J n F 1 b 3 Q 7 L C Z x d W 9 0 O 1 N l Y 3 R p b 2 4 x L 1 J l c G 9 y d G l u Z 1 9 F N F A g K D g 2 K S 9 B d X R v U m V t b 3 Z l Z E N v b H V t b n M x L n t D d X N 0 b 2 1 l c i w z f S Z x d W 9 0 O y w m c X V v d D t T Z W N 0 a W 9 u M S 9 S Z X B v c n R p b m d f R T R Q I C g 4 N i k v Q X V 0 b 1 J l b W 9 2 Z W R D b 2 x 1 b W 5 z M S 5 7 Q 2 9 u d G F j d C B w Z X J z b 2 4 s N H 0 m c X V v d D s s J n F 1 b 3 Q 7 U 2 V j d G l v b j E v U m V w b 3 J 0 a W 5 n X 0 U 0 U C A o O D Y p L 0 F 1 d G 9 S Z W 1 v d m V k Q 2 9 s d W 1 u c z E u e 0 V 4 c G V j d G V k I H B p Y 2 s g d X A g Z G F 0 Z S w 1 f S Z x d W 9 0 O y w m c X V v d D t T Z W N 0 a W 9 u M S 9 S Z X B v c n R p b m d f R T R Q I C g 4 N i k v Q X V 0 b 1 J l b W 9 2 Z W R D b 2 x 1 b W 5 z M S 5 7 R G F 0 Z S B v Z i B m a W x l I G N y Z W F 0 a W 9 u L D Z 9 J n F 1 b 3 Q 7 L C Z x d W 9 0 O 1 N l Y 3 R p b 2 4 x L 1 J l c G 9 y d G l u Z 1 9 F N F A g K D g 2 K S 9 B d X R v U m V t b 3 Z l Z E N v b H V t b n M x L n t X Z W l n a H Q s N 3 0 m c X V v d D s s J n F 1 b 3 Q 7 U 2 V j d G l v b j E v U m V w b 3 J 0 a W 5 n X 0 U 0 U C A o O D Y p L 0 F 1 d G 9 S Z W 1 v d m V k Q 2 9 s d W 1 u c z E u e 1 B p Y 2 s g d X A g b m F t Z S w 4 f S Z x d W 9 0 O y w m c X V v d D t T Z W N 0 a W 9 u M S 9 S Z X B v c n R p b m d f R T R Q I C g 4 N i k v Q X V 0 b 1 J l b W 9 2 Z W R D b 2 x 1 b W 5 z M S 5 7 R G V s a X Z l c n k g b m F t Z S w 5 f S Z x d W 9 0 O y w m c X V v d D t T Z W N 0 a W 9 u M S 9 S Z X B v c n R p b m d f R T R Q I C g 4 N i k v Q X V 0 b 1 J l b W 9 2 Z W R D b 2 x 1 b W 5 z M S 5 7 Q V d C I F d l a W d o d C w x M H 0 m c X V v d D s s J n F 1 b 3 Q 7 U 2 V j d G l v b j E v U m V w b 3 J 0 a W 5 n X 0 U 0 U C A o O D Y p L 0 F 1 d G 9 S Z W 1 v d m V k Q 2 9 s d W 1 u c z E u e 1 N o a X B t Z W 5 0 I G N v c 3 Q s M T F 9 J n F 1 b 3 Q 7 L C Z x d W 9 0 O 1 N l Y 3 R p b 2 4 x L 1 J l c G 9 y d G l u Z 1 9 F N F A g K D g 2 K S 9 B d X R v U m V t b 3 Z l Z E N v b H V t b n M x L n t E Z X B h c n R 1 c m U g d G l t Z S B m c m 9 t I G R l b G l 2 Z X J 5 I H B s Y W N l L D E y f S Z x d W 9 0 O y w m c X V v d D t T Z W N 0 a W 9 u M S 9 S Z X B v c n R p b m d f R T R Q I C g 4 N i k v Q X V 0 b 1 J l b W 9 2 Z W R D b 2 x 1 b W 5 z M S 5 7 U m 9 v d C A g I H R 5 c G U s M T N 9 J n F 1 b 3 Q 7 L C Z x d W 9 0 O 1 N l Y 3 R p b 2 4 x L 1 J l c G 9 y d G l u Z 1 9 F N F A g K D g 2 K S 9 B d X R v U m V t b 3 Z l Z E N v b H V t b n M x L n t D a X R 5 I G 9 m I H B p Y 2 s g d X A s M T R 9 J n F 1 b 3 Q 7 L C Z x d W 9 0 O 1 N l Y 3 R p b 2 4 x L 1 J l c G 9 y d G l u Z 1 9 F N F A g K D g 2 K S 9 B d X R v U m V t b 3 Z l Z E N v b H V t b n M x L n t D a X R 5 I G 9 m I G R l b G l 2 Z X J 5 L D E 1 f S Z x d W 9 0 O y w m c X V v d D t T Z W N 0 a W 9 u M S 9 S Z X B v c n R p b m d f R T R Q I C g 4 N i k v Q X V 0 b 1 J l b W 9 2 Z W R D b 2 x 1 b W 5 z M S 5 7 Q 2 9 s d W 1 u M S w x N n 0 m c X V v d D t d L C Z x d W 9 0 O 1 J l b G F 0 a W 9 u c 2 h p c E l u Z m 8 m c X V v d D s 6 W 1 1 9 I i A v P j w v U 3 R h Y m x l R W 5 0 c m l l c z 4 8 L 0 l 0 Z W 0 + P E l 0 Z W 0 + P E l 0 Z W 1 M b 2 N h d G l v b j 4 8 S X R l b V R 5 c G U + R m 9 y b X V s Y T w v S X R l b V R 5 c G U + P E l 0 Z W 1 Q Y X R o P l N l Y 3 R p b 2 4 x L 1 J l c G 9 y d G l u Z 1 9 F N F A l M j A o O D Y p L 1 N v d X J j Z T w v S X R l b V B h d G g + P C 9 J d G V t T G 9 j Y X R p b 2 4 + P F N 0 Y W J s Z U V u d H J p Z X M g L z 4 8 L 0 l 0 Z W 0 + P E l 0 Z W 0 + P E l 0 Z W 1 M b 2 N h d G l v b j 4 8 S X R l b V R 5 c G U + R m 9 y b X V s Y T w v S X R l b V R 5 c G U + P E l 0 Z W 1 Q Y X R o P l N l Y 3 R p b 2 4 x L 1 J l c G 9 y d G l u Z 1 9 F N F A l M j A o O D Y p L 1 B y b 2 1 v d G V k J T I w S G V h Z G V y c z w v S X R l b V B h d G g + P C 9 J d G V t T G 9 j Y X R p b 2 4 + P F N 0 Y W J s Z U V u d H J p Z X M g L z 4 8 L 0 l 0 Z W 0 + P E l 0 Z W 0 + P E l 0 Z W 1 M b 2 N h d G l v b j 4 8 S X R l b V R 5 c G U + R m 9 y b X V s Y T w v S X R l b V R 5 c G U + P E l 0 Z W 1 Q Y X R o P l N l Y 3 R p b 2 4 x L 1 J l c G 9 y d G l u Z 1 9 F N F A l M j A o O D Y p L 0 N o Y W 5 n Z W Q l M j B U e X B l P C 9 J d G V t U G F 0 a D 4 8 L 0 l 0 Z W 1 M b 2 N h d G l v b j 4 8 U 3 R h Y m x l R W 5 0 c m l l c y A v P j w v S X R l b T 4 8 S X R l b T 4 8 S X R l b U x v Y 2 F 0 a W 9 u P j x J d G V t V H l w Z T 5 G b 3 J t d W x h P C 9 J d G V t V H l w Z T 4 8 S X R l b V B h d G g + U 2 V j d G l v b j E v U m V w b 3 J 0 a W 5 n X 0 U 0 U C U y M C g 4 N 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z M x I i A v P j x F b n R y e S B U e X B l P S J G a W x s R X J y b 3 J D b 2 R l I i B W Y W x 1 Z T 0 i c 1 V u a 2 5 v d 2 4 i I C 8 + P E V u d H J 5 I F R 5 c G U 9 I k Z p b G x F c n J v c k N v d W 5 0 I i B W Y W x 1 Z T 0 i b D A i I C 8 + P E V u d H J 5 I F R 5 c G U 9 I k Z p b G x M Y X N 0 V X B k Y X R l Z C I g V m F s d W U 9 I m Q y M D I z L T A 5 L T I 3 V D A 5 O j A 3 O j I 1 L j M z N D I 0 M j R a I i A v P j x F b n R y e S B U e X B l P S J G a W x s Q 2 9 s d W 1 u V H l w Z X M i I F Z h b H V l P S J z Q m d Z R k J n W U d C Z 0 1 H Q m d V R E J n W U d C Z 1 k 9 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s d W 1 u M S 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9 S Z X B v c n R p b m d f R T R Q I C g 4 N y k v Q X V 0 b 1 J l b W 9 2 Z W R D b 2 x 1 b W 5 z M S 5 7 R m l s Z S B u d W 1 i Z X I s M H 0 m c X V v d D s s J n F 1 b 3 Q 7 U 2 V j d G l v b j E v U m V w b 3 J 0 a W 5 n X 0 U 0 U C A o O D c p L 0 F 1 d G 9 S Z W 1 v d m V k Q 2 9 s d W 1 u c z E u e 0 Z D U y B k Z W x p d m V y e S B u d W 1 i Z X I s M X 0 m c X V v d D s s J n F 1 b 3 Q 7 U 2 V j d G l v b j E v U m V w b 3 J 0 a W 5 n X 0 U 0 U C A o O D c p L 0 F 1 d G 9 S Z W 1 v d m V k Q 2 9 s d W 1 u c z E u e 1 B y a W N l L D J 9 J n F 1 b 3 Q 7 L C Z x d W 9 0 O 1 N l Y 3 R p b 2 4 x L 1 J l c G 9 y d G l u Z 1 9 F N F A g K D g 3 K S 9 B d X R v U m V t b 3 Z l Z E N v b H V t b n M x L n t D d X N 0 b 2 1 l c i w z f S Z x d W 9 0 O y w m c X V v d D t T Z W N 0 a W 9 u M S 9 S Z X B v c n R p b m d f R T R Q I C g 4 N y k v Q X V 0 b 1 J l b W 9 2 Z W R D b 2 x 1 b W 5 z M S 5 7 Q 2 9 u d G F j d C B w Z X J z b 2 4 s N H 0 m c X V v d D s s J n F 1 b 3 Q 7 U 2 V j d G l v b j E v U m V w b 3 J 0 a W 5 n X 0 U 0 U C A o O D c p L 0 F 1 d G 9 S Z W 1 v d m V k Q 2 9 s d W 1 u c z E u e 0 V 4 c G V j d G V k I H B p Y 2 s g d X A g Z G F 0 Z S w 1 f S Z x d W 9 0 O y w m c X V v d D t T Z W N 0 a W 9 u M S 9 S Z X B v c n R p b m d f R T R Q I C g 4 N y k v Q X V 0 b 1 J l b W 9 2 Z W R D b 2 x 1 b W 5 z M S 5 7 R G F 0 Z S B v Z i B m a W x l I G N y Z W F 0 a W 9 u L D Z 9 J n F 1 b 3 Q 7 L C Z x d W 9 0 O 1 N l Y 3 R p b 2 4 x L 1 J l c G 9 y d G l u Z 1 9 F N F A g K D g 3 K S 9 B d X R v U m V t b 3 Z l Z E N v b H V t b n M x L n t X Z W l n a H Q s N 3 0 m c X V v d D s s J n F 1 b 3 Q 7 U 2 V j d G l v b j E v U m V w b 3 J 0 a W 5 n X 0 U 0 U C A o O D c p L 0 F 1 d G 9 S Z W 1 v d m V k Q 2 9 s d W 1 u c z E u e 1 B p Y 2 s g d X A g b m F t Z S w 4 f S Z x d W 9 0 O y w m c X V v d D t T Z W N 0 a W 9 u M S 9 S Z X B v c n R p b m d f R T R Q I C g 4 N y k v Q X V 0 b 1 J l b W 9 2 Z W R D b 2 x 1 b W 5 z M S 5 7 R G V s a X Z l c n k g b m F t Z S w 5 f S Z x d W 9 0 O y w m c X V v d D t T Z W N 0 a W 9 u M S 9 S Z X B v c n R p b m d f R T R Q I C g 4 N y k v Q X V 0 b 1 J l b W 9 2 Z W R D b 2 x 1 b W 5 z M S 5 7 Q V d C I F d l a W d o d C w x M H 0 m c X V v d D s s J n F 1 b 3 Q 7 U 2 V j d G l v b j E v U m V w b 3 J 0 a W 5 n X 0 U 0 U C A o O D c p L 0 F 1 d G 9 S Z W 1 v d m V k Q 2 9 s d W 1 u c z E u e 1 N o a X B t Z W 5 0 I G N v c 3 Q s M T F 9 J n F 1 b 3 Q 7 L C Z x d W 9 0 O 1 N l Y 3 R p b 2 4 x L 1 J l c G 9 y d G l u Z 1 9 F N F A g K D g 3 K S 9 B d X R v U m V t b 3 Z l Z E N v b H V t b n M x L n t E Z X B h c n R 1 c m U g d G l t Z S B m c m 9 t I G R l b G l 2 Z X J 5 I H B s Y W N l L D E y f S Z x d W 9 0 O y w m c X V v d D t T Z W N 0 a W 9 u M S 9 S Z X B v c n R p b m d f R T R Q I C g 4 N y k v Q X V 0 b 1 J l b W 9 2 Z W R D b 2 x 1 b W 5 z M S 5 7 U m 9 v d C A g I H R 5 c G U s M T N 9 J n F 1 b 3 Q 7 L C Z x d W 9 0 O 1 N l Y 3 R p b 2 4 x L 1 J l c G 9 y d G l u Z 1 9 F N F A g K D g 3 K S 9 B d X R v U m V t b 3 Z l Z E N v b H V t b n M x L n t D a X R 5 I G 9 m I H B p Y 2 s g d X A s M T R 9 J n F 1 b 3 Q 7 L C Z x d W 9 0 O 1 N l Y 3 R p b 2 4 x L 1 J l c G 9 y d G l u Z 1 9 F N F A g K D g 3 K S 9 B d X R v U m V t b 3 Z l Z E N v b H V t b n M x L n t D a X R 5 I G 9 m I G R l b G l 2 Z X J 5 L D E 1 f S Z x d W 9 0 O y w m c X V v d D t T Z W N 0 a W 9 u M S 9 S Z X B v c n R p b m d f R T R Q I C g 4 N y k v Q X V 0 b 1 J l b W 9 2 Z W R D b 2 x 1 b W 5 z M S 5 7 Q 2 9 s d W 1 u M S w x N n 0 m c X V v d D t d L C Z x d W 9 0 O 0 N v b H V t b k N v d W 5 0 J n F 1 b 3 Q 7 O j E 3 L C Z x d W 9 0 O 0 t l e U N v b H V t b k 5 h b W V z J n F 1 b 3 Q 7 O l t d L C Z x d W 9 0 O 0 N v b H V t b k l k Z W 5 0 a X R p Z X M m c X V v d D s 6 W y Z x d W 9 0 O 1 N l Y 3 R p b 2 4 x L 1 J l c G 9 y d G l u Z 1 9 F N F A g K D g 3 K S 9 B d X R v U m V t b 3 Z l Z E N v b H V t b n M x L n t G a W x l I G 5 1 b W J l c i w w f S Z x d W 9 0 O y w m c X V v d D t T Z W N 0 a W 9 u M S 9 S Z X B v c n R p b m d f R T R Q I C g 4 N y k v Q X V 0 b 1 J l b W 9 2 Z W R D b 2 x 1 b W 5 z M S 5 7 R k N T I G R l b G l 2 Z X J 5 I G 5 1 b W J l c i w x f S Z x d W 9 0 O y w m c X V v d D t T Z W N 0 a W 9 u M S 9 S Z X B v c n R p b m d f R T R Q I C g 4 N y k v Q X V 0 b 1 J l b W 9 2 Z W R D b 2 x 1 b W 5 z M S 5 7 U H J p Y 2 U s M n 0 m c X V v d D s s J n F 1 b 3 Q 7 U 2 V j d G l v b j E v U m V w b 3 J 0 a W 5 n X 0 U 0 U C A o O D c p L 0 F 1 d G 9 S Z W 1 v d m V k Q 2 9 s d W 1 u c z E u e 0 N 1 c 3 R v b W V y L D N 9 J n F 1 b 3 Q 7 L C Z x d W 9 0 O 1 N l Y 3 R p b 2 4 x L 1 J l c G 9 y d G l u Z 1 9 F N F A g K D g 3 K S 9 B d X R v U m V t b 3 Z l Z E N v b H V t b n M x L n t D b 2 5 0 Y W N 0 I H B l c n N v b i w 0 f S Z x d W 9 0 O y w m c X V v d D t T Z W N 0 a W 9 u M S 9 S Z X B v c n R p b m d f R T R Q I C g 4 N y k v Q X V 0 b 1 J l b W 9 2 Z W R D b 2 x 1 b W 5 z M S 5 7 R X h w Z W N 0 Z W Q g c G l j a y B 1 c C B k Y X R l L D V 9 J n F 1 b 3 Q 7 L C Z x d W 9 0 O 1 N l Y 3 R p b 2 4 x L 1 J l c G 9 y d G l u Z 1 9 F N F A g K D g 3 K S 9 B d X R v U m V t b 3 Z l Z E N v b H V t b n M x L n t E Y X R l I G 9 m I G Z p b G U g Y 3 J l Y X R p b 2 4 s N n 0 m c X V v d D s s J n F 1 b 3 Q 7 U 2 V j d G l v b j E v U m V w b 3 J 0 a W 5 n X 0 U 0 U C A o O D c p L 0 F 1 d G 9 S Z W 1 v d m V k Q 2 9 s d W 1 u c z E u e 1 d l a W d o d C w 3 f S Z x d W 9 0 O y w m c X V v d D t T Z W N 0 a W 9 u M S 9 S Z X B v c n R p b m d f R T R Q I C g 4 N y k v Q X V 0 b 1 J l b W 9 2 Z W R D b 2 x 1 b W 5 z M S 5 7 U G l j a y B 1 c C B u Y W 1 l L D h 9 J n F 1 b 3 Q 7 L C Z x d W 9 0 O 1 N l Y 3 R p b 2 4 x L 1 J l c G 9 y d G l u Z 1 9 F N F A g K D g 3 K S 9 B d X R v U m V t b 3 Z l Z E N v b H V t b n M x L n t E Z W x p d m V y e S B u Y W 1 l L D l 9 J n F 1 b 3 Q 7 L C Z x d W 9 0 O 1 N l Y 3 R p b 2 4 x L 1 J l c G 9 y d G l u Z 1 9 F N F A g K D g 3 K S 9 B d X R v U m V t b 3 Z l Z E N v b H V t b n M x L n t B V 0 I g V 2 V p Z 2 h 0 L D E w f S Z x d W 9 0 O y w m c X V v d D t T Z W N 0 a W 9 u M S 9 S Z X B v c n R p b m d f R T R Q I C g 4 N y k v Q X V 0 b 1 J l b W 9 2 Z W R D b 2 x 1 b W 5 z M S 5 7 U 2 h p c G 1 l b n Q g Y 2 9 z d C w x M X 0 m c X V v d D s s J n F 1 b 3 Q 7 U 2 V j d G l v b j E v U m V w b 3 J 0 a W 5 n X 0 U 0 U C A o O D c p L 0 F 1 d G 9 S Z W 1 v d m V k Q 2 9 s d W 1 u c z E u e 0 R l c G F y d H V y Z S B 0 a W 1 l I G Z y b 2 0 g Z G V s a X Z l c n k g c G x h Y 2 U s M T J 9 J n F 1 b 3 Q 7 L C Z x d W 9 0 O 1 N l Y 3 R p b 2 4 x L 1 J l c G 9 y d G l u Z 1 9 F N F A g K D g 3 K S 9 B d X R v U m V t b 3 Z l Z E N v b H V t b n M x L n t S b 2 9 0 I C A g d H l w Z S w x M 3 0 m c X V v d D s s J n F 1 b 3 Q 7 U 2 V j d G l v b j E v U m V w b 3 J 0 a W 5 n X 0 U 0 U C A o O D c p L 0 F 1 d G 9 S Z W 1 v d m V k Q 2 9 s d W 1 u c z E u e 0 N p d H k g b 2 Y g c G l j a y B 1 c C w x N H 0 m c X V v d D s s J n F 1 b 3 Q 7 U 2 V j d G l v b j E v U m V w b 3 J 0 a W 5 n X 0 U 0 U C A o O D c p L 0 F 1 d G 9 S Z W 1 v d m V k Q 2 9 s d W 1 u c z E u e 0 N p d H k g b 2 Y g Z G V s a X Z l c n k s M T V 9 J n F 1 b 3 Q 7 L C Z x d W 9 0 O 1 N l Y 3 R p b 2 4 x L 1 J l c G 9 y d G l u Z 1 9 F N F A g K D g 3 K S 9 B d X R v U m V t b 3 Z l Z E N v b H V t b n M x L n t D b 2 x 1 b W 4 x L D E 2 f S Z x d W 9 0 O 1 0 s J n F 1 b 3 Q 7 U m V s Y X R p b 2 5 z a G l w S W 5 m b y Z x d W 9 0 O z p b X X 0 i I C 8 + P C 9 T d G F i b G V F b n R y a W V z P j w v S X R l b T 4 8 S X R l b T 4 8 S X R l b U x v Y 2 F 0 a W 9 u P j x J d G V t V H l w Z T 5 G b 3 J t d W x h P C 9 J d G V t V H l w Z T 4 8 S X R l b V B h d G g + U 2 V j d G l v b j E v U m V w b 3 J 0 a W 5 n X 0 U 0 U C U y M C g 4 N y k v U 2 9 1 c m N l P C 9 J d G V t U G F 0 a D 4 8 L 0 l 0 Z W 1 M b 2 N h d G l v b j 4 8 U 3 R h Y m x l R W 5 0 c m l l c y A v P j w v S X R l b T 4 8 S X R l b T 4 8 S X R l b U x v Y 2 F 0 a W 9 u P j x J d G V t V H l w Z T 5 G b 3 J t d W x h P C 9 J d G V t V H l w Z T 4 8 S X R l b V B h d G g + U 2 V j d G l v b j E v U m V w b 3 J 0 a W 5 n X 0 U 0 U C U y M C g 4 N y k v U H J v b W 9 0 Z W Q l M j B I Z W F k Z X J z P C 9 J d G V t U G F 0 a D 4 8 L 0 l 0 Z W 1 M b 2 N h d G l v b j 4 8 U 3 R h Y m x l R W 5 0 c m l l c y A v P j w v S X R l b T 4 8 S X R l b T 4 8 S X R l b U x v Y 2 F 0 a W 9 u P j x J d G V t V H l w Z T 5 G b 3 J t d W x h P C 9 J d G V t V H l w Z T 4 8 S X R l b V B h d G g + U 2 V j d G l v b j E v U m V w b 3 J 0 a W 5 n X 0 U 0 U C U y M C g 4 N y k v Q 2 h h b m d l Z C U y M F R 5 c G U 8 L 0 l 0 Z W 1 Q Y X R o P j w v S X R l b U x v Y 2 F 0 a W 9 u P j x T d G F i b G V F b n R y a W V z I C 8 + P C 9 J d G V t P j x J d G V t P j x J d G V t T G 9 j Y X R p b 2 4 + P E l 0 Z W 1 U e X B l P k Z v c m 1 1 b G E 8 L 0 l 0 Z W 1 U e X B l P j x J d G V t U G F 0 a D 5 T Z W N 0 a W 9 u M S 9 S Z X B v c n R p b m d f R T R Q J T I w K D g 4 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3 M z g i I C 8 + P E V u d H J 5 I F R 5 c G U 9 I k Z p b G x F c n J v c k N v Z G U i I F Z h b H V l P S J z V W 5 r b m 9 3 b i I g L z 4 8 R W 5 0 c n k g V H l w Z T 0 i R m l s b E V y c m 9 y Q 2 9 1 b n Q i I F Z h b H V l P S J s M C I g L z 4 8 R W 5 0 c n k g V H l w Z T 0 i R m l s b E x h c 3 R V c G R h d G V k I i B W Y W x 1 Z T 0 i Z D I w M j M t M D k t M j l U M T A 6 M j E 6 M D E u M D M 1 M D g w N l o i I C 8 + P E V u d H J 5 I F R 5 c G U 9 I k Z p b G x D b 2 x 1 b W 5 U e X B l c y I g V m F s d W U 9 I n N C Z 1 l G Q m d Z R 0 J n T U d C Z 1 V E Q m d Z R 0 J n W T 0 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x 1 b W 4 x 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1 J l c G 9 y d G l u Z 1 9 F N F A g K D g 4 K S 9 B d X R v U m V t b 3 Z l Z E N v b H V t b n M x L n t G a W x l I G 5 1 b W J l c i w w f S Z x d W 9 0 O y w m c X V v d D t T Z W N 0 a W 9 u M S 9 S Z X B v c n R p b m d f R T R Q I C g 4 O C k v Q X V 0 b 1 J l b W 9 2 Z W R D b 2 x 1 b W 5 z M S 5 7 R k N T I G R l b G l 2 Z X J 5 I G 5 1 b W J l c i w x f S Z x d W 9 0 O y w m c X V v d D t T Z W N 0 a W 9 u M S 9 S Z X B v c n R p b m d f R T R Q I C g 4 O C k v Q X V 0 b 1 J l b W 9 2 Z W R D b 2 x 1 b W 5 z M S 5 7 U H J p Y 2 U s M n 0 m c X V v d D s s J n F 1 b 3 Q 7 U 2 V j d G l v b j E v U m V w b 3 J 0 a W 5 n X 0 U 0 U C A o O D g p L 0 F 1 d G 9 S Z W 1 v d m V k Q 2 9 s d W 1 u c z E u e 0 N 1 c 3 R v b W V y L D N 9 J n F 1 b 3 Q 7 L C Z x d W 9 0 O 1 N l Y 3 R p b 2 4 x L 1 J l c G 9 y d G l u Z 1 9 F N F A g K D g 4 K S 9 B d X R v U m V t b 3 Z l Z E N v b H V t b n M x L n t D b 2 5 0 Y W N 0 I H B l c n N v b i w 0 f S Z x d W 9 0 O y w m c X V v d D t T Z W N 0 a W 9 u M S 9 S Z X B v c n R p b m d f R T R Q I C g 4 O C k v Q X V 0 b 1 J l b W 9 2 Z W R D b 2 x 1 b W 5 z M S 5 7 R X h w Z W N 0 Z W Q g c G l j a y B 1 c C B k Y X R l L D V 9 J n F 1 b 3 Q 7 L C Z x d W 9 0 O 1 N l Y 3 R p b 2 4 x L 1 J l c G 9 y d G l u Z 1 9 F N F A g K D g 4 K S 9 B d X R v U m V t b 3 Z l Z E N v b H V t b n M x L n t E Y X R l I G 9 m I G Z p b G U g Y 3 J l Y X R p b 2 4 s N n 0 m c X V v d D s s J n F 1 b 3 Q 7 U 2 V j d G l v b j E v U m V w b 3 J 0 a W 5 n X 0 U 0 U C A o O D g p L 0 F 1 d G 9 S Z W 1 v d m V k Q 2 9 s d W 1 u c z E u e 1 d l a W d o d C w 3 f S Z x d W 9 0 O y w m c X V v d D t T Z W N 0 a W 9 u M S 9 S Z X B v c n R p b m d f R T R Q I C g 4 O C k v Q X V 0 b 1 J l b W 9 2 Z W R D b 2 x 1 b W 5 z M S 5 7 U G l j a y B 1 c C B u Y W 1 l L D h 9 J n F 1 b 3 Q 7 L C Z x d W 9 0 O 1 N l Y 3 R p b 2 4 x L 1 J l c G 9 y d G l u Z 1 9 F N F A g K D g 4 K S 9 B d X R v U m V t b 3 Z l Z E N v b H V t b n M x L n t E Z W x p d m V y e S B u Y W 1 l L D l 9 J n F 1 b 3 Q 7 L C Z x d W 9 0 O 1 N l Y 3 R p b 2 4 x L 1 J l c G 9 y d G l u Z 1 9 F N F A g K D g 4 K S 9 B d X R v U m V t b 3 Z l Z E N v b H V t b n M x L n t B V 0 I g V 2 V p Z 2 h 0 L D E w f S Z x d W 9 0 O y w m c X V v d D t T Z W N 0 a W 9 u M S 9 S Z X B v c n R p b m d f R T R Q I C g 4 O C k v Q X V 0 b 1 J l b W 9 2 Z W R D b 2 x 1 b W 5 z M S 5 7 U 2 h p c G 1 l b n Q g Y 2 9 z d C w x M X 0 m c X V v d D s s J n F 1 b 3 Q 7 U 2 V j d G l v b j E v U m V w b 3 J 0 a W 5 n X 0 U 0 U C A o O D g p L 0 F 1 d G 9 S Z W 1 v d m V k Q 2 9 s d W 1 u c z E u e 0 R l c G F y d H V y Z S B 0 a W 1 l I G Z y b 2 0 g Z G V s a X Z l c n k g c G x h Y 2 U s M T J 9 J n F 1 b 3 Q 7 L C Z x d W 9 0 O 1 N l Y 3 R p b 2 4 x L 1 J l c G 9 y d G l u Z 1 9 F N F A g K D g 4 K S 9 B d X R v U m V t b 3 Z l Z E N v b H V t b n M x L n t S b 2 9 0 I C A g d H l w Z S w x M 3 0 m c X V v d D s s J n F 1 b 3 Q 7 U 2 V j d G l v b j E v U m V w b 3 J 0 a W 5 n X 0 U 0 U C A o O D g p L 0 F 1 d G 9 S Z W 1 v d m V k Q 2 9 s d W 1 u c z E u e 0 N p d H k g b 2 Y g c G l j a y B 1 c C w x N H 0 m c X V v d D s s J n F 1 b 3 Q 7 U 2 V j d G l v b j E v U m V w b 3 J 0 a W 5 n X 0 U 0 U C A o O D g p L 0 F 1 d G 9 S Z W 1 v d m V k Q 2 9 s d W 1 u c z E u e 0 N p d H k g b 2 Y g Z G V s a X Z l c n k s M T V 9 J n F 1 b 3 Q 7 L C Z x d W 9 0 O 1 N l Y 3 R p b 2 4 x L 1 J l c G 9 y d G l u Z 1 9 F N F A g K D g 4 K S 9 B d X R v U m V t b 3 Z l Z E N v b H V t b n M x L n t D b 2 x 1 b W 4 x L D E 2 f S Z x d W 9 0 O 1 0 s J n F 1 b 3 Q 7 Q 2 9 s d W 1 u Q 2 9 1 b n Q m c X V v d D s 6 M T c s J n F 1 b 3 Q 7 S 2 V 5 Q 2 9 s d W 1 u T m F t Z X M m c X V v d D s 6 W 1 0 s J n F 1 b 3 Q 7 Q 2 9 s d W 1 u S W R l b n R p d G l l c y Z x d W 9 0 O z p b J n F 1 b 3 Q 7 U 2 V j d G l v b j E v U m V w b 3 J 0 a W 5 n X 0 U 0 U C A o O D g p L 0 F 1 d G 9 S Z W 1 v d m V k Q 2 9 s d W 1 u c z E u e 0 Z p b G U g b n V t Y m V y L D B 9 J n F 1 b 3 Q 7 L C Z x d W 9 0 O 1 N l Y 3 R p b 2 4 x L 1 J l c G 9 y d G l u Z 1 9 F N F A g K D g 4 K S 9 B d X R v U m V t b 3 Z l Z E N v b H V t b n M x L n t G Q 1 M g Z G V s a X Z l c n k g b n V t Y m V y L D F 9 J n F 1 b 3 Q 7 L C Z x d W 9 0 O 1 N l Y 3 R p b 2 4 x L 1 J l c G 9 y d G l u Z 1 9 F N F A g K D g 4 K S 9 B d X R v U m V t b 3 Z l Z E N v b H V t b n M x L n t Q c m l j Z S w y f S Z x d W 9 0 O y w m c X V v d D t T Z W N 0 a W 9 u M S 9 S Z X B v c n R p b m d f R T R Q I C g 4 O C k v Q X V 0 b 1 J l b W 9 2 Z W R D b 2 x 1 b W 5 z M S 5 7 Q 3 V z d G 9 t Z X I s M 3 0 m c X V v d D s s J n F 1 b 3 Q 7 U 2 V j d G l v b j E v U m V w b 3 J 0 a W 5 n X 0 U 0 U C A o O D g p L 0 F 1 d G 9 S Z W 1 v d m V k Q 2 9 s d W 1 u c z E u e 0 N v b n R h Y 3 Q g c G V y c 2 9 u L D R 9 J n F 1 b 3 Q 7 L C Z x d W 9 0 O 1 N l Y 3 R p b 2 4 x L 1 J l c G 9 y d G l u Z 1 9 F N F A g K D g 4 K S 9 B d X R v U m V t b 3 Z l Z E N v b H V t b n M x L n t F e H B l Y 3 R l Z C B w a W N r I H V w I G R h d G U s N X 0 m c X V v d D s s J n F 1 b 3 Q 7 U 2 V j d G l v b j E v U m V w b 3 J 0 a W 5 n X 0 U 0 U C A o O D g p L 0 F 1 d G 9 S Z W 1 v d m V k Q 2 9 s d W 1 u c z E u e 0 R h d G U g b 2 Y g Z m l s Z S B j c m V h d G l v b i w 2 f S Z x d W 9 0 O y w m c X V v d D t T Z W N 0 a W 9 u M S 9 S Z X B v c n R p b m d f R T R Q I C g 4 O C k v Q X V 0 b 1 J l b W 9 2 Z W R D b 2 x 1 b W 5 z M S 5 7 V 2 V p Z 2 h 0 L D d 9 J n F 1 b 3 Q 7 L C Z x d W 9 0 O 1 N l Y 3 R p b 2 4 x L 1 J l c G 9 y d G l u Z 1 9 F N F A g K D g 4 K S 9 B d X R v U m V t b 3 Z l Z E N v b H V t b n M x L n t Q a W N r I H V w I G 5 h b W U s O H 0 m c X V v d D s s J n F 1 b 3 Q 7 U 2 V j d G l v b j E v U m V w b 3 J 0 a W 5 n X 0 U 0 U C A o O D g p L 0 F 1 d G 9 S Z W 1 v d m V k Q 2 9 s d W 1 u c z E u e 0 R l b G l 2 Z X J 5 I G 5 h b W U s O X 0 m c X V v d D s s J n F 1 b 3 Q 7 U 2 V j d G l v b j E v U m V w b 3 J 0 a W 5 n X 0 U 0 U C A o O D g p L 0 F 1 d G 9 S Z W 1 v d m V k Q 2 9 s d W 1 u c z E u e 0 F X Q i B X Z W l n a H Q s M T B 9 J n F 1 b 3 Q 7 L C Z x d W 9 0 O 1 N l Y 3 R p b 2 4 x L 1 J l c G 9 y d G l u Z 1 9 F N F A g K D g 4 K S 9 B d X R v U m V t b 3 Z l Z E N v b H V t b n M x L n t T a G l w b W V u d C B j b 3 N 0 L D E x f S Z x d W 9 0 O y w m c X V v d D t T Z W N 0 a W 9 u M S 9 S Z X B v c n R p b m d f R T R Q I C g 4 O C k v Q X V 0 b 1 J l b W 9 2 Z W R D b 2 x 1 b W 5 z M S 5 7 R G V w Y X J 0 d X J l I H R p b W U g Z n J v b S B k Z W x p d m V y e S B w b G F j Z S w x M n 0 m c X V v d D s s J n F 1 b 3 Q 7 U 2 V j d G l v b j E v U m V w b 3 J 0 a W 5 n X 0 U 0 U C A o O D g p L 0 F 1 d G 9 S Z W 1 v d m V k Q 2 9 s d W 1 u c z E u e 1 J v b 3 Q g I C B 0 e X B l L D E z f S Z x d W 9 0 O y w m c X V v d D t T Z W N 0 a W 9 u M S 9 S Z X B v c n R p b m d f R T R Q I C g 4 O C k v Q X V 0 b 1 J l b W 9 2 Z W R D b 2 x 1 b W 5 z M S 5 7 Q 2 l 0 e S B v Z i B w a W N r I H V w L D E 0 f S Z x d W 9 0 O y w m c X V v d D t T Z W N 0 a W 9 u M S 9 S Z X B v c n R p b m d f R T R Q I C g 4 O C k v Q X V 0 b 1 J l b W 9 2 Z W R D b 2 x 1 b W 5 z M S 5 7 Q 2 l 0 e S B v Z i B k Z W x p d m V y e S w x N X 0 m c X V v d D s s J n F 1 b 3 Q 7 U 2 V j d G l v b j E v U m V w b 3 J 0 a W 5 n X 0 U 0 U C A o O D g p L 0 F 1 d G 9 S Z W 1 v d m V k Q 2 9 s d W 1 u c z E u e 0 N v b H V t b j E s M T Z 9 J n F 1 b 3 Q 7 X S w m c X V v d D t S Z W x h d G l v b n N o a X B J b m Z v J n F 1 b 3 Q 7 O l t d f S I g L z 4 8 L 1 N 0 Y W J s Z U V u d H J p Z X M + P C 9 J d G V t P j x J d G V t P j x J d G V t T G 9 j Y X R p b 2 4 + P E l 0 Z W 1 U e X B l P k Z v c m 1 1 b G E 8 L 0 l 0 Z W 1 U e X B l P j x J d G V t U G F 0 a D 5 T Z W N 0 a W 9 u M S 9 S Z X B v c n R p b m d f R T R Q J T I w K D g 4 K S 9 T b 3 V y Y 2 U 8 L 0 l 0 Z W 1 Q Y X R o P j w v S X R l b U x v Y 2 F 0 a W 9 u P j x T d G F i b G V F b n R y a W V z I C 8 + P C 9 J d G V t P j x J d G V t P j x J d G V t T G 9 j Y X R p b 2 4 + P E l 0 Z W 1 U e X B l P k Z v c m 1 1 b G E 8 L 0 l 0 Z W 1 U e X B l P j x J d G V t U G F 0 a D 5 T Z W N 0 a W 9 u M S 9 S Z X B v c n R p b m d f R T R Q J T I w K D g 4 K S 9 Q c m 9 t b 3 R l Z C U y M E h l Y W R l c n M 8 L 0 l 0 Z W 1 Q Y X R o P j w v S X R l b U x v Y 2 F 0 a W 9 u P j x T d G F i b G V F b n R y a W V z I C 8 + P C 9 J d G V t P j x J d G V t P j x J d G V t T G 9 j Y X R p b 2 4 + P E l 0 Z W 1 U e X B l P k Z v c m 1 1 b G E 8 L 0 l 0 Z W 1 U e X B l P j x J d G V t U G F 0 a D 5 T Z W N 0 a W 9 u M S 9 S Z X B v c n R p b m d f R T R Q J T I w K D g 4 K S 9 D a G F u Z 2 V k J T I w V H l w Z T w v S X R l b V B h d G g + P C 9 J d G V t T G 9 j Y X R p b 2 4 + P F N 0 Y W J s Z U V u d H J p Z X M g L z 4 8 L 0 l 0 Z W 0 + P E l 0 Z W 0 + P E l 0 Z W 1 M b 2 N h d G l v b j 4 8 S X R l b V R 5 c G U + R m 9 y b X V s Y T w v S X R l b V R 5 c G U + P E l 0 Z W 1 Q Y X R o P l N l Y 3 R p b 2 4 x L 1 J l c G 9 y d G l u Z 1 9 F N F A l M j A o O D k p P C 9 J d G V t U G F 0 a D 4 8 L 0 l 0 Z W 1 M b 2 N h d G l v b j 4 8 U 3 R h Y m x l R W 5 0 c m l l c z 4 8 R W 5 0 c n k g V H l w Z T 0 i S X N Q c m l 2 Y X R l I i B W Y W x 1 Z T 0 i b D A i I C 8 + P E V u d H J 5 I F R 5 c G U 9 I k Z p b G x F c n J v c k N v d W 5 0 I i B W Y W x 1 Z T 0 i b D A i I C 8 + P E V u d H J 5 I F R 5 c G U 9 I k Z p b G x F c n J v c k N v Z G U i I F Z h b H V l P S J z V W 5 r b m 9 3 b i I g L z 4 8 R W 5 0 c n k g V H l w Z T 0 i T m F t Z V V w Z G F 0 Z W R B Z n R l c k Z p b G w i I F Z h b H V l P S J s M C I g L z 4 8 R W 5 0 c n k g V H l w Z T 0 i U m V z d W x 0 V H l w Z S I g V m F s d W U 9 I n N U Y W J s Z S I g L z 4 8 R W 5 0 c n k g V H l w Z T 0 i Q n V m Z m V y T m V 4 d F J l Z n J l c 2 g i I F Z h b H V l P S J s M S I g L z 4 8 R W 5 0 c n k g V H l w Z T 0 i R m l s b E N v d W 5 0 I i B W Y W x 1 Z T 0 i b D E 3 N T A i I C 8 + P E V u d H J 5 I F R 5 c G U 9 I k Z p b G x l Z E N v b X B s Z X R l U m V z d W x 0 V G 9 X b 3 J r c 2 h l Z X Q i I F Z h b H V l P S J s M S I g L z 4 8 R W 5 0 c n k g V H l w Z T 0 i Q W R k Z W R U b 0 R h d G F N b 2 R l b C I g V m F s d W U 9 I m w w I i A v P j x F b n R y e S B U e X B l P S J G a W x s V G 9 E Y X R h T W 9 k Z W x F b m F i b G V k I i B W Y W x 1 Z T 0 i b D A i I C 8 + P E V u d H J 5 I F R 5 c G U 9 I k Z p b G x P Y m p l Y 3 R U e X B l I i B W Y W x 1 Z T 0 i c 0 N v b m 5 l Y 3 R p b 2 5 P b m x 5 I i A v P j x F b n R y e S B U e X B l P S J G a W x s R W 5 h Y m x l Z C I g V m F s d W U 9 I m w w I i A v P j x F b n R y e S B U e X B l P S J G a W x s T G F z d F V w Z G F 0 Z W Q i I F Z h b H V l P S J k M j A y M y 0 x M C 0 w N V Q w N z o 1 M z o w N C 4 5 O T c 5 N D A 1 W i I g L z 4 8 R W 5 0 c n k g V H l w Z T 0 i R m l s b E N v b H V t b l R 5 c G V z I i B W Y W x 1 Z T 0 i c 0 J n W U Z C Z 1 l H Q m d N R 0 J n V U R C Z 1 l H Q m d Z P S 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H V t b j E 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U m V w b 3 J 0 a W 5 n X 0 U 0 U C A o O D k p L 0 F 1 d G 9 S Z W 1 v d m V k Q 2 9 s d W 1 u c z E u e 0 Z p b G U g b n V t Y m V y L D B 9 J n F 1 b 3 Q 7 L C Z x d W 9 0 O 1 N l Y 3 R p b 2 4 x L 1 J l c G 9 y d G l u Z 1 9 F N F A g K D g 5 K S 9 B d X R v U m V t b 3 Z l Z E N v b H V t b n M x L n t G Q 1 M g Z G V s a X Z l c n k g b n V t Y m V y L D F 9 J n F 1 b 3 Q 7 L C Z x d W 9 0 O 1 N l Y 3 R p b 2 4 x L 1 J l c G 9 y d G l u Z 1 9 F N F A g K D g 5 K S 9 B d X R v U m V t b 3 Z l Z E N v b H V t b n M x L n t Q c m l j Z S w y f S Z x d W 9 0 O y w m c X V v d D t T Z W N 0 a W 9 u M S 9 S Z X B v c n R p b m d f R T R Q I C g 4 O S k v Q X V 0 b 1 J l b W 9 2 Z W R D b 2 x 1 b W 5 z M S 5 7 Q 3 V z d G 9 t Z X I s M 3 0 m c X V v d D s s J n F 1 b 3 Q 7 U 2 V j d G l v b j E v U m V w b 3 J 0 a W 5 n X 0 U 0 U C A o O D k p L 0 F 1 d G 9 S Z W 1 v d m V k Q 2 9 s d W 1 u c z E u e 0 N v b n R h Y 3 Q g c G V y c 2 9 u L D R 9 J n F 1 b 3 Q 7 L C Z x d W 9 0 O 1 N l Y 3 R p b 2 4 x L 1 J l c G 9 y d G l u Z 1 9 F N F A g K D g 5 K S 9 B d X R v U m V t b 3 Z l Z E N v b H V t b n M x L n t F e H B l Y 3 R l Z C B w a W N r I H V w I G R h d G U s N X 0 m c X V v d D s s J n F 1 b 3 Q 7 U 2 V j d G l v b j E v U m V w b 3 J 0 a W 5 n X 0 U 0 U C A o O D k p L 0 F 1 d G 9 S Z W 1 v d m V k Q 2 9 s d W 1 u c z E u e 0 R h d G U g b 2 Y g Z m l s Z S B j c m V h d G l v b i w 2 f S Z x d W 9 0 O y w m c X V v d D t T Z W N 0 a W 9 u M S 9 S Z X B v c n R p b m d f R T R Q I C g 4 O S k v Q X V 0 b 1 J l b W 9 2 Z W R D b 2 x 1 b W 5 z M S 5 7 V 2 V p Z 2 h 0 L D d 9 J n F 1 b 3 Q 7 L C Z x d W 9 0 O 1 N l Y 3 R p b 2 4 x L 1 J l c G 9 y d G l u Z 1 9 F N F A g K D g 5 K S 9 B d X R v U m V t b 3 Z l Z E N v b H V t b n M x L n t Q a W N r I H V w I G 5 h b W U s O H 0 m c X V v d D s s J n F 1 b 3 Q 7 U 2 V j d G l v b j E v U m V w b 3 J 0 a W 5 n X 0 U 0 U C A o O D k p L 0 F 1 d G 9 S Z W 1 v d m V k Q 2 9 s d W 1 u c z E u e 0 R l b G l 2 Z X J 5 I G 5 h b W U s O X 0 m c X V v d D s s J n F 1 b 3 Q 7 U 2 V j d G l v b j E v U m V w b 3 J 0 a W 5 n X 0 U 0 U C A o O D k p L 0 F 1 d G 9 S Z W 1 v d m V k Q 2 9 s d W 1 u c z E u e 0 F X Q i B X Z W l n a H Q s M T B 9 J n F 1 b 3 Q 7 L C Z x d W 9 0 O 1 N l Y 3 R p b 2 4 x L 1 J l c G 9 y d G l u Z 1 9 F N F A g K D g 5 K S 9 B d X R v U m V t b 3 Z l Z E N v b H V t b n M x L n t T a G l w b W V u d C B j b 3 N 0 L D E x f S Z x d W 9 0 O y w m c X V v d D t T Z W N 0 a W 9 u M S 9 S Z X B v c n R p b m d f R T R Q I C g 4 O S k v Q X V 0 b 1 J l b W 9 2 Z W R D b 2 x 1 b W 5 z M S 5 7 R G V w Y X J 0 d X J l I H R p b W U g Z n J v b S B k Z W x p d m V y e S B w b G F j Z S w x M n 0 m c X V v d D s s J n F 1 b 3 Q 7 U 2 V j d G l v b j E v U m V w b 3 J 0 a W 5 n X 0 U 0 U C A o O D k p L 0 F 1 d G 9 S Z W 1 v d m V k Q 2 9 s d W 1 u c z E u e 1 J v b 3 Q g I C B 0 e X B l L D E z f S Z x d W 9 0 O y w m c X V v d D t T Z W N 0 a W 9 u M S 9 S Z X B v c n R p b m d f R T R Q I C g 4 O S k v Q X V 0 b 1 J l b W 9 2 Z W R D b 2 x 1 b W 5 z M S 5 7 Q 2 l 0 e S B v Z i B w a W N r I H V w L D E 0 f S Z x d W 9 0 O y w m c X V v d D t T Z W N 0 a W 9 u M S 9 S Z X B v c n R p b m d f R T R Q I C g 4 O S k v Q X V 0 b 1 J l b W 9 2 Z W R D b 2 x 1 b W 5 z M S 5 7 Q 2 l 0 e S B v Z i B k Z W x p d m V y e S w x N X 0 m c X V v d D s s J n F 1 b 3 Q 7 U 2 V j d G l v b j E v U m V w b 3 J 0 a W 5 n X 0 U 0 U C A o O D k p L 0 F 1 d G 9 S Z W 1 v d m V k Q 2 9 s d W 1 u c z E u e 0 N v b H V t b j E s M T Z 9 J n F 1 b 3 Q 7 X S w m c X V v d D t D b 2 x 1 b W 5 D b 3 V u d C Z x d W 9 0 O z o x N y w m c X V v d D t L Z X l D b 2 x 1 b W 5 O Y W 1 l c y Z x d W 9 0 O z p b X S w m c X V v d D t D b 2 x 1 b W 5 J Z G V u d G l 0 a W V z J n F 1 b 3 Q 7 O l s m c X V v d D t T Z W N 0 a W 9 u M S 9 S Z X B v c n R p b m d f R T R Q I C g 4 O S k v Q X V 0 b 1 J l b W 9 2 Z W R D b 2 x 1 b W 5 z M S 5 7 R m l s Z S B u d W 1 i Z X I s M H 0 m c X V v d D s s J n F 1 b 3 Q 7 U 2 V j d G l v b j E v U m V w b 3 J 0 a W 5 n X 0 U 0 U C A o O D k p L 0 F 1 d G 9 S Z W 1 v d m V k Q 2 9 s d W 1 u c z E u e 0 Z D U y B k Z W x p d m V y e S B u d W 1 i Z X I s M X 0 m c X V v d D s s J n F 1 b 3 Q 7 U 2 V j d G l v b j E v U m V w b 3 J 0 a W 5 n X 0 U 0 U C A o O D k p L 0 F 1 d G 9 S Z W 1 v d m V k Q 2 9 s d W 1 u c z E u e 1 B y a W N l L D J 9 J n F 1 b 3 Q 7 L C Z x d W 9 0 O 1 N l Y 3 R p b 2 4 x L 1 J l c G 9 y d G l u Z 1 9 F N F A g K D g 5 K S 9 B d X R v U m V t b 3 Z l Z E N v b H V t b n M x L n t D d X N 0 b 2 1 l c i w z f S Z x d W 9 0 O y w m c X V v d D t T Z W N 0 a W 9 u M S 9 S Z X B v c n R p b m d f R T R Q I C g 4 O S k v Q X V 0 b 1 J l b W 9 2 Z W R D b 2 x 1 b W 5 z M S 5 7 Q 2 9 u d G F j d C B w Z X J z b 2 4 s N H 0 m c X V v d D s s J n F 1 b 3 Q 7 U 2 V j d G l v b j E v U m V w b 3 J 0 a W 5 n X 0 U 0 U C A o O D k p L 0 F 1 d G 9 S Z W 1 v d m V k Q 2 9 s d W 1 u c z E u e 0 V 4 c G V j d G V k I H B p Y 2 s g d X A g Z G F 0 Z S w 1 f S Z x d W 9 0 O y w m c X V v d D t T Z W N 0 a W 9 u M S 9 S Z X B v c n R p b m d f R T R Q I C g 4 O S k v Q X V 0 b 1 J l b W 9 2 Z W R D b 2 x 1 b W 5 z M S 5 7 R G F 0 Z S B v Z i B m a W x l I G N y Z W F 0 a W 9 u L D Z 9 J n F 1 b 3 Q 7 L C Z x d W 9 0 O 1 N l Y 3 R p b 2 4 x L 1 J l c G 9 y d G l u Z 1 9 F N F A g K D g 5 K S 9 B d X R v U m V t b 3 Z l Z E N v b H V t b n M x L n t X Z W l n a H Q s N 3 0 m c X V v d D s s J n F 1 b 3 Q 7 U 2 V j d G l v b j E v U m V w b 3 J 0 a W 5 n X 0 U 0 U C A o O D k p L 0 F 1 d G 9 S Z W 1 v d m V k Q 2 9 s d W 1 u c z E u e 1 B p Y 2 s g d X A g b m F t Z S w 4 f S Z x d W 9 0 O y w m c X V v d D t T Z W N 0 a W 9 u M S 9 S Z X B v c n R p b m d f R T R Q I C g 4 O S k v Q X V 0 b 1 J l b W 9 2 Z W R D b 2 x 1 b W 5 z M S 5 7 R G V s a X Z l c n k g b m F t Z S w 5 f S Z x d W 9 0 O y w m c X V v d D t T Z W N 0 a W 9 u M S 9 S Z X B v c n R p b m d f R T R Q I C g 4 O S k v Q X V 0 b 1 J l b W 9 2 Z W R D b 2 x 1 b W 5 z M S 5 7 Q V d C I F d l a W d o d C w x M H 0 m c X V v d D s s J n F 1 b 3 Q 7 U 2 V j d G l v b j E v U m V w b 3 J 0 a W 5 n X 0 U 0 U C A o O D k p L 0 F 1 d G 9 S Z W 1 v d m V k Q 2 9 s d W 1 u c z E u e 1 N o a X B t Z W 5 0 I G N v c 3 Q s M T F 9 J n F 1 b 3 Q 7 L C Z x d W 9 0 O 1 N l Y 3 R p b 2 4 x L 1 J l c G 9 y d G l u Z 1 9 F N F A g K D g 5 K S 9 B d X R v U m V t b 3 Z l Z E N v b H V t b n M x L n t E Z X B h c n R 1 c m U g d G l t Z S B m c m 9 t I G R l b G l 2 Z X J 5 I H B s Y W N l L D E y f S Z x d W 9 0 O y w m c X V v d D t T Z W N 0 a W 9 u M S 9 S Z X B v c n R p b m d f R T R Q I C g 4 O S k v Q X V 0 b 1 J l b W 9 2 Z W R D b 2 x 1 b W 5 z M S 5 7 U m 9 v d C A g I H R 5 c G U s M T N 9 J n F 1 b 3 Q 7 L C Z x d W 9 0 O 1 N l Y 3 R p b 2 4 x L 1 J l c G 9 y d G l u Z 1 9 F N F A g K D g 5 K S 9 B d X R v U m V t b 3 Z l Z E N v b H V t b n M x L n t D a X R 5 I G 9 m I H B p Y 2 s g d X A s M T R 9 J n F 1 b 3 Q 7 L C Z x d W 9 0 O 1 N l Y 3 R p b 2 4 x L 1 J l c G 9 y d G l u Z 1 9 F N F A g K D g 5 K S 9 B d X R v U m V t b 3 Z l Z E N v b H V t b n M x L n t D a X R 5 I G 9 m I G R l b G l 2 Z X J 5 L D E 1 f S Z x d W 9 0 O y w m c X V v d D t T Z W N 0 a W 9 u M S 9 S Z X B v c n R p b m d f R T R Q I C g 4 O S k v Q X V 0 b 1 J l b W 9 2 Z W R D b 2 x 1 b W 5 z M S 5 7 Q 2 9 s d W 1 u M S w x N n 0 m c X V v d D t d L C Z x d W 9 0 O 1 J l b G F 0 a W 9 u c 2 h p c E l u Z m 8 m c X V v d D s 6 W 1 1 9 I i A v P j w v U 3 R h Y m x l R W 5 0 c m l l c z 4 8 L 0 l 0 Z W 0 + P E l 0 Z W 0 + P E l 0 Z W 1 M b 2 N h d G l v b j 4 8 S X R l b V R 5 c G U + R m 9 y b X V s Y T w v S X R l b V R 5 c G U + P E l 0 Z W 1 Q Y X R o P l N l Y 3 R p b 2 4 x L 1 J l c G 9 y d G l u Z 1 9 F N F A l M j A o O D k p L 1 N v d X J j Z T w v S X R l b V B h d G g + P C 9 J d G V t T G 9 j Y X R p b 2 4 + P F N 0 Y W J s Z U V u d H J p Z X M g L z 4 8 L 0 l 0 Z W 0 + P E l 0 Z W 0 + P E l 0 Z W 1 M b 2 N h d G l v b j 4 8 S X R l b V R 5 c G U + R m 9 y b X V s Y T w v S X R l b V R 5 c G U + P E l 0 Z W 1 Q Y X R o P l N l Y 3 R p b 2 4 x L 1 J l c G 9 y d G l u Z 1 9 F N F A l M j A o O D k p L 1 B y b 2 1 v d G V k J T I w S G V h Z G V y c z w v S X R l b V B h d G g + P C 9 J d G V t T G 9 j Y X R p b 2 4 + P F N 0 Y W J s Z U V u d H J p Z X M g L z 4 8 L 0 l 0 Z W 0 + P E l 0 Z W 0 + P E l 0 Z W 1 M b 2 N h d G l v b j 4 8 S X R l b V R 5 c G U + R m 9 y b X V s Y T w v S X R l b V R 5 c G U + P E l 0 Z W 1 Q Y X R o P l N l Y 3 R p b 2 4 x L 1 J l c G 9 y d G l u Z 1 9 F N F A l M j A o O D k p L 0 N o Y W 5 n Z W Q l M j B U e X B l P C 9 J d G V t U G F 0 a D 4 8 L 0 l 0 Z W 1 M b 2 N h d G l v b j 4 8 U 3 R h Y m x l R W 5 0 c m l l c y A v P j w v S X R l b T 4 8 S X R l b T 4 8 S X R l b U x v Y 2 F 0 a W 9 u P j x J d G V t V H l w Z T 5 G b 3 J t d W x h P C 9 J d G V t V H l w Z T 4 8 S X R l b V B h d G g + U 2 V j d G l v b j E v U m V w b 3 J 0 a W 5 n X 0 U 0 U C U y M C g 5 M 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z U 2 I i A v P j x F b n R y e S B U e X B l P S J G a W x s R X J y b 3 J D b 2 R l I i B W Y W x 1 Z T 0 i c 1 V u a 2 5 v d 2 4 i I C 8 + P E V u d H J 5 I F R 5 c G U 9 I k Z p b G x F c n J v c k N v d W 5 0 I i B W Y W x 1 Z T 0 i b D A i I C 8 + P E V u d H J 5 I F R 5 c G U 9 I k Z p b G x M Y X N 0 V X B k Y X R l Z C I g V m F s d W U 9 I m Q y M D I z L T E w L T A 2 V D E 0 O j E 3 O j E 3 L j E x M j A 3 N T Z a I i A v P j x F b n R y e S B U e X B l P S J G a W x s Q 2 9 s d W 1 u V H l w Z X M i I F Z h b H V l P S J z Q m d Z R k J n W U d C Z 0 1 H Q m d V R E J n W U d C Z 1 l H 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t b W V u d C Z x d W 9 0 O y w m c X V v d D t D b 2 x 1 b W 4 x J n F 1 b 3 Q 7 X S I g L z 4 8 R W 5 0 c n k g V H l w Z T 0 i R m l s b F N 0 Y X R 1 c y I g V m F s d W U 9 I n N D b 2 1 w b G V 0 Z S I g L z 4 8 R W 5 0 c n k g V H l w Z T 0 i U m V s Y X R p b 2 5 z a G l w S W 5 m b 0 N v b n R h a W 5 l c i I g V m F s d W U 9 I n N 7 J n F 1 b 3 Q 7 Y 2 9 s d W 1 u Q 2 9 1 b n Q m c X V v d D s 6 M T g s J n F 1 b 3 Q 7 a 2 V 5 Q 2 9 s d W 1 u T m F t Z X M m c X V v d D s 6 W 1 0 s J n F 1 b 3 Q 7 c X V l c n l S Z W x h d G l v b n N o a X B z J n F 1 b 3 Q 7 O l t d L C Z x d W 9 0 O 2 N v b H V t b k l k Z W 5 0 a X R p Z X M m c X V v d D s 6 W y Z x d W 9 0 O 1 N l Y 3 R p b 2 4 x L 1 J l c G 9 y d G l u Z 1 9 F N F A g K D k w K S 9 B d X R v U m V t b 3 Z l Z E N v b H V t b n M x L n t G a W x l I G 5 1 b W J l c i w w f S Z x d W 9 0 O y w m c X V v d D t T Z W N 0 a W 9 u M S 9 S Z X B v c n R p b m d f R T R Q I C g 5 M C k v Q X V 0 b 1 J l b W 9 2 Z W R D b 2 x 1 b W 5 z M S 5 7 R k N T I G R l b G l 2 Z X J 5 I G 5 1 b W J l c i w x f S Z x d W 9 0 O y w m c X V v d D t T Z W N 0 a W 9 u M S 9 S Z X B v c n R p b m d f R T R Q I C g 5 M C k v Q X V 0 b 1 J l b W 9 2 Z W R D b 2 x 1 b W 5 z M S 5 7 U H J p Y 2 U s M n 0 m c X V v d D s s J n F 1 b 3 Q 7 U 2 V j d G l v b j E v U m V w b 3 J 0 a W 5 n X 0 U 0 U C A o O T A p L 0 F 1 d G 9 S Z W 1 v d m V k Q 2 9 s d W 1 u c z E u e 0 N 1 c 3 R v b W V y L D N 9 J n F 1 b 3 Q 7 L C Z x d W 9 0 O 1 N l Y 3 R p b 2 4 x L 1 J l c G 9 y d G l u Z 1 9 F N F A g K D k w K S 9 B d X R v U m V t b 3 Z l Z E N v b H V t b n M x L n t D b 2 5 0 Y W N 0 I H B l c n N v b i w 0 f S Z x d W 9 0 O y w m c X V v d D t T Z W N 0 a W 9 u M S 9 S Z X B v c n R p b m d f R T R Q I C g 5 M C k v Q X V 0 b 1 J l b W 9 2 Z W R D b 2 x 1 b W 5 z M S 5 7 R X h w Z W N 0 Z W Q g c G l j a y B 1 c C B k Y X R l L D V 9 J n F 1 b 3 Q 7 L C Z x d W 9 0 O 1 N l Y 3 R p b 2 4 x L 1 J l c G 9 y d G l u Z 1 9 F N F A g K D k w K S 9 B d X R v U m V t b 3 Z l Z E N v b H V t b n M x L n t E Y X R l I G 9 m I G Z p b G U g Y 3 J l Y X R p b 2 4 s N n 0 m c X V v d D s s J n F 1 b 3 Q 7 U 2 V j d G l v b j E v U m V w b 3 J 0 a W 5 n X 0 U 0 U C A o O T A p L 0 F 1 d G 9 S Z W 1 v d m V k Q 2 9 s d W 1 u c z E u e 1 d l a W d o d C w 3 f S Z x d W 9 0 O y w m c X V v d D t T Z W N 0 a W 9 u M S 9 S Z X B v c n R p b m d f R T R Q I C g 5 M C k v Q X V 0 b 1 J l b W 9 2 Z W R D b 2 x 1 b W 5 z M S 5 7 U G l j a y B 1 c C B u Y W 1 l L D h 9 J n F 1 b 3 Q 7 L C Z x d W 9 0 O 1 N l Y 3 R p b 2 4 x L 1 J l c G 9 y d G l u Z 1 9 F N F A g K D k w K S 9 B d X R v U m V t b 3 Z l Z E N v b H V t b n M x L n t E Z W x p d m V y e S B u Y W 1 l L D l 9 J n F 1 b 3 Q 7 L C Z x d W 9 0 O 1 N l Y 3 R p b 2 4 x L 1 J l c G 9 y d G l u Z 1 9 F N F A g K D k w K S 9 B d X R v U m V t b 3 Z l Z E N v b H V t b n M x L n t B V 0 I g V 2 V p Z 2 h 0 L D E w f S Z x d W 9 0 O y w m c X V v d D t T Z W N 0 a W 9 u M S 9 S Z X B v c n R p b m d f R T R Q I C g 5 M C k v Q X V 0 b 1 J l b W 9 2 Z W R D b 2 x 1 b W 5 z M S 5 7 U 2 h p c G 1 l b n Q g Y 2 9 z d C w x M X 0 m c X V v d D s s J n F 1 b 3 Q 7 U 2 V j d G l v b j E v U m V w b 3 J 0 a W 5 n X 0 U 0 U C A o O T A p L 0 F 1 d G 9 S Z W 1 v d m V k Q 2 9 s d W 1 u c z E u e 0 R l c G F y d H V y Z S B 0 a W 1 l I G Z y b 2 0 g Z G V s a X Z l c n k g c G x h Y 2 U s M T J 9 J n F 1 b 3 Q 7 L C Z x d W 9 0 O 1 N l Y 3 R p b 2 4 x L 1 J l c G 9 y d G l u Z 1 9 F N F A g K D k w K S 9 B d X R v U m V t b 3 Z l Z E N v b H V t b n M x L n t S b 2 9 0 I C A g d H l w Z S w x M 3 0 m c X V v d D s s J n F 1 b 3 Q 7 U 2 V j d G l v b j E v U m V w b 3 J 0 a W 5 n X 0 U 0 U C A o O T A p L 0 F 1 d G 9 S Z W 1 v d m V k Q 2 9 s d W 1 u c z E u e 0 N p d H k g b 2 Y g c G l j a y B 1 c C w x N H 0 m c X V v d D s s J n F 1 b 3 Q 7 U 2 V j d G l v b j E v U m V w b 3 J 0 a W 5 n X 0 U 0 U C A o O T A p L 0 F 1 d G 9 S Z W 1 v d m V k Q 2 9 s d W 1 u c z E u e 0 N p d H k g b 2 Y g Z G V s a X Z l c n k s M T V 9 J n F 1 b 3 Q 7 L C Z x d W 9 0 O 1 N l Y 3 R p b 2 4 x L 1 J l c G 9 y d G l u Z 1 9 F N F A g K D k w K S 9 B d X R v U m V t b 3 Z l Z E N v b H V t b n M x L n t D b 2 1 t Z W 5 0 L D E 2 f S Z x d W 9 0 O y w m c X V v d D t T Z W N 0 a W 9 u M S 9 S Z X B v c n R p b m d f R T R Q I C g 5 M C k v Q X V 0 b 1 J l b W 9 2 Z W R D b 2 x 1 b W 5 z M S 5 7 Q 2 9 s d W 1 u M S w x N 3 0 m c X V v d D t d L C Z x d W 9 0 O 0 N v b H V t b k N v d W 5 0 J n F 1 b 3 Q 7 O j E 4 L C Z x d W 9 0 O 0 t l e U N v b H V t b k 5 h b W V z J n F 1 b 3 Q 7 O l t d L C Z x d W 9 0 O 0 N v b H V t b k l k Z W 5 0 a X R p Z X M m c X V v d D s 6 W y Z x d W 9 0 O 1 N l Y 3 R p b 2 4 x L 1 J l c G 9 y d G l u Z 1 9 F N F A g K D k w K S 9 B d X R v U m V t b 3 Z l Z E N v b H V t b n M x L n t G a W x l I G 5 1 b W J l c i w w f S Z x d W 9 0 O y w m c X V v d D t T Z W N 0 a W 9 u M S 9 S Z X B v c n R p b m d f R T R Q I C g 5 M C k v Q X V 0 b 1 J l b W 9 2 Z W R D b 2 x 1 b W 5 z M S 5 7 R k N T I G R l b G l 2 Z X J 5 I G 5 1 b W J l c i w x f S Z x d W 9 0 O y w m c X V v d D t T Z W N 0 a W 9 u M S 9 S Z X B v c n R p b m d f R T R Q I C g 5 M C k v Q X V 0 b 1 J l b W 9 2 Z W R D b 2 x 1 b W 5 z M S 5 7 U H J p Y 2 U s M n 0 m c X V v d D s s J n F 1 b 3 Q 7 U 2 V j d G l v b j E v U m V w b 3 J 0 a W 5 n X 0 U 0 U C A o O T A p L 0 F 1 d G 9 S Z W 1 v d m V k Q 2 9 s d W 1 u c z E u e 0 N 1 c 3 R v b W V y L D N 9 J n F 1 b 3 Q 7 L C Z x d W 9 0 O 1 N l Y 3 R p b 2 4 x L 1 J l c G 9 y d G l u Z 1 9 F N F A g K D k w K S 9 B d X R v U m V t b 3 Z l Z E N v b H V t b n M x L n t D b 2 5 0 Y W N 0 I H B l c n N v b i w 0 f S Z x d W 9 0 O y w m c X V v d D t T Z W N 0 a W 9 u M S 9 S Z X B v c n R p b m d f R T R Q I C g 5 M C k v Q X V 0 b 1 J l b W 9 2 Z W R D b 2 x 1 b W 5 z M S 5 7 R X h w Z W N 0 Z W Q g c G l j a y B 1 c C B k Y X R l L D V 9 J n F 1 b 3 Q 7 L C Z x d W 9 0 O 1 N l Y 3 R p b 2 4 x L 1 J l c G 9 y d G l u Z 1 9 F N F A g K D k w K S 9 B d X R v U m V t b 3 Z l Z E N v b H V t b n M x L n t E Y X R l I G 9 m I G Z p b G U g Y 3 J l Y X R p b 2 4 s N n 0 m c X V v d D s s J n F 1 b 3 Q 7 U 2 V j d G l v b j E v U m V w b 3 J 0 a W 5 n X 0 U 0 U C A o O T A p L 0 F 1 d G 9 S Z W 1 v d m V k Q 2 9 s d W 1 u c z E u e 1 d l a W d o d C w 3 f S Z x d W 9 0 O y w m c X V v d D t T Z W N 0 a W 9 u M S 9 S Z X B v c n R p b m d f R T R Q I C g 5 M C k v Q X V 0 b 1 J l b W 9 2 Z W R D b 2 x 1 b W 5 z M S 5 7 U G l j a y B 1 c C B u Y W 1 l L D h 9 J n F 1 b 3 Q 7 L C Z x d W 9 0 O 1 N l Y 3 R p b 2 4 x L 1 J l c G 9 y d G l u Z 1 9 F N F A g K D k w K S 9 B d X R v U m V t b 3 Z l Z E N v b H V t b n M x L n t E Z W x p d m V y e S B u Y W 1 l L D l 9 J n F 1 b 3 Q 7 L C Z x d W 9 0 O 1 N l Y 3 R p b 2 4 x L 1 J l c G 9 y d G l u Z 1 9 F N F A g K D k w K S 9 B d X R v U m V t b 3 Z l Z E N v b H V t b n M x L n t B V 0 I g V 2 V p Z 2 h 0 L D E w f S Z x d W 9 0 O y w m c X V v d D t T Z W N 0 a W 9 u M S 9 S Z X B v c n R p b m d f R T R Q I C g 5 M C k v Q X V 0 b 1 J l b W 9 2 Z W R D b 2 x 1 b W 5 z M S 5 7 U 2 h p c G 1 l b n Q g Y 2 9 z d C w x M X 0 m c X V v d D s s J n F 1 b 3 Q 7 U 2 V j d G l v b j E v U m V w b 3 J 0 a W 5 n X 0 U 0 U C A o O T A p L 0 F 1 d G 9 S Z W 1 v d m V k Q 2 9 s d W 1 u c z E u e 0 R l c G F y d H V y Z S B 0 a W 1 l I G Z y b 2 0 g Z G V s a X Z l c n k g c G x h Y 2 U s M T J 9 J n F 1 b 3 Q 7 L C Z x d W 9 0 O 1 N l Y 3 R p b 2 4 x L 1 J l c G 9 y d G l u Z 1 9 F N F A g K D k w K S 9 B d X R v U m V t b 3 Z l Z E N v b H V t b n M x L n t S b 2 9 0 I C A g d H l w Z S w x M 3 0 m c X V v d D s s J n F 1 b 3 Q 7 U 2 V j d G l v b j E v U m V w b 3 J 0 a W 5 n X 0 U 0 U C A o O T A p L 0 F 1 d G 9 S Z W 1 v d m V k Q 2 9 s d W 1 u c z E u e 0 N p d H k g b 2 Y g c G l j a y B 1 c C w x N H 0 m c X V v d D s s J n F 1 b 3 Q 7 U 2 V j d G l v b j E v U m V w b 3 J 0 a W 5 n X 0 U 0 U C A o O T A p L 0 F 1 d G 9 S Z W 1 v d m V k Q 2 9 s d W 1 u c z E u e 0 N p d H k g b 2 Y g Z G V s a X Z l c n k s M T V 9 J n F 1 b 3 Q 7 L C Z x d W 9 0 O 1 N l Y 3 R p b 2 4 x L 1 J l c G 9 y d G l u Z 1 9 F N F A g K D k w K S 9 B d X R v U m V t b 3 Z l Z E N v b H V t b n M x L n t D b 2 1 t Z W 5 0 L D E 2 f S Z x d W 9 0 O y w m c X V v d D t T Z W N 0 a W 9 u M S 9 S Z X B v c n R p b m d f R T R Q I C g 5 M C k v Q X V 0 b 1 J l b W 9 2 Z W R D b 2 x 1 b W 5 z M S 5 7 Q 2 9 s d W 1 u M S w x N 3 0 m c X V v d D t d L C Z x d W 9 0 O 1 J l b G F 0 a W 9 u c 2 h p c E l u Z m 8 m c X V v d D s 6 W 1 1 9 I i A v P j w v U 3 R h Y m x l R W 5 0 c m l l c z 4 8 L 0 l 0 Z W 0 + P E l 0 Z W 0 + P E l 0 Z W 1 M b 2 N h d G l v b j 4 8 S X R l b V R 5 c G U + R m 9 y b X V s Y T w v S X R l b V R 5 c G U + P E l 0 Z W 1 Q Y X R o P l N l Y 3 R p b 2 4 x L 1 J l c G 9 y d G l u Z 1 9 F N F A l M j A o O T A p L 1 N v d X J j Z T w v S X R l b V B h d G g + P C 9 J d G V t T G 9 j Y X R p b 2 4 + P F N 0 Y W J s Z U V u d H J p Z X M g L z 4 8 L 0 l 0 Z W 0 + P E l 0 Z W 0 + P E l 0 Z W 1 M b 2 N h d G l v b j 4 8 S X R l b V R 5 c G U + R m 9 y b X V s Y T w v S X R l b V R 5 c G U + P E l 0 Z W 1 Q Y X R o P l N l Y 3 R p b 2 4 x L 1 J l c G 9 y d G l u Z 1 9 F N F A l M j A o O T A p L 1 B y b 2 1 v d G V k J T I w S G V h Z G V y c z w v S X R l b V B h d G g + P C 9 J d G V t T G 9 j Y X R p b 2 4 + P F N 0 Y W J s Z U V u d H J p Z X M g L z 4 8 L 0 l 0 Z W 0 + P E l 0 Z W 0 + P E l 0 Z W 1 M b 2 N h d G l v b j 4 8 S X R l b V R 5 c G U + R m 9 y b X V s Y T w v S X R l b V R 5 c G U + P E l 0 Z W 1 Q Y X R o P l N l Y 3 R p b 2 4 x L 1 J l c G 9 y d G l u Z 1 9 F N F A l M j A o O T A p L 0 N o Y W 5 n Z W Q l M j B U e X B l P C 9 J d G V t U G F 0 a D 4 8 L 0 l 0 Z W 1 M b 2 N h d G l v b j 4 8 U 3 R h Y m x l R W 5 0 c m l l c y A v P j w v S X R l b T 4 8 S X R l b T 4 8 S X R l b U x v Y 2 F 0 a W 9 u P j x J d G V t V H l w Z T 5 G b 3 J t d W x h P C 9 J d G V t V H l w Z T 4 8 S X R l b V B h d G g + U 2 V j d G l v b j E v U m V w b 3 J 0 a W 5 n X 0 U 0 U C U y M C g 5 M 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x I i A v P j x F b n R y e S B U e X B l P S J G a W x s R X J y b 3 J D b 2 R l I i B W Y W x 1 Z T 0 i c 1 V u a 2 5 v d 2 4 i I C 8 + P E V u d H J 5 I F R 5 c G U 9 I k Z p b G x F c n J v c k N v d W 5 0 I i B W Y W x 1 Z T 0 i b D A i I C 8 + P E V u d H J 5 I F R 5 c G U 9 I k Z p b G x M Y X N 0 V X B k Y X R l Z C I g V m F s d W U 9 I m Q y M D I z L T E w L T A 2 V D E 0 O j E 3 O j E 3 L j E x M j A 3 N T Z a I i A v P j x F b n R y e S B U e X B l P S J G a W x s Q 2 9 s d W 1 u V H l w Z X M i I F Z h b H V l P S J z Q m d Z R k J n W U d C Z 0 1 H Q m d V R E J n W U d C Z 1 l H 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t b W V u d C Z x d W 9 0 O y w m c X V v d D t D b 2 x 1 b W 4 x J n F 1 b 3 Q 7 X S I g L z 4 8 R W 5 0 c n k g V H l w Z T 0 i R m l s b F N 0 Y X R 1 c y I g V m F s d W U 9 I n N D b 2 1 w b G V 0 Z S I g L z 4 8 R W 5 0 c n k g V H l w Z T 0 i R m l s b E N v d W 5 0 I i B W Y W x 1 Z T 0 i b D E 3 N T Y i I C 8 + P E V u d H J 5 I F R 5 c G U 9 I l J l b G F 0 a W 9 u c 2 h p c E l u Z m 9 D b 2 5 0 Y W l u Z X I i I F Z h b H V l P S J z e y Z x d W 9 0 O 2 N v b H V t b k N v d W 5 0 J n F 1 b 3 Q 7 O j E 4 L C Z x d W 9 0 O 2 t l e U N v b H V t b k 5 h b W V z J n F 1 b 3 Q 7 O l t d L C Z x d W 9 0 O 3 F 1 Z X J 5 U m V s Y X R p b 2 5 z a G l w c y Z x d W 9 0 O z p b X S w m c X V v d D t j b 2 x 1 b W 5 J Z G V u d G l 0 a W V z J n F 1 b 3 Q 7 O l s m c X V v d D t T Z W N 0 a W 9 u M S 9 S Z X B v c n R p b m d f R T R Q I C g 5 M C k v Q X V 0 b 1 J l b W 9 2 Z W R D b 2 x 1 b W 5 z M S 5 7 R m l s Z S B u d W 1 i Z X I s M H 0 m c X V v d D s s J n F 1 b 3 Q 7 U 2 V j d G l v b j E v U m V w b 3 J 0 a W 5 n X 0 U 0 U C A o O T A p L 0 F 1 d G 9 S Z W 1 v d m V k Q 2 9 s d W 1 u c z E u e 0 Z D U y B k Z W x p d m V y e S B u d W 1 i Z X I s M X 0 m c X V v d D s s J n F 1 b 3 Q 7 U 2 V j d G l v b j E v U m V w b 3 J 0 a W 5 n X 0 U 0 U C A o O T A p L 0 F 1 d G 9 S Z W 1 v d m V k Q 2 9 s d W 1 u c z E u e 1 B y a W N l L D J 9 J n F 1 b 3 Q 7 L C Z x d W 9 0 O 1 N l Y 3 R p b 2 4 x L 1 J l c G 9 y d G l u Z 1 9 F N F A g K D k w K S 9 B d X R v U m V t b 3 Z l Z E N v b H V t b n M x L n t D d X N 0 b 2 1 l c i w z f S Z x d W 9 0 O y w m c X V v d D t T Z W N 0 a W 9 u M S 9 S Z X B v c n R p b m d f R T R Q I C g 5 M C k v Q X V 0 b 1 J l b W 9 2 Z W R D b 2 x 1 b W 5 z M S 5 7 Q 2 9 u d G F j d C B w Z X J z b 2 4 s N H 0 m c X V v d D s s J n F 1 b 3 Q 7 U 2 V j d G l v b j E v U m V w b 3 J 0 a W 5 n X 0 U 0 U C A o O T A p L 0 F 1 d G 9 S Z W 1 v d m V k Q 2 9 s d W 1 u c z E u e 0 V 4 c G V j d G V k I H B p Y 2 s g d X A g Z G F 0 Z S w 1 f S Z x d W 9 0 O y w m c X V v d D t T Z W N 0 a W 9 u M S 9 S Z X B v c n R p b m d f R T R Q I C g 5 M C k v Q X V 0 b 1 J l b W 9 2 Z W R D b 2 x 1 b W 5 z M S 5 7 R G F 0 Z S B v Z i B m a W x l I G N y Z W F 0 a W 9 u L D Z 9 J n F 1 b 3 Q 7 L C Z x d W 9 0 O 1 N l Y 3 R p b 2 4 x L 1 J l c G 9 y d G l u Z 1 9 F N F A g K D k w K S 9 B d X R v U m V t b 3 Z l Z E N v b H V t b n M x L n t X Z W l n a H Q s N 3 0 m c X V v d D s s J n F 1 b 3 Q 7 U 2 V j d G l v b j E v U m V w b 3 J 0 a W 5 n X 0 U 0 U C A o O T A p L 0 F 1 d G 9 S Z W 1 v d m V k Q 2 9 s d W 1 u c z E u e 1 B p Y 2 s g d X A g b m F t Z S w 4 f S Z x d W 9 0 O y w m c X V v d D t T Z W N 0 a W 9 u M S 9 S Z X B v c n R p b m d f R T R Q I C g 5 M C k v Q X V 0 b 1 J l b W 9 2 Z W R D b 2 x 1 b W 5 z M S 5 7 R G V s a X Z l c n k g b m F t Z S w 5 f S Z x d W 9 0 O y w m c X V v d D t T Z W N 0 a W 9 u M S 9 S Z X B v c n R p b m d f R T R Q I C g 5 M C k v Q X V 0 b 1 J l b W 9 2 Z W R D b 2 x 1 b W 5 z M S 5 7 Q V d C I F d l a W d o d C w x M H 0 m c X V v d D s s J n F 1 b 3 Q 7 U 2 V j d G l v b j E v U m V w b 3 J 0 a W 5 n X 0 U 0 U C A o O T A p L 0 F 1 d G 9 S Z W 1 v d m V k Q 2 9 s d W 1 u c z E u e 1 N o a X B t Z W 5 0 I G N v c 3 Q s M T F 9 J n F 1 b 3 Q 7 L C Z x d W 9 0 O 1 N l Y 3 R p b 2 4 x L 1 J l c G 9 y d G l u Z 1 9 F N F A g K D k w K S 9 B d X R v U m V t b 3 Z l Z E N v b H V t b n M x L n t E Z X B h c n R 1 c m U g d G l t Z S B m c m 9 t I G R l b G l 2 Z X J 5 I H B s Y W N l L D E y f S Z x d W 9 0 O y w m c X V v d D t T Z W N 0 a W 9 u M S 9 S Z X B v c n R p b m d f R T R Q I C g 5 M C k v Q X V 0 b 1 J l b W 9 2 Z W R D b 2 x 1 b W 5 z M S 5 7 U m 9 v d C A g I H R 5 c G U s M T N 9 J n F 1 b 3 Q 7 L C Z x d W 9 0 O 1 N l Y 3 R p b 2 4 x L 1 J l c G 9 y d G l u Z 1 9 F N F A g K D k w K S 9 B d X R v U m V t b 3 Z l Z E N v b H V t b n M x L n t D a X R 5 I G 9 m I H B p Y 2 s g d X A s M T R 9 J n F 1 b 3 Q 7 L C Z x d W 9 0 O 1 N l Y 3 R p b 2 4 x L 1 J l c G 9 y d G l u Z 1 9 F N F A g K D k w K S 9 B d X R v U m V t b 3 Z l Z E N v b H V t b n M x L n t D a X R 5 I G 9 m I G R l b G l 2 Z X J 5 L D E 1 f S Z x d W 9 0 O y w m c X V v d D t T Z W N 0 a W 9 u M S 9 S Z X B v c n R p b m d f R T R Q I C g 5 M C k v Q X V 0 b 1 J l b W 9 2 Z W R D b 2 x 1 b W 5 z M S 5 7 Q 2 9 t b W V u d C w x N n 0 m c X V v d D s s J n F 1 b 3 Q 7 U 2 V j d G l v b j E v U m V w b 3 J 0 a W 5 n X 0 U 0 U C A o O T A p L 0 F 1 d G 9 S Z W 1 v d m V k Q 2 9 s d W 1 u c z E u e 0 N v b H V t b j E s M T d 9 J n F 1 b 3 Q 7 X S w m c X V v d D t D b 2 x 1 b W 5 D b 3 V u d C Z x d W 9 0 O z o x O C w m c X V v d D t L Z X l D b 2 x 1 b W 5 O Y W 1 l c y Z x d W 9 0 O z p b X S w m c X V v d D t D b 2 x 1 b W 5 J Z G V u d G l 0 a W V z J n F 1 b 3 Q 7 O l s m c X V v d D t T Z W N 0 a W 9 u M S 9 S Z X B v c n R p b m d f R T R Q I C g 5 M C k v Q X V 0 b 1 J l b W 9 2 Z W R D b 2 x 1 b W 5 z M S 5 7 R m l s Z S B u d W 1 i Z X I s M H 0 m c X V v d D s s J n F 1 b 3 Q 7 U 2 V j d G l v b j E v U m V w b 3 J 0 a W 5 n X 0 U 0 U C A o O T A p L 0 F 1 d G 9 S Z W 1 v d m V k Q 2 9 s d W 1 u c z E u e 0 Z D U y B k Z W x p d m V y e S B u d W 1 i Z X I s M X 0 m c X V v d D s s J n F 1 b 3 Q 7 U 2 V j d G l v b j E v U m V w b 3 J 0 a W 5 n X 0 U 0 U C A o O T A p L 0 F 1 d G 9 S Z W 1 v d m V k Q 2 9 s d W 1 u c z E u e 1 B y a W N l L D J 9 J n F 1 b 3 Q 7 L C Z x d W 9 0 O 1 N l Y 3 R p b 2 4 x L 1 J l c G 9 y d G l u Z 1 9 F N F A g K D k w K S 9 B d X R v U m V t b 3 Z l Z E N v b H V t b n M x L n t D d X N 0 b 2 1 l c i w z f S Z x d W 9 0 O y w m c X V v d D t T Z W N 0 a W 9 u M S 9 S Z X B v c n R p b m d f R T R Q I C g 5 M C k v Q X V 0 b 1 J l b W 9 2 Z W R D b 2 x 1 b W 5 z M S 5 7 Q 2 9 u d G F j d C B w Z X J z b 2 4 s N H 0 m c X V v d D s s J n F 1 b 3 Q 7 U 2 V j d G l v b j E v U m V w b 3 J 0 a W 5 n X 0 U 0 U C A o O T A p L 0 F 1 d G 9 S Z W 1 v d m V k Q 2 9 s d W 1 u c z E u e 0 V 4 c G V j d G V k I H B p Y 2 s g d X A g Z G F 0 Z S w 1 f S Z x d W 9 0 O y w m c X V v d D t T Z W N 0 a W 9 u M S 9 S Z X B v c n R p b m d f R T R Q I C g 5 M C k v Q X V 0 b 1 J l b W 9 2 Z W R D b 2 x 1 b W 5 z M S 5 7 R G F 0 Z S B v Z i B m a W x l I G N y Z W F 0 a W 9 u L D Z 9 J n F 1 b 3 Q 7 L C Z x d W 9 0 O 1 N l Y 3 R p b 2 4 x L 1 J l c G 9 y d G l u Z 1 9 F N F A g K D k w K S 9 B d X R v U m V t b 3 Z l Z E N v b H V t b n M x L n t X Z W l n a H Q s N 3 0 m c X V v d D s s J n F 1 b 3 Q 7 U 2 V j d G l v b j E v U m V w b 3 J 0 a W 5 n X 0 U 0 U C A o O T A p L 0 F 1 d G 9 S Z W 1 v d m V k Q 2 9 s d W 1 u c z E u e 1 B p Y 2 s g d X A g b m F t Z S w 4 f S Z x d W 9 0 O y w m c X V v d D t T Z W N 0 a W 9 u M S 9 S Z X B v c n R p b m d f R T R Q I C g 5 M C k v Q X V 0 b 1 J l b W 9 2 Z W R D b 2 x 1 b W 5 z M S 5 7 R G V s a X Z l c n k g b m F t Z S w 5 f S Z x d W 9 0 O y w m c X V v d D t T Z W N 0 a W 9 u M S 9 S Z X B v c n R p b m d f R T R Q I C g 5 M C k v Q X V 0 b 1 J l b W 9 2 Z W R D b 2 x 1 b W 5 z M S 5 7 Q V d C I F d l a W d o d C w x M H 0 m c X V v d D s s J n F 1 b 3 Q 7 U 2 V j d G l v b j E v U m V w b 3 J 0 a W 5 n X 0 U 0 U C A o O T A p L 0 F 1 d G 9 S Z W 1 v d m V k Q 2 9 s d W 1 u c z E u e 1 N o a X B t Z W 5 0 I G N v c 3 Q s M T F 9 J n F 1 b 3 Q 7 L C Z x d W 9 0 O 1 N l Y 3 R p b 2 4 x L 1 J l c G 9 y d G l u Z 1 9 F N F A g K D k w K S 9 B d X R v U m V t b 3 Z l Z E N v b H V t b n M x L n t E Z X B h c n R 1 c m U g d G l t Z S B m c m 9 t I G R l b G l 2 Z X J 5 I H B s Y W N l L D E y f S Z x d W 9 0 O y w m c X V v d D t T Z W N 0 a W 9 u M S 9 S Z X B v c n R p b m d f R T R Q I C g 5 M C k v Q X V 0 b 1 J l b W 9 2 Z W R D b 2 x 1 b W 5 z M S 5 7 U m 9 v d C A g I H R 5 c G U s M T N 9 J n F 1 b 3 Q 7 L C Z x d W 9 0 O 1 N l Y 3 R p b 2 4 x L 1 J l c G 9 y d G l u Z 1 9 F N F A g K D k w K S 9 B d X R v U m V t b 3 Z l Z E N v b H V t b n M x L n t D a X R 5 I G 9 m I H B p Y 2 s g d X A s M T R 9 J n F 1 b 3 Q 7 L C Z x d W 9 0 O 1 N l Y 3 R p b 2 4 x L 1 J l c G 9 y d G l u Z 1 9 F N F A g K D k w K S 9 B d X R v U m V t b 3 Z l Z E N v b H V t b n M x L n t D a X R 5 I G 9 m I G R l b G l 2 Z X J 5 L D E 1 f S Z x d W 9 0 O y w m c X V v d D t T Z W N 0 a W 9 u M S 9 S Z X B v c n R p b m d f R T R Q I C g 5 M C k v Q X V 0 b 1 J l b W 9 2 Z W R D b 2 x 1 b W 5 z M S 5 7 Q 2 9 t b W V u d C w x N n 0 m c X V v d D s s J n F 1 b 3 Q 7 U 2 V j d G l v b j E v U m V w b 3 J 0 a W 5 n X 0 U 0 U C A o O T A p L 0 F 1 d G 9 S Z W 1 v d m V k Q 2 9 s d W 1 u c z E u e 0 N v b H V t b j E s M T d 9 J n F 1 b 3 Q 7 X S w m c X V v d D t S Z W x h d G l v b n N o a X B J b m Z v J n F 1 b 3 Q 7 O l t d f S I g L z 4 8 R W 5 0 c n k g V H l w Z T 0 i T G 9 h Z G V k V G 9 B b m F s e X N p c 1 N l c n Z p Y 2 V z I i B W Y W x 1 Z T 0 i b D A i I C 8 + P E V u d H J 5 I F R 5 c G U 9 I k F k Z G V k V G 9 E Y X R h T W 9 k Z W w i I F Z h b H V l P S J s M C I g L z 4 8 L 1 N 0 Y W J s Z U V u d H J p Z X M + P C 9 J d G V t P j x J d G V t P j x J d G V t T G 9 j Y X R p b 2 4 + P E l 0 Z W 1 U e X B l P k Z v c m 1 1 b G E 8 L 0 l 0 Z W 1 U e X B l P j x J d G V t U G F 0 a D 5 T Z W N 0 a W 9 u M S 9 S Z X B v c n R p b m d f R T R Q J T I w K D k x K S 9 T b 3 V y Y 2 U 8 L 0 l 0 Z W 1 Q Y X R o P j w v S X R l b U x v Y 2 F 0 a W 9 u P j x T d G F i b G V F b n R y a W V z I C 8 + P C 9 J d G V t P j x J d G V t P j x J d G V t T G 9 j Y X R p b 2 4 + P E l 0 Z W 1 U e X B l P k Z v c m 1 1 b G E 8 L 0 l 0 Z W 1 U e X B l P j x J d G V t U G F 0 a D 5 T Z W N 0 a W 9 u M S 9 S Z X B v c n R p b m d f R T R Q J T I w K D k x K S 9 Q c m 9 t b 3 R l Z C U y M E h l Y W R l c n M 8 L 0 l 0 Z W 1 Q Y X R o P j w v S X R l b U x v Y 2 F 0 a W 9 u P j x T d G F i b G V F b n R y a W V z I C 8 + P C 9 J d G V t P j x J d G V t P j x J d G V t T G 9 j Y X R p b 2 4 + P E l 0 Z W 1 U e X B l P k Z v c m 1 1 b G E 8 L 0 l 0 Z W 1 U e X B l P j x J d G V t U G F 0 a D 5 T Z W N 0 a W 9 u M S 9 S Z X B v c n R p b m d f R T R Q J T I w K D k x K S 9 D a G F u Z 2 V k J T I w V H l w Z T w v S X R l b V B h d G g + P C 9 J d G V t T G 9 j Y X R p b 2 4 + P F N 0 Y W J s Z U V u d H J p Z X M g L z 4 8 L 0 l 0 Z W 0 + P E l 0 Z W 0 + P E l 0 Z W 1 M b 2 N h d G l v b j 4 8 S X R l b V R 5 c G U + R m 9 y b X V s Y T w v S X R l b V R 5 c G U + P E l 0 Z W 1 Q Y X R o P l N l Y 3 R p b 2 4 x L 1 J l c G 9 y d G l u Z 1 9 F N F A l M j A o O T 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c 3 M C I g L z 4 8 R W 5 0 c n k g V H l w Z T 0 i R m l s b E V y c m 9 y Q 2 9 k Z S I g V m F s d W U 9 I n N V b m t u b 3 d u I i A v P j x F b n R y e S B U e X B l P S J G a W x s R X J y b 3 J D b 3 V u d C I g V m F s d W U 9 I m w w I i A v P j x F b n R y e S B U e X B l P S J G a W x s T G F z d F V w Z G F 0 Z W Q i I F Z h b H V l P S J k M j A y M y 0 x M C 0 x M V Q w N z o x N z o z M y 4 0 O T A 3 M j M 3 W i I g L z 4 8 R W 5 0 c n k g V H l w Z T 0 i R m l s b E N v b H V t b l R 5 c G V z I i B W Y W x 1 Z T 0 i c 0 J n W U Z C Z 1 l H Q m d N R 0 J n V U R C Z 1 l H Q m d Z R y 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W 1 l b n Q m c X V v d D s s J n F 1 b 3 Q 7 Q 2 9 s d W 1 u M S Z x d W 9 0 O 1 0 i I C 8 + P E V u d H J 5 I F R 5 c G U 9 I k Z p b G x T d G F 0 d X M i I F Z h b H V l P S J z Q 2 9 t c G x l d G U i I C 8 + P E V u d H J 5 I F R 5 c G U 9 I l J l b G F 0 a W 9 u c 2 h p c E l u Z m 9 D b 2 5 0 Y W l u Z X I i I F Z h b H V l P S J z e y Z x d W 9 0 O 2 N v b H V t b k N v d W 5 0 J n F 1 b 3 Q 7 O j E 4 L C Z x d W 9 0 O 2 t l e U N v b H V t b k 5 h b W V z J n F 1 b 3 Q 7 O l t d L C Z x d W 9 0 O 3 F 1 Z X J 5 U m V s Y X R p b 2 5 z a G l w c y Z x d W 9 0 O z p b X S w m c X V v d D t j b 2 x 1 b W 5 J Z G V u d G l 0 a W V z J n F 1 b 3 Q 7 O l s m c X V v d D t T Z W N 0 a W 9 u M S 9 S Z X B v c n R p b m d f R T R Q I C g 5 M i k v Q X V 0 b 1 J l b W 9 2 Z W R D b 2 x 1 b W 5 z M S 5 7 R m l s Z S B u d W 1 i Z X I s M H 0 m c X V v d D s s J n F 1 b 3 Q 7 U 2 V j d G l v b j E v U m V w b 3 J 0 a W 5 n X 0 U 0 U C A o O T I p L 0 F 1 d G 9 S Z W 1 v d m V k Q 2 9 s d W 1 u c z E u e 0 Z D U y B k Z W x p d m V y e S B u d W 1 i Z X I s M X 0 m c X V v d D s s J n F 1 b 3 Q 7 U 2 V j d G l v b j E v U m V w b 3 J 0 a W 5 n X 0 U 0 U C A o O T I p L 0 F 1 d G 9 S Z W 1 v d m V k Q 2 9 s d W 1 u c z E u e 1 B y a W N l L D J 9 J n F 1 b 3 Q 7 L C Z x d W 9 0 O 1 N l Y 3 R p b 2 4 x L 1 J l c G 9 y d G l u Z 1 9 F N F A g K D k y K S 9 B d X R v U m V t b 3 Z l Z E N v b H V t b n M x L n t D d X N 0 b 2 1 l c i w z f S Z x d W 9 0 O y w m c X V v d D t T Z W N 0 a W 9 u M S 9 S Z X B v c n R p b m d f R T R Q I C g 5 M i k v Q X V 0 b 1 J l b W 9 2 Z W R D b 2 x 1 b W 5 z M S 5 7 Q 2 9 u d G F j d C B w Z X J z b 2 4 s N H 0 m c X V v d D s s J n F 1 b 3 Q 7 U 2 V j d G l v b j E v U m V w b 3 J 0 a W 5 n X 0 U 0 U C A o O T I p L 0 F 1 d G 9 S Z W 1 v d m V k Q 2 9 s d W 1 u c z E u e 0 V 4 c G V j d G V k I H B p Y 2 s g d X A g Z G F 0 Z S w 1 f S Z x d W 9 0 O y w m c X V v d D t T Z W N 0 a W 9 u M S 9 S Z X B v c n R p b m d f R T R Q I C g 5 M i k v Q X V 0 b 1 J l b W 9 2 Z W R D b 2 x 1 b W 5 z M S 5 7 R G F 0 Z S B v Z i B m a W x l I G N y Z W F 0 a W 9 u L D Z 9 J n F 1 b 3 Q 7 L C Z x d W 9 0 O 1 N l Y 3 R p b 2 4 x L 1 J l c G 9 y d G l u Z 1 9 F N F A g K D k y K S 9 B d X R v U m V t b 3 Z l Z E N v b H V t b n M x L n t X Z W l n a H Q s N 3 0 m c X V v d D s s J n F 1 b 3 Q 7 U 2 V j d G l v b j E v U m V w b 3 J 0 a W 5 n X 0 U 0 U C A o O T I p L 0 F 1 d G 9 S Z W 1 v d m V k Q 2 9 s d W 1 u c z E u e 1 B p Y 2 s g d X A g b m F t Z S w 4 f S Z x d W 9 0 O y w m c X V v d D t T Z W N 0 a W 9 u M S 9 S Z X B v c n R p b m d f R T R Q I C g 5 M i k v Q X V 0 b 1 J l b W 9 2 Z W R D b 2 x 1 b W 5 z M S 5 7 R G V s a X Z l c n k g b m F t Z S w 5 f S Z x d W 9 0 O y w m c X V v d D t T Z W N 0 a W 9 u M S 9 S Z X B v c n R p b m d f R T R Q I C g 5 M i k v Q X V 0 b 1 J l b W 9 2 Z W R D b 2 x 1 b W 5 z M S 5 7 Q V d C I F d l a W d o d C w x M H 0 m c X V v d D s s J n F 1 b 3 Q 7 U 2 V j d G l v b j E v U m V w b 3 J 0 a W 5 n X 0 U 0 U C A o O T I p L 0 F 1 d G 9 S Z W 1 v d m V k Q 2 9 s d W 1 u c z E u e 1 N o a X B t Z W 5 0 I G N v c 3 Q s M T F 9 J n F 1 b 3 Q 7 L C Z x d W 9 0 O 1 N l Y 3 R p b 2 4 x L 1 J l c G 9 y d G l u Z 1 9 F N F A g K D k y K S 9 B d X R v U m V t b 3 Z l Z E N v b H V t b n M x L n t E Z X B h c n R 1 c m U g d G l t Z S B m c m 9 t I G R l b G l 2 Z X J 5 I H B s Y W N l L D E y f S Z x d W 9 0 O y w m c X V v d D t T Z W N 0 a W 9 u M S 9 S Z X B v c n R p b m d f R T R Q I C g 5 M i k v Q X V 0 b 1 J l b W 9 2 Z W R D b 2 x 1 b W 5 z M S 5 7 U m 9 v d C A g I H R 5 c G U s M T N 9 J n F 1 b 3 Q 7 L C Z x d W 9 0 O 1 N l Y 3 R p b 2 4 x L 1 J l c G 9 y d G l u Z 1 9 F N F A g K D k y K S 9 B d X R v U m V t b 3 Z l Z E N v b H V t b n M x L n t D a X R 5 I G 9 m I H B p Y 2 s g d X A s M T R 9 J n F 1 b 3 Q 7 L C Z x d W 9 0 O 1 N l Y 3 R p b 2 4 x L 1 J l c G 9 y d G l u Z 1 9 F N F A g K D k y K S 9 B d X R v U m V t b 3 Z l Z E N v b H V t b n M x L n t D a X R 5 I G 9 m I G R l b G l 2 Z X J 5 L D E 1 f S Z x d W 9 0 O y w m c X V v d D t T Z W N 0 a W 9 u M S 9 S Z X B v c n R p b m d f R T R Q I C g 5 M i k v Q X V 0 b 1 J l b W 9 2 Z W R D b 2 x 1 b W 5 z M S 5 7 Q 2 9 t b W V u d C w x N n 0 m c X V v d D s s J n F 1 b 3 Q 7 U 2 V j d G l v b j E v U m V w b 3 J 0 a W 5 n X 0 U 0 U C A o O T I p L 0 F 1 d G 9 S Z W 1 v d m V k Q 2 9 s d W 1 u c z E u e 0 N v b H V t b j E s M T d 9 J n F 1 b 3 Q 7 X S w m c X V v d D t D b 2 x 1 b W 5 D b 3 V u d C Z x d W 9 0 O z o x O C w m c X V v d D t L Z X l D b 2 x 1 b W 5 O Y W 1 l c y Z x d W 9 0 O z p b X S w m c X V v d D t D b 2 x 1 b W 5 J Z G V u d G l 0 a W V z J n F 1 b 3 Q 7 O l s m c X V v d D t T Z W N 0 a W 9 u M S 9 S Z X B v c n R p b m d f R T R Q I C g 5 M i k v Q X V 0 b 1 J l b W 9 2 Z W R D b 2 x 1 b W 5 z M S 5 7 R m l s Z S B u d W 1 i Z X I s M H 0 m c X V v d D s s J n F 1 b 3 Q 7 U 2 V j d G l v b j E v U m V w b 3 J 0 a W 5 n X 0 U 0 U C A o O T I p L 0 F 1 d G 9 S Z W 1 v d m V k Q 2 9 s d W 1 u c z E u e 0 Z D U y B k Z W x p d m V y e S B u d W 1 i Z X I s M X 0 m c X V v d D s s J n F 1 b 3 Q 7 U 2 V j d G l v b j E v U m V w b 3 J 0 a W 5 n X 0 U 0 U C A o O T I p L 0 F 1 d G 9 S Z W 1 v d m V k Q 2 9 s d W 1 u c z E u e 1 B y a W N l L D J 9 J n F 1 b 3 Q 7 L C Z x d W 9 0 O 1 N l Y 3 R p b 2 4 x L 1 J l c G 9 y d G l u Z 1 9 F N F A g K D k y K S 9 B d X R v U m V t b 3 Z l Z E N v b H V t b n M x L n t D d X N 0 b 2 1 l c i w z f S Z x d W 9 0 O y w m c X V v d D t T Z W N 0 a W 9 u M S 9 S Z X B v c n R p b m d f R T R Q I C g 5 M i k v Q X V 0 b 1 J l b W 9 2 Z W R D b 2 x 1 b W 5 z M S 5 7 Q 2 9 u d G F j d C B w Z X J z b 2 4 s N H 0 m c X V v d D s s J n F 1 b 3 Q 7 U 2 V j d G l v b j E v U m V w b 3 J 0 a W 5 n X 0 U 0 U C A o O T I p L 0 F 1 d G 9 S Z W 1 v d m V k Q 2 9 s d W 1 u c z E u e 0 V 4 c G V j d G V k I H B p Y 2 s g d X A g Z G F 0 Z S w 1 f S Z x d W 9 0 O y w m c X V v d D t T Z W N 0 a W 9 u M S 9 S Z X B v c n R p b m d f R T R Q I C g 5 M i k v Q X V 0 b 1 J l b W 9 2 Z W R D b 2 x 1 b W 5 z M S 5 7 R G F 0 Z S B v Z i B m a W x l I G N y Z W F 0 a W 9 u L D Z 9 J n F 1 b 3 Q 7 L C Z x d W 9 0 O 1 N l Y 3 R p b 2 4 x L 1 J l c G 9 y d G l u Z 1 9 F N F A g K D k y K S 9 B d X R v U m V t b 3 Z l Z E N v b H V t b n M x L n t X Z W l n a H Q s N 3 0 m c X V v d D s s J n F 1 b 3 Q 7 U 2 V j d G l v b j E v U m V w b 3 J 0 a W 5 n X 0 U 0 U C A o O T I p L 0 F 1 d G 9 S Z W 1 v d m V k Q 2 9 s d W 1 u c z E u e 1 B p Y 2 s g d X A g b m F t Z S w 4 f S Z x d W 9 0 O y w m c X V v d D t T Z W N 0 a W 9 u M S 9 S Z X B v c n R p b m d f R T R Q I C g 5 M i k v Q X V 0 b 1 J l b W 9 2 Z W R D b 2 x 1 b W 5 z M S 5 7 R G V s a X Z l c n k g b m F t Z S w 5 f S Z x d W 9 0 O y w m c X V v d D t T Z W N 0 a W 9 u M S 9 S Z X B v c n R p b m d f R T R Q I C g 5 M i k v Q X V 0 b 1 J l b W 9 2 Z W R D b 2 x 1 b W 5 z M S 5 7 Q V d C I F d l a W d o d C w x M H 0 m c X V v d D s s J n F 1 b 3 Q 7 U 2 V j d G l v b j E v U m V w b 3 J 0 a W 5 n X 0 U 0 U C A o O T I p L 0 F 1 d G 9 S Z W 1 v d m V k Q 2 9 s d W 1 u c z E u e 1 N o a X B t Z W 5 0 I G N v c 3 Q s M T F 9 J n F 1 b 3 Q 7 L C Z x d W 9 0 O 1 N l Y 3 R p b 2 4 x L 1 J l c G 9 y d G l u Z 1 9 F N F A g K D k y K S 9 B d X R v U m V t b 3 Z l Z E N v b H V t b n M x L n t E Z X B h c n R 1 c m U g d G l t Z S B m c m 9 t I G R l b G l 2 Z X J 5 I H B s Y W N l L D E y f S Z x d W 9 0 O y w m c X V v d D t T Z W N 0 a W 9 u M S 9 S Z X B v c n R p b m d f R T R Q I C g 5 M i k v Q X V 0 b 1 J l b W 9 2 Z W R D b 2 x 1 b W 5 z M S 5 7 U m 9 v d C A g I H R 5 c G U s M T N 9 J n F 1 b 3 Q 7 L C Z x d W 9 0 O 1 N l Y 3 R p b 2 4 x L 1 J l c G 9 y d G l u Z 1 9 F N F A g K D k y K S 9 B d X R v U m V t b 3 Z l Z E N v b H V t b n M x L n t D a X R 5 I G 9 m I H B p Y 2 s g d X A s M T R 9 J n F 1 b 3 Q 7 L C Z x d W 9 0 O 1 N l Y 3 R p b 2 4 x L 1 J l c G 9 y d G l u Z 1 9 F N F A g K D k y K S 9 B d X R v U m V t b 3 Z l Z E N v b H V t b n M x L n t D a X R 5 I G 9 m I G R l b G l 2 Z X J 5 L D E 1 f S Z x d W 9 0 O y w m c X V v d D t T Z W N 0 a W 9 u M S 9 S Z X B v c n R p b m d f R T R Q I C g 5 M i k v Q X V 0 b 1 J l b W 9 2 Z W R D b 2 x 1 b W 5 z M S 5 7 Q 2 9 t b W V u d C w x N n 0 m c X V v d D s s J n F 1 b 3 Q 7 U 2 V j d G l v b j E v U m V w b 3 J 0 a W 5 n X 0 U 0 U C A o O T I p L 0 F 1 d G 9 S Z W 1 v d m V k Q 2 9 s d W 1 u c z E u e 0 N v b H V t b j E s M T d 9 J n F 1 b 3 Q 7 X S w m c X V v d D t S Z W x h d G l v b n N o a X B J b m Z v J n F 1 b 3 Q 7 O l t d f S I g L z 4 8 L 1 N 0 Y W J s Z U V u d H J p Z X M + P C 9 J d G V t P j x J d G V t P j x J d G V t T G 9 j Y X R p b 2 4 + P E l 0 Z W 1 U e X B l P k Z v c m 1 1 b G E 8 L 0 l 0 Z W 1 U e X B l P j x J d G V t U G F 0 a D 5 T Z W N 0 a W 9 u M S 9 S Z X B v c n R p b m d f R T R Q J T I w K D k y K S 9 T b 3 V y Y 2 U 8 L 0 l 0 Z W 1 Q Y X R o P j w v S X R l b U x v Y 2 F 0 a W 9 u P j x T d G F i b G V F b n R y a W V z I C 8 + P C 9 J d G V t P j x J d G V t P j x J d G V t T G 9 j Y X R p b 2 4 + P E l 0 Z W 1 U e X B l P k Z v c m 1 1 b G E 8 L 0 l 0 Z W 1 U e X B l P j x J d G V t U G F 0 a D 5 T Z W N 0 a W 9 u M S 9 S Z X B v c n R p b m d f R T R Q J T I w K D k y K S 9 Q c m 9 t b 3 R l Z C U y M E h l Y W R l c n M 8 L 0 l 0 Z W 1 Q Y X R o P j w v S X R l b U x v Y 2 F 0 a W 9 u P j x T d G F i b G V F b n R y a W V z I C 8 + P C 9 J d G V t P j x J d G V t P j x J d G V t T G 9 j Y X R p b 2 4 + P E l 0 Z W 1 U e X B l P k Z v c m 1 1 b G E 8 L 0 l 0 Z W 1 U e X B l P j x J d G V t U G F 0 a D 5 T Z W N 0 a W 9 u M S 9 S Z X B v c n R p b m d f R T R Q J T I w K D k y K S 9 D a G F u Z 2 V k J T I w V H l w Z T w v S X R l b V B h d G g + P C 9 J d G V t T G 9 j Y X R p b 2 4 + P F N 0 Y W J s Z U V u d H J p Z X M g L z 4 8 L 0 l 0 Z W 0 + P E l 0 Z W 0 + P E l 0 Z W 1 M b 2 N h d G l v b j 4 8 S X R l b V R 5 c G U + R m 9 y b X V s Y T w v S X R l b V R 5 c G U + P E l 0 Z W 1 Q Y X R o P l N l Y 3 R p b 2 4 x L 1 J l c G 9 y d G l u Z 1 9 F N F A l M j A o O T 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z L T E w L T E x V D A 3 O j E 3 O j M z L j Q 5 M D c y M z d a I i A v P j x F b n R y e S B U e X B l P S J G a W x s Q 2 9 s d W 1 u V H l w Z X M i I F Z h b H V l P S J z Q m d Z R k J n W U d C Z 0 1 H Q m d V R E J n W U d C Z 1 l H 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t b W V u d C Z x d W 9 0 O y w m c X V v d D t D b 2 x 1 b W 4 x J n F 1 b 3 Q 7 X S I g L z 4 8 R W 5 0 c n k g V H l w Z T 0 i R m l s b F N 0 Y X R 1 c y I g V m F s d W U 9 I n N D b 2 1 w b G V 0 Z S I g L z 4 8 R W 5 0 c n k g V H l w Z T 0 i R m l s b E N v d W 5 0 I i B W Y W x 1 Z T 0 i b D E 3 N z A i I C 8 + P E V u d H J 5 I F R 5 c G U 9 I l J l b G F 0 a W 9 u c 2 h p c E l u Z m 9 D b 2 5 0 Y W l u Z X I i I F Z h b H V l P S J z e y Z x d W 9 0 O 2 N v b H V t b k N v d W 5 0 J n F 1 b 3 Q 7 O j E 4 L C Z x d W 9 0 O 2 t l e U N v b H V t b k 5 h b W V z J n F 1 b 3 Q 7 O l t d L C Z x d W 9 0 O 3 F 1 Z X J 5 U m V s Y X R p b 2 5 z a G l w c y Z x d W 9 0 O z p b X S w m c X V v d D t j b 2 x 1 b W 5 J Z G V u d G l 0 a W V z J n F 1 b 3 Q 7 O l s m c X V v d D t T Z W N 0 a W 9 u M S 9 S Z X B v c n R p b m d f R T R Q I C g 5 M i k v Q X V 0 b 1 J l b W 9 2 Z W R D b 2 x 1 b W 5 z M S 5 7 R m l s Z S B u d W 1 i Z X I s M H 0 m c X V v d D s s J n F 1 b 3 Q 7 U 2 V j d G l v b j E v U m V w b 3 J 0 a W 5 n X 0 U 0 U C A o O T I p L 0 F 1 d G 9 S Z W 1 v d m V k Q 2 9 s d W 1 u c z E u e 0 Z D U y B k Z W x p d m V y e S B u d W 1 i Z X I s M X 0 m c X V v d D s s J n F 1 b 3 Q 7 U 2 V j d G l v b j E v U m V w b 3 J 0 a W 5 n X 0 U 0 U C A o O T I p L 0 F 1 d G 9 S Z W 1 v d m V k Q 2 9 s d W 1 u c z E u e 1 B y a W N l L D J 9 J n F 1 b 3 Q 7 L C Z x d W 9 0 O 1 N l Y 3 R p b 2 4 x L 1 J l c G 9 y d G l u Z 1 9 F N F A g K D k y K S 9 B d X R v U m V t b 3 Z l Z E N v b H V t b n M x L n t D d X N 0 b 2 1 l c i w z f S Z x d W 9 0 O y w m c X V v d D t T Z W N 0 a W 9 u M S 9 S Z X B v c n R p b m d f R T R Q I C g 5 M i k v Q X V 0 b 1 J l b W 9 2 Z W R D b 2 x 1 b W 5 z M S 5 7 Q 2 9 u d G F j d C B w Z X J z b 2 4 s N H 0 m c X V v d D s s J n F 1 b 3 Q 7 U 2 V j d G l v b j E v U m V w b 3 J 0 a W 5 n X 0 U 0 U C A o O T I p L 0 F 1 d G 9 S Z W 1 v d m V k Q 2 9 s d W 1 u c z E u e 0 V 4 c G V j d G V k I H B p Y 2 s g d X A g Z G F 0 Z S w 1 f S Z x d W 9 0 O y w m c X V v d D t T Z W N 0 a W 9 u M S 9 S Z X B v c n R p b m d f R T R Q I C g 5 M i k v Q X V 0 b 1 J l b W 9 2 Z W R D b 2 x 1 b W 5 z M S 5 7 R G F 0 Z S B v Z i B m a W x l I G N y Z W F 0 a W 9 u L D Z 9 J n F 1 b 3 Q 7 L C Z x d W 9 0 O 1 N l Y 3 R p b 2 4 x L 1 J l c G 9 y d G l u Z 1 9 F N F A g K D k y K S 9 B d X R v U m V t b 3 Z l Z E N v b H V t b n M x L n t X Z W l n a H Q s N 3 0 m c X V v d D s s J n F 1 b 3 Q 7 U 2 V j d G l v b j E v U m V w b 3 J 0 a W 5 n X 0 U 0 U C A o O T I p L 0 F 1 d G 9 S Z W 1 v d m V k Q 2 9 s d W 1 u c z E u e 1 B p Y 2 s g d X A g b m F t Z S w 4 f S Z x d W 9 0 O y w m c X V v d D t T Z W N 0 a W 9 u M S 9 S Z X B v c n R p b m d f R T R Q I C g 5 M i k v Q X V 0 b 1 J l b W 9 2 Z W R D b 2 x 1 b W 5 z M S 5 7 R G V s a X Z l c n k g b m F t Z S w 5 f S Z x d W 9 0 O y w m c X V v d D t T Z W N 0 a W 9 u M S 9 S Z X B v c n R p b m d f R T R Q I C g 5 M i k v Q X V 0 b 1 J l b W 9 2 Z W R D b 2 x 1 b W 5 z M S 5 7 Q V d C I F d l a W d o d C w x M H 0 m c X V v d D s s J n F 1 b 3 Q 7 U 2 V j d G l v b j E v U m V w b 3 J 0 a W 5 n X 0 U 0 U C A o O T I p L 0 F 1 d G 9 S Z W 1 v d m V k Q 2 9 s d W 1 u c z E u e 1 N o a X B t Z W 5 0 I G N v c 3 Q s M T F 9 J n F 1 b 3 Q 7 L C Z x d W 9 0 O 1 N l Y 3 R p b 2 4 x L 1 J l c G 9 y d G l u Z 1 9 F N F A g K D k y K S 9 B d X R v U m V t b 3 Z l Z E N v b H V t b n M x L n t E Z X B h c n R 1 c m U g d G l t Z S B m c m 9 t I G R l b G l 2 Z X J 5 I H B s Y W N l L D E y f S Z x d W 9 0 O y w m c X V v d D t T Z W N 0 a W 9 u M S 9 S Z X B v c n R p b m d f R T R Q I C g 5 M i k v Q X V 0 b 1 J l b W 9 2 Z W R D b 2 x 1 b W 5 z M S 5 7 U m 9 v d C A g I H R 5 c G U s M T N 9 J n F 1 b 3 Q 7 L C Z x d W 9 0 O 1 N l Y 3 R p b 2 4 x L 1 J l c G 9 y d G l u Z 1 9 F N F A g K D k y K S 9 B d X R v U m V t b 3 Z l Z E N v b H V t b n M x L n t D a X R 5 I G 9 m I H B p Y 2 s g d X A s M T R 9 J n F 1 b 3 Q 7 L C Z x d W 9 0 O 1 N l Y 3 R p b 2 4 x L 1 J l c G 9 y d G l u Z 1 9 F N F A g K D k y K S 9 B d X R v U m V t b 3 Z l Z E N v b H V t b n M x L n t D a X R 5 I G 9 m I G R l b G l 2 Z X J 5 L D E 1 f S Z x d W 9 0 O y w m c X V v d D t T Z W N 0 a W 9 u M S 9 S Z X B v c n R p b m d f R T R Q I C g 5 M i k v Q X V 0 b 1 J l b W 9 2 Z W R D b 2 x 1 b W 5 z M S 5 7 Q 2 9 t b W V u d C w x N n 0 m c X V v d D s s J n F 1 b 3 Q 7 U 2 V j d G l v b j E v U m V w b 3 J 0 a W 5 n X 0 U 0 U C A o O T I p L 0 F 1 d G 9 S Z W 1 v d m V k Q 2 9 s d W 1 u c z E u e 0 N v b H V t b j E s M T d 9 J n F 1 b 3 Q 7 X S w m c X V v d D t D b 2 x 1 b W 5 D b 3 V u d C Z x d W 9 0 O z o x O C w m c X V v d D t L Z X l D b 2 x 1 b W 5 O Y W 1 l c y Z x d W 9 0 O z p b X S w m c X V v d D t D b 2 x 1 b W 5 J Z G V u d G l 0 a W V z J n F 1 b 3 Q 7 O l s m c X V v d D t T Z W N 0 a W 9 u M S 9 S Z X B v c n R p b m d f R T R Q I C g 5 M i k v Q X V 0 b 1 J l b W 9 2 Z W R D b 2 x 1 b W 5 z M S 5 7 R m l s Z S B u d W 1 i Z X I s M H 0 m c X V v d D s s J n F 1 b 3 Q 7 U 2 V j d G l v b j E v U m V w b 3 J 0 a W 5 n X 0 U 0 U C A o O T I p L 0 F 1 d G 9 S Z W 1 v d m V k Q 2 9 s d W 1 u c z E u e 0 Z D U y B k Z W x p d m V y e S B u d W 1 i Z X I s M X 0 m c X V v d D s s J n F 1 b 3 Q 7 U 2 V j d G l v b j E v U m V w b 3 J 0 a W 5 n X 0 U 0 U C A o O T I p L 0 F 1 d G 9 S Z W 1 v d m V k Q 2 9 s d W 1 u c z E u e 1 B y a W N l L D J 9 J n F 1 b 3 Q 7 L C Z x d W 9 0 O 1 N l Y 3 R p b 2 4 x L 1 J l c G 9 y d G l u Z 1 9 F N F A g K D k y K S 9 B d X R v U m V t b 3 Z l Z E N v b H V t b n M x L n t D d X N 0 b 2 1 l c i w z f S Z x d W 9 0 O y w m c X V v d D t T Z W N 0 a W 9 u M S 9 S Z X B v c n R p b m d f R T R Q I C g 5 M i k v Q X V 0 b 1 J l b W 9 2 Z W R D b 2 x 1 b W 5 z M S 5 7 Q 2 9 u d G F j d C B w Z X J z b 2 4 s N H 0 m c X V v d D s s J n F 1 b 3 Q 7 U 2 V j d G l v b j E v U m V w b 3 J 0 a W 5 n X 0 U 0 U C A o O T I p L 0 F 1 d G 9 S Z W 1 v d m V k Q 2 9 s d W 1 u c z E u e 0 V 4 c G V j d G V k I H B p Y 2 s g d X A g Z G F 0 Z S w 1 f S Z x d W 9 0 O y w m c X V v d D t T Z W N 0 a W 9 u M S 9 S Z X B v c n R p b m d f R T R Q I C g 5 M i k v Q X V 0 b 1 J l b W 9 2 Z W R D b 2 x 1 b W 5 z M S 5 7 R G F 0 Z S B v Z i B m a W x l I G N y Z W F 0 a W 9 u L D Z 9 J n F 1 b 3 Q 7 L C Z x d W 9 0 O 1 N l Y 3 R p b 2 4 x L 1 J l c G 9 y d G l u Z 1 9 F N F A g K D k y K S 9 B d X R v U m V t b 3 Z l Z E N v b H V t b n M x L n t X Z W l n a H Q s N 3 0 m c X V v d D s s J n F 1 b 3 Q 7 U 2 V j d G l v b j E v U m V w b 3 J 0 a W 5 n X 0 U 0 U C A o O T I p L 0 F 1 d G 9 S Z W 1 v d m V k Q 2 9 s d W 1 u c z E u e 1 B p Y 2 s g d X A g b m F t Z S w 4 f S Z x d W 9 0 O y w m c X V v d D t T Z W N 0 a W 9 u M S 9 S Z X B v c n R p b m d f R T R Q I C g 5 M i k v Q X V 0 b 1 J l b W 9 2 Z W R D b 2 x 1 b W 5 z M S 5 7 R G V s a X Z l c n k g b m F t Z S w 5 f S Z x d W 9 0 O y w m c X V v d D t T Z W N 0 a W 9 u M S 9 S Z X B v c n R p b m d f R T R Q I C g 5 M i k v Q X V 0 b 1 J l b W 9 2 Z W R D b 2 x 1 b W 5 z M S 5 7 Q V d C I F d l a W d o d C w x M H 0 m c X V v d D s s J n F 1 b 3 Q 7 U 2 V j d G l v b j E v U m V w b 3 J 0 a W 5 n X 0 U 0 U C A o O T I p L 0 F 1 d G 9 S Z W 1 v d m V k Q 2 9 s d W 1 u c z E u e 1 N o a X B t Z W 5 0 I G N v c 3 Q s M T F 9 J n F 1 b 3 Q 7 L C Z x d W 9 0 O 1 N l Y 3 R p b 2 4 x L 1 J l c G 9 y d G l u Z 1 9 F N F A g K D k y K S 9 B d X R v U m V t b 3 Z l Z E N v b H V t b n M x L n t E Z X B h c n R 1 c m U g d G l t Z S B m c m 9 t I G R l b G l 2 Z X J 5 I H B s Y W N l L D E y f S Z x d W 9 0 O y w m c X V v d D t T Z W N 0 a W 9 u M S 9 S Z X B v c n R p b m d f R T R Q I C g 5 M i k v Q X V 0 b 1 J l b W 9 2 Z W R D b 2 x 1 b W 5 z M S 5 7 U m 9 v d C A g I H R 5 c G U s M T N 9 J n F 1 b 3 Q 7 L C Z x d W 9 0 O 1 N l Y 3 R p b 2 4 x L 1 J l c G 9 y d G l u Z 1 9 F N F A g K D k y K S 9 B d X R v U m V t b 3 Z l Z E N v b H V t b n M x L n t D a X R 5 I G 9 m I H B p Y 2 s g d X A s M T R 9 J n F 1 b 3 Q 7 L C Z x d W 9 0 O 1 N l Y 3 R p b 2 4 x L 1 J l c G 9 y d G l u Z 1 9 F N F A g K D k y K S 9 B d X R v U m V t b 3 Z l Z E N v b H V t b n M x L n t D a X R 5 I G 9 m I G R l b G l 2 Z X J 5 L D E 1 f S Z x d W 9 0 O y w m c X V v d D t T Z W N 0 a W 9 u M S 9 S Z X B v c n R p b m d f R T R Q I C g 5 M i k v Q X V 0 b 1 J l b W 9 2 Z W R D b 2 x 1 b W 5 z M S 5 7 Q 2 9 t b W V u d C w x N n 0 m c X V v d D s s J n F 1 b 3 Q 7 U 2 V j d G l v b j E v U m V w b 3 J 0 a W 5 n X 0 U 0 U C A o O T I p L 0 F 1 d G 9 S Z W 1 v d m V k Q 2 9 s d W 1 u c z E u e 0 N v b H V t b j E s M T d 9 J n F 1 b 3 Q 7 X S w m c X V v d D t S Z W x h d G l v b n N o a X B J b m Z v J n F 1 b 3 Q 7 O l t d f S I g L z 4 8 R W 5 0 c n k g V H l w Z T 0 i T G 9 h Z G V k V G 9 B b m F s e X N p c 1 N l c n Z p Y 2 V z I i B W Y W x 1 Z T 0 i b D A i I C 8 + P C 9 T d G F i b G V F b n R y a W V z P j w v S X R l b T 4 8 S X R l b T 4 8 S X R l b U x v Y 2 F 0 a W 9 u P j x J d G V t V H l w Z T 5 G b 3 J t d W x h P C 9 J d G V t V H l w Z T 4 8 S X R l b V B h d G g + U 2 V j d G l v b j E v U m V w b 3 J 0 a W 5 n X 0 U 0 U C U y M C g 5 M y k v U 2 9 1 c m N l P C 9 J d G V t U G F 0 a D 4 8 L 0 l 0 Z W 1 M b 2 N h d G l v b j 4 8 U 3 R h Y m x l R W 5 0 c m l l c y A v P j w v S X R l b T 4 8 S X R l b T 4 8 S X R l b U x v Y 2 F 0 a W 9 u P j x J d G V t V H l w Z T 5 G b 3 J t d W x h P C 9 J d G V t V H l w Z T 4 8 S X R l b V B h d G g + U 2 V j d G l v b j E v U m V w b 3 J 0 a W 5 n X 0 U 0 U C U y M C g 5 M y k v U H J v b W 9 0 Z W Q l M j B I Z W F k Z X J z P C 9 J d G V t U G F 0 a D 4 8 L 0 l 0 Z W 1 M b 2 N h d G l v b j 4 8 U 3 R h Y m x l R W 5 0 c m l l c y A v P j w v S X R l b T 4 8 S X R l b T 4 8 S X R l b U x v Y 2 F 0 a W 9 u P j x J d G V t V H l w Z T 5 G b 3 J t d W x h P C 9 J d G V t V H l w Z T 4 8 S X R l b V B h d G g + U 2 V j d G l v b j E v U m V w b 3 J 0 a W 5 n X 0 U 0 U C U y M C g 5 M y k v Q 2 h h b m d l Z C U y M F R 5 c G U 8 L 0 l 0 Z W 1 Q Y X R o P j w v S X R l b U x v Y 2 F 0 a W 9 u P j x T d G F i b G V F b n R y a W V z I C 8 + P C 9 J d G V t P j x J d G V t P j x J d G V t T G 9 j Y X R p b 2 4 + P E l 0 Z W 1 U e X B l P k Z v c m 1 1 b G E 8 L 0 l 0 Z W 1 U e X B l P j x J d G V t U G F 0 a D 5 T Z W N 0 a W 9 u M S 9 S Z X B v c n R p b m d f R T R Q J T I w K D k 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3 M z g i I C 8 + P E V u d H J 5 I F R 5 c G U 9 I k Z p b G x F c n J v c k N v Z G U i I F Z h b H V l P S J z V W 5 r b m 9 3 b i I g L z 4 8 R W 5 0 c n k g V H l w Z T 0 i R m l s b E V y c m 9 y Q 2 9 1 b n Q i I F Z h b H V l P S J s M C I g L z 4 8 R W 5 0 c n k g V H l w Z T 0 i R m l s b E x h c 3 R V c G R h d G V k I i B W Y W x 1 Z T 0 i Z D I w M j M t M T A t M T Z U M D Y 6 N D g 6 M j Q u M T I 2 N j Q 5 M 1 o i I C 8 + P E V u d H J 5 I F R 5 c G U 9 I k Z p b G x D b 2 x 1 b W 5 U e X B l c y I g V m F s d W U 9 I n N C Z 1 l G Q m d Z R 0 J n T U d C Z 1 V E Q m d Z R 0 J n W U c 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1 t Z W 5 0 J n F 1 b 3 Q 7 L C Z x d W 9 0 O 0 N v b H V t b j E m c X V v d D t d I i A v P j x F b n R y e S B U e X B l P S J G a W x s U 3 R h d H V z I i B W Y W x 1 Z T 0 i c 0 N v b X B s Z X R l I i A v P j x F b n R y e S B U e X B l P S J S Z W x h d G l v b n N o a X B J b m Z v Q 2 9 u d G F p b m V y I i B W Y W x 1 Z T 0 i c 3 s m c X V v d D t j b 2 x 1 b W 5 D b 3 V u d C Z x d W 9 0 O z o x O C w m c X V v d D t r Z X l D b 2 x 1 b W 5 O Y W 1 l c y Z x d W 9 0 O z p b X S w m c X V v d D t x d W V y e V J l b G F 0 a W 9 u c 2 h p c H M m c X V v d D s 6 W 1 0 s J n F 1 b 3 Q 7 Y 2 9 s d W 1 u S W R l b n R p d G l l c y Z x d W 9 0 O z p b J n F 1 b 3 Q 7 U 2 V j d G l v b j E v U m V w b 3 J 0 a W 5 n X 0 U 0 U C A o O T Q p L 0 F 1 d G 9 S Z W 1 v d m V k Q 2 9 s d W 1 u c z E u e 0 Z p b G U g b n V t Y m V y L D B 9 J n F 1 b 3 Q 7 L C Z x d W 9 0 O 1 N l Y 3 R p b 2 4 x L 1 J l c G 9 y d G l u Z 1 9 F N F A g K D k 0 K S 9 B d X R v U m V t b 3 Z l Z E N v b H V t b n M x L n t G Q 1 M g Z G V s a X Z l c n k g b n V t Y m V y L D F 9 J n F 1 b 3 Q 7 L C Z x d W 9 0 O 1 N l Y 3 R p b 2 4 x L 1 J l c G 9 y d G l u Z 1 9 F N F A g K D k 0 K S 9 B d X R v U m V t b 3 Z l Z E N v b H V t b n M x L n t Q c m l j Z S w y f S Z x d W 9 0 O y w m c X V v d D t T Z W N 0 a W 9 u M S 9 S Z X B v c n R p b m d f R T R Q I C g 5 N C k v Q X V 0 b 1 J l b W 9 2 Z W R D b 2 x 1 b W 5 z M S 5 7 Q 3 V z d G 9 t Z X I s M 3 0 m c X V v d D s s J n F 1 b 3 Q 7 U 2 V j d G l v b j E v U m V w b 3 J 0 a W 5 n X 0 U 0 U C A o O T Q p L 0 F 1 d G 9 S Z W 1 v d m V k Q 2 9 s d W 1 u c z E u e 0 N v b n R h Y 3 Q g c G V y c 2 9 u L D R 9 J n F 1 b 3 Q 7 L C Z x d W 9 0 O 1 N l Y 3 R p b 2 4 x L 1 J l c G 9 y d G l u Z 1 9 F N F A g K D k 0 K S 9 B d X R v U m V t b 3 Z l Z E N v b H V t b n M x L n t F e H B l Y 3 R l Z C B w a W N r I H V w I G R h d G U s N X 0 m c X V v d D s s J n F 1 b 3 Q 7 U 2 V j d G l v b j E v U m V w b 3 J 0 a W 5 n X 0 U 0 U C A o O T Q p L 0 F 1 d G 9 S Z W 1 v d m V k Q 2 9 s d W 1 u c z E u e 0 R h d G U g b 2 Y g Z m l s Z S B j c m V h d G l v b i w 2 f S Z x d W 9 0 O y w m c X V v d D t T Z W N 0 a W 9 u M S 9 S Z X B v c n R p b m d f R T R Q I C g 5 N C k v Q X V 0 b 1 J l b W 9 2 Z W R D b 2 x 1 b W 5 z M S 5 7 V 2 V p Z 2 h 0 L D d 9 J n F 1 b 3 Q 7 L C Z x d W 9 0 O 1 N l Y 3 R p b 2 4 x L 1 J l c G 9 y d G l u Z 1 9 F N F A g K D k 0 K S 9 B d X R v U m V t b 3 Z l Z E N v b H V t b n M x L n t Q a W N r I H V w I G 5 h b W U s O H 0 m c X V v d D s s J n F 1 b 3 Q 7 U 2 V j d G l v b j E v U m V w b 3 J 0 a W 5 n X 0 U 0 U C A o O T Q p L 0 F 1 d G 9 S Z W 1 v d m V k Q 2 9 s d W 1 u c z E u e 0 R l b G l 2 Z X J 5 I G 5 h b W U s O X 0 m c X V v d D s s J n F 1 b 3 Q 7 U 2 V j d G l v b j E v U m V w b 3 J 0 a W 5 n X 0 U 0 U C A o O T Q p L 0 F 1 d G 9 S Z W 1 v d m V k Q 2 9 s d W 1 u c z E u e 0 F X Q i B X Z W l n a H Q s M T B 9 J n F 1 b 3 Q 7 L C Z x d W 9 0 O 1 N l Y 3 R p b 2 4 x L 1 J l c G 9 y d G l u Z 1 9 F N F A g K D k 0 K S 9 B d X R v U m V t b 3 Z l Z E N v b H V t b n M x L n t T a G l w b W V u d C B j b 3 N 0 L D E x f S Z x d W 9 0 O y w m c X V v d D t T Z W N 0 a W 9 u M S 9 S Z X B v c n R p b m d f R T R Q I C g 5 N C k v Q X V 0 b 1 J l b W 9 2 Z W R D b 2 x 1 b W 5 z M S 5 7 R G V w Y X J 0 d X J l I H R p b W U g Z n J v b S B k Z W x p d m V y e S B w b G F j Z S w x M n 0 m c X V v d D s s J n F 1 b 3 Q 7 U 2 V j d G l v b j E v U m V w b 3 J 0 a W 5 n X 0 U 0 U C A o O T Q p L 0 F 1 d G 9 S Z W 1 v d m V k Q 2 9 s d W 1 u c z E u e 1 J v b 3 Q g I C B 0 e X B l L D E z f S Z x d W 9 0 O y w m c X V v d D t T Z W N 0 a W 9 u M S 9 S Z X B v c n R p b m d f R T R Q I C g 5 N C k v Q X V 0 b 1 J l b W 9 2 Z W R D b 2 x 1 b W 5 z M S 5 7 Q 2 l 0 e S B v Z i B w a W N r I H V w L D E 0 f S Z x d W 9 0 O y w m c X V v d D t T Z W N 0 a W 9 u M S 9 S Z X B v c n R p b m d f R T R Q I C g 5 N C k v Q X V 0 b 1 J l b W 9 2 Z W R D b 2 x 1 b W 5 z M S 5 7 Q 2 l 0 e S B v Z i B k Z W x p d m V y e S w x N X 0 m c X V v d D s s J n F 1 b 3 Q 7 U 2 V j d G l v b j E v U m V w b 3 J 0 a W 5 n X 0 U 0 U C A o O T Q p L 0 F 1 d G 9 S Z W 1 v d m V k Q 2 9 s d W 1 u c z E u e 0 N v b W 1 l b n Q s M T Z 9 J n F 1 b 3 Q 7 L C Z x d W 9 0 O 1 N l Y 3 R p b 2 4 x L 1 J l c G 9 y d G l u Z 1 9 F N F A g K D k 0 K S 9 B d X R v U m V t b 3 Z l Z E N v b H V t b n M x L n t D b 2 x 1 b W 4 x L D E 3 f S Z x d W 9 0 O 1 0 s J n F 1 b 3 Q 7 Q 2 9 s d W 1 u Q 2 9 1 b n Q m c X V v d D s 6 M T g s J n F 1 b 3 Q 7 S 2 V 5 Q 2 9 s d W 1 u T m F t Z X M m c X V v d D s 6 W 1 0 s J n F 1 b 3 Q 7 Q 2 9 s d W 1 u S W R l b n R p d G l l c y Z x d W 9 0 O z p b J n F 1 b 3 Q 7 U 2 V j d G l v b j E v U m V w b 3 J 0 a W 5 n X 0 U 0 U C A o O T Q p L 0 F 1 d G 9 S Z W 1 v d m V k Q 2 9 s d W 1 u c z E u e 0 Z p b G U g b n V t Y m V y L D B 9 J n F 1 b 3 Q 7 L C Z x d W 9 0 O 1 N l Y 3 R p b 2 4 x L 1 J l c G 9 y d G l u Z 1 9 F N F A g K D k 0 K S 9 B d X R v U m V t b 3 Z l Z E N v b H V t b n M x L n t G Q 1 M g Z G V s a X Z l c n k g b n V t Y m V y L D F 9 J n F 1 b 3 Q 7 L C Z x d W 9 0 O 1 N l Y 3 R p b 2 4 x L 1 J l c G 9 y d G l u Z 1 9 F N F A g K D k 0 K S 9 B d X R v U m V t b 3 Z l Z E N v b H V t b n M x L n t Q c m l j Z S w y f S Z x d W 9 0 O y w m c X V v d D t T Z W N 0 a W 9 u M S 9 S Z X B v c n R p b m d f R T R Q I C g 5 N C k v Q X V 0 b 1 J l b W 9 2 Z W R D b 2 x 1 b W 5 z M S 5 7 Q 3 V z d G 9 t Z X I s M 3 0 m c X V v d D s s J n F 1 b 3 Q 7 U 2 V j d G l v b j E v U m V w b 3 J 0 a W 5 n X 0 U 0 U C A o O T Q p L 0 F 1 d G 9 S Z W 1 v d m V k Q 2 9 s d W 1 u c z E u e 0 N v b n R h Y 3 Q g c G V y c 2 9 u L D R 9 J n F 1 b 3 Q 7 L C Z x d W 9 0 O 1 N l Y 3 R p b 2 4 x L 1 J l c G 9 y d G l u Z 1 9 F N F A g K D k 0 K S 9 B d X R v U m V t b 3 Z l Z E N v b H V t b n M x L n t F e H B l Y 3 R l Z C B w a W N r I H V w I G R h d G U s N X 0 m c X V v d D s s J n F 1 b 3 Q 7 U 2 V j d G l v b j E v U m V w b 3 J 0 a W 5 n X 0 U 0 U C A o O T Q p L 0 F 1 d G 9 S Z W 1 v d m V k Q 2 9 s d W 1 u c z E u e 0 R h d G U g b 2 Y g Z m l s Z S B j c m V h d G l v b i w 2 f S Z x d W 9 0 O y w m c X V v d D t T Z W N 0 a W 9 u M S 9 S Z X B v c n R p b m d f R T R Q I C g 5 N C k v Q X V 0 b 1 J l b W 9 2 Z W R D b 2 x 1 b W 5 z M S 5 7 V 2 V p Z 2 h 0 L D d 9 J n F 1 b 3 Q 7 L C Z x d W 9 0 O 1 N l Y 3 R p b 2 4 x L 1 J l c G 9 y d G l u Z 1 9 F N F A g K D k 0 K S 9 B d X R v U m V t b 3 Z l Z E N v b H V t b n M x L n t Q a W N r I H V w I G 5 h b W U s O H 0 m c X V v d D s s J n F 1 b 3 Q 7 U 2 V j d G l v b j E v U m V w b 3 J 0 a W 5 n X 0 U 0 U C A o O T Q p L 0 F 1 d G 9 S Z W 1 v d m V k Q 2 9 s d W 1 u c z E u e 0 R l b G l 2 Z X J 5 I G 5 h b W U s O X 0 m c X V v d D s s J n F 1 b 3 Q 7 U 2 V j d G l v b j E v U m V w b 3 J 0 a W 5 n X 0 U 0 U C A o O T Q p L 0 F 1 d G 9 S Z W 1 v d m V k Q 2 9 s d W 1 u c z E u e 0 F X Q i B X Z W l n a H Q s M T B 9 J n F 1 b 3 Q 7 L C Z x d W 9 0 O 1 N l Y 3 R p b 2 4 x L 1 J l c G 9 y d G l u Z 1 9 F N F A g K D k 0 K S 9 B d X R v U m V t b 3 Z l Z E N v b H V t b n M x L n t T a G l w b W V u d C B j b 3 N 0 L D E x f S Z x d W 9 0 O y w m c X V v d D t T Z W N 0 a W 9 u M S 9 S Z X B v c n R p b m d f R T R Q I C g 5 N C k v Q X V 0 b 1 J l b W 9 2 Z W R D b 2 x 1 b W 5 z M S 5 7 R G V w Y X J 0 d X J l I H R p b W U g Z n J v b S B k Z W x p d m V y e S B w b G F j Z S w x M n 0 m c X V v d D s s J n F 1 b 3 Q 7 U 2 V j d G l v b j E v U m V w b 3 J 0 a W 5 n X 0 U 0 U C A o O T Q p L 0 F 1 d G 9 S Z W 1 v d m V k Q 2 9 s d W 1 u c z E u e 1 J v b 3 Q g I C B 0 e X B l L D E z f S Z x d W 9 0 O y w m c X V v d D t T Z W N 0 a W 9 u M S 9 S Z X B v c n R p b m d f R T R Q I C g 5 N C k v Q X V 0 b 1 J l b W 9 2 Z W R D b 2 x 1 b W 5 z M S 5 7 Q 2 l 0 e S B v Z i B w a W N r I H V w L D E 0 f S Z x d W 9 0 O y w m c X V v d D t T Z W N 0 a W 9 u M S 9 S Z X B v c n R p b m d f R T R Q I C g 5 N C k v Q X V 0 b 1 J l b W 9 2 Z W R D b 2 x 1 b W 5 z M S 5 7 Q 2 l 0 e S B v Z i B k Z W x p d m V y e S w x N X 0 m c X V v d D s s J n F 1 b 3 Q 7 U 2 V j d G l v b j E v U m V w b 3 J 0 a W 5 n X 0 U 0 U C A o O T Q p L 0 F 1 d G 9 S Z W 1 v d m V k Q 2 9 s d W 1 u c z E u e 0 N v b W 1 l b n Q s M T Z 9 J n F 1 b 3 Q 7 L C Z x d W 9 0 O 1 N l Y 3 R p b 2 4 x L 1 J l c G 9 y d G l u Z 1 9 F N F A g K D k 0 K S 9 B d X R v U m V t b 3 Z l Z E N v b H V t b n M x L n t D b 2 x 1 b W 4 x L D E 3 f S Z x d W 9 0 O 1 0 s J n F 1 b 3 Q 7 U m V s Y X R p b 2 5 z a G l w S W 5 m b y Z x d W 9 0 O z p b X X 0 i I C 8 + P C 9 T d G F i b G V F b n R y a W V z P j w v S X R l b T 4 8 S X R l b T 4 8 S X R l b U x v Y 2 F 0 a W 9 u P j x J d G V t V H l w Z T 5 G b 3 J t d W x h P C 9 J d G V t V H l w Z T 4 8 S X R l b V B h d G g + U 2 V j d G l v b j E v U m V w b 3 J 0 a W 5 n X 0 U 0 U C U y M C g 5 N C k v U 2 9 1 c m N l P C 9 J d G V t U G F 0 a D 4 8 L 0 l 0 Z W 1 M b 2 N h d G l v b j 4 8 U 3 R h Y m x l R W 5 0 c m l l c y A v P j w v S X R l b T 4 8 S X R l b T 4 8 S X R l b U x v Y 2 F 0 a W 9 u P j x J d G V t V H l w Z T 5 G b 3 J t d W x h P C 9 J d G V t V H l w Z T 4 8 S X R l b V B h d G g + U 2 V j d G l v b j E v U m V w b 3 J 0 a W 5 n X 0 U 0 U C U y M C g 5 N C k v U H J v b W 9 0 Z W Q l M j B I Z W F k Z X J z P C 9 J d G V t U G F 0 a D 4 8 L 0 l 0 Z W 1 M b 2 N h d G l v b j 4 8 U 3 R h Y m x l R W 5 0 c m l l c y A v P j w v S X R l b T 4 8 S X R l b T 4 8 S X R l b U x v Y 2 F 0 a W 9 u P j x J d G V t V H l w Z T 5 G b 3 J t d W x h P C 9 J d G V t V H l w Z T 4 8 S X R l b V B h d G g + U 2 V j d G l v b j E v U m V w b 3 J 0 a W 5 n X 0 U 0 U C U y M C g 5 N C k v Q 2 h h b m d l Z C U y M F R 5 c G U 8 L 0 l 0 Z W 1 Q Y X R o P j w v S X R l b U x v Y 2 F 0 a W 9 u P j x T d G F i b G V F b n R y a W V z I C 8 + P C 9 J d G V t P j x J d G V t P j x J d G V t T G 9 j Y X R p b 2 4 + P E l 0 Z W 1 U e X B l P k Z v c m 1 1 b G E 8 L 0 l 0 Z W 1 U e X B l P j x J d G V t U G F 0 a D 5 T Z W N 0 a W 9 u M S 9 S Z X B v c n R p b m d f R T R Q J T I w K D k 1 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3 O D I i I C 8 + P E V u d H J 5 I F R 5 c G U 9 I k Z p b G x F c n J v c k N v Z G U i I F Z h b H V l P S J z V W 5 r b m 9 3 b i I g L z 4 8 R W 5 0 c n k g V H l w Z T 0 i R m l s b E V y c m 9 y Q 2 9 1 b n Q i I F Z h b H V l P S J s M C I g L z 4 8 R W 5 0 c n k g V H l w Z T 0 i R m l s b E x h c 3 R V c G R h d G V k I i B W Y W x 1 Z T 0 i Z D I w M j M t M T A t M T Z U M D c 6 M D E 6 M D A u M z U 3 N z k 1 N V o i I C 8 + P E V u d H J 5 I F R 5 c G U 9 I k Z p b G x D b 2 x 1 b W 5 U e X B l c y I g V m F s d W U 9 I n N C Z 1 l G Q m d Z R 0 J n T U d C Z 1 V E Q m d Z R 0 J n W U c i I C 8 + P E V u d H J 5 I F R 5 c G U 9 I k Z p b G x D b 2 x 1 b W 5 O Y W 1 l c y I g V m F s d W U 9 I n N b J n F 1 b 3 Q 7 R m l s Z S B u d W 1 i Z X I m c X V v d D s s J n F 1 b 3 Q 7 R k N T I G R l b G l 2 Z X J 5 I G 5 1 b W J l c i Z x d W 9 0 O y w m c X V v d D t Q c m l j Z S Z x d W 9 0 O y w m c X V v d D t D d X N 0 b 2 1 l c i Z x d W 9 0 O y w m c X V v d D t D b 2 5 0 Y W N 0 I H B l c n N v b i Z x d W 9 0 O y w m c X V v d D t F e H B l Y 3 R l Z C B w a W N r I H V w I G R h d G U m c X V v d D s s J n F 1 b 3 Q 7 R G F 0 Z S B v Z i B m a W x l I G N y Z W F 0 a W 9 u J n F 1 b 3 Q 7 L C Z x d W 9 0 O 1 d l a W d o d C Z x d W 9 0 O y w m c X V v d D t Q a W N r I H V w I G 5 h b W U m c X V v d D s s J n F 1 b 3 Q 7 R G V s a X Z l c n k g b m F t Z S Z x d W 9 0 O y w m c X V v d D t B V 0 I g V 2 V p Z 2 h 0 J n F 1 b 3 Q 7 L C Z x d W 9 0 O 1 N o a X B t Z W 5 0 I G N v c 3 Q m c X V v d D s s J n F 1 b 3 Q 7 R G V w Y X J 0 d X J l I H R p b W U g Z n J v b S B k Z W x p d m V y e S B w b G F j Z S Z x d W 9 0 O y w m c X V v d D t S b 2 9 0 I C A g d H l w Z S Z x d W 9 0 O y w m c X V v d D t D a X R 5 I G 9 m I H B p Y 2 s g d X A m c X V v d D s s J n F 1 b 3 Q 7 Q 2 l 0 e S B v Z i B k Z W x p d m V y e S Z x d W 9 0 O y w m c X V v d D t D b 2 1 t Z W 5 0 J n F 1 b 3 Q 7 L C Z x d W 9 0 O 0 N v b H V t b j E m c X V v d D t d I i A v P j x F b n R y e S B U e X B l P S J G a W x s U 3 R h d H V z I i B W Y W x 1 Z T 0 i c 0 N v b X B s Z X R l I i A v P j x F b n R y e S B U e X B l P S J S Z W x h d G l v b n N o a X B J b m Z v Q 2 9 u d G F p b m V y I i B W Y W x 1 Z T 0 i c 3 s m c X V v d D t j b 2 x 1 b W 5 D b 3 V u d C Z x d W 9 0 O z o x O C w m c X V v d D t r Z X l D b 2 x 1 b W 5 O Y W 1 l c y Z x d W 9 0 O z p b X S w m c X V v d D t x d W V y e V J l b G F 0 a W 9 u c 2 h p c H M m c X V v d D s 6 W 1 0 s J n F 1 b 3 Q 7 Y 2 9 s d W 1 u S W R l b n R p d G l l c y Z x d W 9 0 O z p b J n F 1 b 3 Q 7 U 2 V j d G l v b j E v U m V w b 3 J 0 a W 5 n X 0 U 0 U C A o O T U p L 0 F 1 d G 9 S Z W 1 v d m V k Q 2 9 s d W 1 u c z E u e 0 Z p b G U g b n V t Y m V y L D B 9 J n F 1 b 3 Q 7 L C Z x d W 9 0 O 1 N l Y 3 R p b 2 4 x L 1 J l c G 9 y d G l u Z 1 9 F N F A g K D k 1 K S 9 B d X R v U m V t b 3 Z l Z E N v b H V t b n M x L n t G Q 1 M g Z G V s a X Z l c n k g b n V t Y m V y L D F 9 J n F 1 b 3 Q 7 L C Z x d W 9 0 O 1 N l Y 3 R p b 2 4 x L 1 J l c G 9 y d G l u Z 1 9 F N F A g K D k 1 K S 9 B d X R v U m V t b 3 Z l Z E N v b H V t b n M x L n t Q c m l j Z S w y f S Z x d W 9 0 O y w m c X V v d D t T Z W N 0 a W 9 u M S 9 S Z X B v c n R p b m d f R T R Q I C g 5 N S k v Q X V 0 b 1 J l b W 9 2 Z W R D b 2 x 1 b W 5 z M S 5 7 Q 3 V z d G 9 t Z X I s M 3 0 m c X V v d D s s J n F 1 b 3 Q 7 U 2 V j d G l v b j E v U m V w b 3 J 0 a W 5 n X 0 U 0 U C A o O T U p L 0 F 1 d G 9 S Z W 1 v d m V k Q 2 9 s d W 1 u c z E u e 0 N v b n R h Y 3 Q g c G V y c 2 9 u L D R 9 J n F 1 b 3 Q 7 L C Z x d W 9 0 O 1 N l Y 3 R p b 2 4 x L 1 J l c G 9 y d G l u Z 1 9 F N F A g K D k 1 K S 9 B d X R v U m V t b 3 Z l Z E N v b H V t b n M x L n t F e H B l Y 3 R l Z C B w a W N r I H V w I G R h d G U s N X 0 m c X V v d D s s J n F 1 b 3 Q 7 U 2 V j d G l v b j E v U m V w b 3 J 0 a W 5 n X 0 U 0 U C A o O T U p L 0 F 1 d G 9 S Z W 1 v d m V k Q 2 9 s d W 1 u c z E u e 0 R h d G U g b 2 Y g Z m l s Z S B j c m V h d G l v b i w 2 f S Z x d W 9 0 O y w m c X V v d D t T Z W N 0 a W 9 u M S 9 S Z X B v c n R p b m d f R T R Q I C g 5 N S k v Q X V 0 b 1 J l b W 9 2 Z W R D b 2 x 1 b W 5 z M S 5 7 V 2 V p Z 2 h 0 L D d 9 J n F 1 b 3 Q 7 L C Z x d W 9 0 O 1 N l Y 3 R p b 2 4 x L 1 J l c G 9 y d G l u Z 1 9 F N F A g K D k 1 K S 9 B d X R v U m V t b 3 Z l Z E N v b H V t b n M x L n t Q a W N r I H V w I G 5 h b W U s O H 0 m c X V v d D s s J n F 1 b 3 Q 7 U 2 V j d G l v b j E v U m V w b 3 J 0 a W 5 n X 0 U 0 U C A o O T U p L 0 F 1 d G 9 S Z W 1 v d m V k Q 2 9 s d W 1 u c z E u e 0 R l b G l 2 Z X J 5 I G 5 h b W U s O X 0 m c X V v d D s s J n F 1 b 3 Q 7 U 2 V j d G l v b j E v U m V w b 3 J 0 a W 5 n X 0 U 0 U C A o O T U p L 0 F 1 d G 9 S Z W 1 v d m V k Q 2 9 s d W 1 u c z E u e 0 F X Q i B X Z W l n a H Q s M T B 9 J n F 1 b 3 Q 7 L C Z x d W 9 0 O 1 N l Y 3 R p b 2 4 x L 1 J l c G 9 y d G l u Z 1 9 F N F A g K D k 1 K S 9 B d X R v U m V t b 3 Z l Z E N v b H V t b n M x L n t T a G l w b W V u d C B j b 3 N 0 L D E x f S Z x d W 9 0 O y w m c X V v d D t T Z W N 0 a W 9 u M S 9 S Z X B v c n R p b m d f R T R Q I C g 5 N S k v Q X V 0 b 1 J l b W 9 2 Z W R D b 2 x 1 b W 5 z M S 5 7 R G V w Y X J 0 d X J l I H R p b W U g Z n J v b S B k Z W x p d m V y e S B w b G F j Z S w x M n 0 m c X V v d D s s J n F 1 b 3 Q 7 U 2 V j d G l v b j E v U m V w b 3 J 0 a W 5 n X 0 U 0 U C A o O T U p L 0 F 1 d G 9 S Z W 1 v d m V k Q 2 9 s d W 1 u c z E u e 1 J v b 3 Q g I C B 0 e X B l L D E z f S Z x d W 9 0 O y w m c X V v d D t T Z W N 0 a W 9 u M S 9 S Z X B v c n R p b m d f R T R Q I C g 5 N S k v Q X V 0 b 1 J l b W 9 2 Z W R D b 2 x 1 b W 5 z M S 5 7 Q 2 l 0 e S B v Z i B w a W N r I H V w L D E 0 f S Z x d W 9 0 O y w m c X V v d D t T Z W N 0 a W 9 u M S 9 S Z X B v c n R p b m d f R T R Q I C g 5 N S k v Q X V 0 b 1 J l b W 9 2 Z W R D b 2 x 1 b W 5 z M S 5 7 Q 2 l 0 e S B v Z i B k Z W x p d m V y e S w x N X 0 m c X V v d D s s J n F 1 b 3 Q 7 U 2 V j d G l v b j E v U m V w b 3 J 0 a W 5 n X 0 U 0 U C A o O T U p L 0 F 1 d G 9 S Z W 1 v d m V k Q 2 9 s d W 1 u c z E u e 0 N v b W 1 l b n Q s M T Z 9 J n F 1 b 3 Q 7 L C Z x d W 9 0 O 1 N l Y 3 R p b 2 4 x L 1 J l c G 9 y d G l u Z 1 9 F N F A g K D k 1 K S 9 B d X R v U m V t b 3 Z l Z E N v b H V t b n M x L n t D b 2 x 1 b W 4 x L D E 3 f S Z x d W 9 0 O 1 0 s J n F 1 b 3 Q 7 Q 2 9 s d W 1 u Q 2 9 1 b n Q m c X V v d D s 6 M T g s J n F 1 b 3 Q 7 S 2 V 5 Q 2 9 s d W 1 u T m F t Z X M m c X V v d D s 6 W 1 0 s J n F 1 b 3 Q 7 Q 2 9 s d W 1 u S W R l b n R p d G l l c y Z x d W 9 0 O z p b J n F 1 b 3 Q 7 U 2 V j d G l v b j E v U m V w b 3 J 0 a W 5 n X 0 U 0 U C A o O T U p L 0 F 1 d G 9 S Z W 1 v d m V k Q 2 9 s d W 1 u c z E u e 0 Z p b G U g b n V t Y m V y L D B 9 J n F 1 b 3 Q 7 L C Z x d W 9 0 O 1 N l Y 3 R p b 2 4 x L 1 J l c G 9 y d G l u Z 1 9 F N F A g K D k 1 K S 9 B d X R v U m V t b 3 Z l Z E N v b H V t b n M x L n t G Q 1 M g Z G V s a X Z l c n k g b n V t Y m V y L D F 9 J n F 1 b 3 Q 7 L C Z x d W 9 0 O 1 N l Y 3 R p b 2 4 x L 1 J l c G 9 y d G l u Z 1 9 F N F A g K D k 1 K S 9 B d X R v U m V t b 3 Z l Z E N v b H V t b n M x L n t Q c m l j Z S w y f S Z x d W 9 0 O y w m c X V v d D t T Z W N 0 a W 9 u M S 9 S Z X B v c n R p b m d f R T R Q I C g 5 N S k v Q X V 0 b 1 J l b W 9 2 Z W R D b 2 x 1 b W 5 z M S 5 7 Q 3 V z d G 9 t Z X I s M 3 0 m c X V v d D s s J n F 1 b 3 Q 7 U 2 V j d G l v b j E v U m V w b 3 J 0 a W 5 n X 0 U 0 U C A o O T U p L 0 F 1 d G 9 S Z W 1 v d m V k Q 2 9 s d W 1 u c z E u e 0 N v b n R h Y 3 Q g c G V y c 2 9 u L D R 9 J n F 1 b 3 Q 7 L C Z x d W 9 0 O 1 N l Y 3 R p b 2 4 x L 1 J l c G 9 y d G l u Z 1 9 F N F A g K D k 1 K S 9 B d X R v U m V t b 3 Z l Z E N v b H V t b n M x L n t F e H B l Y 3 R l Z C B w a W N r I H V w I G R h d G U s N X 0 m c X V v d D s s J n F 1 b 3 Q 7 U 2 V j d G l v b j E v U m V w b 3 J 0 a W 5 n X 0 U 0 U C A o O T U p L 0 F 1 d G 9 S Z W 1 v d m V k Q 2 9 s d W 1 u c z E u e 0 R h d G U g b 2 Y g Z m l s Z S B j c m V h d G l v b i w 2 f S Z x d W 9 0 O y w m c X V v d D t T Z W N 0 a W 9 u M S 9 S Z X B v c n R p b m d f R T R Q I C g 5 N S k v Q X V 0 b 1 J l b W 9 2 Z W R D b 2 x 1 b W 5 z M S 5 7 V 2 V p Z 2 h 0 L D d 9 J n F 1 b 3 Q 7 L C Z x d W 9 0 O 1 N l Y 3 R p b 2 4 x L 1 J l c G 9 y d G l u Z 1 9 F N F A g K D k 1 K S 9 B d X R v U m V t b 3 Z l Z E N v b H V t b n M x L n t Q a W N r I H V w I G 5 h b W U s O H 0 m c X V v d D s s J n F 1 b 3 Q 7 U 2 V j d G l v b j E v U m V w b 3 J 0 a W 5 n X 0 U 0 U C A o O T U p L 0 F 1 d G 9 S Z W 1 v d m V k Q 2 9 s d W 1 u c z E u e 0 R l b G l 2 Z X J 5 I G 5 h b W U s O X 0 m c X V v d D s s J n F 1 b 3 Q 7 U 2 V j d G l v b j E v U m V w b 3 J 0 a W 5 n X 0 U 0 U C A o O T U p L 0 F 1 d G 9 S Z W 1 v d m V k Q 2 9 s d W 1 u c z E u e 0 F X Q i B X Z W l n a H Q s M T B 9 J n F 1 b 3 Q 7 L C Z x d W 9 0 O 1 N l Y 3 R p b 2 4 x L 1 J l c G 9 y d G l u Z 1 9 F N F A g K D k 1 K S 9 B d X R v U m V t b 3 Z l Z E N v b H V t b n M x L n t T a G l w b W V u d C B j b 3 N 0 L D E x f S Z x d W 9 0 O y w m c X V v d D t T Z W N 0 a W 9 u M S 9 S Z X B v c n R p b m d f R T R Q I C g 5 N S k v Q X V 0 b 1 J l b W 9 2 Z W R D b 2 x 1 b W 5 z M S 5 7 R G V w Y X J 0 d X J l I H R p b W U g Z n J v b S B k Z W x p d m V y e S B w b G F j Z S w x M n 0 m c X V v d D s s J n F 1 b 3 Q 7 U 2 V j d G l v b j E v U m V w b 3 J 0 a W 5 n X 0 U 0 U C A o O T U p L 0 F 1 d G 9 S Z W 1 v d m V k Q 2 9 s d W 1 u c z E u e 1 J v b 3 Q g I C B 0 e X B l L D E z f S Z x d W 9 0 O y w m c X V v d D t T Z W N 0 a W 9 u M S 9 S Z X B v c n R p b m d f R T R Q I C g 5 N S k v Q X V 0 b 1 J l b W 9 2 Z W R D b 2 x 1 b W 5 z M S 5 7 Q 2 l 0 e S B v Z i B w a W N r I H V w L D E 0 f S Z x d W 9 0 O y w m c X V v d D t T Z W N 0 a W 9 u M S 9 S Z X B v c n R p b m d f R T R Q I C g 5 N S k v Q X V 0 b 1 J l b W 9 2 Z W R D b 2 x 1 b W 5 z M S 5 7 Q 2 l 0 e S B v Z i B k Z W x p d m V y e S w x N X 0 m c X V v d D s s J n F 1 b 3 Q 7 U 2 V j d G l v b j E v U m V w b 3 J 0 a W 5 n X 0 U 0 U C A o O T U p L 0 F 1 d G 9 S Z W 1 v d m V k Q 2 9 s d W 1 u c z E u e 0 N v b W 1 l b n Q s M T Z 9 J n F 1 b 3 Q 7 L C Z x d W 9 0 O 1 N l Y 3 R p b 2 4 x L 1 J l c G 9 y d G l u Z 1 9 F N F A g K D k 1 K S 9 B d X R v U m V t b 3 Z l Z E N v b H V t b n M x L n t D b 2 x 1 b W 4 x L D E 3 f S Z x d W 9 0 O 1 0 s J n F 1 b 3 Q 7 U m V s Y X R p b 2 5 z a G l w S W 5 m b y Z x d W 9 0 O z p b X X 0 i I C 8 + P C 9 T d G F i b G V F b n R y a W V z P j w v S X R l b T 4 8 S X R l b T 4 8 S X R l b U x v Y 2 F 0 a W 9 u P j x J d G V t V H l w Z T 5 G b 3 J t d W x h P C 9 J d G V t V H l w Z T 4 8 S X R l b V B h d G g + U 2 V j d G l v b j E v U m V w b 3 J 0 a W 5 n X 0 U 0 U C U y M C g 5 N S k v U 2 9 1 c m N l P C 9 J d G V t U G F 0 a D 4 8 L 0 l 0 Z W 1 M b 2 N h d G l v b j 4 8 U 3 R h Y m x l R W 5 0 c m l l c y A v P j w v S X R l b T 4 8 S X R l b T 4 8 S X R l b U x v Y 2 F 0 a W 9 u P j x J d G V t V H l w Z T 5 G b 3 J t d W x h P C 9 J d G V t V H l w Z T 4 8 S X R l b V B h d G g + U 2 V j d G l v b j E v U m V w b 3 J 0 a W 5 n X 0 U 0 U C U y M C g 5 N S k v U H J v b W 9 0 Z W Q l M j B I Z W F k Z X J z P C 9 J d G V t U G F 0 a D 4 8 L 0 l 0 Z W 1 M b 2 N h d G l v b j 4 8 U 3 R h Y m x l R W 5 0 c m l l c y A v P j w v S X R l b T 4 8 S X R l b T 4 8 S X R l b U x v Y 2 F 0 a W 9 u P j x J d G V t V H l w Z T 5 G b 3 J t d W x h P C 9 J d G V t V H l w Z T 4 8 S X R l b V B h d G g + U 2 V j d G l v b j E v U m V w b 3 J 0 a W 5 n X 0 U 0 U C U y M C g 5 N S k v Q 2 h h b m d l Z C U y M F R 5 c G U 8 L 0 l 0 Z W 1 Q Y X R o P j w v S X R l b U x v Y 2 F 0 a W 9 u P j x T d G F i b G V F b n R y a W V z I C 8 + P C 9 J d G V t P j x J d G V t P j x J d G V t T G 9 j Y X R p b 2 4 + P E l 0 Z W 1 U e X B l P k Z v c m 1 1 b G E 8 L 0 l 0 Z W 1 U e X B l P j x J d G V t U G F 0 a D 5 T Z W N 0 a W 9 u M S 9 S Z X B v c n R p b m d f R T R Q J T I w K D k 2 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V y c m 9 y Q 2 9 k Z S I g V m F s d W U 9 I n N V b m t u b 3 d u I i A v P j x F b n R y e S B U e X B l P S J G a W x s R X J y b 3 J D b 3 V u d C I g V m F s d W U 9 I m w w I i A v P j x F b n R y e S B U e X B l P S J G a W x s T G F z d F V w Z G F 0 Z W Q i I F Z h b H V l P S J k M j A y M y 0 x M C 0 x N l Q w N z o w M T o w M C 4 z N T c 3 O T U 1 W i I g L z 4 8 R W 5 0 c n k g V H l w Z T 0 i R m l s b E N v b H V t b l R 5 c G V z I i B W Y W x 1 Z T 0 i c 0 J n W U Z C Z 1 l H Q m d N R 0 J n V U R C Z 1 l H Q m d Z R y I g L z 4 8 R W 5 0 c n k g V H l w Z T 0 i R m l s b E N v b H V t b k 5 h b W V z I i B W Y W x 1 Z T 0 i c 1 s m c X V v d D t G a W x l I G 5 1 b W J l c i Z x d W 9 0 O y w m c X V v d D t G Q 1 M g Z G V s a X Z l c n k g b n V t Y m V y J n F 1 b 3 Q 7 L C Z x d W 9 0 O 1 B y a W N l J n F 1 b 3 Q 7 L C Z x d W 9 0 O 0 N 1 c 3 R v b W V y J n F 1 b 3 Q 7 L C Z x d W 9 0 O 0 N v b n R h Y 3 Q g c G V y c 2 9 u J n F 1 b 3 Q 7 L C Z x d W 9 0 O 0 V 4 c G V j d G V k I H B p Y 2 s g d X A g Z G F 0 Z S Z x d W 9 0 O y w m c X V v d D t E Y X R l I G 9 m I G Z p b G U g Y 3 J l Y X R p b 2 4 m c X V v d D s s J n F 1 b 3 Q 7 V 2 V p Z 2 h 0 J n F 1 b 3 Q 7 L C Z x d W 9 0 O 1 B p Y 2 s g d X A g b m F t Z S Z x d W 9 0 O y w m c X V v d D t E Z W x p d m V y e S B u Y W 1 l J n F 1 b 3 Q 7 L C Z x d W 9 0 O 0 F X Q i B X Z W l n a H Q m c X V v d D s s J n F 1 b 3 Q 7 U 2 h p c G 1 l b n Q g Y 2 9 z d C Z x d W 9 0 O y w m c X V v d D t E Z X B h c n R 1 c m U g d G l t Z S B m c m 9 t I G R l b G l 2 Z X J 5 I H B s Y W N l J n F 1 b 3 Q 7 L C Z x d W 9 0 O 1 J v b 3 Q g I C B 0 e X B l J n F 1 b 3 Q 7 L C Z x d W 9 0 O 0 N p d H k g b 2 Y g c G l j a y B 1 c C Z x d W 9 0 O y w m c X V v d D t D a X R 5 I G 9 m I G R l b G l 2 Z X J 5 J n F 1 b 3 Q 7 L C Z x d W 9 0 O 0 N v b W 1 l b n Q m c X V v d D s s J n F 1 b 3 Q 7 Q 2 9 s d W 1 u M S Z x d W 9 0 O 1 0 i I C 8 + P E V u d H J 5 I F R 5 c G U 9 I k Z p b G x T d G F 0 d X M i I F Z h b H V l P S J z Q 2 9 t c G x l d G U i I C 8 + P E V u d H J 5 I F R 5 c G U 9 I k Z p b G x D b 3 V u d C I g V m F s d W U 9 I m w x N z g y I i A v P j x F b n R y e S B U e X B l P S J S Z W x h d G l v b n N o a X B J b m Z v Q 2 9 u d G F p b m V y I i B W Y W x 1 Z T 0 i c 3 s m c X V v d D t j b 2 x 1 b W 5 D b 3 V u d C Z x d W 9 0 O z o x O C w m c X V v d D t r Z X l D b 2 x 1 b W 5 O Y W 1 l c y Z x d W 9 0 O z p b X S w m c X V v d D t x d W V y e V J l b G F 0 a W 9 u c 2 h p c H M m c X V v d D s 6 W 1 0 s J n F 1 b 3 Q 7 Y 2 9 s d W 1 u S W R l b n R p d G l l c y Z x d W 9 0 O z p b J n F 1 b 3 Q 7 U 2 V j d G l v b j E v U m V w b 3 J 0 a W 5 n X 0 U 0 U C A o O T U p L 0 F 1 d G 9 S Z W 1 v d m V k Q 2 9 s d W 1 u c z E u e 0 Z p b G U g b n V t Y m V y L D B 9 J n F 1 b 3 Q 7 L C Z x d W 9 0 O 1 N l Y 3 R p b 2 4 x L 1 J l c G 9 y d G l u Z 1 9 F N F A g K D k 1 K S 9 B d X R v U m V t b 3 Z l Z E N v b H V t b n M x L n t G Q 1 M g Z G V s a X Z l c n k g b n V t Y m V y L D F 9 J n F 1 b 3 Q 7 L C Z x d W 9 0 O 1 N l Y 3 R p b 2 4 x L 1 J l c G 9 y d G l u Z 1 9 F N F A g K D k 1 K S 9 B d X R v U m V t b 3 Z l Z E N v b H V t b n M x L n t Q c m l j Z S w y f S Z x d W 9 0 O y w m c X V v d D t T Z W N 0 a W 9 u M S 9 S Z X B v c n R p b m d f R T R Q I C g 5 N S k v Q X V 0 b 1 J l b W 9 2 Z W R D b 2 x 1 b W 5 z M S 5 7 Q 3 V z d G 9 t Z X I s M 3 0 m c X V v d D s s J n F 1 b 3 Q 7 U 2 V j d G l v b j E v U m V w b 3 J 0 a W 5 n X 0 U 0 U C A o O T U p L 0 F 1 d G 9 S Z W 1 v d m V k Q 2 9 s d W 1 u c z E u e 0 N v b n R h Y 3 Q g c G V y c 2 9 u L D R 9 J n F 1 b 3 Q 7 L C Z x d W 9 0 O 1 N l Y 3 R p b 2 4 x L 1 J l c G 9 y d G l u Z 1 9 F N F A g K D k 1 K S 9 B d X R v U m V t b 3 Z l Z E N v b H V t b n M x L n t F e H B l Y 3 R l Z C B w a W N r I H V w I G R h d G U s N X 0 m c X V v d D s s J n F 1 b 3 Q 7 U 2 V j d G l v b j E v U m V w b 3 J 0 a W 5 n X 0 U 0 U C A o O T U p L 0 F 1 d G 9 S Z W 1 v d m V k Q 2 9 s d W 1 u c z E u e 0 R h d G U g b 2 Y g Z m l s Z S B j c m V h d G l v b i w 2 f S Z x d W 9 0 O y w m c X V v d D t T Z W N 0 a W 9 u M S 9 S Z X B v c n R p b m d f R T R Q I C g 5 N S k v Q X V 0 b 1 J l b W 9 2 Z W R D b 2 x 1 b W 5 z M S 5 7 V 2 V p Z 2 h 0 L D d 9 J n F 1 b 3 Q 7 L C Z x d W 9 0 O 1 N l Y 3 R p b 2 4 x L 1 J l c G 9 y d G l u Z 1 9 F N F A g K D k 1 K S 9 B d X R v U m V t b 3 Z l Z E N v b H V t b n M x L n t Q a W N r I H V w I G 5 h b W U s O H 0 m c X V v d D s s J n F 1 b 3 Q 7 U 2 V j d G l v b j E v U m V w b 3 J 0 a W 5 n X 0 U 0 U C A o O T U p L 0 F 1 d G 9 S Z W 1 v d m V k Q 2 9 s d W 1 u c z E u e 0 R l b G l 2 Z X J 5 I G 5 h b W U s O X 0 m c X V v d D s s J n F 1 b 3 Q 7 U 2 V j d G l v b j E v U m V w b 3 J 0 a W 5 n X 0 U 0 U C A o O T U p L 0 F 1 d G 9 S Z W 1 v d m V k Q 2 9 s d W 1 u c z E u e 0 F X Q i B X Z W l n a H Q s M T B 9 J n F 1 b 3 Q 7 L C Z x d W 9 0 O 1 N l Y 3 R p b 2 4 x L 1 J l c G 9 y d G l u Z 1 9 F N F A g K D k 1 K S 9 B d X R v U m V t b 3 Z l Z E N v b H V t b n M x L n t T a G l w b W V u d C B j b 3 N 0 L D E x f S Z x d W 9 0 O y w m c X V v d D t T Z W N 0 a W 9 u M S 9 S Z X B v c n R p b m d f R T R Q I C g 5 N S k v Q X V 0 b 1 J l b W 9 2 Z W R D b 2 x 1 b W 5 z M S 5 7 R G V w Y X J 0 d X J l I H R p b W U g Z n J v b S B k Z W x p d m V y e S B w b G F j Z S w x M n 0 m c X V v d D s s J n F 1 b 3 Q 7 U 2 V j d G l v b j E v U m V w b 3 J 0 a W 5 n X 0 U 0 U C A o O T U p L 0 F 1 d G 9 S Z W 1 v d m V k Q 2 9 s d W 1 u c z E u e 1 J v b 3 Q g I C B 0 e X B l L D E z f S Z x d W 9 0 O y w m c X V v d D t T Z W N 0 a W 9 u M S 9 S Z X B v c n R p b m d f R T R Q I C g 5 N S k v Q X V 0 b 1 J l b W 9 2 Z W R D b 2 x 1 b W 5 z M S 5 7 Q 2 l 0 e S B v Z i B w a W N r I H V w L D E 0 f S Z x d W 9 0 O y w m c X V v d D t T Z W N 0 a W 9 u M S 9 S Z X B v c n R p b m d f R T R Q I C g 5 N S k v Q X V 0 b 1 J l b W 9 2 Z W R D b 2 x 1 b W 5 z M S 5 7 Q 2 l 0 e S B v Z i B k Z W x p d m V y e S w x N X 0 m c X V v d D s s J n F 1 b 3 Q 7 U 2 V j d G l v b j E v U m V w b 3 J 0 a W 5 n X 0 U 0 U C A o O T U p L 0 F 1 d G 9 S Z W 1 v d m V k Q 2 9 s d W 1 u c z E u e 0 N v b W 1 l b n Q s M T Z 9 J n F 1 b 3 Q 7 L C Z x d W 9 0 O 1 N l Y 3 R p b 2 4 x L 1 J l c G 9 y d G l u Z 1 9 F N F A g K D k 1 K S 9 B d X R v U m V t b 3 Z l Z E N v b H V t b n M x L n t D b 2 x 1 b W 4 x L D E 3 f S Z x d W 9 0 O 1 0 s J n F 1 b 3 Q 7 Q 2 9 s d W 1 u Q 2 9 1 b n Q m c X V v d D s 6 M T g s J n F 1 b 3 Q 7 S 2 V 5 Q 2 9 s d W 1 u T m F t Z X M m c X V v d D s 6 W 1 0 s J n F 1 b 3 Q 7 Q 2 9 s d W 1 u S W R l b n R p d G l l c y Z x d W 9 0 O z p b J n F 1 b 3 Q 7 U 2 V j d G l v b j E v U m V w b 3 J 0 a W 5 n X 0 U 0 U C A o O T U p L 0 F 1 d G 9 S Z W 1 v d m V k Q 2 9 s d W 1 u c z E u e 0 Z p b G U g b n V t Y m V y L D B 9 J n F 1 b 3 Q 7 L C Z x d W 9 0 O 1 N l Y 3 R p b 2 4 x L 1 J l c G 9 y d G l u Z 1 9 F N F A g K D k 1 K S 9 B d X R v U m V t b 3 Z l Z E N v b H V t b n M x L n t G Q 1 M g Z G V s a X Z l c n k g b n V t Y m V y L D F 9 J n F 1 b 3 Q 7 L C Z x d W 9 0 O 1 N l Y 3 R p b 2 4 x L 1 J l c G 9 y d G l u Z 1 9 F N F A g K D k 1 K S 9 B d X R v U m V t b 3 Z l Z E N v b H V t b n M x L n t Q c m l j Z S w y f S Z x d W 9 0 O y w m c X V v d D t T Z W N 0 a W 9 u M S 9 S Z X B v c n R p b m d f R T R Q I C g 5 N S k v Q X V 0 b 1 J l b W 9 2 Z W R D b 2 x 1 b W 5 z M S 5 7 Q 3 V z d G 9 t Z X I s M 3 0 m c X V v d D s s J n F 1 b 3 Q 7 U 2 V j d G l v b j E v U m V w b 3 J 0 a W 5 n X 0 U 0 U C A o O T U p L 0 F 1 d G 9 S Z W 1 v d m V k Q 2 9 s d W 1 u c z E u e 0 N v b n R h Y 3 Q g c G V y c 2 9 u L D R 9 J n F 1 b 3 Q 7 L C Z x d W 9 0 O 1 N l Y 3 R p b 2 4 x L 1 J l c G 9 y d G l u Z 1 9 F N F A g K D k 1 K S 9 B d X R v U m V t b 3 Z l Z E N v b H V t b n M x L n t F e H B l Y 3 R l Z C B w a W N r I H V w I G R h d G U s N X 0 m c X V v d D s s J n F 1 b 3 Q 7 U 2 V j d G l v b j E v U m V w b 3 J 0 a W 5 n X 0 U 0 U C A o O T U p L 0 F 1 d G 9 S Z W 1 v d m V k Q 2 9 s d W 1 u c z E u e 0 R h d G U g b 2 Y g Z m l s Z S B j c m V h d G l v b i w 2 f S Z x d W 9 0 O y w m c X V v d D t T Z W N 0 a W 9 u M S 9 S Z X B v c n R p b m d f R T R Q I C g 5 N S k v Q X V 0 b 1 J l b W 9 2 Z W R D b 2 x 1 b W 5 z M S 5 7 V 2 V p Z 2 h 0 L D d 9 J n F 1 b 3 Q 7 L C Z x d W 9 0 O 1 N l Y 3 R p b 2 4 x L 1 J l c G 9 y d G l u Z 1 9 F N F A g K D k 1 K S 9 B d X R v U m V t b 3 Z l Z E N v b H V t b n M x L n t Q a W N r I H V w I G 5 h b W U s O H 0 m c X V v d D s s J n F 1 b 3 Q 7 U 2 V j d G l v b j E v U m V w b 3 J 0 a W 5 n X 0 U 0 U C A o O T U p L 0 F 1 d G 9 S Z W 1 v d m V k Q 2 9 s d W 1 u c z E u e 0 R l b G l 2 Z X J 5 I G 5 h b W U s O X 0 m c X V v d D s s J n F 1 b 3 Q 7 U 2 V j d G l v b j E v U m V w b 3 J 0 a W 5 n X 0 U 0 U C A o O T U p L 0 F 1 d G 9 S Z W 1 v d m V k Q 2 9 s d W 1 u c z E u e 0 F X Q i B X Z W l n a H Q s M T B 9 J n F 1 b 3 Q 7 L C Z x d W 9 0 O 1 N l Y 3 R p b 2 4 x L 1 J l c G 9 y d G l u Z 1 9 F N F A g K D k 1 K S 9 B d X R v U m V t b 3 Z l Z E N v b H V t b n M x L n t T a G l w b W V u d C B j b 3 N 0 L D E x f S Z x d W 9 0 O y w m c X V v d D t T Z W N 0 a W 9 u M S 9 S Z X B v c n R p b m d f R T R Q I C g 5 N S k v Q X V 0 b 1 J l b W 9 2 Z W R D b 2 x 1 b W 5 z M S 5 7 R G V w Y X J 0 d X J l I H R p b W U g Z n J v b S B k Z W x p d m V y e S B w b G F j Z S w x M n 0 m c X V v d D s s J n F 1 b 3 Q 7 U 2 V j d G l v b j E v U m V w b 3 J 0 a W 5 n X 0 U 0 U C A o O T U p L 0 F 1 d G 9 S Z W 1 v d m V k Q 2 9 s d W 1 u c z E u e 1 J v b 3 Q g I C B 0 e X B l L D E z f S Z x d W 9 0 O y w m c X V v d D t T Z W N 0 a W 9 u M S 9 S Z X B v c n R p b m d f R T R Q I C g 5 N S k v Q X V 0 b 1 J l b W 9 2 Z W R D b 2 x 1 b W 5 z M S 5 7 Q 2 l 0 e S B v Z i B w a W N r I H V w L D E 0 f S Z x d W 9 0 O y w m c X V v d D t T Z W N 0 a W 9 u M S 9 S Z X B v c n R p b m d f R T R Q I C g 5 N S k v Q X V 0 b 1 J l b W 9 2 Z W R D b 2 x 1 b W 5 z M S 5 7 Q 2 l 0 e S B v Z i B k Z W x p d m V y e S w x N X 0 m c X V v d D s s J n F 1 b 3 Q 7 U 2 V j d G l v b j E v U m V w b 3 J 0 a W 5 n X 0 U 0 U C A o O T U p L 0 F 1 d G 9 S Z W 1 v d m V k Q 2 9 s d W 1 u c z E u e 0 N v b W 1 l b n Q s M T Z 9 J n F 1 b 3 Q 7 L C Z x d W 9 0 O 1 N l Y 3 R p b 2 4 x L 1 J l c G 9 y d G l u Z 1 9 F N F A g K D k 1 K S 9 B d X R v U m V t b 3 Z l Z E N v b H V t b n M x L n t D b 2 x 1 b W 4 x L D E 3 f S Z x d W 9 0 O 1 0 s J n F 1 b 3 Q 7 U m V s Y X R p b 2 5 z a G l w S W 5 m b y Z x d W 9 0 O z p b X X 0 i I C 8 + P E V u d H J 5 I F R 5 c G U 9 I k x v Y W R l Z F R v Q W 5 h b H l z a X N T Z X J 2 a W N l c y I g V m F s d W U 9 I m w w I i A v P j w v U 3 R h Y m x l R W 5 0 c m l l c z 4 8 L 0 l 0 Z W 0 + P E l 0 Z W 0 + P E l 0 Z W 1 M b 2 N h d G l v b j 4 8 S X R l b V R 5 c G U + R m 9 y b X V s Y T w v S X R l b V R 5 c G U + P E l 0 Z W 1 Q Y X R o P l N l Y 3 R p b 2 4 x L 1 J l c G 9 y d G l u Z 1 9 F N F A l M j A o O T Y p L 1 N v d X J j Z T w v S X R l b V B h d G g + P C 9 J d G V t T G 9 j Y X R p b 2 4 + P F N 0 Y W J s Z U V u d H J p Z X M g L z 4 8 L 0 l 0 Z W 0 + P E l 0 Z W 0 + P E l 0 Z W 1 M b 2 N h d G l v b j 4 8 S X R l b V R 5 c G U + R m 9 y b X V s Y T w v S X R l b V R 5 c G U + P E l 0 Z W 1 Q Y X R o P l N l Y 3 R p b 2 4 x L 1 J l c G 9 y d G l u Z 1 9 F N F A l M j A o O T Y p L 1 B y b 2 1 v d G V k J T I w S G V h Z G V y c z w v S X R l b V B h d G g + P C 9 J d G V t T G 9 j Y X R p b 2 4 + P F N 0 Y W J s Z U V u d H J p Z X M g L z 4 8 L 0 l 0 Z W 0 + P E l 0 Z W 0 + P E l 0 Z W 1 M b 2 N h d G l v b j 4 8 S X R l b V R 5 c G U + R m 9 y b X V s Y T w v S X R l b V R 5 c G U + P E l 0 Z W 1 Q Y X R o P l N l Y 3 R p b 2 4 x L 1 J l c G 9 y d G l u Z 1 9 F N F A l M j A o O T Y p L 0 N o Y W 5 n Z W Q l M j B U e X B l P C 9 J d G V t U G F 0 a D 4 8 L 0 l 0 Z W 1 M b 2 N h d G l v b j 4 8 U 3 R h Y m x l R W 5 0 c m l l c y A v P j w v S X R l b T 4 8 S X R l b T 4 8 S X R l b U x v Y 2 F 0 a W 9 u P j x J d G V t V H l w Z T 5 G b 3 J t d W x h P C 9 J d G V t V H l w Z T 4 8 S X R l b V B h d G g + U 2 V j d G l v b j E v U m V w b 3 J 0 a W 5 n X 0 U 0 U C U y M C g 5 N y 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S Z X B v c n R p b m d f R T R Q X 1 8 5 N y I g L z 4 8 R W 5 0 c n k g V H l w Z T 0 i R m l s b G V k Q 2 9 t c G x l d G V S Z X N 1 b H R U b 1 d v c m t z a G V l d C I g V m F s d W U 9 I m w x I i A v P j x F b n R y e S B U e X B l P S J B Z G R l Z F R v R G F 0 Y U 1 v Z G V s I i B W Y W x 1 Z T 0 i b D A i I C 8 + P E V u d H J 5 I F R 5 c G U 9 I k Z p b G x D b 3 V u d C I g V m F s d W U 9 I m w x N z g 1 I i A v P j x F b n R y e S B U e X B l P S J G a W x s R X J y b 3 J D b 2 R l I i B W Y W x 1 Z T 0 i c 1 V u a 2 5 v d 2 4 i I C 8 + P E V u d H J 5 I F R 5 c G U 9 I k Z p b G x F c n J v c k N v d W 5 0 I i B W Y W x 1 Z T 0 i b D A i I C 8 + P E V u d H J 5 I F R 5 c G U 9 I k Z p b G x M Y X N 0 V X B k Y X R l Z C I g V m F s d W U 9 I m Q y M D I z L T E w L T E 4 V D A 2 O j Q w O j E 3 L j M x O D c z N j d a I i A v P j x F b n R y e S B U e X B l P S J G a W x s Q 2 9 s d W 1 u V H l w Z X M i I F Z h b H V l P S J z Q m d Z R k J n W U d C Z 0 1 H Q m d V R E J n W U d C Z 1 l H I i A v P j x F b n R y e S B U e X B l P S J G a W x s Q 2 9 s d W 1 u T m F t Z X M i I F Z h b H V l P S J z W y Z x d W 9 0 O 0 Z p b G U g b n V t Y m V y J n F 1 b 3 Q 7 L C Z x d W 9 0 O 0 Z D U y B k Z W x p d m V y e S B u d W 1 i Z X I m c X V v d D s s J n F 1 b 3 Q 7 U H J p Y 2 U m c X V v d D s s J n F 1 b 3 Q 7 Q 3 V z d G 9 t Z X I m c X V v d D s s J n F 1 b 3 Q 7 Q 2 9 u d G F j d C B w Z X J z b 2 4 m c X V v d D s s J n F 1 b 3 Q 7 R X h w Z W N 0 Z W Q g c G l j a y B 1 c C B k Y X R l J n F 1 b 3 Q 7 L C Z x d W 9 0 O 0 R h d G U g b 2 Y g Z m l s Z S B j c m V h d G l v b i Z x d W 9 0 O y w m c X V v d D t X Z W l n a H Q m c X V v d D s s J n F 1 b 3 Q 7 U G l j a y B 1 c C B u Y W 1 l J n F 1 b 3 Q 7 L C Z x d W 9 0 O 0 R l b G l 2 Z X J 5 I G 5 h b W U m c X V v d D s s J n F 1 b 3 Q 7 Q V d C I F d l a W d o d C Z x d W 9 0 O y w m c X V v d D t T a G l w b W V u d C B j b 3 N 0 J n F 1 b 3 Q 7 L C Z x d W 9 0 O 0 R l c G F y d H V y Z S B 0 a W 1 l I G Z y b 2 0 g Z G V s a X Z l c n k g c G x h Y 2 U m c X V v d D s s J n F 1 b 3 Q 7 U m 9 v d C A g I H R 5 c G U m c X V v d D s s J n F 1 b 3 Q 7 Q 2 l 0 e S B v Z i B w a W N r I H V w J n F 1 b 3 Q 7 L C Z x d W 9 0 O 0 N p d H k g b 2 Y g Z G V s a X Z l c n k m c X V v d D s s J n F 1 b 3 Q 7 Q 2 9 t b W V u d C Z x d W 9 0 O y w m c X V v d D t D b 2 x 1 b W 4 x J n F 1 b 3 Q 7 X S I g L z 4 8 R W 5 0 c n k g V H l w Z T 0 i R m l s b F N 0 Y X R 1 c y I g V m F s d W U 9 I n N D b 2 1 w b G V 0 Z S I g L z 4 8 R W 5 0 c n k g V H l w Z T 0 i U m V s Y X R p b 2 5 z a G l w S W 5 m b 0 N v b n R h a W 5 l c i I g V m F s d W U 9 I n N 7 J n F 1 b 3 Q 7 Y 2 9 s d W 1 u Q 2 9 1 b n Q m c X V v d D s 6 M T g s J n F 1 b 3 Q 7 a 2 V 5 Q 2 9 s d W 1 u T m F t Z X M m c X V v d D s 6 W 1 0 s J n F 1 b 3 Q 7 c X V l c n l S Z W x h d G l v b n N o a X B z J n F 1 b 3 Q 7 O l t d L C Z x d W 9 0 O 2 N v b H V t b k l k Z W 5 0 a X R p Z X M m c X V v d D s 6 W y Z x d W 9 0 O 1 N l Y 3 R p b 2 4 x L 1 J l c G 9 y d G l u Z 1 9 F N F A g K D k 3 K S 9 B d X R v U m V t b 3 Z l Z E N v b H V t b n M x L n t G a W x l I G 5 1 b W J l c i w w f S Z x d W 9 0 O y w m c X V v d D t T Z W N 0 a W 9 u M S 9 S Z X B v c n R p b m d f R T R Q I C g 5 N y k v Q X V 0 b 1 J l b W 9 2 Z W R D b 2 x 1 b W 5 z M S 5 7 R k N T I G R l b G l 2 Z X J 5 I G 5 1 b W J l c i w x f S Z x d W 9 0 O y w m c X V v d D t T Z W N 0 a W 9 u M S 9 S Z X B v c n R p b m d f R T R Q I C g 5 N y k v Q X V 0 b 1 J l b W 9 2 Z W R D b 2 x 1 b W 5 z M S 5 7 U H J p Y 2 U s M n 0 m c X V v d D s s J n F 1 b 3 Q 7 U 2 V j d G l v b j E v U m V w b 3 J 0 a W 5 n X 0 U 0 U C A o O T c p L 0 F 1 d G 9 S Z W 1 v d m V k Q 2 9 s d W 1 u c z E u e 0 N 1 c 3 R v b W V y L D N 9 J n F 1 b 3 Q 7 L C Z x d W 9 0 O 1 N l Y 3 R p b 2 4 x L 1 J l c G 9 y d G l u Z 1 9 F N F A g K D k 3 K S 9 B d X R v U m V t b 3 Z l Z E N v b H V t b n M x L n t D b 2 5 0 Y W N 0 I H B l c n N v b i w 0 f S Z x d W 9 0 O y w m c X V v d D t T Z W N 0 a W 9 u M S 9 S Z X B v c n R p b m d f R T R Q I C g 5 N y k v Q X V 0 b 1 J l b W 9 2 Z W R D b 2 x 1 b W 5 z M S 5 7 R X h w Z W N 0 Z W Q g c G l j a y B 1 c C B k Y X R l L D V 9 J n F 1 b 3 Q 7 L C Z x d W 9 0 O 1 N l Y 3 R p b 2 4 x L 1 J l c G 9 y d G l u Z 1 9 F N F A g K D k 3 K S 9 B d X R v U m V t b 3 Z l Z E N v b H V t b n M x L n t E Y X R l I G 9 m I G Z p b G U g Y 3 J l Y X R p b 2 4 s N n 0 m c X V v d D s s J n F 1 b 3 Q 7 U 2 V j d G l v b j E v U m V w b 3 J 0 a W 5 n X 0 U 0 U C A o O T c p L 0 F 1 d G 9 S Z W 1 v d m V k Q 2 9 s d W 1 u c z E u e 1 d l a W d o d C w 3 f S Z x d W 9 0 O y w m c X V v d D t T Z W N 0 a W 9 u M S 9 S Z X B v c n R p b m d f R T R Q I C g 5 N y k v Q X V 0 b 1 J l b W 9 2 Z W R D b 2 x 1 b W 5 z M S 5 7 U G l j a y B 1 c C B u Y W 1 l L D h 9 J n F 1 b 3 Q 7 L C Z x d W 9 0 O 1 N l Y 3 R p b 2 4 x L 1 J l c G 9 y d G l u Z 1 9 F N F A g K D k 3 K S 9 B d X R v U m V t b 3 Z l Z E N v b H V t b n M x L n t E Z W x p d m V y e S B u Y W 1 l L D l 9 J n F 1 b 3 Q 7 L C Z x d W 9 0 O 1 N l Y 3 R p b 2 4 x L 1 J l c G 9 y d G l u Z 1 9 F N F A g K D k 3 K S 9 B d X R v U m V t b 3 Z l Z E N v b H V t b n M x L n t B V 0 I g V 2 V p Z 2 h 0 L D E w f S Z x d W 9 0 O y w m c X V v d D t T Z W N 0 a W 9 u M S 9 S Z X B v c n R p b m d f R T R Q I C g 5 N y k v Q X V 0 b 1 J l b W 9 2 Z W R D b 2 x 1 b W 5 z M S 5 7 U 2 h p c G 1 l b n Q g Y 2 9 z d C w x M X 0 m c X V v d D s s J n F 1 b 3 Q 7 U 2 V j d G l v b j E v U m V w b 3 J 0 a W 5 n X 0 U 0 U C A o O T c p L 0 F 1 d G 9 S Z W 1 v d m V k Q 2 9 s d W 1 u c z E u e 0 R l c G F y d H V y Z S B 0 a W 1 l I G Z y b 2 0 g Z G V s a X Z l c n k g c G x h Y 2 U s M T J 9 J n F 1 b 3 Q 7 L C Z x d W 9 0 O 1 N l Y 3 R p b 2 4 x L 1 J l c G 9 y d G l u Z 1 9 F N F A g K D k 3 K S 9 B d X R v U m V t b 3 Z l Z E N v b H V t b n M x L n t S b 2 9 0 I C A g d H l w Z S w x M 3 0 m c X V v d D s s J n F 1 b 3 Q 7 U 2 V j d G l v b j E v U m V w b 3 J 0 a W 5 n X 0 U 0 U C A o O T c p L 0 F 1 d G 9 S Z W 1 v d m V k Q 2 9 s d W 1 u c z E u e 0 N p d H k g b 2 Y g c G l j a y B 1 c C w x N H 0 m c X V v d D s s J n F 1 b 3 Q 7 U 2 V j d G l v b j E v U m V w b 3 J 0 a W 5 n X 0 U 0 U C A o O T c p L 0 F 1 d G 9 S Z W 1 v d m V k Q 2 9 s d W 1 u c z E u e 0 N p d H k g b 2 Y g Z G V s a X Z l c n k s M T V 9 J n F 1 b 3 Q 7 L C Z x d W 9 0 O 1 N l Y 3 R p b 2 4 x L 1 J l c G 9 y d G l u Z 1 9 F N F A g K D k 3 K S 9 B d X R v U m V t b 3 Z l Z E N v b H V t b n M x L n t D b 2 1 t Z W 5 0 L D E 2 f S Z x d W 9 0 O y w m c X V v d D t T Z W N 0 a W 9 u M S 9 S Z X B v c n R p b m d f R T R Q I C g 5 N y k v Q X V 0 b 1 J l b W 9 2 Z W R D b 2 x 1 b W 5 z M S 5 7 Q 2 9 s d W 1 u M S w x N 3 0 m c X V v d D t d L C Z x d W 9 0 O 0 N v b H V t b k N v d W 5 0 J n F 1 b 3 Q 7 O j E 4 L C Z x d W 9 0 O 0 t l e U N v b H V t b k 5 h b W V z J n F 1 b 3 Q 7 O l t d L C Z x d W 9 0 O 0 N v b H V t b k l k Z W 5 0 a X R p Z X M m c X V v d D s 6 W y Z x d W 9 0 O 1 N l Y 3 R p b 2 4 x L 1 J l c G 9 y d G l u Z 1 9 F N F A g K D k 3 K S 9 B d X R v U m V t b 3 Z l Z E N v b H V t b n M x L n t G a W x l I G 5 1 b W J l c i w w f S Z x d W 9 0 O y w m c X V v d D t T Z W N 0 a W 9 u M S 9 S Z X B v c n R p b m d f R T R Q I C g 5 N y k v Q X V 0 b 1 J l b W 9 2 Z W R D b 2 x 1 b W 5 z M S 5 7 R k N T I G R l b G l 2 Z X J 5 I G 5 1 b W J l c i w x f S Z x d W 9 0 O y w m c X V v d D t T Z W N 0 a W 9 u M S 9 S Z X B v c n R p b m d f R T R Q I C g 5 N y k v Q X V 0 b 1 J l b W 9 2 Z W R D b 2 x 1 b W 5 z M S 5 7 U H J p Y 2 U s M n 0 m c X V v d D s s J n F 1 b 3 Q 7 U 2 V j d G l v b j E v U m V w b 3 J 0 a W 5 n X 0 U 0 U C A o O T c p L 0 F 1 d G 9 S Z W 1 v d m V k Q 2 9 s d W 1 u c z E u e 0 N 1 c 3 R v b W V y L D N 9 J n F 1 b 3 Q 7 L C Z x d W 9 0 O 1 N l Y 3 R p b 2 4 x L 1 J l c G 9 y d G l u Z 1 9 F N F A g K D k 3 K S 9 B d X R v U m V t b 3 Z l Z E N v b H V t b n M x L n t D b 2 5 0 Y W N 0 I H B l c n N v b i w 0 f S Z x d W 9 0 O y w m c X V v d D t T Z W N 0 a W 9 u M S 9 S Z X B v c n R p b m d f R T R Q I C g 5 N y k v Q X V 0 b 1 J l b W 9 2 Z W R D b 2 x 1 b W 5 z M S 5 7 R X h w Z W N 0 Z W Q g c G l j a y B 1 c C B k Y X R l L D V 9 J n F 1 b 3 Q 7 L C Z x d W 9 0 O 1 N l Y 3 R p b 2 4 x L 1 J l c G 9 y d G l u Z 1 9 F N F A g K D k 3 K S 9 B d X R v U m V t b 3 Z l Z E N v b H V t b n M x L n t E Y X R l I G 9 m I G Z p b G U g Y 3 J l Y X R p b 2 4 s N n 0 m c X V v d D s s J n F 1 b 3 Q 7 U 2 V j d G l v b j E v U m V w b 3 J 0 a W 5 n X 0 U 0 U C A o O T c p L 0 F 1 d G 9 S Z W 1 v d m V k Q 2 9 s d W 1 u c z E u e 1 d l a W d o d C w 3 f S Z x d W 9 0 O y w m c X V v d D t T Z W N 0 a W 9 u M S 9 S Z X B v c n R p b m d f R T R Q I C g 5 N y k v Q X V 0 b 1 J l b W 9 2 Z W R D b 2 x 1 b W 5 z M S 5 7 U G l j a y B 1 c C B u Y W 1 l L D h 9 J n F 1 b 3 Q 7 L C Z x d W 9 0 O 1 N l Y 3 R p b 2 4 x L 1 J l c G 9 y d G l u Z 1 9 F N F A g K D k 3 K S 9 B d X R v U m V t b 3 Z l Z E N v b H V t b n M x L n t E Z W x p d m V y e S B u Y W 1 l L D l 9 J n F 1 b 3 Q 7 L C Z x d W 9 0 O 1 N l Y 3 R p b 2 4 x L 1 J l c G 9 y d G l u Z 1 9 F N F A g K D k 3 K S 9 B d X R v U m V t b 3 Z l Z E N v b H V t b n M x L n t B V 0 I g V 2 V p Z 2 h 0 L D E w f S Z x d W 9 0 O y w m c X V v d D t T Z W N 0 a W 9 u M S 9 S Z X B v c n R p b m d f R T R Q I C g 5 N y k v Q X V 0 b 1 J l b W 9 2 Z W R D b 2 x 1 b W 5 z M S 5 7 U 2 h p c G 1 l b n Q g Y 2 9 z d C w x M X 0 m c X V v d D s s J n F 1 b 3 Q 7 U 2 V j d G l v b j E v U m V w b 3 J 0 a W 5 n X 0 U 0 U C A o O T c p L 0 F 1 d G 9 S Z W 1 v d m V k Q 2 9 s d W 1 u c z E u e 0 R l c G F y d H V y Z S B 0 a W 1 l I G Z y b 2 0 g Z G V s a X Z l c n k g c G x h Y 2 U s M T J 9 J n F 1 b 3 Q 7 L C Z x d W 9 0 O 1 N l Y 3 R p b 2 4 x L 1 J l c G 9 y d G l u Z 1 9 F N F A g K D k 3 K S 9 B d X R v U m V t b 3 Z l Z E N v b H V t b n M x L n t S b 2 9 0 I C A g d H l w Z S w x M 3 0 m c X V v d D s s J n F 1 b 3 Q 7 U 2 V j d G l v b j E v U m V w b 3 J 0 a W 5 n X 0 U 0 U C A o O T c p L 0 F 1 d G 9 S Z W 1 v d m V k Q 2 9 s d W 1 u c z E u e 0 N p d H k g b 2 Y g c G l j a y B 1 c C w x N H 0 m c X V v d D s s J n F 1 b 3 Q 7 U 2 V j d G l v b j E v U m V w b 3 J 0 a W 5 n X 0 U 0 U C A o O T c p L 0 F 1 d G 9 S Z W 1 v d m V k Q 2 9 s d W 1 u c z E u e 0 N p d H k g b 2 Y g Z G V s a X Z l c n k s M T V 9 J n F 1 b 3 Q 7 L C Z x d W 9 0 O 1 N l Y 3 R p b 2 4 x L 1 J l c G 9 y d G l u Z 1 9 F N F A g K D k 3 K S 9 B d X R v U m V t b 3 Z l Z E N v b H V t b n M x L n t D b 2 1 t Z W 5 0 L D E 2 f S Z x d W 9 0 O y w m c X V v d D t T Z W N 0 a W 9 u M S 9 S Z X B v c n R p b m d f R T R Q I C g 5 N y k v Q X V 0 b 1 J l b W 9 2 Z W R D b 2 x 1 b W 5 z M S 5 7 Q 2 9 s d W 1 u M S w x N 3 0 m c X V v d D t d L C Z x d W 9 0 O 1 J l b G F 0 a W 9 u c 2 h p c E l u Z m 8 m c X V v d D s 6 W 1 1 9 I i A v P j w v U 3 R h Y m x l R W 5 0 c m l l c z 4 8 L 0 l 0 Z W 0 + P E l 0 Z W 0 + P E l 0 Z W 1 M b 2 N h d G l v b j 4 8 S X R l b V R 5 c G U + R m 9 y b X V s Y T w v S X R l b V R 5 c G U + P E l 0 Z W 1 Q Y X R o P l N l Y 3 R p b 2 4 x L 1 J l c G 9 y d G l u Z 1 9 F N F A l M j A o O T c p L 1 N v d X J j Z T w v S X R l b V B h d G g + P C 9 J d G V t T G 9 j Y X R p b 2 4 + P F N 0 Y W J s Z U V u d H J p Z X M g L z 4 8 L 0 l 0 Z W 0 + P E l 0 Z W 0 + P E l 0 Z W 1 M b 2 N h d G l v b j 4 8 S X R l b V R 5 c G U + R m 9 y b X V s Y T w v S X R l b V R 5 c G U + P E l 0 Z W 1 Q Y X R o P l N l Y 3 R p b 2 4 x L 1 J l c G 9 y d G l u Z 1 9 F N F A l M j A o O T c p L 1 B y b 2 1 v d G V k J T I w S G V h Z G V y c z w v S X R l b V B h d G g + P C 9 J d G V t T G 9 j Y X R p b 2 4 + P F N 0 Y W J s Z U V u d H J p Z X M g L z 4 8 L 0 l 0 Z W 0 + P E l 0 Z W 0 + P E l 0 Z W 1 M b 2 N h d G l v b j 4 8 S X R l b V R 5 c G U + R m 9 y b X V s Y T w v S X R l b V R 5 c G U + P E l 0 Z W 1 Q Y X R o P l N l Y 3 R p b 2 4 x L 1 J l c G 9 y d G l u Z 1 9 F N F A l M j A o O T c p L 0 N o Y W 5 n Z W Q l M j B U e X B l P C 9 J d G V t U G F 0 a D 4 8 L 0 l 0 Z W 1 M b 2 N h d G l v b j 4 8 U 3 R h Y m x l R W 5 0 c m l l c y A v P j w v S X R l b T 4 8 L 0 l 0 Z W 1 z P j w v T G 9 j Y W x Q Y W N r Y W d l T W V 0 Y W R h d G F G a W x l P h Y A A A B Q S w U G A A A A A A A A A A A A A A A A A A A A A A A A 2 g A A A A E A A A D Q j J 3 f A R X R E Y x 6 A M B P w p f r A Q A A A H R / O f C X O 1 J M q 0 l R p 7 1 V P n 8 A A A A A A g A A A A A A A 2 Y A A M A A A A A Q A A A A D B N A d z E C S F x D l W y o K Q g S 4 A A A A A A E g A A A o A A A A B A A A A A b o 7 b 6 b A d 9 I R G 9 k J L M X E J F U A A A A J q I j J 7 1 t / x u T d G S J s c M v 0 g O W p I 0 L L a 2 C h K C E P 5 h 0 x D N I 4 w C A / p P d / 1 a r 8 T j 7 I b 2 x 3 M i E h d u I V o w 1 v 8 E d 9 m 1 d s U a 6 n z u 0 T O D d a j e q g s w o X X w F A A A A C 9 G f 7 1 A 1 b 6 a E F r F 5 S k 2 l V E g 0 P S o < / 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95c0a18d-4937-411c-abaf-59b317d719bf">
      <UserInfo>
        <DisplayName>DLOUHY Zdenek</DisplayName>
        <AccountId>16</AccountId>
        <AccountType/>
      </UserInfo>
    </SharedWithUsers>
    <_activity xmlns="6d8836af-137a-4465-a9ea-86144c329b50"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61E00A-ACF7-4E8F-BE83-1E9C8D9CA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836af-137a-4465-a9ea-86144c329b50"/>
    <ds:schemaRef ds:uri="95c0a18d-4937-411c-abaf-59b317d71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8938A1-86E0-4E0F-A418-4A1997D0E45E}">
  <ds:schemaRefs>
    <ds:schemaRef ds:uri="http://schemas.microsoft.com/DataMashup"/>
  </ds:schemaRefs>
</ds:datastoreItem>
</file>

<file path=customXml/itemProps3.xml><?xml version="1.0" encoding="utf-8"?>
<ds:datastoreItem xmlns:ds="http://schemas.openxmlformats.org/officeDocument/2006/customXml" ds:itemID="{3F523107-C6C0-458E-BD7A-6BE7DDC73F00}">
  <ds:schemaRefs>
    <ds:schemaRef ds:uri="http://schemas.openxmlformats.org/package/2006/metadata/core-properties"/>
    <ds:schemaRef ds:uri="http://www.w3.org/XML/1998/namespace"/>
    <ds:schemaRef ds:uri="95c0a18d-4937-411c-abaf-59b317d719bf"/>
    <ds:schemaRef ds:uri="http://purl.org/dc/elements/1.1/"/>
    <ds:schemaRef ds:uri="http://purl.org/dc/terms/"/>
    <ds:schemaRef ds:uri="http://schemas.microsoft.com/office/2006/documentManagement/types"/>
    <ds:schemaRef ds:uri="6d8836af-137a-4465-a9ea-86144c329b50"/>
    <ds:schemaRef ds:uri="http://schemas.microsoft.com/office/2006/metadata/properties"/>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7598A430-3D6D-4489-90D8-EA5F261FB2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Reporting_E4P</vt:lpstr>
      <vt:lpstr>Special Transport RCA</vt:lpstr>
      <vt:lpstr>RCA</vt:lpstr>
      <vt:lpstr>Calc</vt:lpstr>
      <vt:lpstr>Table1</vt:lpstr>
      <vt:lpstr>Table2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AZHAMCHALIL Naveej</dc:creator>
  <cp:keywords/>
  <dc:description/>
  <cp:lastModifiedBy>Azhamchalil, Naveej</cp:lastModifiedBy>
  <cp:revision/>
  <dcterms:created xsi:type="dcterms:W3CDTF">2015-06-05T18:19:34Z</dcterms:created>
  <dcterms:modified xsi:type="dcterms:W3CDTF">2024-01-04T01:07:59Z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d8a103-d543-4248-b674-6a73234556fa_Enabled">
    <vt:lpwstr>true</vt:lpwstr>
  </property>
  <property fmtid="{D5CDD505-2E9C-101B-9397-08002B2CF9AE}" pid="3" name="MSIP_Label_ecd8a103-d543-4248-b674-6a73234556fa_SetDate">
    <vt:lpwstr>2023-05-24T13:05:15Z</vt:lpwstr>
  </property>
  <property fmtid="{D5CDD505-2E9C-101B-9397-08002B2CF9AE}" pid="4" name="MSIP_Label_ecd8a103-d543-4248-b674-6a73234556fa_Method">
    <vt:lpwstr>Privileged</vt:lpwstr>
  </property>
  <property fmtid="{D5CDD505-2E9C-101B-9397-08002B2CF9AE}" pid="5" name="MSIP_Label_ecd8a103-d543-4248-b674-6a73234556fa_Name">
    <vt:lpwstr>NonSensitive</vt:lpwstr>
  </property>
  <property fmtid="{D5CDD505-2E9C-101B-9397-08002B2CF9AE}" pid="6" name="MSIP_Label_ecd8a103-d543-4248-b674-6a73234556fa_SiteId">
    <vt:lpwstr>5047bca2-da88-442e-a09a-d9b8af692adc</vt:lpwstr>
  </property>
  <property fmtid="{D5CDD505-2E9C-101B-9397-08002B2CF9AE}" pid="7" name="MSIP_Label_ecd8a103-d543-4248-b674-6a73234556fa_ActionId">
    <vt:lpwstr>8f667129-8a48-4a9c-b690-f0c527f51037</vt:lpwstr>
  </property>
  <property fmtid="{D5CDD505-2E9C-101B-9397-08002B2CF9AE}" pid="8" name="MSIP_Label_ecd8a103-d543-4248-b674-6a73234556fa_ContentBits">
    <vt:lpwstr>0</vt:lpwstr>
  </property>
  <property fmtid="{D5CDD505-2E9C-101B-9397-08002B2CF9AE}" pid="9" name="ContentTypeId">
    <vt:lpwstr>0x01010016FAEE638CCBA64E9D7992AB05205E2F</vt:lpwstr>
  </property>
  <property fmtid="{D5CDD505-2E9C-101B-9397-08002B2CF9AE}" pid="10" name="MediaServiceImageTags">
    <vt:lpwstr/>
  </property>
</Properties>
</file>