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4"/>
  <workbookPr/>
  <mc:AlternateContent xmlns:mc="http://schemas.openxmlformats.org/markup-compatibility/2006">
    <mc:Choice Requires="x15">
      <x15ac:absPath xmlns:x15ac="http://schemas.microsoft.com/office/spreadsheetml/2010/11/ac" url="/Users/BLACKMANKARA/Desktop/"/>
    </mc:Choice>
  </mc:AlternateContent>
  <xr:revisionPtr revIDLastSave="0" documentId="8_{2D6D61B7-C777-914B-90E8-507DAB3D1288}" xr6:coauthVersionLast="46" xr6:coauthVersionMax="46" xr10:uidLastSave="{00000000-0000-0000-0000-000000000000}"/>
  <bookViews>
    <workbookView xWindow="0" yWindow="460" windowWidth="23020" windowHeight="13800" activeTab="4" xr2:uid="{00000000-000D-0000-FFFF-FFFF00000000}"/>
  </bookViews>
  <sheets>
    <sheet name="1984" sheetId="1" r:id="rId1"/>
    <sheet name="1990" sheetId="2" r:id="rId2"/>
    <sheet name="2000" sheetId="3" r:id="rId3"/>
    <sheet name="2010" sheetId="4" r:id="rId4"/>
    <sheet name="2019" sheetId="5" r:id="rId5"/>
  </sheets>
  <definedNames>
    <definedName name="confusion1984" localSheetId="0">'1984'!$A$1:$F$6</definedName>
    <definedName name="confusion1990" localSheetId="1">'1990'!$A$1:$F$6</definedName>
    <definedName name="confusion2000" localSheetId="2">'2000'!$A$1:$F$6</definedName>
    <definedName name="confusion2010" localSheetId="3">'2010'!$A$1:$F$6</definedName>
    <definedName name="confusion2019" localSheetId="4">'2019'!$A$1:$F$6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2" l="1"/>
  <c r="G6" i="2"/>
  <c r="G2" i="2"/>
  <c r="D17" i="1"/>
  <c r="G2" i="5" l="1"/>
  <c r="C7" i="5"/>
  <c r="G3" i="5"/>
  <c r="G2" i="4"/>
  <c r="E7" i="4"/>
  <c r="D7" i="4"/>
  <c r="C7" i="4"/>
  <c r="B7" i="4"/>
  <c r="G6" i="4"/>
  <c r="G5" i="4"/>
  <c r="G4" i="4"/>
  <c r="G3" i="4"/>
  <c r="C7" i="3"/>
  <c r="D7" i="3"/>
  <c r="E7" i="3"/>
  <c r="F7" i="3"/>
  <c r="B7" i="3"/>
  <c r="G3" i="3"/>
  <c r="G4" i="3"/>
  <c r="G5" i="3"/>
  <c r="G6" i="3"/>
  <c r="G2" i="3"/>
  <c r="E7" i="2"/>
  <c r="D7" i="2"/>
  <c r="G5" i="2"/>
  <c r="G3" i="2"/>
  <c r="G4" i="2"/>
  <c r="D16" i="5"/>
  <c r="D27" i="5"/>
  <c r="D26" i="5"/>
  <c r="D25" i="5"/>
  <c r="D24" i="5"/>
  <c r="D23" i="5"/>
  <c r="D19" i="5"/>
  <c r="D18" i="5"/>
  <c r="D17" i="5"/>
  <c r="D15" i="5"/>
  <c r="D26" i="4"/>
  <c r="D25" i="4"/>
  <c r="D24" i="4"/>
  <c r="D23" i="4"/>
  <c r="D22" i="4"/>
  <c r="D18" i="4"/>
  <c r="D17" i="4"/>
  <c r="D16" i="4"/>
  <c r="D15" i="4"/>
  <c r="D14" i="4"/>
  <c r="D27" i="3"/>
  <c r="D26" i="3"/>
  <c r="D25" i="3"/>
  <c r="D24" i="3"/>
  <c r="D23" i="3"/>
  <c r="D19" i="3"/>
  <c r="D18" i="3"/>
  <c r="D17" i="3"/>
  <c r="D16" i="3"/>
  <c r="D15" i="3"/>
  <c r="E27" i="2"/>
  <c r="E26" i="2"/>
  <c r="E25" i="2"/>
  <c r="E24" i="2"/>
  <c r="E23" i="2"/>
  <c r="E19" i="2"/>
  <c r="E18" i="2"/>
  <c r="E17" i="2"/>
  <c r="E16" i="2"/>
  <c r="E15" i="2"/>
  <c r="D26" i="1"/>
  <c r="D27" i="1"/>
  <c r="D28" i="1"/>
  <c r="D29" i="1"/>
  <c r="D25" i="1"/>
  <c r="D18" i="1"/>
  <c r="D19" i="1"/>
  <c r="D20" i="1"/>
  <c r="D21" i="1"/>
  <c r="F7" i="5"/>
  <c r="E7" i="5"/>
  <c r="D7" i="5"/>
  <c r="B7" i="5"/>
  <c r="G6" i="5"/>
  <c r="G5" i="5"/>
  <c r="G4" i="5"/>
  <c r="F7" i="4"/>
  <c r="F7" i="2"/>
  <c r="C7" i="2"/>
  <c r="B7" i="1"/>
  <c r="C7" i="1"/>
  <c r="D7" i="1"/>
  <c r="E7" i="1"/>
  <c r="F7" i="1"/>
  <c r="G3" i="1"/>
  <c r="G4" i="1"/>
  <c r="G5" i="1"/>
  <c r="G6" i="1"/>
  <c r="G2" i="1"/>
  <c r="G7" i="2" l="1"/>
  <c r="J6" i="2" s="1"/>
  <c r="G7" i="3"/>
  <c r="G7" i="4"/>
  <c r="G7" i="5"/>
  <c r="J6" i="5" s="1"/>
  <c r="G7" i="1"/>
  <c r="K3" i="1" l="1"/>
  <c r="K6" i="1"/>
  <c r="J3" i="4"/>
  <c r="J6" i="4"/>
  <c r="J3" i="3"/>
  <c r="J6" i="3"/>
  <c r="J3" i="2"/>
  <c r="J3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fusion1984" type="6" refreshedVersion="5" background="1" saveData="1">
    <textPr codePage="437" sourceFile="E:\Fiver_Projects\laurinchams3\AccuracyAssesment\confusion1984.txt" comma="1">
      <textFields count="7">
        <textField/>
        <textField/>
        <textField/>
        <textField/>
        <textField/>
        <textField/>
        <textField/>
      </textFields>
    </textPr>
  </connection>
  <connection id="2" xr16:uid="{00000000-0015-0000-FFFF-FFFF01000000}" name="confusion1990" type="6" refreshedVersion="5" background="1" saveData="1">
    <textPr codePage="437" sourceFile="E:\Fiver_Projects\laurinchams3\AccuracyAssesment\confusion1990.txt" comma="1">
      <textFields count="7">
        <textField/>
        <textField/>
        <textField/>
        <textField/>
        <textField/>
        <textField/>
        <textField/>
      </textFields>
    </textPr>
  </connection>
  <connection id="3" xr16:uid="{00000000-0015-0000-FFFF-FFFF02000000}" name="confusion2000" type="6" refreshedVersion="5" background="1" saveData="1">
    <textPr codePage="437" sourceFile="E:\Fiver_Projects\laurinchams3\AccuracyAssesment\confusion2000.txt" comma="1">
      <textFields count="7">
        <textField/>
        <textField/>
        <textField/>
        <textField/>
        <textField/>
        <textField/>
        <textField/>
      </textFields>
    </textPr>
  </connection>
  <connection id="4" xr16:uid="{00000000-0015-0000-FFFF-FFFF03000000}" name="confusion2010" type="6" refreshedVersion="5" background="1" saveData="1">
    <textPr codePage="437" sourceFile="E:\Fiver_Projects\laurinchams3\AccuracyAssesment\confusion2010.txt" comma="1">
      <textFields count="7">
        <textField/>
        <textField/>
        <textField/>
        <textField/>
        <textField/>
        <textField/>
        <textField/>
      </textFields>
    </textPr>
  </connection>
  <connection id="5" xr16:uid="{00000000-0015-0000-FFFF-FFFF04000000}" name="confusion2019" type="6" refreshedVersion="5" background="1" saveData="1">
    <textPr codePage="437" sourceFile="E:\Fiver_Projects\laurinchams3\AccuracyAssesment\confusion2019.txt" comma="1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<sst xmlns="http://schemas.openxmlformats.org/spreadsheetml/2006/main" count="185" uniqueCount="19">
  <si>
    <t>Grassland</t>
  </si>
  <si>
    <t>Water</t>
  </si>
  <si>
    <t>Built up Area</t>
  </si>
  <si>
    <t>Bare Land</t>
  </si>
  <si>
    <t>Agricultural Land</t>
  </si>
  <si>
    <t>Bare land</t>
  </si>
  <si>
    <t>Total</t>
  </si>
  <si>
    <t>Producers Accuracy</t>
  </si>
  <si>
    <t>Users Accuracy</t>
  </si>
  <si>
    <t>overall accuracy</t>
  </si>
  <si>
    <t>Kappa</t>
  </si>
  <si>
    <t>User Acc</t>
  </si>
  <si>
    <t>Producer Acc</t>
  </si>
  <si>
    <t>Producer Acc.</t>
  </si>
  <si>
    <t>User Acc.</t>
  </si>
  <si>
    <t>Overall Classification accuracy</t>
  </si>
  <si>
    <t>Kappa Statistics</t>
  </si>
  <si>
    <t xml:space="preserve">Omission Error </t>
  </si>
  <si>
    <t xml:space="preserve">Commission  Error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</si>
</sst>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5" xfId="0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0" xfId="0" applyBorder="1"/>
    <xf numFmtId="9" fontId="0" fillId="0" borderId="0" xfId="0" applyNumberFormat="1" applyBorder="1" applyAlignment="1"/>
    <xf numFmtId="0" fontId="1" fillId="0" borderId="0" xfId="0" applyFon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1" fillId="0" borderId="0" xfId="0" applyFont="1" applyBorder="1"/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9" fontId="0" fillId="0" borderId="18" xfId="0" applyNumberFormat="1" applyBorder="1" applyAlignment="1">
      <alignment horizontal="center"/>
    </xf>
    <xf numFmtId="9" fontId="0" fillId="0" borderId="19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nfusion1984" connectionId="1" xr16:uid="{00000000-0016-0000-0000-000000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nfusion1990" connectionId="2" xr16:uid="{00000000-0016-0000-0100-000001000000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nfusion2000" connectionId="3" xr16:uid="{00000000-0016-0000-0200-000002000000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nfusion2010" connectionId="4" xr16:uid="{00000000-0016-0000-0300-000003000000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nfusion2019" connectionId="5" xr16:uid="{00000000-0016-0000-0400-000004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workbookViewId="0">
      <selection activeCell="J14" sqref="J14:M19"/>
    </sheetView>
  </sheetViews>
  <sheetFormatPr baseColWidth="10" defaultColWidth="8.83203125" defaultRowHeight="15" x14ac:dyDescent="0.2"/>
  <cols>
    <col min="1" max="1" width="14.6640625" bestFit="1" customWidth="1"/>
    <col min="2" max="2" width="9.6640625" customWidth="1"/>
    <col min="3" max="3" width="8.1640625" customWidth="1"/>
    <col min="4" max="4" width="11.33203125" customWidth="1"/>
    <col min="5" max="5" width="9.1640625" customWidth="1"/>
    <col min="6" max="6" width="13.5" customWidth="1"/>
    <col min="7" max="7" width="6.5" customWidth="1"/>
    <col min="8" max="8" width="7.5" customWidth="1"/>
    <col min="11" max="11" width="14.6640625" bestFit="1" customWidth="1"/>
  </cols>
  <sheetData>
    <row r="1" spans="1:12" x14ac:dyDescent="0.2">
      <c r="A1" s="3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6</v>
      </c>
      <c r="H1" s="5" t="s">
        <v>11</v>
      </c>
      <c r="I1" s="12"/>
      <c r="K1" s="1" t="s">
        <v>9</v>
      </c>
    </row>
    <row r="2" spans="1:12" x14ac:dyDescent="0.2">
      <c r="A2" s="6" t="s">
        <v>0</v>
      </c>
      <c r="B2" s="2">
        <v>21</v>
      </c>
      <c r="C2" s="2">
        <v>4</v>
      </c>
      <c r="D2" s="2">
        <v>0</v>
      </c>
      <c r="E2" s="2">
        <v>0</v>
      </c>
      <c r="F2" s="2">
        <v>0</v>
      </c>
      <c r="G2" s="2">
        <f>SUM(B2:F2)</f>
        <v>25</v>
      </c>
      <c r="H2" s="7">
        <v>84</v>
      </c>
      <c r="I2" s="8"/>
    </row>
    <row r="3" spans="1:12" x14ac:dyDescent="0.2">
      <c r="A3" s="6" t="s">
        <v>1</v>
      </c>
      <c r="B3" s="2">
        <v>1</v>
      </c>
      <c r="C3" s="2">
        <v>24</v>
      </c>
      <c r="D3" s="2">
        <v>0</v>
      </c>
      <c r="E3" s="2">
        <v>0</v>
      </c>
      <c r="F3" s="2">
        <v>0</v>
      </c>
      <c r="G3" s="2">
        <f t="shared" ref="G3:G6" si="0">SUM(B3:F3)</f>
        <v>25</v>
      </c>
      <c r="H3" s="7">
        <v>96</v>
      </c>
      <c r="I3" s="8"/>
      <c r="K3">
        <f>(SUM(B2,C3,D4,E5,F6)/G7)*100</f>
        <v>79.2</v>
      </c>
    </row>
    <row r="4" spans="1:12" x14ac:dyDescent="0.2">
      <c r="A4" s="6" t="s">
        <v>2</v>
      </c>
      <c r="B4" s="2">
        <v>0</v>
      </c>
      <c r="C4" s="2">
        <v>0</v>
      </c>
      <c r="D4" s="2">
        <v>18</v>
      </c>
      <c r="E4" s="2">
        <v>7</v>
      </c>
      <c r="F4" s="2">
        <v>0</v>
      </c>
      <c r="G4" s="2">
        <f t="shared" si="0"/>
        <v>25</v>
      </c>
      <c r="H4" s="7">
        <v>72</v>
      </c>
      <c r="I4" s="8"/>
    </row>
    <row r="5" spans="1:12" x14ac:dyDescent="0.2">
      <c r="A5" s="6" t="s">
        <v>3</v>
      </c>
      <c r="B5" s="2">
        <v>0</v>
      </c>
      <c r="C5" s="2">
        <v>0</v>
      </c>
      <c r="D5" s="2">
        <v>7</v>
      </c>
      <c r="E5" s="2">
        <v>17</v>
      </c>
      <c r="F5" s="2">
        <v>1</v>
      </c>
      <c r="G5" s="2">
        <f t="shared" si="0"/>
        <v>25</v>
      </c>
      <c r="H5" s="7">
        <v>68</v>
      </c>
      <c r="I5" s="8"/>
      <c r="K5" s="1" t="s">
        <v>10</v>
      </c>
    </row>
    <row r="6" spans="1:12" x14ac:dyDescent="0.2">
      <c r="A6" s="6" t="s">
        <v>4</v>
      </c>
      <c r="B6" s="2">
        <v>6</v>
      </c>
      <c r="C6" s="2">
        <v>0</v>
      </c>
      <c r="D6" s="2">
        <v>0</v>
      </c>
      <c r="E6" s="2">
        <v>0</v>
      </c>
      <c r="F6" s="2">
        <v>19</v>
      </c>
      <c r="G6" s="2">
        <f t="shared" si="0"/>
        <v>25</v>
      </c>
      <c r="H6" s="7">
        <v>76</v>
      </c>
      <c r="I6" s="8"/>
      <c r="K6">
        <f>((G7*(SUM(B2,C3,D4,E5,F6)))-((G2*B7)+(G3*C7)+(G4*D7)+(G5*E7)+(G6*F7)))/((125^2)-((G2*B7)+(G3*C7)+(G4*D7)+(G5*E7)+(G6*F7)))</f>
        <v>0.74</v>
      </c>
    </row>
    <row r="7" spans="1:12" x14ac:dyDescent="0.2">
      <c r="A7" s="6" t="s">
        <v>6</v>
      </c>
      <c r="B7" s="2">
        <f>SUM(B2:B6)</f>
        <v>28</v>
      </c>
      <c r="C7" s="2">
        <f t="shared" ref="C7:F7" si="1">SUM(C2:C6)</f>
        <v>28</v>
      </c>
      <c r="D7" s="2">
        <f t="shared" si="1"/>
        <v>25</v>
      </c>
      <c r="E7" s="2">
        <f t="shared" si="1"/>
        <v>24</v>
      </c>
      <c r="F7" s="2">
        <f t="shared" si="1"/>
        <v>20</v>
      </c>
      <c r="G7" s="2">
        <f>SUM(B7:F7)</f>
        <v>125</v>
      </c>
      <c r="H7" s="7"/>
      <c r="I7" s="8"/>
    </row>
    <row r="8" spans="1:12" x14ac:dyDescent="0.2">
      <c r="A8" s="6" t="s">
        <v>12</v>
      </c>
      <c r="B8">
        <v>75</v>
      </c>
      <c r="C8">
        <v>85.71</v>
      </c>
      <c r="D8">
        <v>72</v>
      </c>
      <c r="E8">
        <v>70.83</v>
      </c>
      <c r="F8">
        <v>95</v>
      </c>
      <c r="G8" s="2"/>
      <c r="H8" s="7"/>
      <c r="I8" s="8"/>
    </row>
    <row r="9" spans="1:12" x14ac:dyDescent="0.2">
      <c r="A9" s="13" t="s">
        <v>15</v>
      </c>
      <c r="B9" s="14"/>
      <c r="C9" s="15">
        <v>0.79200000000000004</v>
      </c>
      <c r="D9" s="15"/>
      <c r="E9" s="15"/>
      <c r="F9" s="15"/>
      <c r="G9" s="15"/>
      <c r="H9" s="16"/>
      <c r="I9" s="11"/>
    </row>
    <row r="10" spans="1:12" ht="16" thickBot="1" x14ac:dyDescent="0.25">
      <c r="A10" s="17" t="s">
        <v>16</v>
      </c>
      <c r="B10" s="18"/>
      <c r="C10" s="19">
        <v>0.74</v>
      </c>
      <c r="D10" s="19"/>
      <c r="E10" s="19"/>
      <c r="F10" s="19"/>
      <c r="G10" s="19"/>
      <c r="H10" s="20"/>
      <c r="I10" s="11"/>
    </row>
    <row r="11" spans="1:12" x14ac:dyDescent="0.2">
      <c r="A11" s="10"/>
      <c r="B11" s="10"/>
      <c r="C11" s="11"/>
      <c r="D11" s="11"/>
      <c r="E11" s="11"/>
      <c r="F11" s="11"/>
      <c r="G11" s="11"/>
      <c r="H11" s="11"/>
      <c r="I11" s="11"/>
    </row>
    <row r="12" spans="1:12" x14ac:dyDescent="0.2">
      <c r="A12" s="10"/>
      <c r="B12" s="10"/>
      <c r="C12" s="11"/>
      <c r="D12" s="11"/>
      <c r="E12" s="11"/>
      <c r="F12" s="11"/>
      <c r="G12" s="11"/>
      <c r="H12" s="11"/>
      <c r="I12" s="11"/>
    </row>
    <row r="13" spans="1:12" x14ac:dyDescent="0.2">
      <c r="A13" s="10"/>
      <c r="B13" s="10"/>
      <c r="C13" s="11"/>
      <c r="D13" s="11"/>
      <c r="E13" s="11"/>
      <c r="F13" s="11"/>
      <c r="G13" s="11"/>
      <c r="H13" s="11"/>
      <c r="I13" s="11"/>
    </row>
    <row r="14" spans="1:12" x14ac:dyDescent="0.2">
      <c r="A14" s="10"/>
      <c r="B14" s="10"/>
      <c r="C14" s="11"/>
      <c r="D14" s="11"/>
      <c r="E14" s="11"/>
      <c r="F14" s="11"/>
      <c r="G14" s="11"/>
      <c r="H14" s="11"/>
      <c r="I14" s="11"/>
      <c r="K14" t="s">
        <v>17</v>
      </c>
      <c r="L14" t="s">
        <v>18</v>
      </c>
    </row>
    <row r="15" spans="1:12" x14ac:dyDescent="0.2">
      <c r="A15" s="1" t="s">
        <v>7</v>
      </c>
      <c r="J15" s="6" t="s">
        <v>0</v>
      </c>
      <c r="K15">
        <v>0.25</v>
      </c>
      <c r="L15">
        <v>0.16</v>
      </c>
    </row>
    <row r="16" spans="1:12" x14ac:dyDescent="0.2">
      <c r="J16" s="6" t="s">
        <v>1</v>
      </c>
      <c r="K16">
        <v>0.14000000000000001</v>
      </c>
      <c r="L16">
        <v>0.04</v>
      </c>
    </row>
    <row r="17" spans="1:12" x14ac:dyDescent="0.2">
      <c r="A17" s="1" t="s">
        <v>0</v>
      </c>
      <c r="B17">
        <v>21</v>
      </c>
      <c r="C17">
        <v>28</v>
      </c>
      <c r="D17">
        <f>(B17/C17)*100</f>
        <v>75</v>
      </c>
      <c r="J17" s="6" t="s">
        <v>2</v>
      </c>
      <c r="K17">
        <v>0.28000000000000003</v>
      </c>
      <c r="L17">
        <v>0.28000000000000003</v>
      </c>
    </row>
    <row r="18" spans="1:12" x14ac:dyDescent="0.2">
      <c r="A18" s="1" t="s">
        <v>1</v>
      </c>
      <c r="B18">
        <v>24</v>
      </c>
      <c r="C18">
        <v>28</v>
      </c>
      <c r="D18">
        <f>(B18/C18)*100</f>
        <v>85.714285714285708</v>
      </c>
      <c r="J18" s="6" t="s">
        <v>3</v>
      </c>
      <c r="K18">
        <v>0.28999999999999998</v>
      </c>
      <c r="L18">
        <v>0.32</v>
      </c>
    </row>
    <row r="19" spans="1:12" x14ac:dyDescent="0.2">
      <c r="A19" s="1" t="s">
        <v>2</v>
      </c>
      <c r="B19">
        <v>18</v>
      </c>
      <c r="C19">
        <v>25</v>
      </c>
      <c r="D19">
        <f t="shared" ref="D19:D21" si="2">(B19/C19)*100</f>
        <v>72</v>
      </c>
      <c r="J19" s="6" t="s">
        <v>4</v>
      </c>
      <c r="K19">
        <v>0.05</v>
      </c>
      <c r="L19">
        <v>0.24</v>
      </c>
    </row>
    <row r="20" spans="1:12" x14ac:dyDescent="0.2">
      <c r="A20" s="1" t="s">
        <v>3</v>
      </c>
      <c r="B20">
        <v>17</v>
      </c>
      <c r="C20">
        <v>24</v>
      </c>
      <c r="D20">
        <f t="shared" si="2"/>
        <v>70.833333333333343</v>
      </c>
    </row>
    <row r="21" spans="1:12" x14ac:dyDescent="0.2">
      <c r="A21" s="1" t="s">
        <v>4</v>
      </c>
      <c r="B21">
        <v>19</v>
      </c>
      <c r="C21">
        <v>20</v>
      </c>
      <c r="D21">
        <f t="shared" si="2"/>
        <v>95</v>
      </c>
    </row>
    <row r="23" spans="1:12" x14ac:dyDescent="0.2">
      <c r="A23" s="1" t="s">
        <v>8</v>
      </c>
    </row>
    <row r="25" spans="1:12" x14ac:dyDescent="0.2">
      <c r="A25" s="1" t="s">
        <v>0</v>
      </c>
      <c r="B25">
        <v>21</v>
      </c>
      <c r="C25">
        <v>25</v>
      </c>
      <c r="D25">
        <f>(B25/C25)*100</f>
        <v>84</v>
      </c>
    </row>
    <row r="26" spans="1:12" x14ac:dyDescent="0.2">
      <c r="A26" s="1" t="s">
        <v>1</v>
      </c>
      <c r="B26">
        <v>24</v>
      </c>
      <c r="C26">
        <v>25</v>
      </c>
      <c r="D26">
        <f t="shared" ref="D26:D29" si="3">(B26/C26)*100</f>
        <v>96</v>
      </c>
    </row>
    <row r="27" spans="1:12" x14ac:dyDescent="0.2">
      <c r="A27" s="1" t="s">
        <v>2</v>
      </c>
      <c r="B27">
        <v>18</v>
      </c>
      <c r="C27">
        <v>25</v>
      </c>
      <c r="D27">
        <f t="shared" si="3"/>
        <v>72</v>
      </c>
    </row>
    <row r="28" spans="1:12" x14ac:dyDescent="0.2">
      <c r="A28" s="1" t="s">
        <v>3</v>
      </c>
      <c r="B28">
        <v>17</v>
      </c>
      <c r="C28">
        <v>25</v>
      </c>
      <c r="D28">
        <f t="shared" si="3"/>
        <v>68</v>
      </c>
    </row>
    <row r="29" spans="1:12" x14ac:dyDescent="0.2">
      <c r="A29" s="1" t="s">
        <v>4</v>
      </c>
      <c r="B29">
        <v>19</v>
      </c>
      <c r="C29">
        <v>25</v>
      </c>
      <c r="D29">
        <f t="shared" si="3"/>
        <v>76</v>
      </c>
    </row>
  </sheetData>
  <mergeCells count="4">
    <mergeCell ref="A9:B9"/>
    <mergeCell ref="C9:H9"/>
    <mergeCell ref="A10:B10"/>
    <mergeCell ref="C10:H10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7"/>
  <sheetViews>
    <sheetView workbookViewId="0">
      <selection activeCell="L21" sqref="L21"/>
    </sheetView>
  </sheetViews>
  <sheetFormatPr baseColWidth="10" defaultColWidth="8.83203125" defaultRowHeight="15" x14ac:dyDescent="0.2"/>
  <cols>
    <col min="1" max="1" width="13.83203125" customWidth="1"/>
    <col min="2" max="2" width="9.83203125" customWidth="1"/>
    <col min="3" max="3" width="8" customWidth="1"/>
    <col min="4" max="4" width="11.1640625" customWidth="1"/>
    <col min="5" max="5" width="9.5" customWidth="1"/>
    <col min="6" max="6" width="12.83203125" customWidth="1"/>
    <col min="7" max="7" width="7.83203125" customWidth="1"/>
    <col min="10" max="10" width="14.6640625" bestFit="1" customWidth="1"/>
  </cols>
  <sheetData>
    <row r="1" spans="1:12" x14ac:dyDescent="0.2">
      <c r="A1" s="3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6</v>
      </c>
      <c r="H1" s="5" t="s">
        <v>11</v>
      </c>
      <c r="I1" s="1"/>
      <c r="J1" s="1" t="s">
        <v>9</v>
      </c>
    </row>
    <row r="2" spans="1:12" x14ac:dyDescent="0.2">
      <c r="A2" s="6" t="s">
        <v>0</v>
      </c>
      <c r="B2" s="2">
        <v>19</v>
      </c>
      <c r="C2" s="2">
        <v>0</v>
      </c>
      <c r="D2" s="2">
        <v>0</v>
      </c>
      <c r="E2" s="2">
        <v>0</v>
      </c>
      <c r="F2" s="2">
        <v>6</v>
      </c>
      <c r="G2" s="2">
        <f>SUM(B2:F2)</f>
        <v>25</v>
      </c>
      <c r="H2" s="7">
        <v>76</v>
      </c>
    </row>
    <row r="3" spans="1:12" x14ac:dyDescent="0.2">
      <c r="A3" s="6" t="s">
        <v>1</v>
      </c>
      <c r="B3" s="2">
        <v>0</v>
      </c>
      <c r="C3" s="2">
        <v>25</v>
      </c>
      <c r="D3" s="2">
        <v>0</v>
      </c>
      <c r="E3" s="2">
        <v>0</v>
      </c>
      <c r="F3" s="2">
        <v>0</v>
      </c>
      <c r="G3" s="2">
        <f>SUM(C3:F3)</f>
        <v>25</v>
      </c>
      <c r="H3" s="7">
        <v>100</v>
      </c>
      <c r="J3">
        <f>(SUM(B2,C3,D4,E5,F6)/G7)*100</f>
        <v>84.8</v>
      </c>
    </row>
    <row r="4" spans="1:12" x14ac:dyDescent="0.2">
      <c r="A4" s="6" t="s">
        <v>2</v>
      </c>
      <c r="B4" s="2">
        <v>0</v>
      </c>
      <c r="C4" s="2">
        <v>0</v>
      </c>
      <c r="D4" s="2">
        <v>21</v>
      </c>
      <c r="E4" s="2">
        <v>4</v>
      </c>
      <c r="F4" s="2">
        <v>0</v>
      </c>
      <c r="G4" s="2">
        <f>SUM(C4:F4)</f>
        <v>25</v>
      </c>
      <c r="H4" s="7">
        <v>84</v>
      </c>
    </row>
    <row r="5" spans="1:12" x14ac:dyDescent="0.2">
      <c r="A5" s="6" t="s">
        <v>3</v>
      </c>
      <c r="B5" s="2">
        <v>0</v>
      </c>
      <c r="C5" s="2">
        <v>0</v>
      </c>
      <c r="D5" s="2">
        <v>4</v>
      </c>
      <c r="E5" s="2">
        <v>21</v>
      </c>
      <c r="F5" s="2">
        <v>0</v>
      </c>
      <c r="G5" s="2">
        <f>SUM(C5:F5)</f>
        <v>25</v>
      </c>
      <c r="H5" s="7">
        <v>84</v>
      </c>
      <c r="J5" s="1" t="s">
        <v>10</v>
      </c>
    </row>
    <row r="6" spans="1:12" x14ac:dyDescent="0.2">
      <c r="A6" s="6" t="s">
        <v>4</v>
      </c>
      <c r="B6" s="2">
        <v>5</v>
      </c>
      <c r="C6" s="2">
        <v>0</v>
      </c>
      <c r="D6" s="2">
        <v>0</v>
      </c>
      <c r="E6" s="2">
        <v>0</v>
      </c>
      <c r="F6" s="2">
        <v>20</v>
      </c>
      <c r="G6" s="2">
        <f>SUM(B6:F6)</f>
        <v>25</v>
      </c>
      <c r="H6" s="7">
        <v>80</v>
      </c>
      <c r="J6">
        <f>((G7*(SUM(B2,C3,D4,E5,F6)))-((G2*B7)+(G3*C7)+(G4*D7)+(G5*E7)+(G6*F7)))/((125^2)-((G2*B7)+(G3*C7)+(G4*D7)+(G5*E7)+(G6*F7)))</f>
        <v>0.81</v>
      </c>
    </row>
    <row r="7" spans="1:12" x14ac:dyDescent="0.2">
      <c r="A7" s="6" t="s">
        <v>6</v>
      </c>
      <c r="B7" s="2">
        <f>SUM(B2:B6)</f>
        <v>24</v>
      </c>
      <c r="C7" s="2">
        <f>SUM(C2:C6)</f>
        <v>25</v>
      </c>
      <c r="D7" s="2">
        <f>SUM(D2:D6)</f>
        <v>25</v>
      </c>
      <c r="E7" s="2">
        <f>SUM(E2:E6)</f>
        <v>25</v>
      </c>
      <c r="F7" s="2">
        <f>SUM(F2:F6)</f>
        <v>26</v>
      </c>
      <c r="G7" s="2">
        <f>SUM(B7:F7)</f>
        <v>125</v>
      </c>
      <c r="H7" s="7"/>
    </row>
    <row r="8" spans="1:12" x14ac:dyDescent="0.2">
      <c r="A8" s="6" t="s">
        <v>12</v>
      </c>
      <c r="B8">
        <v>79.16</v>
      </c>
      <c r="C8">
        <v>100</v>
      </c>
      <c r="D8">
        <v>84</v>
      </c>
      <c r="E8">
        <v>84</v>
      </c>
      <c r="F8">
        <v>76.92</v>
      </c>
      <c r="G8" s="2"/>
      <c r="H8" s="7"/>
    </row>
    <row r="9" spans="1:12" x14ac:dyDescent="0.2">
      <c r="A9" s="13" t="s">
        <v>15</v>
      </c>
      <c r="B9" s="14"/>
      <c r="C9" s="15">
        <v>0.84799999999999998</v>
      </c>
      <c r="D9" s="15"/>
      <c r="E9" s="15"/>
      <c r="F9" s="15"/>
      <c r="G9" s="15"/>
      <c r="H9" s="16"/>
      <c r="I9" s="11"/>
    </row>
    <row r="10" spans="1:12" ht="16" thickBot="1" x14ac:dyDescent="0.25">
      <c r="A10" s="17" t="s">
        <v>16</v>
      </c>
      <c r="B10" s="18"/>
      <c r="C10" s="19">
        <v>0.81799999999999995</v>
      </c>
      <c r="D10" s="19"/>
      <c r="E10" s="19"/>
      <c r="F10" s="19"/>
      <c r="G10" s="19"/>
      <c r="H10" s="20"/>
      <c r="I10" s="11"/>
    </row>
    <row r="11" spans="1:12" x14ac:dyDescent="0.2">
      <c r="A11" s="10"/>
      <c r="B11" s="10"/>
      <c r="C11" s="11"/>
      <c r="D11" s="11"/>
      <c r="E11" s="11"/>
      <c r="F11" s="11"/>
      <c r="G11" s="11"/>
      <c r="H11" s="11"/>
      <c r="I11" s="11"/>
    </row>
    <row r="12" spans="1:12" x14ac:dyDescent="0.2">
      <c r="A12" s="10"/>
      <c r="B12" s="10"/>
      <c r="C12" s="11"/>
      <c r="D12" s="11"/>
      <c r="E12" s="11"/>
      <c r="F12" s="11"/>
      <c r="G12" s="11"/>
      <c r="H12" s="11"/>
      <c r="I12" s="11"/>
    </row>
    <row r="13" spans="1:12" x14ac:dyDescent="0.2">
      <c r="A13" s="1" t="s">
        <v>7</v>
      </c>
      <c r="B13" s="1"/>
    </row>
    <row r="15" spans="1:12" x14ac:dyDescent="0.2">
      <c r="A15" s="1" t="s">
        <v>0</v>
      </c>
      <c r="B15" s="1"/>
      <c r="C15">
        <v>19</v>
      </c>
      <c r="D15">
        <v>24</v>
      </c>
      <c r="E15">
        <f>(C15/D15)*100</f>
        <v>79.166666666666657</v>
      </c>
      <c r="K15" t="s">
        <v>17</v>
      </c>
      <c r="L15" t="s">
        <v>18</v>
      </c>
    </row>
    <row r="16" spans="1:12" x14ac:dyDescent="0.2">
      <c r="A16" s="1" t="s">
        <v>1</v>
      </c>
      <c r="B16" s="1"/>
      <c r="C16">
        <v>25</v>
      </c>
      <c r="D16">
        <v>25</v>
      </c>
      <c r="E16">
        <f>(C16/D16)*100</f>
        <v>100</v>
      </c>
      <c r="J16" s="6" t="s">
        <v>0</v>
      </c>
      <c r="K16">
        <v>0.21</v>
      </c>
      <c r="L16">
        <v>0.24</v>
      </c>
    </row>
    <row r="17" spans="1:12" x14ac:dyDescent="0.2">
      <c r="A17" s="1" t="s">
        <v>2</v>
      </c>
      <c r="B17" s="1"/>
      <c r="C17">
        <v>21</v>
      </c>
      <c r="D17">
        <v>25</v>
      </c>
      <c r="E17">
        <f>(C17/D17)*100</f>
        <v>84</v>
      </c>
      <c r="J17" s="6" t="s">
        <v>1</v>
      </c>
      <c r="K17">
        <v>0</v>
      </c>
      <c r="L17">
        <v>0</v>
      </c>
    </row>
    <row r="18" spans="1:12" x14ac:dyDescent="0.2">
      <c r="A18" s="1" t="s">
        <v>3</v>
      </c>
      <c r="B18" s="1"/>
      <c r="C18">
        <v>21</v>
      </c>
      <c r="D18">
        <v>25</v>
      </c>
      <c r="E18">
        <f>(C18/D18)*100</f>
        <v>84</v>
      </c>
      <c r="J18" s="6" t="s">
        <v>2</v>
      </c>
      <c r="K18">
        <v>0.16</v>
      </c>
      <c r="L18">
        <v>0.16</v>
      </c>
    </row>
    <row r="19" spans="1:12" x14ac:dyDescent="0.2">
      <c r="A19" s="1" t="s">
        <v>4</v>
      </c>
      <c r="B19" s="1"/>
      <c r="C19">
        <v>20</v>
      </c>
      <c r="D19">
        <v>26</v>
      </c>
      <c r="E19">
        <f>(C19/D19)*100</f>
        <v>76.923076923076934</v>
      </c>
      <c r="J19" s="6" t="s">
        <v>3</v>
      </c>
      <c r="K19">
        <v>0.16</v>
      </c>
      <c r="L19">
        <v>0.16</v>
      </c>
    </row>
    <row r="20" spans="1:12" x14ac:dyDescent="0.2">
      <c r="J20" s="6" t="s">
        <v>4</v>
      </c>
      <c r="K20">
        <v>0.23</v>
      </c>
      <c r="L20">
        <v>0.2</v>
      </c>
    </row>
    <row r="21" spans="1:12" x14ac:dyDescent="0.2">
      <c r="A21" s="1" t="s">
        <v>8</v>
      </c>
      <c r="B21" s="1"/>
    </row>
    <row r="23" spans="1:12" x14ac:dyDescent="0.2">
      <c r="A23" s="1" t="s">
        <v>0</v>
      </c>
      <c r="B23" s="1"/>
      <c r="C23">
        <v>19</v>
      </c>
      <c r="D23">
        <v>25</v>
      </c>
      <c r="E23">
        <f>(C23/D23)*100</f>
        <v>76</v>
      </c>
    </row>
    <row r="24" spans="1:12" x14ac:dyDescent="0.2">
      <c r="A24" s="1" t="s">
        <v>1</v>
      </c>
      <c r="B24" s="1"/>
      <c r="C24">
        <v>25</v>
      </c>
      <c r="D24">
        <v>25</v>
      </c>
      <c r="E24">
        <f>(C24/D24)*100</f>
        <v>100</v>
      </c>
    </row>
    <row r="25" spans="1:12" x14ac:dyDescent="0.2">
      <c r="A25" s="1" t="s">
        <v>2</v>
      </c>
      <c r="B25" s="1"/>
      <c r="C25">
        <v>21</v>
      </c>
      <c r="D25">
        <v>25</v>
      </c>
      <c r="E25">
        <f>(C25/D25)*100</f>
        <v>84</v>
      </c>
    </row>
    <row r="26" spans="1:12" x14ac:dyDescent="0.2">
      <c r="A26" s="1" t="s">
        <v>3</v>
      </c>
      <c r="B26" s="1"/>
      <c r="C26">
        <v>21</v>
      </c>
      <c r="D26">
        <v>25</v>
      </c>
      <c r="E26">
        <f>(C26/D26)*100</f>
        <v>84</v>
      </c>
    </row>
    <row r="27" spans="1:12" x14ac:dyDescent="0.2">
      <c r="A27" s="1" t="s">
        <v>4</v>
      </c>
      <c r="B27" s="1"/>
      <c r="C27">
        <v>20</v>
      </c>
      <c r="D27">
        <v>25</v>
      </c>
      <c r="E27">
        <f>(C27/D27)*100</f>
        <v>80</v>
      </c>
    </row>
  </sheetData>
  <mergeCells count="4">
    <mergeCell ref="A9:B9"/>
    <mergeCell ref="C9:H9"/>
    <mergeCell ref="A10:B10"/>
    <mergeCell ref="C10:H10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7"/>
  <sheetViews>
    <sheetView workbookViewId="0">
      <selection activeCell="J14" sqref="J14:M19"/>
    </sheetView>
  </sheetViews>
  <sheetFormatPr baseColWidth="10" defaultColWidth="8.83203125" defaultRowHeight="15" x14ac:dyDescent="0.2"/>
  <cols>
    <col min="1" max="1" width="13.83203125" customWidth="1"/>
    <col min="2" max="2" width="11" customWidth="1"/>
    <col min="3" max="3" width="9.6640625" customWidth="1"/>
    <col min="4" max="4" width="8.83203125" customWidth="1"/>
    <col min="5" max="5" width="8" customWidth="1"/>
    <col min="6" max="6" width="10.5" customWidth="1"/>
    <col min="7" max="7" width="9.83203125" customWidth="1"/>
    <col min="8" max="8" width="7.83203125" customWidth="1"/>
    <col min="9" max="9" width="12.5" bestFit="1" customWidth="1"/>
    <col min="10" max="11" width="14.6640625" bestFit="1" customWidth="1"/>
  </cols>
  <sheetData>
    <row r="1" spans="1:12" x14ac:dyDescent="0.2">
      <c r="A1" s="3"/>
      <c r="B1" s="4" t="s">
        <v>0</v>
      </c>
      <c r="C1" s="4" t="s">
        <v>1</v>
      </c>
      <c r="D1" s="4" t="s">
        <v>2</v>
      </c>
      <c r="E1" s="4" t="s">
        <v>5</v>
      </c>
      <c r="F1" s="4" t="s">
        <v>4</v>
      </c>
      <c r="G1" s="4" t="s">
        <v>6</v>
      </c>
      <c r="H1" s="5" t="s">
        <v>11</v>
      </c>
      <c r="J1" s="1" t="s">
        <v>9</v>
      </c>
    </row>
    <row r="2" spans="1:12" x14ac:dyDescent="0.2">
      <c r="A2" s="6" t="s">
        <v>0</v>
      </c>
      <c r="B2" s="2">
        <v>21</v>
      </c>
      <c r="C2" s="2">
        <v>0</v>
      </c>
      <c r="D2" s="2">
        <v>0</v>
      </c>
      <c r="E2" s="2">
        <v>0</v>
      </c>
      <c r="F2" s="2">
        <v>4</v>
      </c>
      <c r="G2" s="2">
        <f>SUM(B2:F2)</f>
        <v>25</v>
      </c>
      <c r="H2" s="7">
        <v>84</v>
      </c>
    </row>
    <row r="3" spans="1:12" x14ac:dyDescent="0.2">
      <c r="A3" s="6" t="s">
        <v>1</v>
      </c>
      <c r="B3" s="2">
        <v>3</v>
      </c>
      <c r="C3" s="2">
        <v>22</v>
      </c>
      <c r="D3" s="2">
        <v>0</v>
      </c>
      <c r="E3" s="2">
        <v>0</v>
      </c>
      <c r="F3" s="2">
        <v>0</v>
      </c>
      <c r="G3" s="2">
        <f>SUM(B3:F3)</f>
        <v>25</v>
      </c>
      <c r="H3" s="7">
        <v>88</v>
      </c>
      <c r="J3">
        <f>(SUM(B2,C3,D4,E5,F6)/G7)*100</f>
        <v>85.6</v>
      </c>
    </row>
    <row r="4" spans="1:12" x14ac:dyDescent="0.2">
      <c r="A4" s="6" t="s">
        <v>2</v>
      </c>
      <c r="B4" s="2">
        <v>0</v>
      </c>
      <c r="C4" s="2">
        <v>0</v>
      </c>
      <c r="D4" s="2">
        <v>20</v>
      </c>
      <c r="E4" s="2">
        <v>5</v>
      </c>
      <c r="F4" s="2">
        <v>0</v>
      </c>
      <c r="G4" s="2">
        <f t="shared" ref="G4:G6" si="0">SUM(B4:F4)</f>
        <v>25</v>
      </c>
      <c r="H4" s="7">
        <v>80</v>
      </c>
    </row>
    <row r="5" spans="1:12" x14ac:dyDescent="0.2">
      <c r="A5" s="6" t="s">
        <v>5</v>
      </c>
      <c r="B5" s="2">
        <v>0</v>
      </c>
      <c r="C5" s="2">
        <v>0</v>
      </c>
      <c r="D5" s="2">
        <v>4</v>
      </c>
      <c r="E5" s="2">
        <v>21</v>
      </c>
      <c r="F5" s="2">
        <v>0</v>
      </c>
      <c r="G5" s="2">
        <f t="shared" si="0"/>
        <v>25</v>
      </c>
      <c r="H5" s="7">
        <v>84</v>
      </c>
      <c r="J5" s="1" t="s">
        <v>10</v>
      </c>
    </row>
    <row r="6" spans="1:12" x14ac:dyDescent="0.2">
      <c r="A6" s="6" t="s">
        <v>4</v>
      </c>
      <c r="B6" s="2">
        <v>2</v>
      </c>
      <c r="C6" s="2">
        <v>0</v>
      </c>
      <c r="D6" s="2">
        <v>0</v>
      </c>
      <c r="E6" s="2">
        <v>0</v>
      </c>
      <c r="F6" s="2">
        <v>23</v>
      </c>
      <c r="G6" s="2">
        <f t="shared" si="0"/>
        <v>25</v>
      </c>
      <c r="H6" s="7">
        <v>92</v>
      </c>
      <c r="J6">
        <f>((G7*(SUM(B2,C3,D4,E5,F6)))-((G2*B7)+(G3*C7)+(G4*D7)+(G5*E7)+(G6*F7)))/((125^2)-((G2*B7)+(G3*C7)+(G4*D7)+(G5*E7)+(G6*F7)))</f>
        <v>0.82</v>
      </c>
    </row>
    <row r="7" spans="1:12" x14ac:dyDescent="0.2">
      <c r="A7" s="6" t="s">
        <v>6</v>
      </c>
      <c r="B7" s="2">
        <f>SUM(B2:B6)</f>
        <v>26</v>
      </c>
      <c r="C7" s="2">
        <f t="shared" ref="C7:F7" si="1">SUM(C2:C6)</f>
        <v>22</v>
      </c>
      <c r="D7" s="2">
        <f t="shared" si="1"/>
        <v>24</v>
      </c>
      <c r="E7" s="2">
        <f t="shared" si="1"/>
        <v>26</v>
      </c>
      <c r="F7" s="2">
        <f t="shared" si="1"/>
        <v>27</v>
      </c>
      <c r="G7" s="2">
        <f>SUM(B7:F7)</f>
        <v>125</v>
      </c>
      <c r="H7" s="7"/>
    </row>
    <row r="8" spans="1:12" x14ac:dyDescent="0.2">
      <c r="A8" s="6" t="s">
        <v>12</v>
      </c>
      <c r="B8">
        <v>80.760000000000005</v>
      </c>
      <c r="C8">
        <v>100</v>
      </c>
      <c r="D8">
        <v>83.33</v>
      </c>
      <c r="E8">
        <v>80.760000000000005</v>
      </c>
      <c r="F8">
        <v>85.18</v>
      </c>
      <c r="G8" s="2"/>
      <c r="H8" s="7"/>
    </row>
    <row r="9" spans="1:12" x14ac:dyDescent="0.2">
      <c r="A9" s="13" t="s">
        <v>15</v>
      </c>
      <c r="B9" s="14"/>
      <c r="C9" s="15">
        <v>0.85599999999999998</v>
      </c>
      <c r="D9" s="15"/>
      <c r="E9" s="15"/>
      <c r="F9" s="15"/>
      <c r="G9" s="15"/>
      <c r="H9" s="16"/>
      <c r="I9" s="9"/>
    </row>
    <row r="10" spans="1:12" ht="16" thickBot="1" x14ac:dyDescent="0.25">
      <c r="A10" s="17" t="s">
        <v>16</v>
      </c>
      <c r="B10" s="18"/>
      <c r="C10" s="19">
        <v>0.82</v>
      </c>
      <c r="D10" s="19"/>
      <c r="E10" s="19"/>
      <c r="F10" s="19"/>
      <c r="G10" s="19"/>
      <c r="H10" s="20"/>
      <c r="I10" s="9"/>
    </row>
    <row r="11" spans="1:12" x14ac:dyDescent="0.2">
      <c r="A11" s="10"/>
      <c r="B11" s="10"/>
      <c r="C11" s="9"/>
      <c r="D11" s="9"/>
      <c r="E11" s="9"/>
      <c r="F11" s="9"/>
      <c r="G11" s="9"/>
      <c r="H11" s="9"/>
      <c r="I11" s="9"/>
    </row>
    <row r="13" spans="1:12" x14ac:dyDescent="0.2">
      <c r="A13" s="1" t="s">
        <v>7</v>
      </c>
      <c r="B13" s="1"/>
    </row>
    <row r="14" spans="1:12" x14ac:dyDescent="0.2">
      <c r="K14" t="s">
        <v>17</v>
      </c>
      <c r="L14" t="s">
        <v>18</v>
      </c>
    </row>
    <row r="15" spans="1:12" x14ac:dyDescent="0.2">
      <c r="A15" s="1" t="s">
        <v>0</v>
      </c>
      <c r="B15">
        <v>21</v>
      </c>
      <c r="C15">
        <v>26</v>
      </c>
      <c r="D15">
        <f>(B15/C15)*100</f>
        <v>80.769230769230774</v>
      </c>
      <c r="J15" s="6" t="s">
        <v>0</v>
      </c>
      <c r="K15">
        <v>0.19</v>
      </c>
      <c r="L15">
        <v>0.16</v>
      </c>
    </row>
    <row r="16" spans="1:12" x14ac:dyDescent="0.2">
      <c r="A16" s="1" t="s">
        <v>1</v>
      </c>
      <c r="B16">
        <v>22</v>
      </c>
      <c r="C16">
        <v>22</v>
      </c>
      <c r="D16">
        <f>(B16/C16)*100</f>
        <v>100</v>
      </c>
      <c r="J16" s="6" t="s">
        <v>1</v>
      </c>
      <c r="K16">
        <v>0</v>
      </c>
      <c r="L16">
        <v>0.12</v>
      </c>
    </row>
    <row r="17" spans="1:12" x14ac:dyDescent="0.2">
      <c r="A17" s="1" t="s">
        <v>2</v>
      </c>
      <c r="B17">
        <v>20</v>
      </c>
      <c r="C17">
        <v>24</v>
      </c>
      <c r="D17">
        <f t="shared" ref="D17:D19" si="2">(B17/C17)*100</f>
        <v>83.333333333333343</v>
      </c>
      <c r="J17" s="6" t="s">
        <v>2</v>
      </c>
      <c r="K17">
        <v>0.17</v>
      </c>
      <c r="L17">
        <v>0.2</v>
      </c>
    </row>
    <row r="18" spans="1:12" x14ac:dyDescent="0.2">
      <c r="A18" s="1" t="s">
        <v>3</v>
      </c>
      <c r="B18">
        <v>21</v>
      </c>
      <c r="C18">
        <v>26</v>
      </c>
      <c r="D18">
        <f t="shared" si="2"/>
        <v>80.769230769230774</v>
      </c>
      <c r="J18" s="6" t="s">
        <v>3</v>
      </c>
      <c r="K18">
        <v>0.19</v>
      </c>
      <c r="L18">
        <v>0.16</v>
      </c>
    </row>
    <row r="19" spans="1:12" x14ac:dyDescent="0.2">
      <c r="A19" s="1" t="s">
        <v>4</v>
      </c>
      <c r="B19">
        <v>23</v>
      </c>
      <c r="C19">
        <v>27</v>
      </c>
      <c r="D19">
        <f t="shared" si="2"/>
        <v>85.18518518518519</v>
      </c>
      <c r="J19" s="6" t="s">
        <v>4</v>
      </c>
      <c r="K19">
        <v>0.14000000000000001</v>
      </c>
      <c r="L19">
        <v>0.08</v>
      </c>
    </row>
    <row r="21" spans="1:12" x14ac:dyDescent="0.2">
      <c r="A21" s="1" t="s">
        <v>8</v>
      </c>
    </row>
    <row r="23" spans="1:12" x14ac:dyDescent="0.2">
      <c r="A23" s="1" t="s">
        <v>0</v>
      </c>
      <c r="B23">
        <v>21</v>
      </c>
      <c r="C23">
        <v>25</v>
      </c>
      <c r="D23">
        <f>(B23/C23)*100</f>
        <v>84</v>
      </c>
    </row>
    <row r="24" spans="1:12" x14ac:dyDescent="0.2">
      <c r="A24" s="1" t="s">
        <v>1</v>
      </c>
      <c r="B24">
        <v>22</v>
      </c>
      <c r="C24">
        <v>25</v>
      </c>
      <c r="D24">
        <f t="shared" ref="D24:D27" si="3">(B24/C24)*100</f>
        <v>88</v>
      </c>
    </row>
    <row r="25" spans="1:12" x14ac:dyDescent="0.2">
      <c r="A25" s="1" t="s">
        <v>2</v>
      </c>
      <c r="B25">
        <v>20</v>
      </c>
      <c r="C25">
        <v>25</v>
      </c>
      <c r="D25">
        <f t="shared" si="3"/>
        <v>80</v>
      </c>
    </row>
    <row r="26" spans="1:12" x14ac:dyDescent="0.2">
      <c r="A26" s="1" t="s">
        <v>3</v>
      </c>
      <c r="B26">
        <v>21</v>
      </c>
      <c r="C26">
        <v>25</v>
      </c>
      <c r="D26">
        <f t="shared" si="3"/>
        <v>84</v>
      </c>
    </row>
    <row r="27" spans="1:12" x14ac:dyDescent="0.2">
      <c r="A27" s="1" t="s">
        <v>4</v>
      </c>
      <c r="B27">
        <v>23</v>
      </c>
      <c r="C27">
        <v>25</v>
      </c>
      <c r="D27">
        <f t="shared" si="3"/>
        <v>92</v>
      </c>
    </row>
  </sheetData>
  <mergeCells count="4">
    <mergeCell ref="A9:B9"/>
    <mergeCell ref="C9:H9"/>
    <mergeCell ref="A10:B10"/>
    <mergeCell ref="C10:H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6"/>
  <sheetViews>
    <sheetView workbookViewId="0">
      <selection activeCell="I13" sqref="I13:L18"/>
    </sheetView>
  </sheetViews>
  <sheetFormatPr baseColWidth="10" defaultColWidth="8.83203125" defaultRowHeight="15" x14ac:dyDescent="0.2"/>
  <cols>
    <col min="1" max="1" width="17.83203125" bestFit="1" customWidth="1"/>
    <col min="2" max="2" width="9.1640625" bestFit="1" customWidth="1"/>
    <col min="3" max="3" width="6.1640625" bestFit="1" customWidth="1"/>
    <col min="4" max="4" width="11.83203125" bestFit="1" customWidth="1"/>
    <col min="5" max="5" width="11.33203125" bestFit="1" customWidth="1"/>
    <col min="6" max="6" width="15.1640625" customWidth="1"/>
    <col min="10" max="10" width="14.6640625" bestFit="1" customWidth="1"/>
  </cols>
  <sheetData>
    <row r="1" spans="1:11" x14ac:dyDescent="0.2">
      <c r="A1" s="3"/>
      <c r="B1" s="4" t="s">
        <v>0</v>
      </c>
      <c r="C1" s="4" t="s">
        <v>1</v>
      </c>
      <c r="D1" s="4" t="s">
        <v>2</v>
      </c>
      <c r="E1" s="4" t="s">
        <v>5</v>
      </c>
      <c r="F1" s="4" t="s">
        <v>4</v>
      </c>
      <c r="G1" s="4" t="s">
        <v>6</v>
      </c>
      <c r="H1" s="5" t="s">
        <v>11</v>
      </c>
      <c r="I1" s="1"/>
      <c r="J1" s="1" t="s">
        <v>9</v>
      </c>
    </row>
    <row r="2" spans="1:11" x14ac:dyDescent="0.2">
      <c r="A2" s="6" t="s">
        <v>0</v>
      </c>
      <c r="B2" s="2">
        <v>20</v>
      </c>
      <c r="C2" s="2">
        <v>0</v>
      </c>
      <c r="D2" s="2">
        <v>0</v>
      </c>
      <c r="E2" s="2">
        <v>0</v>
      </c>
      <c r="F2" s="2">
        <v>5</v>
      </c>
      <c r="G2" s="2">
        <f t="shared" ref="G2:G6" si="0">SUM(B2:F2)</f>
        <v>25</v>
      </c>
      <c r="H2" s="7">
        <v>80</v>
      </c>
    </row>
    <row r="3" spans="1:11" x14ac:dyDescent="0.2">
      <c r="A3" s="6" t="s">
        <v>1</v>
      </c>
      <c r="B3" s="2">
        <v>5</v>
      </c>
      <c r="C3" s="2">
        <v>20</v>
      </c>
      <c r="D3" s="2">
        <v>0</v>
      </c>
      <c r="E3" s="2">
        <v>0</v>
      </c>
      <c r="F3" s="2">
        <v>0</v>
      </c>
      <c r="G3" s="2">
        <f t="shared" si="0"/>
        <v>25</v>
      </c>
      <c r="H3" s="7">
        <v>80</v>
      </c>
      <c r="J3">
        <f>(SUM(B2,C3,D4,E5,F6)/G7)*100</f>
        <v>88</v>
      </c>
    </row>
    <row r="4" spans="1:11" x14ac:dyDescent="0.2">
      <c r="A4" s="6" t="s">
        <v>2</v>
      </c>
      <c r="B4" s="2">
        <v>0</v>
      </c>
      <c r="C4" s="2">
        <v>0</v>
      </c>
      <c r="D4" s="2">
        <v>23</v>
      </c>
      <c r="E4" s="2">
        <v>2</v>
      </c>
      <c r="F4" s="2">
        <v>0</v>
      </c>
      <c r="G4" s="2">
        <f t="shared" si="0"/>
        <v>25</v>
      </c>
      <c r="H4" s="7">
        <v>92</v>
      </c>
    </row>
    <row r="5" spans="1:11" x14ac:dyDescent="0.2">
      <c r="A5" s="6" t="s">
        <v>5</v>
      </c>
      <c r="B5" s="2">
        <v>0</v>
      </c>
      <c r="C5" s="2">
        <v>0</v>
      </c>
      <c r="D5" s="2">
        <v>2</v>
      </c>
      <c r="E5" s="2">
        <v>23</v>
      </c>
      <c r="F5" s="2">
        <v>0</v>
      </c>
      <c r="G5" s="2">
        <f t="shared" si="0"/>
        <v>25</v>
      </c>
      <c r="H5" s="7">
        <v>92</v>
      </c>
      <c r="J5" s="1" t="s">
        <v>10</v>
      </c>
    </row>
    <row r="6" spans="1:11" x14ac:dyDescent="0.2">
      <c r="A6" s="6" t="s">
        <v>4</v>
      </c>
      <c r="B6" s="2">
        <v>1</v>
      </c>
      <c r="C6" s="2">
        <v>0</v>
      </c>
      <c r="D6" s="2">
        <v>0</v>
      </c>
      <c r="E6" s="2">
        <v>0</v>
      </c>
      <c r="F6" s="2">
        <v>24</v>
      </c>
      <c r="G6" s="2">
        <f t="shared" si="0"/>
        <v>25</v>
      </c>
      <c r="H6" s="7">
        <v>96</v>
      </c>
      <c r="J6">
        <f>((G7*(SUM(B2,C3,D4,E5,F6)))-((G2*B7)+(G3*C7)+(G4*D7)+(G5*E7)+(G6*F7)))/((125^2)-((G2*B7)+(G3*C7)+(G4*D7)+(G5*E7)+(G6*F7)))</f>
        <v>0.85</v>
      </c>
    </row>
    <row r="7" spans="1:11" x14ac:dyDescent="0.2">
      <c r="A7" s="6" t="s">
        <v>6</v>
      </c>
      <c r="B7" s="2">
        <f t="shared" ref="B7:E7" si="1">SUM(B2:B6)</f>
        <v>26</v>
      </c>
      <c r="C7" s="2">
        <f>SUM(C2:C6)</f>
        <v>20</v>
      </c>
      <c r="D7" s="2">
        <f t="shared" si="1"/>
        <v>25</v>
      </c>
      <c r="E7" s="2">
        <f t="shared" si="1"/>
        <v>25</v>
      </c>
      <c r="F7" s="2">
        <f>SUM(F2:F6)</f>
        <v>29</v>
      </c>
      <c r="G7" s="2">
        <f>SUM(B7:F7)</f>
        <v>125</v>
      </c>
      <c r="H7" s="7"/>
    </row>
    <row r="8" spans="1:11" x14ac:dyDescent="0.2">
      <c r="A8" s="6" t="s">
        <v>12</v>
      </c>
      <c r="B8">
        <v>76.92</v>
      </c>
      <c r="C8">
        <v>100</v>
      </c>
      <c r="D8">
        <v>92</v>
      </c>
      <c r="E8">
        <v>92</v>
      </c>
      <c r="F8">
        <v>82.75</v>
      </c>
      <c r="G8" s="2"/>
      <c r="H8" s="7"/>
      <c r="I8" s="8"/>
    </row>
    <row r="9" spans="1:11" x14ac:dyDescent="0.2">
      <c r="A9" s="13" t="s">
        <v>15</v>
      </c>
      <c r="B9" s="14"/>
      <c r="C9" s="15">
        <v>0.88</v>
      </c>
      <c r="D9" s="15"/>
      <c r="E9" s="15"/>
      <c r="F9" s="15"/>
      <c r="G9" s="15"/>
      <c r="H9" s="16"/>
      <c r="I9" s="9"/>
    </row>
    <row r="10" spans="1:11" ht="16" thickBot="1" x14ac:dyDescent="0.25">
      <c r="A10" s="17" t="s">
        <v>16</v>
      </c>
      <c r="B10" s="18"/>
      <c r="C10" s="19">
        <v>0.85</v>
      </c>
      <c r="D10" s="19"/>
      <c r="E10" s="19"/>
      <c r="F10" s="19"/>
      <c r="G10" s="19"/>
      <c r="H10" s="20"/>
      <c r="I10" s="9"/>
    </row>
    <row r="12" spans="1:11" x14ac:dyDescent="0.2">
      <c r="A12" s="1" t="s">
        <v>7</v>
      </c>
    </row>
    <row r="13" spans="1:11" x14ac:dyDescent="0.2">
      <c r="J13" t="s">
        <v>17</v>
      </c>
      <c r="K13" t="s">
        <v>18</v>
      </c>
    </row>
    <row r="14" spans="1:11" x14ac:dyDescent="0.2">
      <c r="A14" s="1" t="s">
        <v>0</v>
      </c>
      <c r="B14">
        <v>20</v>
      </c>
      <c r="C14">
        <v>26</v>
      </c>
      <c r="D14">
        <f>(B14/C14)*100</f>
        <v>76.923076923076934</v>
      </c>
      <c r="I14" s="6" t="s">
        <v>0</v>
      </c>
      <c r="J14">
        <v>0.23</v>
      </c>
      <c r="K14">
        <v>0.2</v>
      </c>
    </row>
    <row r="15" spans="1:11" x14ac:dyDescent="0.2">
      <c r="A15" s="1" t="s">
        <v>1</v>
      </c>
      <c r="B15">
        <v>20</v>
      </c>
      <c r="C15">
        <v>20</v>
      </c>
      <c r="D15">
        <f>(B15/C15)*100</f>
        <v>100</v>
      </c>
      <c r="I15" s="6" t="s">
        <v>1</v>
      </c>
      <c r="J15">
        <v>0</v>
      </c>
      <c r="K15">
        <v>0.2</v>
      </c>
    </row>
    <row r="16" spans="1:11" x14ac:dyDescent="0.2">
      <c r="A16" s="1" t="s">
        <v>2</v>
      </c>
      <c r="B16">
        <v>23</v>
      </c>
      <c r="C16">
        <v>25</v>
      </c>
      <c r="D16">
        <f t="shared" ref="D16:D18" si="2">(B16/C16)*100</f>
        <v>92</v>
      </c>
      <c r="I16" s="6" t="s">
        <v>2</v>
      </c>
      <c r="J16">
        <v>0.08</v>
      </c>
      <c r="K16">
        <v>0.08</v>
      </c>
    </row>
    <row r="17" spans="1:11" x14ac:dyDescent="0.2">
      <c r="A17" s="1" t="s">
        <v>3</v>
      </c>
      <c r="B17">
        <v>23</v>
      </c>
      <c r="C17">
        <v>25</v>
      </c>
      <c r="D17">
        <f t="shared" si="2"/>
        <v>92</v>
      </c>
      <c r="I17" s="6" t="s">
        <v>3</v>
      </c>
      <c r="J17">
        <v>0.08</v>
      </c>
      <c r="K17">
        <v>0.08</v>
      </c>
    </row>
    <row r="18" spans="1:11" x14ac:dyDescent="0.2">
      <c r="A18" s="1" t="s">
        <v>4</v>
      </c>
      <c r="B18">
        <v>24</v>
      </c>
      <c r="C18">
        <v>29</v>
      </c>
      <c r="D18">
        <f t="shared" si="2"/>
        <v>82.758620689655174</v>
      </c>
      <c r="I18" s="6" t="s">
        <v>4</v>
      </c>
      <c r="J18">
        <v>0.21</v>
      </c>
      <c r="K18">
        <v>0.04</v>
      </c>
    </row>
    <row r="20" spans="1:11" x14ac:dyDescent="0.2">
      <c r="A20" s="1" t="s">
        <v>8</v>
      </c>
    </row>
    <row r="22" spans="1:11" x14ac:dyDescent="0.2">
      <c r="A22" s="1" t="s">
        <v>0</v>
      </c>
      <c r="B22">
        <v>20</v>
      </c>
      <c r="C22">
        <v>25</v>
      </c>
      <c r="D22">
        <f>(B22/C22)*100</f>
        <v>80</v>
      </c>
    </row>
    <row r="23" spans="1:11" x14ac:dyDescent="0.2">
      <c r="A23" s="1" t="s">
        <v>1</v>
      </c>
      <c r="B23">
        <v>20</v>
      </c>
      <c r="C23">
        <v>25</v>
      </c>
      <c r="D23">
        <f t="shared" ref="D23:D26" si="3">(B23/C23)*100</f>
        <v>80</v>
      </c>
    </row>
    <row r="24" spans="1:11" x14ac:dyDescent="0.2">
      <c r="A24" s="1" t="s">
        <v>2</v>
      </c>
      <c r="B24">
        <v>23</v>
      </c>
      <c r="C24">
        <v>25</v>
      </c>
      <c r="D24">
        <f t="shared" si="3"/>
        <v>92</v>
      </c>
    </row>
    <row r="25" spans="1:11" x14ac:dyDescent="0.2">
      <c r="A25" s="1" t="s">
        <v>3</v>
      </c>
      <c r="B25">
        <v>23</v>
      </c>
      <c r="C25">
        <v>25</v>
      </c>
      <c r="D25">
        <f t="shared" si="3"/>
        <v>92</v>
      </c>
    </row>
    <row r="26" spans="1:11" x14ac:dyDescent="0.2">
      <c r="A26" s="1" t="s">
        <v>4</v>
      </c>
      <c r="B26">
        <v>24</v>
      </c>
      <c r="C26">
        <v>25</v>
      </c>
      <c r="D26">
        <f t="shared" si="3"/>
        <v>96</v>
      </c>
    </row>
  </sheetData>
  <mergeCells count="4">
    <mergeCell ref="A9:B9"/>
    <mergeCell ref="A10:B10"/>
    <mergeCell ref="C9:H9"/>
    <mergeCell ref="C10:H10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7"/>
  <sheetViews>
    <sheetView tabSelected="1" workbookViewId="0">
      <selection activeCell="K14" sqref="K14"/>
    </sheetView>
  </sheetViews>
  <sheetFormatPr baseColWidth="10" defaultColWidth="8.83203125" defaultRowHeight="15" x14ac:dyDescent="0.2"/>
  <cols>
    <col min="1" max="1" width="13.83203125" customWidth="1"/>
    <col min="2" max="2" width="10.6640625" customWidth="1"/>
    <col min="3" max="3" width="9.6640625" customWidth="1"/>
    <col min="4" max="4" width="10.5" customWidth="1"/>
    <col min="5" max="5" width="10" customWidth="1"/>
    <col min="6" max="6" width="12.5" customWidth="1"/>
    <col min="10" max="10" width="14.6640625" bestFit="1" customWidth="1"/>
  </cols>
  <sheetData>
    <row r="1" spans="1:12" x14ac:dyDescent="0.2">
      <c r="A1" s="3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6</v>
      </c>
      <c r="H1" s="5" t="s">
        <v>14</v>
      </c>
      <c r="I1" s="1"/>
      <c r="J1" s="1" t="s">
        <v>9</v>
      </c>
    </row>
    <row r="2" spans="1:12" x14ac:dyDescent="0.2">
      <c r="A2" s="6" t="s">
        <v>0</v>
      </c>
      <c r="B2" s="2">
        <v>18</v>
      </c>
      <c r="C2" s="2">
        <v>7</v>
      </c>
      <c r="D2" s="2">
        <v>0</v>
      </c>
      <c r="E2" s="2">
        <v>0</v>
      </c>
      <c r="F2" s="2">
        <v>0</v>
      </c>
      <c r="G2" s="2">
        <f t="shared" ref="G2:G7" si="0">SUM(B2:F2)</f>
        <v>25</v>
      </c>
      <c r="H2" s="7">
        <v>72</v>
      </c>
    </row>
    <row r="3" spans="1:12" x14ac:dyDescent="0.2">
      <c r="A3" s="6" t="s">
        <v>1</v>
      </c>
      <c r="B3" s="2">
        <v>1</v>
      </c>
      <c r="C3" s="2">
        <v>24</v>
      </c>
      <c r="D3" s="2">
        <v>0</v>
      </c>
      <c r="E3" s="2">
        <v>0</v>
      </c>
      <c r="F3" s="2">
        <v>0</v>
      </c>
      <c r="G3" s="2">
        <f t="shared" si="0"/>
        <v>25</v>
      </c>
      <c r="H3" s="7">
        <v>96</v>
      </c>
      <c r="J3">
        <f>(SUM(B2,C3,D4,E5,F6)/G7)*100</f>
        <v>84.8</v>
      </c>
    </row>
    <row r="4" spans="1:12" x14ac:dyDescent="0.2">
      <c r="A4" s="6" t="s">
        <v>2</v>
      </c>
      <c r="B4" s="2">
        <v>0</v>
      </c>
      <c r="C4" s="2">
        <v>3</v>
      </c>
      <c r="D4" s="2">
        <v>20</v>
      </c>
      <c r="E4" s="2">
        <v>2</v>
      </c>
      <c r="F4" s="2">
        <v>0</v>
      </c>
      <c r="G4" s="2">
        <f t="shared" si="0"/>
        <v>25</v>
      </c>
      <c r="H4" s="7">
        <v>80</v>
      </c>
    </row>
    <row r="5" spans="1:12" x14ac:dyDescent="0.2">
      <c r="A5" s="6" t="s">
        <v>3</v>
      </c>
      <c r="B5" s="2">
        <v>0</v>
      </c>
      <c r="C5" s="2">
        <v>0</v>
      </c>
      <c r="D5" s="2">
        <v>2</v>
      </c>
      <c r="E5" s="2">
        <v>23</v>
      </c>
      <c r="F5" s="2">
        <v>0</v>
      </c>
      <c r="G5" s="2">
        <f t="shared" si="0"/>
        <v>25</v>
      </c>
      <c r="H5" s="7">
        <v>92</v>
      </c>
      <c r="J5" s="1" t="s">
        <v>10</v>
      </c>
    </row>
    <row r="6" spans="1:12" x14ac:dyDescent="0.2">
      <c r="A6" s="6" t="s">
        <v>4</v>
      </c>
      <c r="B6" s="2">
        <v>4</v>
      </c>
      <c r="C6" s="2">
        <v>0</v>
      </c>
      <c r="D6" s="2">
        <v>0</v>
      </c>
      <c r="E6" s="2">
        <v>0</v>
      </c>
      <c r="F6" s="2">
        <v>21</v>
      </c>
      <c r="G6" s="2">
        <f t="shared" si="0"/>
        <v>25</v>
      </c>
      <c r="H6" s="7">
        <v>84</v>
      </c>
      <c r="J6">
        <f>((G7*(SUM(B2,C3,D4,E5,F6)))-((G2*B7)+(G3*C7)+(G4*D7)+(G5*E7)+(G6*F7)))/((125^2)-((G2*B7)+(G3*C7)+(G4*D7)+(G5*E7)+(G6*F7)))</f>
        <v>0.81</v>
      </c>
    </row>
    <row r="7" spans="1:12" x14ac:dyDescent="0.2">
      <c r="A7" s="6" t="s">
        <v>6</v>
      </c>
      <c r="B7" s="2">
        <f>SUM(B2:B6)</f>
        <v>23</v>
      </c>
      <c r="C7" s="2">
        <f>SUM(C2:C6)</f>
        <v>34</v>
      </c>
      <c r="D7" s="2">
        <f t="shared" ref="D7:F7" si="1">SUM(D2:D6)</f>
        <v>22</v>
      </c>
      <c r="E7" s="2">
        <f t="shared" si="1"/>
        <v>25</v>
      </c>
      <c r="F7" s="2">
        <f t="shared" si="1"/>
        <v>21</v>
      </c>
      <c r="G7" s="2">
        <f t="shared" si="0"/>
        <v>125</v>
      </c>
      <c r="H7" s="7"/>
    </row>
    <row r="8" spans="1:12" x14ac:dyDescent="0.2">
      <c r="A8" s="6" t="s">
        <v>13</v>
      </c>
      <c r="B8">
        <v>78.260000000000005</v>
      </c>
      <c r="C8">
        <v>70.58</v>
      </c>
      <c r="D8">
        <v>90.9</v>
      </c>
      <c r="E8">
        <v>92</v>
      </c>
      <c r="F8">
        <v>100</v>
      </c>
      <c r="G8" s="2"/>
      <c r="H8" s="7"/>
    </row>
    <row r="9" spans="1:12" x14ac:dyDescent="0.2">
      <c r="A9" s="29" t="s">
        <v>15</v>
      </c>
      <c r="B9" s="30"/>
      <c r="C9" s="21">
        <v>0.84799999999999998</v>
      </c>
      <c r="D9" s="22"/>
      <c r="E9" s="22"/>
      <c r="F9" s="22"/>
      <c r="G9" s="22"/>
      <c r="H9" s="23"/>
    </row>
    <row r="10" spans="1:12" ht="16" thickBot="1" x14ac:dyDescent="0.25">
      <c r="A10" s="27" t="s">
        <v>16</v>
      </c>
      <c r="B10" s="28"/>
      <c r="C10" s="24">
        <v>0.81</v>
      </c>
      <c r="D10" s="25"/>
      <c r="E10" s="25"/>
      <c r="F10" s="25"/>
      <c r="G10" s="25"/>
      <c r="H10" s="26"/>
    </row>
    <row r="13" spans="1:12" x14ac:dyDescent="0.2">
      <c r="A13" s="1" t="s">
        <v>7</v>
      </c>
    </row>
    <row r="14" spans="1:12" x14ac:dyDescent="0.2">
      <c r="K14" t="s">
        <v>17</v>
      </c>
      <c r="L14" t="s">
        <v>18</v>
      </c>
    </row>
    <row r="15" spans="1:12" x14ac:dyDescent="0.2">
      <c r="A15" s="1" t="s">
        <v>0</v>
      </c>
      <c r="B15">
        <v>18</v>
      </c>
      <c r="C15">
        <v>23</v>
      </c>
      <c r="D15">
        <f>(B15/C15)*100</f>
        <v>78.260869565217391</v>
      </c>
      <c r="J15" s="6" t="s">
        <v>0</v>
      </c>
      <c r="K15">
        <v>0.22</v>
      </c>
      <c r="L15">
        <v>0.28000000000000003</v>
      </c>
    </row>
    <row r="16" spans="1:12" x14ac:dyDescent="0.2">
      <c r="A16" s="1" t="s">
        <v>1</v>
      </c>
      <c r="B16">
        <v>24</v>
      </c>
      <c r="C16">
        <v>34</v>
      </c>
      <c r="D16">
        <f>(B16/C16)*100</f>
        <v>70.588235294117652</v>
      </c>
      <c r="J16" s="6" t="s">
        <v>1</v>
      </c>
      <c r="K16">
        <v>7.09</v>
      </c>
      <c r="L16">
        <v>0.04</v>
      </c>
    </row>
    <row r="17" spans="1:12" x14ac:dyDescent="0.2">
      <c r="A17" s="1" t="s">
        <v>2</v>
      </c>
      <c r="B17">
        <v>20</v>
      </c>
      <c r="C17">
        <v>22</v>
      </c>
      <c r="D17">
        <f t="shared" ref="D17:D19" si="2">(B17/C17)*100</f>
        <v>90.909090909090907</v>
      </c>
      <c r="J17" s="6" t="s">
        <v>2</v>
      </c>
      <c r="K17">
        <v>0.09</v>
      </c>
      <c r="L17">
        <v>0.2</v>
      </c>
    </row>
    <row r="18" spans="1:12" x14ac:dyDescent="0.2">
      <c r="A18" s="1" t="s">
        <v>3</v>
      </c>
      <c r="B18">
        <v>23</v>
      </c>
      <c r="C18">
        <v>25</v>
      </c>
      <c r="D18">
        <f t="shared" si="2"/>
        <v>92</v>
      </c>
      <c r="J18" s="6" t="s">
        <v>3</v>
      </c>
      <c r="K18">
        <v>0.08</v>
      </c>
      <c r="L18">
        <v>0.08</v>
      </c>
    </row>
    <row r="19" spans="1:12" x14ac:dyDescent="0.2">
      <c r="A19" s="1" t="s">
        <v>4</v>
      </c>
      <c r="B19">
        <v>21</v>
      </c>
      <c r="C19">
        <v>21</v>
      </c>
      <c r="D19">
        <f t="shared" si="2"/>
        <v>100</v>
      </c>
      <c r="J19" s="6" t="s">
        <v>4</v>
      </c>
      <c r="K19">
        <v>0</v>
      </c>
      <c r="L19">
        <v>0.16</v>
      </c>
    </row>
    <row r="21" spans="1:12" x14ac:dyDescent="0.2">
      <c r="A21" s="1" t="s">
        <v>8</v>
      </c>
    </row>
    <row r="23" spans="1:12" x14ac:dyDescent="0.2">
      <c r="A23" s="1" t="s">
        <v>0</v>
      </c>
      <c r="B23">
        <v>18</v>
      </c>
      <c r="C23">
        <v>25</v>
      </c>
      <c r="D23">
        <f>(B23/C23)*100</f>
        <v>72</v>
      </c>
    </row>
    <row r="24" spans="1:12" x14ac:dyDescent="0.2">
      <c r="A24" s="1" t="s">
        <v>1</v>
      </c>
      <c r="B24">
        <v>24</v>
      </c>
      <c r="C24">
        <v>25</v>
      </c>
      <c r="D24">
        <f t="shared" ref="D24:D27" si="3">(B24/C24)*100</f>
        <v>96</v>
      </c>
    </row>
    <row r="25" spans="1:12" x14ac:dyDescent="0.2">
      <c r="A25" s="1" t="s">
        <v>2</v>
      </c>
      <c r="B25">
        <v>20</v>
      </c>
      <c r="C25">
        <v>25</v>
      </c>
      <c r="D25">
        <f t="shared" si="3"/>
        <v>80</v>
      </c>
    </row>
    <row r="26" spans="1:12" x14ac:dyDescent="0.2">
      <c r="A26" s="1" t="s">
        <v>3</v>
      </c>
      <c r="B26">
        <v>23</v>
      </c>
      <c r="C26">
        <v>25</v>
      </c>
      <c r="D26">
        <f t="shared" si="3"/>
        <v>92</v>
      </c>
    </row>
    <row r="27" spans="1:12" x14ac:dyDescent="0.2">
      <c r="A27" s="1" t="s">
        <v>4</v>
      </c>
      <c r="B27">
        <v>21</v>
      </c>
      <c r="C27">
        <v>25</v>
      </c>
      <c r="D27">
        <f t="shared" si="3"/>
        <v>84</v>
      </c>
    </row>
  </sheetData>
  <mergeCells count="4">
    <mergeCell ref="C9:H9"/>
    <mergeCell ref="C10:H10"/>
    <mergeCell ref="A10:B10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1984</vt:lpstr>
      <vt:lpstr>1990</vt:lpstr>
      <vt:lpstr>2000</vt:lpstr>
      <vt:lpstr>2010</vt:lpstr>
      <vt:lpstr>2019</vt:lpstr>
      <vt:lpstr>'1984'!confusion1984</vt:lpstr>
      <vt:lpstr>'1990'!confusion1990</vt:lpstr>
      <vt:lpstr>'2000'!confusion2000</vt:lpstr>
      <vt:lpstr>'2010'!confusion2010</vt:lpstr>
      <vt:lpstr>'2019'!confusion2019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Aasia Wahab</dc:creator>
  <cp:lastModifiedBy>Microsoft Office User</cp:lastModifiedBy>
  <dcterms:created xsi:type="dcterms:W3CDTF">2021-01-22T07:22:40Z</dcterms:created>
  <dcterms:modified xsi:type="dcterms:W3CDTF">2021-03-29T22:14:54Z</dcterms:modified>
</cp:coreProperties>
</file>