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charts/chart58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charts/chart56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charts/chart5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205" windowHeight="5925" activeTab="1"/>
  </bookViews>
  <sheets>
    <sheet name="Sheet1" sheetId="1" r:id="rId1"/>
    <sheet name="Final" sheetId="2" r:id="rId2"/>
    <sheet name="Seřazení" sheetId="3" r:id="rId3"/>
    <sheet name="Otázky" sheetId="4" r:id="rId4"/>
    <sheet name="Luke" sheetId="5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BI80" i="3"/>
  <c r="BH81"/>
  <c r="BH80"/>
  <c r="AH80"/>
  <c r="AI80"/>
  <c r="AJ80"/>
  <c r="AK80"/>
  <c r="AL80"/>
  <c r="AM80"/>
  <c r="AN80"/>
  <c r="AO80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AH81"/>
  <c r="AJ81"/>
  <c r="AL81"/>
  <c r="AN81"/>
  <c r="AP81"/>
  <c r="AR81"/>
  <c r="AT81"/>
  <c r="AV81"/>
  <c r="AX81"/>
  <c r="AZ81"/>
  <c r="BB81"/>
  <c r="BD81"/>
  <c r="BF81"/>
  <c r="R80"/>
  <c r="S80"/>
  <c r="T80"/>
  <c r="U80"/>
  <c r="V80"/>
  <c r="W80"/>
  <c r="X80"/>
  <c r="Y80"/>
  <c r="Z80"/>
  <c r="AA80"/>
  <c r="AB80"/>
  <c r="AC80"/>
  <c r="AD80"/>
  <c r="AE80"/>
  <c r="AF80"/>
  <c r="AG80"/>
  <c r="R81"/>
  <c r="T81"/>
  <c r="V81"/>
  <c r="X81"/>
  <c r="Z81"/>
  <c r="AB81"/>
  <c r="AD81"/>
  <c r="AF81"/>
  <c r="J80"/>
  <c r="K80"/>
  <c r="L80"/>
  <c r="M80"/>
  <c r="N80"/>
  <c r="O80"/>
  <c r="P80"/>
  <c r="Q80"/>
  <c r="J81"/>
  <c r="L81"/>
  <c r="N81"/>
  <c r="P81"/>
  <c r="D80"/>
  <c r="E80"/>
  <c r="F80"/>
  <c r="G80"/>
  <c r="H80"/>
  <c r="I80"/>
  <c r="D81"/>
  <c r="F81"/>
  <c r="H81"/>
  <c r="B81"/>
  <c r="C80"/>
  <c r="B80"/>
  <c r="AZ66"/>
  <c r="BA66"/>
  <c r="D77" l="1"/>
  <c r="F77"/>
  <c r="H77"/>
  <c r="J77"/>
  <c r="L77"/>
  <c r="N77"/>
  <c r="P77"/>
  <c r="R77"/>
  <c r="T77"/>
  <c r="V77"/>
  <c r="X77"/>
  <c r="Z77"/>
  <c r="AB77"/>
  <c r="AD77"/>
  <c r="AF77"/>
  <c r="AH77"/>
  <c r="AJ77"/>
  <c r="AL77"/>
  <c r="AN77"/>
  <c r="AP77"/>
  <c r="AR77"/>
  <c r="AT77"/>
  <c r="AV77"/>
  <c r="AX77"/>
  <c r="AZ77"/>
  <c r="BB77"/>
  <c r="BD77"/>
  <c r="BF77"/>
  <c r="BH77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D76"/>
  <c r="E76"/>
  <c r="F76"/>
  <c r="G76"/>
  <c r="H76"/>
  <c r="I76"/>
  <c r="J76"/>
  <c r="K76"/>
  <c r="L76"/>
  <c r="M76"/>
  <c r="B77"/>
  <c r="C76"/>
  <c r="B76"/>
  <c r="B36" l="1"/>
  <c r="I24"/>
  <c r="B24"/>
  <c r="A60" l="1"/>
  <c r="BH60"/>
  <c r="BI60"/>
  <c r="P60"/>
  <c r="Q60"/>
  <c r="AH60"/>
  <c r="AI60"/>
  <c r="BD60"/>
  <c r="BE60"/>
  <c r="H60"/>
  <c r="I60"/>
  <c r="J60"/>
  <c r="K60"/>
  <c r="B60"/>
  <c r="C60"/>
  <c r="N60"/>
  <c r="O60"/>
  <c r="F60"/>
  <c r="G60"/>
  <c r="AJ60"/>
  <c r="AK60"/>
  <c r="T60"/>
  <c r="U60"/>
  <c r="AZ60"/>
  <c r="BA60"/>
  <c r="X60"/>
  <c r="Y60"/>
  <c r="L60"/>
  <c r="M60"/>
  <c r="D60"/>
  <c r="E60"/>
  <c r="AP60"/>
  <c r="AQ60"/>
  <c r="AD60"/>
  <c r="AE60"/>
  <c r="V60"/>
  <c r="W60"/>
  <c r="AX60"/>
  <c r="AY60"/>
  <c r="AL60"/>
  <c r="AM60"/>
  <c r="AN60"/>
  <c r="AO60"/>
  <c r="AT60"/>
  <c r="AU60"/>
  <c r="AR60"/>
  <c r="AS60"/>
  <c r="Z60"/>
  <c r="AA60"/>
  <c r="AB60"/>
  <c r="AC60"/>
  <c r="AV60"/>
  <c r="AW60"/>
  <c r="AF60"/>
  <c r="AG60"/>
  <c r="BF60"/>
  <c r="BG60"/>
  <c r="BB60"/>
  <c r="BC60"/>
  <c r="R60"/>
  <c r="S60"/>
  <c r="BH61"/>
  <c r="BI61"/>
  <c r="P61"/>
  <c r="Q61"/>
  <c r="AH61"/>
  <c r="AI61"/>
  <c r="BD61"/>
  <c r="BE61"/>
  <c r="H61"/>
  <c r="I61"/>
  <c r="J61"/>
  <c r="K61"/>
  <c r="B61"/>
  <c r="C61"/>
  <c r="N61"/>
  <c r="O61"/>
  <c r="F61"/>
  <c r="G61"/>
  <c r="AJ61"/>
  <c r="AK61"/>
  <c r="T61"/>
  <c r="U61"/>
  <c r="AZ61"/>
  <c r="BA61"/>
  <c r="X61"/>
  <c r="Y61"/>
  <c r="L61"/>
  <c r="M61"/>
  <c r="D61"/>
  <c r="E61"/>
  <c r="AP61"/>
  <c r="AQ61"/>
  <c r="AD61"/>
  <c r="AE61"/>
  <c r="V61"/>
  <c r="W61"/>
  <c r="AX61"/>
  <c r="AY61"/>
  <c r="AL61"/>
  <c r="AM61"/>
  <c r="AN61"/>
  <c r="AO61"/>
  <c r="AT61"/>
  <c r="AU61"/>
  <c r="AR61"/>
  <c r="AS61"/>
  <c r="Z61"/>
  <c r="AA61"/>
  <c r="AB61"/>
  <c r="AC61"/>
  <c r="AV61"/>
  <c r="AW61"/>
  <c r="AF61"/>
  <c r="AG61"/>
  <c r="BF61"/>
  <c r="BG61"/>
  <c r="BB61"/>
  <c r="BC61"/>
  <c r="R61"/>
  <c r="S61"/>
  <c r="A50"/>
  <c r="A62" s="1"/>
  <c r="A51"/>
  <c r="A63" s="1"/>
  <c r="A52"/>
  <c r="A64" s="1"/>
  <c r="A53"/>
  <c r="A65" s="1"/>
  <c r="A54"/>
  <c r="A66" s="1"/>
  <c r="A55"/>
  <c r="A67" s="1"/>
  <c r="A56"/>
  <c r="A68" s="1"/>
  <c r="B50"/>
  <c r="BH62" s="1"/>
  <c r="B37"/>
  <c r="B51" s="1"/>
  <c r="BH63" s="1"/>
  <c r="B38"/>
  <c r="B52" s="1"/>
  <c r="BH64" s="1"/>
  <c r="B39"/>
  <c r="B53" s="1"/>
  <c r="BH65" s="1"/>
  <c r="B40"/>
  <c r="B54" s="1"/>
  <c r="BH66" s="1"/>
  <c r="B41"/>
  <c r="B55" s="1"/>
  <c r="BH67" s="1"/>
  <c r="B42"/>
  <c r="B56" s="1"/>
  <c r="BH68" s="1"/>
  <c r="C36"/>
  <c r="C50" s="1"/>
  <c r="BI62" s="1"/>
  <c r="C37"/>
  <c r="C51" s="1"/>
  <c r="BI63" s="1"/>
  <c r="C38"/>
  <c r="C52" s="1"/>
  <c r="BI64" s="1"/>
  <c r="C39"/>
  <c r="C53" s="1"/>
  <c r="BI65" s="1"/>
  <c r="C40"/>
  <c r="C54" s="1"/>
  <c r="BI66" s="1"/>
  <c r="C41"/>
  <c r="C55" s="1"/>
  <c r="BI67" s="1"/>
  <c r="C42"/>
  <c r="C56" s="1"/>
  <c r="BI68" s="1"/>
  <c r="B44"/>
  <c r="P44"/>
  <c r="F44"/>
  <c r="H44"/>
  <c r="J44"/>
  <c r="L44"/>
  <c r="N44"/>
  <c r="R44"/>
  <c r="T44"/>
  <c r="V44"/>
  <c r="X44"/>
  <c r="Z44"/>
  <c r="AB44"/>
  <c r="AD44"/>
  <c r="AF44"/>
  <c r="AH44"/>
  <c r="AJ44"/>
  <c r="AL44"/>
  <c r="AN44"/>
  <c r="AP44"/>
  <c r="AR44"/>
  <c r="AT44"/>
  <c r="AV44"/>
  <c r="AX44"/>
  <c r="AZ44"/>
  <c r="BB44"/>
  <c r="BD44"/>
  <c r="BF44"/>
  <c r="BH44"/>
  <c r="D44"/>
  <c r="J13"/>
  <c r="J14"/>
  <c r="J15"/>
  <c r="J16"/>
  <c r="J17"/>
  <c r="J18"/>
  <c r="I13"/>
  <c r="I14"/>
  <c r="I15"/>
  <c r="I16"/>
  <c r="I17"/>
  <c r="I18"/>
  <c r="J12"/>
  <c r="I12"/>
  <c r="G12"/>
  <c r="D36"/>
  <c r="D50" s="1"/>
  <c r="P62" s="1"/>
  <c r="E36"/>
  <c r="E50" s="1"/>
  <c r="Q62" s="1"/>
  <c r="F36"/>
  <c r="F50" s="1"/>
  <c r="AH62" s="1"/>
  <c r="G36"/>
  <c r="G50" s="1"/>
  <c r="AI62" s="1"/>
  <c r="H36"/>
  <c r="H50" s="1"/>
  <c r="BD62" s="1"/>
  <c r="I36"/>
  <c r="I50" s="1"/>
  <c r="BE62" s="1"/>
  <c r="J36"/>
  <c r="J50" s="1"/>
  <c r="H62" s="1"/>
  <c r="K36"/>
  <c r="K50" s="1"/>
  <c r="I62" s="1"/>
  <c r="L36"/>
  <c r="L50" s="1"/>
  <c r="J62" s="1"/>
  <c r="M36"/>
  <c r="M50" s="1"/>
  <c r="K62" s="1"/>
  <c r="N36"/>
  <c r="N50" s="1"/>
  <c r="B62" s="1"/>
  <c r="O36"/>
  <c r="O50" s="1"/>
  <c r="C62" s="1"/>
  <c r="P36"/>
  <c r="P50" s="1"/>
  <c r="N62" s="1"/>
  <c r="Q36"/>
  <c r="Q50" s="1"/>
  <c r="O62" s="1"/>
  <c r="R36"/>
  <c r="R50" s="1"/>
  <c r="F62" s="1"/>
  <c r="S36"/>
  <c r="S50" s="1"/>
  <c r="G62" s="1"/>
  <c r="T36"/>
  <c r="T50" s="1"/>
  <c r="AJ62" s="1"/>
  <c r="U36"/>
  <c r="U50" s="1"/>
  <c r="AK62" s="1"/>
  <c r="V36"/>
  <c r="V50" s="1"/>
  <c r="T62" s="1"/>
  <c r="W36"/>
  <c r="W50" s="1"/>
  <c r="U62" s="1"/>
  <c r="X36"/>
  <c r="X50" s="1"/>
  <c r="AZ62" s="1"/>
  <c r="Y36"/>
  <c r="Y50" s="1"/>
  <c r="BA62" s="1"/>
  <c r="Z36"/>
  <c r="Z50" s="1"/>
  <c r="X62" s="1"/>
  <c r="AA36"/>
  <c r="AA50" s="1"/>
  <c r="Y62" s="1"/>
  <c r="AB36"/>
  <c r="AB50" s="1"/>
  <c r="L62" s="1"/>
  <c r="AC36"/>
  <c r="AC50" s="1"/>
  <c r="M62" s="1"/>
  <c r="AD36"/>
  <c r="AD50" s="1"/>
  <c r="D62" s="1"/>
  <c r="AE36"/>
  <c r="AE50" s="1"/>
  <c r="E62" s="1"/>
  <c r="AF36"/>
  <c r="AF50" s="1"/>
  <c r="AP62" s="1"/>
  <c r="AG36"/>
  <c r="AG50" s="1"/>
  <c r="AQ62" s="1"/>
  <c r="AH36"/>
  <c r="AH50" s="1"/>
  <c r="AD62" s="1"/>
  <c r="AI36"/>
  <c r="AI50" s="1"/>
  <c r="AE62" s="1"/>
  <c r="AJ36"/>
  <c r="AJ50" s="1"/>
  <c r="V62" s="1"/>
  <c r="AK36"/>
  <c r="AK50" s="1"/>
  <c r="W62" s="1"/>
  <c r="AL36"/>
  <c r="AL50" s="1"/>
  <c r="AX62" s="1"/>
  <c r="AM36"/>
  <c r="AM50" s="1"/>
  <c r="AY62" s="1"/>
  <c r="AN36"/>
  <c r="AN50" s="1"/>
  <c r="AL62" s="1"/>
  <c r="AO36"/>
  <c r="AO50" s="1"/>
  <c r="AM62" s="1"/>
  <c r="AP36"/>
  <c r="AP50" s="1"/>
  <c r="AN62" s="1"/>
  <c r="AQ36"/>
  <c r="AQ50" s="1"/>
  <c r="AO62" s="1"/>
  <c r="AR36"/>
  <c r="AR50" s="1"/>
  <c r="AT62" s="1"/>
  <c r="AS36"/>
  <c r="AS50" s="1"/>
  <c r="AU62" s="1"/>
  <c r="AT36"/>
  <c r="AT50" s="1"/>
  <c r="AR62" s="1"/>
  <c r="AU36"/>
  <c r="AU50" s="1"/>
  <c r="AS62" s="1"/>
  <c r="AV36"/>
  <c r="AV50" s="1"/>
  <c r="Z62" s="1"/>
  <c r="AW36"/>
  <c r="AW50" s="1"/>
  <c r="AA62" s="1"/>
  <c r="AX36"/>
  <c r="AX50" s="1"/>
  <c r="AB62" s="1"/>
  <c r="AY36"/>
  <c r="AY50" s="1"/>
  <c r="AC62" s="1"/>
  <c r="AZ36"/>
  <c r="AZ50" s="1"/>
  <c r="AV62" s="1"/>
  <c r="BA36"/>
  <c r="BA50" s="1"/>
  <c r="AW62" s="1"/>
  <c r="BB36"/>
  <c r="BB50" s="1"/>
  <c r="AF62" s="1"/>
  <c r="BC36"/>
  <c r="BC50" s="1"/>
  <c r="AG62" s="1"/>
  <c r="BD36"/>
  <c r="BD50" s="1"/>
  <c r="BF62" s="1"/>
  <c r="BE36"/>
  <c r="BE50" s="1"/>
  <c r="BG62" s="1"/>
  <c r="BF36"/>
  <c r="BF50" s="1"/>
  <c r="BB62" s="1"/>
  <c r="BG36"/>
  <c r="BG50" s="1"/>
  <c r="BC62" s="1"/>
  <c r="BH36"/>
  <c r="BH50" s="1"/>
  <c r="R62" s="1"/>
  <c r="BI36"/>
  <c r="BI50" s="1"/>
  <c r="S62" s="1"/>
  <c r="D37"/>
  <c r="D51" s="1"/>
  <c r="P63" s="1"/>
  <c r="E37"/>
  <c r="E51" s="1"/>
  <c r="Q63" s="1"/>
  <c r="F37"/>
  <c r="F51" s="1"/>
  <c r="AH63" s="1"/>
  <c r="G37"/>
  <c r="G51" s="1"/>
  <c r="AI63" s="1"/>
  <c r="H37"/>
  <c r="H51" s="1"/>
  <c r="BD63" s="1"/>
  <c r="I37"/>
  <c r="I51" s="1"/>
  <c r="BE63" s="1"/>
  <c r="J37"/>
  <c r="J51" s="1"/>
  <c r="H63" s="1"/>
  <c r="K37"/>
  <c r="K51" s="1"/>
  <c r="I63" s="1"/>
  <c r="L37"/>
  <c r="L51" s="1"/>
  <c r="J63" s="1"/>
  <c r="M37"/>
  <c r="M51" s="1"/>
  <c r="K63" s="1"/>
  <c r="N37"/>
  <c r="N51" s="1"/>
  <c r="B63" s="1"/>
  <c r="O37"/>
  <c r="O51" s="1"/>
  <c r="C63" s="1"/>
  <c r="P37"/>
  <c r="P51" s="1"/>
  <c r="N63" s="1"/>
  <c r="Q37"/>
  <c r="Q51" s="1"/>
  <c r="O63" s="1"/>
  <c r="R37"/>
  <c r="R51" s="1"/>
  <c r="F63" s="1"/>
  <c r="S37"/>
  <c r="S51" s="1"/>
  <c r="G63" s="1"/>
  <c r="T37"/>
  <c r="T51" s="1"/>
  <c r="AJ63" s="1"/>
  <c r="U37"/>
  <c r="U51" s="1"/>
  <c r="AK63" s="1"/>
  <c r="V37"/>
  <c r="V51" s="1"/>
  <c r="T63" s="1"/>
  <c r="W37"/>
  <c r="W51" s="1"/>
  <c r="U63" s="1"/>
  <c r="X37"/>
  <c r="X51" s="1"/>
  <c r="AZ63" s="1"/>
  <c r="Y37"/>
  <c r="Y51" s="1"/>
  <c r="BA63" s="1"/>
  <c r="Z37"/>
  <c r="Z51" s="1"/>
  <c r="X63" s="1"/>
  <c r="AA37"/>
  <c r="AA51" s="1"/>
  <c r="Y63" s="1"/>
  <c r="AB37"/>
  <c r="AB51" s="1"/>
  <c r="L63" s="1"/>
  <c r="AC37"/>
  <c r="AC51" s="1"/>
  <c r="M63" s="1"/>
  <c r="AD37"/>
  <c r="AD51" s="1"/>
  <c r="D63" s="1"/>
  <c r="AE37"/>
  <c r="AE51" s="1"/>
  <c r="E63" s="1"/>
  <c r="AF37"/>
  <c r="AF51" s="1"/>
  <c r="AP63" s="1"/>
  <c r="AG37"/>
  <c r="AG51" s="1"/>
  <c r="AQ63" s="1"/>
  <c r="AH37"/>
  <c r="AH51" s="1"/>
  <c r="AD63" s="1"/>
  <c r="AI37"/>
  <c r="AI51" s="1"/>
  <c r="AE63" s="1"/>
  <c r="AJ37"/>
  <c r="AJ51" s="1"/>
  <c r="V63" s="1"/>
  <c r="AK37"/>
  <c r="AK51" s="1"/>
  <c r="W63" s="1"/>
  <c r="AL37"/>
  <c r="AL51" s="1"/>
  <c r="AX63" s="1"/>
  <c r="AM37"/>
  <c r="AM51" s="1"/>
  <c r="AY63" s="1"/>
  <c r="AN37"/>
  <c r="AN51" s="1"/>
  <c r="AL63" s="1"/>
  <c r="AO37"/>
  <c r="AO51" s="1"/>
  <c r="AM63" s="1"/>
  <c r="AP37"/>
  <c r="AP51" s="1"/>
  <c r="AN63" s="1"/>
  <c r="AQ37"/>
  <c r="AQ51" s="1"/>
  <c r="AO63" s="1"/>
  <c r="AR37"/>
  <c r="AR51" s="1"/>
  <c r="AT63" s="1"/>
  <c r="AS37"/>
  <c r="AS51" s="1"/>
  <c r="AU63" s="1"/>
  <c r="AT37"/>
  <c r="AT51" s="1"/>
  <c r="AR63" s="1"/>
  <c r="AU37"/>
  <c r="AU51" s="1"/>
  <c r="AS63" s="1"/>
  <c r="AV37"/>
  <c r="AV51" s="1"/>
  <c r="Z63" s="1"/>
  <c r="AW37"/>
  <c r="AW51" s="1"/>
  <c r="AA63" s="1"/>
  <c r="AX37"/>
  <c r="AX51" s="1"/>
  <c r="AB63" s="1"/>
  <c r="AY37"/>
  <c r="AY51" s="1"/>
  <c r="AC63" s="1"/>
  <c r="AZ37"/>
  <c r="AZ51" s="1"/>
  <c r="AV63" s="1"/>
  <c r="BA37"/>
  <c r="BA51" s="1"/>
  <c r="AW63" s="1"/>
  <c r="BB37"/>
  <c r="BB51" s="1"/>
  <c r="AF63" s="1"/>
  <c r="BC37"/>
  <c r="BC51" s="1"/>
  <c r="AG63" s="1"/>
  <c r="BD37"/>
  <c r="BD51" s="1"/>
  <c r="BF63" s="1"/>
  <c r="BE37"/>
  <c r="BE51" s="1"/>
  <c r="BG63" s="1"/>
  <c r="BF37"/>
  <c r="BF51" s="1"/>
  <c r="BB63" s="1"/>
  <c r="BG37"/>
  <c r="BG51" s="1"/>
  <c r="BC63" s="1"/>
  <c r="BH37"/>
  <c r="BH51" s="1"/>
  <c r="R63" s="1"/>
  <c r="BI37"/>
  <c r="BI51" s="1"/>
  <c r="S63" s="1"/>
  <c r="D38"/>
  <c r="D52" s="1"/>
  <c r="P64" s="1"/>
  <c r="E38"/>
  <c r="E52" s="1"/>
  <c r="Q64" s="1"/>
  <c r="F38"/>
  <c r="F52" s="1"/>
  <c r="AH64" s="1"/>
  <c r="G38"/>
  <c r="G52" s="1"/>
  <c r="AI64" s="1"/>
  <c r="H38"/>
  <c r="H52" s="1"/>
  <c r="BD64" s="1"/>
  <c r="I38"/>
  <c r="I52" s="1"/>
  <c r="BE64" s="1"/>
  <c r="J38"/>
  <c r="J52" s="1"/>
  <c r="H64" s="1"/>
  <c r="K38"/>
  <c r="K52" s="1"/>
  <c r="I64" s="1"/>
  <c r="L38"/>
  <c r="L52" s="1"/>
  <c r="J64" s="1"/>
  <c r="M38"/>
  <c r="M52" s="1"/>
  <c r="K64" s="1"/>
  <c r="N38"/>
  <c r="N52" s="1"/>
  <c r="B64" s="1"/>
  <c r="O38"/>
  <c r="O52" s="1"/>
  <c r="C64" s="1"/>
  <c r="P38"/>
  <c r="P52" s="1"/>
  <c r="N64" s="1"/>
  <c r="Q38"/>
  <c r="Q52" s="1"/>
  <c r="O64" s="1"/>
  <c r="R38"/>
  <c r="R52" s="1"/>
  <c r="F64" s="1"/>
  <c r="S38"/>
  <c r="S52" s="1"/>
  <c r="G64" s="1"/>
  <c r="T38"/>
  <c r="T52" s="1"/>
  <c r="AJ64" s="1"/>
  <c r="U38"/>
  <c r="U52" s="1"/>
  <c r="AK64" s="1"/>
  <c r="V38"/>
  <c r="V52" s="1"/>
  <c r="T64" s="1"/>
  <c r="W38"/>
  <c r="W52" s="1"/>
  <c r="U64" s="1"/>
  <c r="X38"/>
  <c r="X52" s="1"/>
  <c r="AZ64" s="1"/>
  <c r="Y38"/>
  <c r="Y52" s="1"/>
  <c r="BA64" s="1"/>
  <c r="Z38"/>
  <c r="Z52" s="1"/>
  <c r="X64" s="1"/>
  <c r="AA38"/>
  <c r="AA52" s="1"/>
  <c r="Y64" s="1"/>
  <c r="AB38"/>
  <c r="AB52" s="1"/>
  <c r="L64" s="1"/>
  <c r="AC38"/>
  <c r="AC52" s="1"/>
  <c r="M64" s="1"/>
  <c r="AD38"/>
  <c r="AD52" s="1"/>
  <c r="D64" s="1"/>
  <c r="AE38"/>
  <c r="AE52" s="1"/>
  <c r="E64" s="1"/>
  <c r="AF38"/>
  <c r="AF52" s="1"/>
  <c r="AP64" s="1"/>
  <c r="AG38"/>
  <c r="AG52" s="1"/>
  <c r="AQ64" s="1"/>
  <c r="AH38"/>
  <c r="AH52" s="1"/>
  <c r="AD64" s="1"/>
  <c r="AI38"/>
  <c r="AI52" s="1"/>
  <c r="AE64" s="1"/>
  <c r="AJ38"/>
  <c r="AJ52" s="1"/>
  <c r="V64" s="1"/>
  <c r="AK38"/>
  <c r="AK52" s="1"/>
  <c r="W64" s="1"/>
  <c r="AL38"/>
  <c r="AL52" s="1"/>
  <c r="AX64" s="1"/>
  <c r="AM38"/>
  <c r="AM52" s="1"/>
  <c r="AY64" s="1"/>
  <c r="AN38"/>
  <c r="AN52" s="1"/>
  <c r="AL64" s="1"/>
  <c r="AO38"/>
  <c r="AO52" s="1"/>
  <c r="AM64" s="1"/>
  <c r="AP38"/>
  <c r="AP52" s="1"/>
  <c r="AN64" s="1"/>
  <c r="AQ38"/>
  <c r="AQ52" s="1"/>
  <c r="AO64" s="1"/>
  <c r="AR38"/>
  <c r="AR52" s="1"/>
  <c r="AT64" s="1"/>
  <c r="AS38"/>
  <c r="AS52" s="1"/>
  <c r="AU64" s="1"/>
  <c r="AT38"/>
  <c r="AT52" s="1"/>
  <c r="AR64" s="1"/>
  <c r="AU38"/>
  <c r="AU52" s="1"/>
  <c r="AS64" s="1"/>
  <c r="AV38"/>
  <c r="AV52" s="1"/>
  <c r="Z64" s="1"/>
  <c r="AW38"/>
  <c r="AW52" s="1"/>
  <c r="AA64" s="1"/>
  <c r="AX38"/>
  <c r="AX52" s="1"/>
  <c r="AB64" s="1"/>
  <c r="AY38"/>
  <c r="AY52" s="1"/>
  <c r="AC64" s="1"/>
  <c r="AZ38"/>
  <c r="AZ52" s="1"/>
  <c r="AV64" s="1"/>
  <c r="BA38"/>
  <c r="BA52" s="1"/>
  <c r="AW64" s="1"/>
  <c r="BB38"/>
  <c r="BB52" s="1"/>
  <c r="AF64" s="1"/>
  <c r="BC38"/>
  <c r="BC52" s="1"/>
  <c r="AG64" s="1"/>
  <c r="BD38"/>
  <c r="BD52" s="1"/>
  <c r="BF64" s="1"/>
  <c r="BE38"/>
  <c r="BE52" s="1"/>
  <c r="BG64" s="1"/>
  <c r="BF38"/>
  <c r="BF52" s="1"/>
  <c r="BB64" s="1"/>
  <c r="BG38"/>
  <c r="BG52" s="1"/>
  <c r="BC64" s="1"/>
  <c r="BH38"/>
  <c r="BH52" s="1"/>
  <c r="R64" s="1"/>
  <c r="BI38"/>
  <c r="BI52" s="1"/>
  <c r="S64" s="1"/>
  <c r="D39"/>
  <c r="D53" s="1"/>
  <c r="P65" s="1"/>
  <c r="E39"/>
  <c r="E53" s="1"/>
  <c r="Q65" s="1"/>
  <c r="F39"/>
  <c r="F53" s="1"/>
  <c r="AH65" s="1"/>
  <c r="G39"/>
  <c r="G53" s="1"/>
  <c r="AI65" s="1"/>
  <c r="H39"/>
  <c r="H53" s="1"/>
  <c r="BD65" s="1"/>
  <c r="I39"/>
  <c r="I53" s="1"/>
  <c r="BE65" s="1"/>
  <c r="J39"/>
  <c r="J53" s="1"/>
  <c r="H65" s="1"/>
  <c r="K39"/>
  <c r="K53" s="1"/>
  <c r="I65" s="1"/>
  <c r="L39"/>
  <c r="L53" s="1"/>
  <c r="J65" s="1"/>
  <c r="M39"/>
  <c r="M53" s="1"/>
  <c r="K65" s="1"/>
  <c r="N39"/>
  <c r="N53" s="1"/>
  <c r="B65" s="1"/>
  <c r="O39"/>
  <c r="O53" s="1"/>
  <c r="C65" s="1"/>
  <c r="P39"/>
  <c r="P53" s="1"/>
  <c r="N65" s="1"/>
  <c r="Q39"/>
  <c r="Q53" s="1"/>
  <c r="O65" s="1"/>
  <c r="R39"/>
  <c r="R53" s="1"/>
  <c r="F65" s="1"/>
  <c r="S39"/>
  <c r="S53" s="1"/>
  <c r="G65" s="1"/>
  <c r="T39"/>
  <c r="T53" s="1"/>
  <c r="AJ65" s="1"/>
  <c r="U39"/>
  <c r="U53" s="1"/>
  <c r="AK65" s="1"/>
  <c r="V39"/>
  <c r="V53" s="1"/>
  <c r="T65" s="1"/>
  <c r="W39"/>
  <c r="W53" s="1"/>
  <c r="U65" s="1"/>
  <c r="X39"/>
  <c r="X53" s="1"/>
  <c r="AZ65" s="1"/>
  <c r="Y39"/>
  <c r="Y53" s="1"/>
  <c r="BA65" s="1"/>
  <c r="Z39"/>
  <c r="Z53" s="1"/>
  <c r="X65" s="1"/>
  <c r="AA39"/>
  <c r="AA53" s="1"/>
  <c r="Y65" s="1"/>
  <c r="AB39"/>
  <c r="AB53" s="1"/>
  <c r="L65" s="1"/>
  <c r="AC39"/>
  <c r="AC53" s="1"/>
  <c r="M65" s="1"/>
  <c r="AD39"/>
  <c r="AD53" s="1"/>
  <c r="D65" s="1"/>
  <c r="AE39"/>
  <c r="AE53" s="1"/>
  <c r="E65" s="1"/>
  <c r="AF39"/>
  <c r="AF53" s="1"/>
  <c r="AP65" s="1"/>
  <c r="AG39"/>
  <c r="AG53" s="1"/>
  <c r="AQ65" s="1"/>
  <c r="AH39"/>
  <c r="AH53" s="1"/>
  <c r="AD65" s="1"/>
  <c r="AI39"/>
  <c r="AI53" s="1"/>
  <c r="AE65" s="1"/>
  <c r="AJ39"/>
  <c r="AJ53" s="1"/>
  <c r="V65" s="1"/>
  <c r="AK39"/>
  <c r="AK53" s="1"/>
  <c r="W65" s="1"/>
  <c r="AL39"/>
  <c r="AL53" s="1"/>
  <c r="AX65" s="1"/>
  <c r="AM39"/>
  <c r="AM53" s="1"/>
  <c r="AY65" s="1"/>
  <c r="AN39"/>
  <c r="AN53" s="1"/>
  <c r="AL65" s="1"/>
  <c r="AO39"/>
  <c r="AO53" s="1"/>
  <c r="AM65" s="1"/>
  <c r="AP39"/>
  <c r="AP53" s="1"/>
  <c r="AN65" s="1"/>
  <c r="AQ39"/>
  <c r="AQ53" s="1"/>
  <c r="AO65" s="1"/>
  <c r="AR39"/>
  <c r="AR53" s="1"/>
  <c r="AT65" s="1"/>
  <c r="AS39"/>
  <c r="AS53" s="1"/>
  <c r="AU65" s="1"/>
  <c r="AT39"/>
  <c r="AT53" s="1"/>
  <c r="AR65" s="1"/>
  <c r="AU39"/>
  <c r="AU53" s="1"/>
  <c r="AS65" s="1"/>
  <c r="AV39"/>
  <c r="AV53" s="1"/>
  <c r="Z65" s="1"/>
  <c r="AW39"/>
  <c r="AW53" s="1"/>
  <c r="AA65" s="1"/>
  <c r="AX39"/>
  <c r="AX53" s="1"/>
  <c r="AB65" s="1"/>
  <c r="AY39"/>
  <c r="AY53" s="1"/>
  <c r="AC65" s="1"/>
  <c r="AZ39"/>
  <c r="AZ53" s="1"/>
  <c r="AV65" s="1"/>
  <c r="BA39"/>
  <c r="BA53" s="1"/>
  <c r="AW65" s="1"/>
  <c r="BB39"/>
  <c r="BB53" s="1"/>
  <c r="AF65" s="1"/>
  <c r="BC39"/>
  <c r="BC53" s="1"/>
  <c r="AG65" s="1"/>
  <c r="BD39"/>
  <c r="BD53" s="1"/>
  <c r="BF65" s="1"/>
  <c r="BE39"/>
  <c r="BE53" s="1"/>
  <c r="BG65" s="1"/>
  <c r="BF39"/>
  <c r="BF53" s="1"/>
  <c r="BB65" s="1"/>
  <c r="BG39"/>
  <c r="BG53" s="1"/>
  <c r="BC65" s="1"/>
  <c r="BH39"/>
  <c r="BH53" s="1"/>
  <c r="R65" s="1"/>
  <c r="BI39"/>
  <c r="BI53" s="1"/>
  <c r="S65" s="1"/>
  <c r="D40"/>
  <c r="D54" s="1"/>
  <c r="P66" s="1"/>
  <c r="E40"/>
  <c r="E54" s="1"/>
  <c r="Q66" s="1"/>
  <c r="F40"/>
  <c r="F54" s="1"/>
  <c r="AH66" s="1"/>
  <c r="G40"/>
  <c r="G54" s="1"/>
  <c r="AI66" s="1"/>
  <c r="H40"/>
  <c r="H54" s="1"/>
  <c r="BD66" s="1"/>
  <c r="I40"/>
  <c r="I54" s="1"/>
  <c r="BE66" s="1"/>
  <c r="J40"/>
  <c r="J54" s="1"/>
  <c r="H66" s="1"/>
  <c r="K40"/>
  <c r="K54" s="1"/>
  <c r="I66" s="1"/>
  <c r="L40"/>
  <c r="L54" s="1"/>
  <c r="J66" s="1"/>
  <c r="M40"/>
  <c r="M54" s="1"/>
  <c r="K66" s="1"/>
  <c r="N40"/>
  <c r="N54" s="1"/>
  <c r="B66" s="1"/>
  <c r="O40"/>
  <c r="O54" s="1"/>
  <c r="C66" s="1"/>
  <c r="P40"/>
  <c r="P54" s="1"/>
  <c r="N66" s="1"/>
  <c r="Q40"/>
  <c r="Q54" s="1"/>
  <c r="O66" s="1"/>
  <c r="R40"/>
  <c r="R54" s="1"/>
  <c r="F66" s="1"/>
  <c r="S40"/>
  <c r="S54" s="1"/>
  <c r="G66" s="1"/>
  <c r="T40"/>
  <c r="T54" s="1"/>
  <c r="AJ66" s="1"/>
  <c r="U40"/>
  <c r="U54" s="1"/>
  <c r="AK66" s="1"/>
  <c r="V40"/>
  <c r="V54" s="1"/>
  <c r="T66" s="1"/>
  <c r="W40"/>
  <c r="W54" s="1"/>
  <c r="U66" s="1"/>
  <c r="X40"/>
  <c r="X54" s="1"/>
  <c r="Y40"/>
  <c r="Y54" s="1"/>
  <c r="Z40"/>
  <c r="Z54" s="1"/>
  <c r="X66" s="1"/>
  <c r="AA40"/>
  <c r="AA54" s="1"/>
  <c r="Y66" s="1"/>
  <c r="AB40"/>
  <c r="AB54" s="1"/>
  <c r="L66" s="1"/>
  <c r="AC40"/>
  <c r="AC54" s="1"/>
  <c r="M66" s="1"/>
  <c r="AD40"/>
  <c r="AD54" s="1"/>
  <c r="D66" s="1"/>
  <c r="AE40"/>
  <c r="AE54" s="1"/>
  <c r="E66" s="1"/>
  <c r="AF40"/>
  <c r="AF54" s="1"/>
  <c r="AP66" s="1"/>
  <c r="AG40"/>
  <c r="AG54" s="1"/>
  <c r="AQ66" s="1"/>
  <c r="AH40"/>
  <c r="AH54" s="1"/>
  <c r="AD66" s="1"/>
  <c r="AI40"/>
  <c r="AI54" s="1"/>
  <c r="AE66" s="1"/>
  <c r="AJ40"/>
  <c r="AJ54" s="1"/>
  <c r="V66" s="1"/>
  <c r="AK40"/>
  <c r="AK54" s="1"/>
  <c r="W66" s="1"/>
  <c r="AL40"/>
  <c r="AL54" s="1"/>
  <c r="AX66" s="1"/>
  <c r="AM40"/>
  <c r="AM54" s="1"/>
  <c r="AY66" s="1"/>
  <c r="AN40"/>
  <c r="AN54" s="1"/>
  <c r="AL66" s="1"/>
  <c r="AO40"/>
  <c r="AO54" s="1"/>
  <c r="AM66" s="1"/>
  <c r="AP40"/>
  <c r="AP54" s="1"/>
  <c r="AN66" s="1"/>
  <c r="AQ40"/>
  <c r="AQ54" s="1"/>
  <c r="AO66" s="1"/>
  <c r="AR40"/>
  <c r="AR54" s="1"/>
  <c r="AT66" s="1"/>
  <c r="AS40"/>
  <c r="AS54" s="1"/>
  <c r="AU66" s="1"/>
  <c r="AT40"/>
  <c r="AT54" s="1"/>
  <c r="AR66" s="1"/>
  <c r="AU40"/>
  <c r="AU54" s="1"/>
  <c r="AS66" s="1"/>
  <c r="AV40"/>
  <c r="AV54" s="1"/>
  <c r="Z66" s="1"/>
  <c r="AW40"/>
  <c r="AW54" s="1"/>
  <c r="AA66" s="1"/>
  <c r="AX40"/>
  <c r="AX54" s="1"/>
  <c r="AB66" s="1"/>
  <c r="AY40"/>
  <c r="AY54" s="1"/>
  <c r="AC66" s="1"/>
  <c r="AZ40"/>
  <c r="AZ54" s="1"/>
  <c r="AV66" s="1"/>
  <c r="BA40"/>
  <c r="BA54" s="1"/>
  <c r="AW66" s="1"/>
  <c r="BB40"/>
  <c r="BB54" s="1"/>
  <c r="AF66" s="1"/>
  <c r="BC40"/>
  <c r="BC54" s="1"/>
  <c r="AG66" s="1"/>
  <c r="BD40"/>
  <c r="BD54" s="1"/>
  <c r="BF66" s="1"/>
  <c r="BE40"/>
  <c r="BE54" s="1"/>
  <c r="BG66" s="1"/>
  <c r="BF40"/>
  <c r="BF54" s="1"/>
  <c r="BB66" s="1"/>
  <c r="BG40"/>
  <c r="BG54" s="1"/>
  <c r="BC66" s="1"/>
  <c r="BH40"/>
  <c r="BH54" s="1"/>
  <c r="R66" s="1"/>
  <c r="BI40"/>
  <c r="BI54" s="1"/>
  <c r="S66" s="1"/>
  <c r="D41"/>
  <c r="D55" s="1"/>
  <c r="P67" s="1"/>
  <c r="E41"/>
  <c r="E55" s="1"/>
  <c r="Q67" s="1"/>
  <c r="F41"/>
  <c r="F55" s="1"/>
  <c r="AH67" s="1"/>
  <c r="G41"/>
  <c r="G55" s="1"/>
  <c r="AI67" s="1"/>
  <c r="H41"/>
  <c r="H55" s="1"/>
  <c r="BD67" s="1"/>
  <c r="I41"/>
  <c r="I55" s="1"/>
  <c r="BE67" s="1"/>
  <c r="J41"/>
  <c r="J55" s="1"/>
  <c r="H67" s="1"/>
  <c r="K41"/>
  <c r="K55" s="1"/>
  <c r="I67" s="1"/>
  <c r="L41"/>
  <c r="L55" s="1"/>
  <c r="J67" s="1"/>
  <c r="M41"/>
  <c r="M55" s="1"/>
  <c r="K67" s="1"/>
  <c r="N41"/>
  <c r="N55" s="1"/>
  <c r="B67" s="1"/>
  <c r="O41"/>
  <c r="O55" s="1"/>
  <c r="C67" s="1"/>
  <c r="P41"/>
  <c r="P55" s="1"/>
  <c r="N67" s="1"/>
  <c r="Q41"/>
  <c r="Q55" s="1"/>
  <c r="O67" s="1"/>
  <c r="R41"/>
  <c r="R55" s="1"/>
  <c r="F67" s="1"/>
  <c r="S41"/>
  <c r="S55" s="1"/>
  <c r="G67" s="1"/>
  <c r="T41"/>
  <c r="T55" s="1"/>
  <c r="AJ67" s="1"/>
  <c r="U41"/>
  <c r="U55" s="1"/>
  <c r="AK67" s="1"/>
  <c r="V41"/>
  <c r="V55" s="1"/>
  <c r="T67" s="1"/>
  <c r="W41"/>
  <c r="W55" s="1"/>
  <c r="U67" s="1"/>
  <c r="X41"/>
  <c r="X55" s="1"/>
  <c r="AZ67" s="1"/>
  <c r="Y41"/>
  <c r="Y55" s="1"/>
  <c r="BA67" s="1"/>
  <c r="Z41"/>
  <c r="Z55" s="1"/>
  <c r="X67" s="1"/>
  <c r="AA41"/>
  <c r="AA55" s="1"/>
  <c r="Y67" s="1"/>
  <c r="AB41"/>
  <c r="AB55" s="1"/>
  <c r="L67" s="1"/>
  <c r="AC41"/>
  <c r="AC55" s="1"/>
  <c r="M67" s="1"/>
  <c r="AD41"/>
  <c r="AD55" s="1"/>
  <c r="D67" s="1"/>
  <c r="AE41"/>
  <c r="AE55" s="1"/>
  <c r="E67" s="1"/>
  <c r="AF41"/>
  <c r="AF55" s="1"/>
  <c r="AP67" s="1"/>
  <c r="AG41"/>
  <c r="AG55" s="1"/>
  <c r="AQ67" s="1"/>
  <c r="AH41"/>
  <c r="AH55" s="1"/>
  <c r="AD67" s="1"/>
  <c r="AI41"/>
  <c r="AI55" s="1"/>
  <c r="AE67" s="1"/>
  <c r="AJ41"/>
  <c r="AJ55" s="1"/>
  <c r="V67" s="1"/>
  <c r="AK41"/>
  <c r="AK55" s="1"/>
  <c r="W67" s="1"/>
  <c r="AL41"/>
  <c r="AL55" s="1"/>
  <c r="AX67" s="1"/>
  <c r="AM41"/>
  <c r="AM55" s="1"/>
  <c r="AY67" s="1"/>
  <c r="AN41"/>
  <c r="AN55" s="1"/>
  <c r="AL67" s="1"/>
  <c r="AO41"/>
  <c r="AO55" s="1"/>
  <c r="AM67" s="1"/>
  <c r="AP41"/>
  <c r="AP55" s="1"/>
  <c r="AN67" s="1"/>
  <c r="AQ41"/>
  <c r="AQ55" s="1"/>
  <c r="AO67" s="1"/>
  <c r="AR41"/>
  <c r="AR55" s="1"/>
  <c r="AT67" s="1"/>
  <c r="AS41"/>
  <c r="AS55" s="1"/>
  <c r="AU67" s="1"/>
  <c r="AT41"/>
  <c r="AT55" s="1"/>
  <c r="AR67" s="1"/>
  <c r="AU41"/>
  <c r="AU55" s="1"/>
  <c r="AS67" s="1"/>
  <c r="AV41"/>
  <c r="AV55" s="1"/>
  <c r="Z67" s="1"/>
  <c r="AW41"/>
  <c r="AW55" s="1"/>
  <c r="AA67" s="1"/>
  <c r="AX41"/>
  <c r="AX55" s="1"/>
  <c r="AB67" s="1"/>
  <c r="AY41"/>
  <c r="AY55" s="1"/>
  <c r="AC67" s="1"/>
  <c r="AZ41"/>
  <c r="AZ55" s="1"/>
  <c r="AV67" s="1"/>
  <c r="BA41"/>
  <c r="BA55" s="1"/>
  <c r="AW67" s="1"/>
  <c r="BB41"/>
  <c r="BB55" s="1"/>
  <c r="AF67" s="1"/>
  <c r="BC41"/>
  <c r="BC55" s="1"/>
  <c r="AG67" s="1"/>
  <c r="BD41"/>
  <c r="BD55" s="1"/>
  <c r="BF67" s="1"/>
  <c r="BE41"/>
  <c r="BE55" s="1"/>
  <c r="BG67" s="1"/>
  <c r="BF41"/>
  <c r="BF55" s="1"/>
  <c r="BB67" s="1"/>
  <c r="BG41"/>
  <c r="BG55" s="1"/>
  <c r="BC67" s="1"/>
  <c r="BH41"/>
  <c r="BH55" s="1"/>
  <c r="R67" s="1"/>
  <c r="BI41"/>
  <c r="BI55" s="1"/>
  <c r="S67" s="1"/>
  <c r="D42"/>
  <c r="D56" s="1"/>
  <c r="P68" s="1"/>
  <c r="E42"/>
  <c r="E56" s="1"/>
  <c r="Q68" s="1"/>
  <c r="F42"/>
  <c r="F56" s="1"/>
  <c r="AH68" s="1"/>
  <c r="G42"/>
  <c r="G56" s="1"/>
  <c r="AI68" s="1"/>
  <c r="H42"/>
  <c r="H56" s="1"/>
  <c r="BD68" s="1"/>
  <c r="I42"/>
  <c r="I56" s="1"/>
  <c r="BE68" s="1"/>
  <c r="J42"/>
  <c r="J56" s="1"/>
  <c r="H68" s="1"/>
  <c r="K42"/>
  <c r="K56" s="1"/>
  <c r="I68" s="1"/>
  <c r="L42"/>
  <c r="L56" s="1"/>
  <c r="J68" s="1"/>
  <c r="M42"/>
  <c r="M56" s="1"/>
  <c r="K68" s="1"/>
  <c r="N42"/>
  <c r="N56" s="1"/>
  <c r="B68" s="1"/>
  <c r="O42"/>
  <c r="O56" s="1"/>
  <c r="C68" s="1"/>
  <c r="P42"/>
  <c r="P56" s="1"/>
  <c r="N68" s="1"/>
  <c r="Q42"/>
  <c r="Q56" s="1"/>
  <c r="O68" s="1"/>
  <c r="R42"/>
  <c r="R56" s="1"/>
  <c r="F68" s="1"/>
  <c r="S42"/>
  <c r="S56" s="1"/>
  <c r="G68" s="1"/>
  <c r="T42"/>
  <c r="T56" s="1"/>
  <c r="AJ68" s="1"/>
  <c r="U42"/>
  <c r="U56" s="1"/>
  <c r="AK68" s="1"/>
  <c r="V42"/>
  <c r="V56" s="1"/>
  <c r="T68" s="1"/>
  <c r="W42"/>
  <c r="W56" s="1"/>
  <c r="U68" s="1"/>
  <c r="X42"/>
  <c r="X56" s="1"/>
  <c r="AZ68" s="1"/>
  <c r="Y42"/>
  <c r="Y56" s="1"/>
  <c r="BA68" s="1"/>
  <c r="Z42"/>
  <c r="Z56" s="1"/>
  <c r="X68" s="1"/>
  <c r="AA42"/>
  <c r="AA56" s="1"/>
  <c r="Y68" s="1"/>
  <c r="AB42"/>
  <c r="AB56" s="1"/>
  <c r="L68" s="1"/>
  <c r="AC42"/>
  <c r="AC56" s="1"/>
  <c r="M68" s="1"/>
  <c r="AD42"/>
  <c r="AD56" s="1"/>
  <c r="D68" s="1"/>
  <c r="AE42"/>
  <c r="AE56" s="1"/>
  <c r="E68" s="1"/>
  <c r="AF42"/>
  <c r="AF56" s="1"/>
  <c r="AP68" s="1"/>
  <c r="AG42"/>
  <c r="AG56" s="1"/>
  <c r="AQ68" s="1"/>
  <c r="AH42"/>
  <c r="AH56" s="1"/>
  <c r="AD68" s="1"/>
  <c r="AI42"/>
  <c r="AI56" s="1"/>
  <c r="AE68" s="1"/>
  <c r="AJ42"/>
  <c r="AJ56" s="1"/>
  <c r="V68" s="1"/>
  <c r="AK42"/>
  <c r="AK56" s="1"/>
  <c r="W68" s="1"/>
  <c r="AL42"/>
  <c r="AL56" s="1"/>
  <c r="AX68" s="1"/>
  <c r="AM42"/>
  <c r="AM56" s="1"/>
  <c r="AY68" s="1"/>
  <c r="AN42"/>
  <c r="AN56" s="1"/>
  <c r="AL68" s="1"/>
  <c r="AO42"/>
  <c r="AO56" s="1"/>
  <c r="AM68" s="1"/>
  <c r="AP42"/>
  <c r="AP56" s="1"/>
  <c r="AN68" s="1"/>
  <c r="AQ42"/>
  <c r="AQ56" s="1"/>
  <c r="AO68" s="1"/>
  <c r="AR42"/>
  <c r="AR56" s="1"/>
  <c r="AT68" s="1"/>
  <c r="AS42"/>
  <c r="AS56" s="1"/>
  <c r="AU68" s="1"/>
  <c r="AT42"/>
  <c r="AT56" s="1"/>
  <c r="AR68" s="1"/>
  <c r="AU42"/>
  <c r="AU56" s="1"/>
  <c r="AS68" s="1"/>
  <c r="AV42"/>
  <c r="AV56" s="1"/>
  <c r="Z68" s="1"/>
  <c r="AW42"/>
  <c r="AW56" s="1"/>
  <c r="AA68" s="1"/>
  <c r="AX42"/>
  <c r="AX56" s="1"/>
  <c r="AB68" s="1"/>
  <c r="AY42"/>
  <c r="AY56" s="1"/>
  <c r="AC68" s="1"/>
  <c r="AZ42"/>
  <c r="AZ56" s="1"/>
  <c r="AV68" s="1"/>
  <c r="BA42"/>
  <c r="BA56" s="1"/>
  <c r="AW68" s="1"/>
  <c r="BB42"/>
  <c r="BB56" s="1"/>
  <c r="AF68" s="1"/>
  <c r="BC42"/>
  <c r="BC56" s="1"/>
  <c r="AG68" s="1"/>
  <c r="BD42"/>
  <c r="BD56" s="1"/>
  <c r="BF68" s="1"/>
  <c r="BE42"/>
  <c r="BE56" s="1"/>
  <c r="BG68" s="1"/>
  <c r="BF42"/>
  <c r="BF56" s="1"/>
  <c r="BB68" s="1"/>
  <c r="BG42"/>
  <c r="BG56" s="1"/>
  <c r="BC68" s="1"/>
  <c r="BH42"/>
  <c r="BH56" s="1"/>
  <c r="R68" s="1"/>
  <c r="BI42"/>
  <c r="BI56" s="1"/>
  <c r="S68" s="1"/>
  <c r="BI30"/>
  <c r="BH30"/>
  <c r="BI29"/>
  <c r="BH29"/>
  <c r="BI28"/>
  <c r="BH28"/>
  <c r="BI27"/>
  <c r="BH27"/>
  <c r="BG30"/>
  <c r="BF30"/>
  <c r="BG29"/>
  <c r="BF29"/>
  <c r="BG28"/>
  <c r="BF28"/>
  <c r="BG27"/>
  <c r="BF27"/>
  <c r="BE30"/>
  <c r="BD30"/>
  <c r="BE29"/>
  <c r="BD29"/>
  <c r="BE28"/>
  <c r="BD28"/>
  <c r="BE27"/>
  <c r="BD27"/>
  <c r="BC30"/>
  <c r="BB30"/>
  <c r="BC29"/>
  <c r="BB29"/>
  <c r="BC28"/>
  <c r="BB28"/>
  <c r="BC27"/>
  <c r="BB27"/>
  <c r="BA30"/>
  <c r="AZ30"/>
  <c r="BA29"/>
  <c r="AZ29"/>
  <c r="BA28"/>
  <c r="AZ28"/>
  <c r="BA27"/>
  <c r="AZ27"/>
  <c r="AY30"/>
  <c r="AX30"/>
  <c r="AY29"/>
  <c r="AX29"/>
  <c r="AY28"/>
  <c r="AX28"/>
  <c r="AY27"/>
  <c r="AX27"/>
  <c r="AW30"/>
  <c r="AV30"/>
  <c r="AW29"/>
  <c r="AV29"/>
  <c r="AW28"/>
  <c r="AV28"/>
  <c r="AW27"/>
  <c r="AV27"/>
  <c r="AU30"/>
  <c r="AT30"/>
  <c r="AU29"/>
  <c r="AT29"/>
  <c r="AU28"/>
  <c r="AT28"/>
  <c r="AU27"/>
  <c r="AT27"/>
  <c r="AS30"/>
  <c r="AR30"/>
  <c r="AS29"/>
  <c r="AR29"/>
  <c r="AS28"/>
  <c r="AR28"/>
  <c r="AS27"/>
  <c r="AR27"/>
  <c r="AQ30"/>
  <c r="AP30"/>
  <c r="AQ29"/>
  <c r="AP29"/>
  <c r="AQ28"/>
  <c r="AP28"/>
  <c r="AQ27"/>
  <c r="AP27"/>
  <c r="AO30"/>
  <c r="AN30"/>
  <c r="AO29"/>
  <c r="AN29"/>
  <c r="AO28"/>
  <c r="AN28"/>
  <c r="AO27"/>
  <c r="AN27"/>
  <c r="AM30"/>
  <c r="AL30"/>
  <c r="AM29"/>
  <c r="AL29"/>
  <c r="AM28"/>
  <c r="AL28"/>
  <c r="AM27"/>
  <c r="AL27"/>
  <c r="AK30"/>
  <c r="AJ30"/>
  <c r="AK29"/>
  <c r="AJ29"/>
  <c r="AK28"/>
  <c r="AJ28"/>
  <c r="AK27"/>
  <c r="AJ27"/>
  <c r="AI30"/>
  <c r="AH30"/>
  <c r="AI29"/>
  <c r="AH29"/>
  <c r="AI28"/>
  <c r="AH28"/>
  <c r="AI27"/>
  <c r="AH27"/>
  <c r="AG30"/>
  <c r="AF30"/>
  <c r="AG29"/>
  <c r="AF29"/>
  <c r="AG28"/>
  <c r="AF28"/>
  <c r="AG27"/>
  <c r="AF27"/>
  <c r="AE30"/>
  <c r="AD30"/>
  <c r="AE29"/>
  <c r="AD29"/>
  <c r="AE28"/>
  <c r="AD28"/>
  <c r="AE27"/>
  <c r="AD27"/>
  <c r="AC30"/>
  <c r="AB30"/>
  <c r="AC29"/>
  <c r="AB29"/>
  <c r="AC28"/>
  <c r="AB28"/>
  <c r="AC27"/>
  <c r="AB27"/>
  <c r="AA30"/>
  <c r="Z30"/>
  <c r="AA29"/>
  <c r="Z29"/>
  <c r="AA28"/>
  <c r="Z28"/>
  <c r="AA27"/>
  <c r="Z27"/>
  <c r="Y30"/>
  <c r="X30"/>
  <c r="Y29"/>
  <c r="X29"/>
  <c r="Y28"/>
  <c r="X28"/>
  <c r="Y27"/>
  <c r="X27"/>
  <c r="W30"/>
  <c r="V30"/>
  <c r="W29"/>
  <c r="V29"/>
  <c r="W28"/>
  <c r="V28"/>
  <c r="W27"/>
  <c r="V27"/>
  <c r="U30"/>
  <c r="T30"/>
  <c r="U29"/>
  <c r="T29"/>
  <c r="U28"/>
  <c r="T28"/>
  <c r="U27"/>
  <c r="T27"/>
  <c r="S30"/>
  <c r="R30"/>
  <c r="S29"/>
  <c r="R29"/>
  <c r="S28"/>
  <c r="R28"/>
  <c r="S27"/>
  <c r="R27"/>
  <c r="Q30"/>
  <c r="P30"/>
  <c r="Q29"/>
  <c r="P29"/>
  <c r="Q28"/>
  <c r="P28"/>
  <c r="Q27"/>
  <c r="P27"/>
  <c r="O30"/>
  <c r="N30"/>
  <c r="O29"/>
  <c r="N29"/>
  <c r="O28"/>
  <c r="N28"/>
  <c r="O27"/>
  <c r="N27"/>
  <c r="M30"/>
  <c r="L30"/>
  <c r="M29"/>
  <c r="L29"/>
  <c r="M28"/>
  <c r="L28"/>
  <c r="M27"/>
  <c r="L27"/>
  <c r="K30"/>
  <c r="J30"/>
  <c r="K29"/>
  <c r="J29"/>
  <c r="K28"/>
  <c r="J28"/>
  <c r="K27"/>
  <c r="J27"/>
  <c r="I30"/>
  <c r="H30"/>
  <c r="I29"/>
  <c r="H29"/>
  <c r="I28"/>
  <c r="H28"/>
  <c r="I27"/>
  <c r="H27"/>
  <c r="G30"/>
  <c r="F30"/>
  <c r="G29"/>
  <c r="F29"/>
  <c r="G28"/>
  <c r="F28"/>
  <c r="G27"/>
  <c r="F27"/>
  <c r="E30"/>
  <c r="D30"/>
  <c r="E29"/>
  <c r="D29"/>
  <c r="E28"/>
  <c r="D28"/>
  <c r="E27"/>
  <c r="D27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Z26"/>
  <c r="AA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G26"/>
  <c r="F26"/>
  <c r="E26"/>
  <c r="D26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C24"/>
  <c r="E24"/>
  <c r="P24"/>
  <c r="O24"/>
  <c r="N24"/>
  <c r="M24"/>
  <c r="L24"/>
  <c r="K24"/>
  <c r="J24"/>
  <c r="H24"/>
  <c r="G24"/>
  <c r="F24"/>
  <c r="D24"/>
  <c r="B27"/>
  <c r="B30"/>
  <c r="C30"/>
  <c r="C27"/>
  <c r="B25"/>
  <c r="B26"/>
  <c r="C26"/>
  <c r="B28"/>
  <c r="C28"/>
  <c r="B29"/>
  <c r="C29"/>
  <c r="H13"/>
  <c r="H14"/>
  <c r="H15"/>
  <c r="H16"/>
  <c r="H17"/>
  <c r="H18"/>
  <c r="H12"/>
  <c r="G15"/>
  <c r="G13"/>
  <c r="G14"/>
  <c r="G16"/>
  <c r="G17"/>
  <c r="G18"/>
  <c r="Q70" l="1"/>
  <c r="BH70"/>
  <c r="P70"/>
  <c r="P71" s="1"/>
  <c r="AG70"/>
  <c r="AY70"/>
  <c r="E70"/>
  <c r="U70"/>
  <c r="AI70"/>
  <c r="AW70"/>
  <c r="W70"/>
  <c r="O70"/>
  <c r="C70"/>
  <c r="R70"/>
  <c r="BF70"/>
  <c r="AV70"/>
  <c r="AV71" s="1"/>
  <c r="Z70"/>
  <c r="Z71" s="1"/>
  <c r="AT70"/>
  <c r="AL70"/>
  <c r="V70"/>
  <c r="AP70"/>
  <c r="L70"/>
  <c r="AZ70"/>
  <c r="AJ70"/>
  <c r="N70"/>
  <c r="N71" s="1"/>
  <c r="J70"/>
  <c r="BD70"/>
  <c r="BI70"/>
  <c r="S70"/>
  <c r="AA70"/>
  <c r="AM70"/>
  <c r="M70"/>
  <c r="AK70"/>
  <c r="BE70"/>
  <c r="AS70"/>
  <c r="BC70"/>
  <c r="AC70"/>
  <c r="AO70"/>
  <c r="AE70"/>
  <c r="Y70"/>
  <c r="G70"/>
  <c r="I70"/>
  <c r="BG70"/>
  <c r="AU70"/>
  <c r="AQ70"/>
  <c r="BA70"/>
  <c r="K70"/>
  <c r="BB70"/>
  <c r="BB71" s="1"/>
  <c r="AF70"/>
  <c r="AF71" s="1"/>
  <c r="AB70"/>
  <c r="AR70"/>
  <c r="AR71" s="1"/>
  <c r="AN70"/>
  <c r="AN71" s="1"/>
  <c r="AX70"/>
  <c r="AX71" s="1"/>
  <c r="AD70"/>
  <c r="D70"/>
  <c r="D71" s="1"/>
  <c r="X70"/>
  <c r="X71" s="1"/>
  <c r="T70"/>
  <c r="T71" s="1"/>
  <c r="F70"/>
  <c r="B70"/>
  <c r="H70"/>
  <c r="H71" s="1"/>
  <c r="AH70"/>
  <c r="AH71" s="1"/>
  <c r="B71" l="1"/>
  <c r="BD71"/>
  <c r="AP71"/>
  <c r="AJ71"/>
  <c r="V71"/>
  <c r="AZ71"/>
  <c r="AL71"/>
  <c r="BF71"/>
  <c r="BH71"/>
  <c r="F71"/>
  <c r="AD71"/>
  <c r="AB71"/>
  <c r="J71"/>
  <c r="L71"/>
  <c r="AT71"/>
  <c r="R71"/>
</calcChain>
</file>

<file path=xl/sharedStrings.xml><?xml version="1.0" encoding="utf-8"?>
<sst xmlns="http://schemas.openxmlformats.org/spreadsheetml/2006/main" count="1178" uniqueCount="142">
  <si>
    <t>Formant measurements</t>
  </si>
  <si>
    <t>Luke BBC</t>
  </si>
  <si>
    <t>T1</t>
  </si>
  <si>
    <t>T2</t>
  </si>
  <si>
    <t>F1</t>
  </si>
  <si>
    <t>F2</t>
  </si>
  <si>
    <t>F3</t>
  </si>
  <si>
    <t>i:</t>
  </si>
  <si>
    <t>e</t>
  </si>
  <si>
    <t>ɛ</t>
  </si>
  <si>
    <t>a</t>
  </si>
  <si>
    <t>a:</t>
  </si>
  <si>
    <t>o:</t>
  </si>
  <si>
    <t>o</t>
  </si>
  <si>
    <t>u:</t>
  </si>
  <si>
    <t>Annette</t>
  </si>
  <si>
    <t>Ben</t>
  </si>
  <si>
    <t>Brian</t>
  </si>
  <si>
    <t>Carrie</t>
  </si>
  <si>
    <t>Catherine</t>
  </si>
  <si>
    <t>Claudia</t>
  </si>
  <si>
    <t>Ellie</t>
  </si>
  <si>
    <t>Ellie Yarmouth</t>
  </si>
  <si>
    <t>Florence Derby</t>
  </si>
  <si>
    <t>Short English Vowels</t>
  </si>
  <si>
    <t>Cabbage</t>
  </si>
  <si>
    <t>Full</t>
  </si>
  <si>
    <t>Sun</t>
  </si>
  <si>
    <t>Plan</t>
  </si>
  <si>
    <t>Not</t>
  </si>
  <si>
    <t>Carrot</t>
  </si>
  <si>
    <t>Met</t>
  </si>
  <si>
    <t>ʌ</t>
  </si>
  <si>
    <t>æ</t>
  </si>
  <si>
    <t>ɪ</t>
  </si>
  <si>
    <t>ɒ</t>
  </si>
  <si>
    <t>ʊ</t>
  </si>
  <si>
    <t>ə</t>
  </si>
  <si>
    <t>Michael London, Cam</t>
  </si>
  <si>
    <t>Michael London</t>
  </si>
  <si>
    <t>Thomas Blackwell</t>
  </si>
  <si>
    <t>Ellie Great Yarmouth</t>
  </si>
  <si>
    <t>Billy Drakeford</t>
  </si>
  <si>
    <t>Annette New Zeland</t>
  </si>
  <si>
    <t>1. metoda - T1</t>
  </si>
  <si>
    <t>2. metoda - T1 + T2</t>
  </si>
  <si>
    <t>1. metoda T1</t>
  </si>
  <si>
    <t>2. metoda T1 a T2</t>
  </si>
  <si>
    <t>Ben Jordan USA</t>
  </si>
  <si>
    <t>Brian Waymouth</t>
  </si>
  <si>
    <t>Carrie Lesley Hertford</t>
  </si>
  <si>
    <t>Catharine Starling</t>
  </si>
  <si>
    <t>Claudia London</t>
  </si>
  <si>
    <t>Špatná kvalita nahrávky - vlak</t>
  </si>
  <si>
    <t>Ellie Canterbury Cam</t>
  </si>
  <si>
    <t>Florence Derby Cam</t>
  </si>
  <si>
    <t>Frank Bryant Cornwall</t>
  </si>
  <si>
    <t>Jade Nottingham Cam</t>
  </si>
  <si>
    <t>Joshua Gardener Leic.</t>
  </si>
  <si>
    <t>Lauren Great Yarmouth</t>
  </si>
  <si>
    <t>Maddie London Cam</t>
  </si>
  <si>
    <t>Maya Devon Cambridge</t>
  </si>
  <si>
    <t>Michael London Cam</t>
  </si>
  <si>
    <t>Neil Norwich</t>
  </si>
  <si>
    <t>Nicole Great Yarmouth</t>
  </si>
  <si>
    <t>Ollie Hertfordshire</t>
  </si>
  <si>
    <t>Robert Norwich</t>
  </si>
  <si>
    <t>Robin Dortford</t>
  </si>
  <si>
    <t>Steve Ferry Norwich</t>
  </si>
  <si>
    <t>Steve Yorkshire</t>
  </si>
  <si>
    <t>Simon Somerset Cam</t>
  </si>
  <si>
    <t>Ursula BBC South Africa</t>
  </si>
  <si>
    <t>Vincent Brown Lowestoft</t>
  </si>
  <si>
    <t>William Beasley Leicester</t>
  </si>
  <si>
    <t>Yan Glasgow</t>
  </si>
  <si>
    <t>Krupa Patel Newham London</t>
  </si>
  <si>
    <t>William Buckinghamshire</t>
  </si>
  <si>
    <t>n=30</t>
  </si>
  <si>
    <t>rozdíly s Luke BBS [v abs]</t>
  </si>
  <si>
    <t>rozdíly s Luke BBC [v %]</t>
  </si>
  <si>
    <t>F1 Luke - F1 sample</t>
  </si>
  <si>
    <t>Korelační koef.</t>
  </si>
  <si>
    <t>průměr F1, F2</t>
  </si>
  <si>
    <t>průměr F1 + F2</t>
  </si>
  <si>
    <t>pořadí</t>
  </si>
  <si>
    <t>seřazení</t>
  </si>
  <si>
    <t>směrodatná odchylka F1, F2</t>
  </si>
  <si>
    <t>směrodatná odchylka F1 + F2</t>
  </si>
  <si>
    <t>n=30, průměr/medián</t>
  </si>
  <si>
    <t>Jak se definuje skutečnost, že probandi mluví v dialektu/akcentu?</t>
  </si>
  <si>
    <t>Mají se porovnávat jednotlivé hlásky (7) zvlášť, nebo se pro potřeby definování akcentu/dialektu může brát všech 7 testovaných hlásek dohromady? Zatím je to vypracované pro variantu "dohromady"…</t>
  </si>
  <si>
    <t>Je možné mluvit o akcentu/dialektu ve chvíli, kdy se liší jen 1, 2, 3,… hlásek od ideálního mluvčího? (V tomto případě Luke) Nebo se musí signifikantně lišit všechny hlásky?</t>
  </si>
  <si>
    <t>pozn.:</t>
  </si>
  <si>
    <t>Joshua Gardener Leic. Se sice v průměru neliší od Luka, ale směrodatná odchylka je vyšší…především kvůli hlásce ɒ</t>
  </si>
  <si>
    <t>porovnání Luke BBC [v %]</t>
  </si>
  <si>
    <t>rozptyl F1, F2</t>
  </si>
  <si>
    <t>rozptyl F1 + F2</t>
  </si>
  <si>
    <t>sung</t>
  </si>
  <si>
    <t>had</t>
  </si>
  <si>
    <t>get</t>
  </si>
  <si>
    <t>win</t>
  </si>
  <si>
    <t>on</t>
  </si>
  <si>
    <t>couldn't</t>
  </si>
  <si>
    <t>mother</t>
  </si>
  <si>
    <t>some</t>
  </si>
  <si>
    <t>pack</t>
  </si>
  <si>
    <t>Terry</t>
  </si>
  <si>
    <t>him</t>
  </si>
  <si>
    <t>got</t>
  </si>
  <si>
    <t>could</t>
  </si>
  <si>
    <t>occur</t>
  </si>
  <si>
    <t>touch</t>
  </si>
  <si>
    <t>back</t>
  </si>
  <si>
    <t>best</t>
  </si>
  <si>
    <t>ring</t>
  </si>
  <si>
    <t>wooden</t>
  </si>
  <si>
    <t>room</t>
  </si>
  <si>
    <t>brother</t>
  </si>
  <si>
    <t>cups</t>
  </si>
  <si>
    <t>carrot</t>
  </si>
  <si>
    <t>left</t>
  </si>
  <si>
    <t>in</t>
  </si>
  <si>
    <t>lot</t>
  </si>
  <si>
    <t>furniture</t>
  </si>
  <si>
    <t>možná chyba - vysloveno moc rychle, koartikulace</t>
  </si>
  <si>
    <t>toy</t>
  </si>
  <si>
    <t>oi - jiný slovo s 'ɒ' nebylo</t>
  </si>
  <si>
    <t>[ˈkærət]</t>
  </si>
  <si>
    <t>[fʊl]</t>
  </si>
  <si>
    <t>[nɒt]</t>
  </si>
  <si>
    <t>[ˈkæbɪdʒ]</t>
  </si>
  <si>
    <t>[met]</t>
  </si>
  <si>
    <t>[plæn]</t>
  </si>
  <si>
    <t>[sʌn]</t>
  </si>
  <si>
    <t>[ʌ]</t>
  </si>
  <si>
    <t>[æ]</t>
  </si>
  <si>
    <t>[e]</t>
  </si>
  <si>
    <t>[ɪ]</t>
  </si>
  <si>
    <t>[ɒ]</t>
  </si>
  <si>
    <t>[ʊ]</t>
  </si>
  <si>
    <t>[ə]</t>
  </si>
  <si>
    <t>Annette New Zealand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</si>
</sst>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rgb="FF999999"/>
      <name val="Arial"/>
      <family val="2"/>
    </font>
    <font>
      <sz val="12"/>
      <color rgb="FF00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6" fillId="3" borderId="0" applyNumberFormat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1" xfId="2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9" fontId="0" fillId="0" borderId="17" xfId="1" applyFont="1" applyBorder="1" applyAlignment="1">
      <alignment horizontal="center"/>
    </xf>
    <xf numFmtId="9" fontId="0" fillId="0" borderId="18" xfId="1" applyFont="1" applyBorder="1" applyAlignment="1">
      <alignment horizontal="center"/>
    </xf>
    <xf numFmtId="9" fontId="0" fillId="0" borderId="0" xfId="0" applyNumberFormat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9" fontId="0" fillId="0" borderId="1" xfId="0" applyNumberFormat="1" applyBorder="1"/>
    <xf numFmtId="9" fontId="0" fillId="0" borderId="3" xfId="0" applyNumberFormat="1" applyBorder="1"/>
    <xf numFmtId="9" fontId="0" fillId="0" borderId="0" xfId="0" applyNumberFormat="1" applyBorder="1"/>
    <xf numFmtId="9" fontId="0" fillId="0" borderId="4" xfId="0" applyNumberFormat="1" applyBorder="1"/>
    <xf numFmtId="9" fontId="0" fillId="0" borderId="6" xfId="0" applyNumberFormat="1" applyBorder="1"/>
    <xf numFmtId="9" fontId="0" fillId="0" borderId="8" xfId="0" applyNumberFormat="1" applyBorder="1"/>
    <xf numFmtId="9" fontId="0" fillId="0" borderId="9" xfId="0" applyNumberFormat="1" applyBorder="1"/>
    <xf numFmtId="0" fontId="5" fillId="0" borderId="0" xfId="0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Alignment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0" fontId="6" fillId="3" borderId="0" xfId="3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0" fontId="0" fillId="0" borderId="0" xfId="1" applyNumberFormat="1" applyFont="1" applyAlignment="1">
      <alignment horizontal="center"/>
    </xf>
  </cellXfs>
  <cellStyles count="4">
    <cellStyle name="Bad" xfId="2" builtinId="27"/>
    <cellStyle name="Neutral" xfId="3" builtinId="2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autoTitleDeleted val="1"/>
    <c:plotArea>
      <c:layout>
        <c:manualLayout>
          <c:layoutTarget val="inner"/>
          <c:xMode val="edge"/>
          <c:yMode val="edge"/>
          <c:x val="8.3488811321265233E-2"/>
          <c:y val="9.8655083764774276E-2"/>
          <c:w val="0.71606747507174739"/>
          <c:h val="0.87446467629046365"/>
        </c:manualLayout>
      </c:layout>
      <c:scatterChart>
        <c:scatterStyle val="lineMarker"/>
        <c:ser>
          <c:idx val="0"/>
          <c:order val="0"/>
          <c:tx>
            <c:strRef>
              <c:f>Sheet1!$B$4</c:f>
              <c:strCache>
                <c:ptCount val="1"/>
                <c:pt idx="0">
                  <c:v>i: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Sheet1!$F$4</c:f>
              <c:numCache>
                <c:formatCode>General</c:formatCode>
                <c:ptCount val="1"/>
                <c:pt idx="0">
                  <c:v>2197</c:v>
                </c:pt>
              </c:numCache>
            </c:numRef>
          </c:xVal>
          <c:yVal>
            <c:numRef>
              <c:f>Sheet1!$E$4</c:f>
              <c:numCache>
                <c:formatCode>General</c:formatCode>
                <c:ptCount val="1"/>
                <c:pt idx="0">
                  <c:v>382</c:v>
                </c:pt>
              </c:numCache>
            </c:numRef>
          </c:yVal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Sheet1!$F$5</c:f>
              <c:numCache>
                <c:formatCode>General</c:formatCode>
                <c:ptCount val="1"/>
                <c:pt idx="0">
                  <c:v>1830</c:v>
                </c:pt>
              </c:numCache>
            </c:numRef>
          </c:xVal>
          <c:yVal>
            <c:numRef>
              <c:f>Sheet1!$E$5</c:f>
              <c:numCache>
                <c:formatCode>General</c:formatCode>
                <c:ptCount val="1"/>
                <c:pt idx="0">
                  <c:v>604</c:v>
                </c:pt>
              </c:numCache>
            </c:numRef>
          </c:yVal>
        </c:ser>
        <c:ser>
          <c:idx val="2"/>
          <c:order val="2"/>
          <c:tx>
            <c:strRef>
              <c:f>Sheet1!$B$6</c:f>
              <c:strCache>
                <c:ptCount val="1"/>
                <c:pt idx="0">
                  <c:v>ɛ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Sheet1!$F$6</c:f>
              <c:numCache>
                <c:formatCode>General</c:formatCode>
                <c:ptCount val="1"/>
                <c:pt idx="0">
                  <c:v>1937</c:v>
                </c:pt>
              </c:numCache>
            </c:numRef>
          </c:xVal>
          <c:yVal>
            <c:numRef>
              <c:f>Sheet1!$E$6</c:f>
              <c:numCache>
                <c:formatCode>General</c:formatCode>
                <c:ptCount val="1"/>
                <c:pt idx="0">
                  <c:v>606</c:v>
                </c:pt>
              </c:numCache>
            </c:numRef>
          </c:yVal>
        </c:ser>
        <c:ser>
          <c:idx val="3"/>
          <c:order val="3"/>
          <c:tx>
            <c:strRef>
              <c:f>Sheet1!$B$7</c:f>
              <c:strCache>
                <c:ptCount val="1"/>
                <c:pt idx="0">
                  <c:v>a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Sheet1!$F$7</c:f>
              <c:numCache>
                <c:formatCode>General</c:formatCode>
                <c:ptCount val="1"/>
                <c:pt idx="0">
                  <c:v>1159</c:v>
                </c:pt>
              </c:numCache>
            </c:numRef>
          </c:xVal>
          <c:yVal>
            <c:numRef>
              <c:f>Sheet1!$E$7</c:f>
              <c:numCache>
                <c:formatCode>General</c:formatCode>
                <c:ptCount val="1"/>
                <c:pt idx="0">
                  <c:v>656</c:v>
                </c:pt>
              </c:numCache>
            </c:numRef>
          </c:yVal>
        </c:ser>
        <c:ser>
          <c:idx val="4"/>
          <c:order val="4"/>
          <c:tx>
            <c:strRef>
              <c:f>Sheet1!$B$8</c:f>
              <c:strCache>
                <c:ptCount val="1"/>
                <c:pt idx="0">
                  <c:v>a: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Sheet1!$F$8</c:f>
              <c:numCache>
                <c:formatCode>General</c:formatCode>
                <c:ptCount val="1"/>
                <c:pt idx="0">
                  <c:v>1147</c:v>
                </c:pt>
              </c:numCache>
            </c:numRef>
          </c:xVal>
          <c:yVal>
            <c:numRef>
              <c:f>Sheet1!$E$8</c:f>
              <c:numCache>
                <c:formatCode>General</c:formatCode>
                <c:ptCount val="1"/>
                <c:pt idx="0">
                  <c:v>640</c:v>
                </c:pt>
              </c:numCache>
            </c:numRef>
          </c:yVal>
        </c:ser>
        <c:ser>
          <c:idx val="5"/>
          <c:order val="5"/>
          <c:tx>
            <c:strRef>
              <c:f>Sheet1!$B$9</c:f>
              <c:strCache>
                <c:ptCount val="1"/>
                <c:pt idx="0">
                  <c:v>o: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Sheet1!$F$9</c:f>
              <c:numCache>
                <c:formatCode>General</c:formatCode>
                <c:ptCount val="1"/>
                <c:pt idx="0">
                  <c:v>662</c:v>
                </c:pt>
              </c:numCache>
            </c:numRef>
          </c:xVal>
          <c:yVal>
            <c:numRef>
              <c:f>Sheet1!$E$9</c:f>
              <c:numCache>
                <c:formatCode>General</c:formatCode>
                <c:ptCount val="1"/>
                <c:pt idx="0">
                  <c:v>374</c:v>
                </c:pt>
              </c:numCache>
            </c:numRef>
          </c:yVal>
        </c:ser>
        <c:ser>
          <c:idx val="6"/>
          <c:order val="6"/>
          <c:tx>
            <c:strRef>
              <c:f>Sheet1!$B$10</c:f>
              <c:strCache>
                <c:ptCount val="1"/>
                <c:pt idx="0">
                  <c:v>o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Sheet1!$F$10</c:f>
              <c:numCache>
                <c:formatCode>General</c:formatCode>
                <c:ptCount val="1"/>
                <c:pt idx="0">
                  <c:v>1494</c:v>
                </c:pt>
              </c:numCache>
            </c:numRef>
          </c:xVal>
          <c:yVal>
            <c:numRef>
              <c:f>Sheet1!$E$10</c:f>
              <c:numCache>
                <c:formatCode>General</c:formatCode>
                <c:ptCount val="1"/>
                <c:pt idx="0">
                  <c:v>539</c:v>
                </c:pt>
              </c:numCache>
            </c:numRef>
          </c:yVal>
        </c:ser>
        <c:ser>
          <c:idx val="7"/>
          <c:order val="7"/>
          <c:tx>
            <c:strRef>
              <c:f>Sheet1!$B$11</c:f>
              <c:strCache>
                <c:ptCount val="1"/>
                <c:pt idx="0">
                  <c:v>u: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Sheet1!$F$11</c:f>
              <c:numCache>
                <c:formatCode>General</c:formatCode>
                <c:ptCount val="1"/>
                <c:pt idx="0">
                  <c:v>1486</c:v>
                </c:pt>
              </c:numCache>
            </c:numRef>
          </c:xVal>
          <c:yVal>
            <c:numRef>
              <c:f>Sheet1!$E$11</c:f>
              <c:numCache>
                <c:formatCode>General</c:formatCode>
                <c:ptCount val="1"/>
                <c:pt idx="0">
                  <c:v>277</c:v>
                </c:pt>
              </c:numCache>
            </c:numRef>
          </c:yVal>
        </c:ser>
        <c:axId val="91954176"/>
        <c:axId val="91960064"/>
      </c:scatterChart>
      <c:valAx>
        <c:axId val="91954176"/>
        <c:scaling>
          <c:orientation val="maxMin"/>
        </c:scaling>
        <c:axPos val="t"/>
        <c:numFmt formatCode="General" sourceLinked="1"/>
        <c:tickLblPos val="nextTo"/>
        <c:crossAx val="91960064"/>
        <c:crosses val="autoZero"/>
        <c:crossBetween val="midCat"/>
      </c:valAx>
      <c:valAx>
        <c:axId val="91960064"/>
        <c:scaling>
          <c:orientation val="maxMin"/>
        </c:scaling>
        <c:axPos val="r"/>
        <c:majorGridlines/>
        <c:numFmt formatCode="General" sourceLinked="1"/>
        <c:tickLblPos val="nextTo"/>
        <c:crossAx val="919541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1052931832544792"/>
          <c:y val="5.7604565484360278E-2"/>
          <c:w val="8.6578418478601232E-2"/>
          <c:h val="0.88479086903127935"/>
        </c:manualLayout>
      </c:layout>
    </c:legend>
    <c:plotVisOnly val="1"/>
    <c:dispBlanksAs val="gap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Sheet1!$B$223</c:f>
              <c:strCache>
                <c:ptCount val="1"/>
                <c:pt idx="0">
                  <c:v>i: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Sheet1!$F$223</c:f>
              <c:numCache>
                <c:formatCode>General</c:formatCode>
                <c:ptCount val="1"/>
                <c:pt idx="0">
                  <c:v>2895</c:v>
                </c:pt>
              </c:numCache>
            </c:numRef>
          </c:xVal>
          <c:yVal>
            <c:numRef>
              <c:f>Sheet1!$E$223</c:f>
              <c:numCache>
                <c:formatCode>General</c:formatCode>
                <c:ptCount val="1"/>
                <c:pt idx="0">
                  <c:v>471</c:v>
                </c:pt>
              </c:numCache>
            </c:numRef>
          </c:yVal>
        </c:ser>
        <c:ser>
          <c:idx val="1"/>
          <c:order val="1"/>
          <c:tx>
            <c:strRef>
              <c:f>Sheet1!$B$224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Sheet1!$F$224</c:f>
              <c:numCache>
                <c:formatCode>General</c:formatCode>
                <c:ptCount val="1"/>
                <c:pt idx="0">
                  <c:v>1328</c:v>
                </c:pt>
              </c:numCache>
            </c:numRef>
          </c:xVal>
          <c:yVal>
            <c:numRef>
              <c:f>Sheet1!$E$224</c:f>
              <c:numCache>
                <c:formatCode>General</c:formatCode>
                <c:ptCount val="1"/>
                <c:pt idx="0">
                  <c:v>892</c:v>
                </c:pt>
              </c:numCache>
            </c:numRef>
          </c:yVal>
        </c:ser>
        <c:ser>
          <c:idx val="2"/>
          <c:order val="2"/>
          <c:tx>
            <c:strRef>
              <c:f>Sheet1!$B$225</c:f>
              <c:strCache>
                <c:ptCount val="1"/>
                <c:pt idx="0">
                  <c:v>ɛ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Sheet1!$F$225</c:f>
              <c:numCache>
                <c:formatCode>General</c:formatCode>
                <c:ptCount val="1"/>
                <c:pt idx="0">
                  <c:v>1611</c:v>
                </c:pt>
              </c:numCache>
            </c:numRef>
          </c:xVal>
          <c:yVal>
            <c:numRef>
              <c:f>Sheet1!$E$225</c:f>
              <c:numCache>
                <c:formatCode>General</c:formatCode>
                <c:ptCount val="1"/>
                <c:pt idx="0">
                  <c:v>824</c:v>
                </c:pt>
              </c:numCache>
            </c:numRef>
          </c:yVal>
        </c:ser>
        <c:ser>
          <c:idx val="3"/>
          <c:order val="3"/>
          <c:tx>
            <c:strRef>
              <c:f>Sheet1!$B$226</c:f>
              <c:strCache>
                <c:ptCount val="1"/>
                <c:pt idx="0">
                  <c:v>a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Sheet1!$F$226</c:f>
              <c:numCache>
                <c:formatCode>General</c:formatCode>
                <c:ptCount val="1"/>
                <c:pt idx="0">
                  <c:v>1507</c:v>
                </c:pt>
              </c:numCache>
            </c:numRef>
          </c:xVal>
          <c:yVal>
            <c:numRef>
              <c:f>Sheet1!$E$226</c:f>
              <c:numCache>
                <c:formatCode>General</c:formatCode>
                <c:ptCount val="1"/>
                <c:pt idx="0">
                  <c:v>911</c:v>
                </c:pt>
              </c:numCache>
            </c:numRef>
          </c:yVal>
        </c:ser>
        <c:ser>
          <c:idx val="4"/>
          <c:order val="4"/>
          <c:tx>
            <c:strRef>
              <c:f>Sheet1!$B$227</c:f>
              <c:strCache>
                <c:ptCount val="1"/>
                <c:pt idx="0">
                  <c:v>a: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Sheet1!$F$227</c:f>
              <c:numCache>
                <c:formatCode>General</c:formatCode>
                <c:ptCount val="1"/>
                <c:pt idx="0">
                  <c:v>1486</c:v>
                </c:pt>
              </c:numCache>
            </c:numRef>
          </c:xVal>
          <c:yVal>
            <c:numRef>
              <c:f>Sheet1!$E$227</c:f>
              <c:numCache>
                <c:formatCode>General</c:formatCode>
                <c:ptCount val="1"/>
                <c:pt idx="0">
                  <c:v>913</c:v>
                </c:pt>
              </c:numCache>
            </c:numRef>
          </c:yVal>
        </c:ser>
        <c:ser>
          <c:idx val="5"/>
          <c:order val="5"/>
          <c:tx>
            <c:strRef>
              <c:f>Sheet1!$B$228</c:f>
              <c:strCache>
                <c:ptCount val="1"/>
                <c:pt idx="0">
                  <c:v>o: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Sheet1!$F$228</c:f>
              <c:numCache>
                <c:formatCode>General</c:formatCode>
                <c:ptCount val="1"/>
                <c:pt idx="0">
                  <c:v>1176</c:v>
                </c:pt>
              </c:numCache>
            </c:numRef>
          </c:xVal>
          <c:yVal>
            <c:numRef>
              <c:f>Sheet1!$E$228</c:f>
              <c:numCache>
                <c:formatCode>General</c:formatCode>
                <c:ptCount val="1"/>
                <c:pt idx="0">
                  <c:v>529</c:v>
                </c:pt>
              </c:numCache>
            </c:numRef>
          </c:yVal>
        </c:ser>
        <c:ser>
          <c:idx val="6"/>
          <c:order val="6"/>
          <c:tx>
            <c:strRef>
              <c:f>Sheet1!$B$229</c:f>
              <c:strCache>
                <c:ptCount val="1"/>
                <c:pt idx="0">
                  <c:v>o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Sheet1!$F$229</c:f>
              <c:numCache>
                <c:formatCode>General</c:formatCode>
                <c:ptCount val="1"/>
                <c:pt idx="0">
                  <c:v>2202</c:v>
                </c:pt>
              </c:numCache>
            </c:numRef>
          </c:xVal>
          <c:yVal>
            <c:numRef>
              <c:f>Sheet1!$E$229</c:f>
              <c:numCache>
                <c:formatCode>General</c:formatCode>
                <c:ptCount val="1"/>
                <c:pt idx="0">
                  <c:v>673</c:v>
                </c:pt>
              </c:numCache>
            </c:numRef>
          </c:yVal>
        </c:ser>
        <c:ser>
          <c:idx val="7"/>
          <c:order val="7"/>
          <c:tx>
            <c:strRef>
              <c:f>Sheet1!$B$230</c:f>
              <c:strCache>
                <c:ptCount val="1"/>
                <c:pt idx="0">
                  <c:v>u: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Sheet1!$F$230</c:f>
              <c:numCache>
                <c:formatCode>General</c:formatCode>
                <c:ptCount val="1"/>
                <c:pt idx="0">
                  <c:v>2295</c:v>
                </c:pt>
              </c:numCache>
            </c:numRef>
          </c:xVal>
          <c:yVal>
            <c:numRef>
              <c:f>Sheet1!$E$230</c:f>
              <c:numCache>
                <c:formatCode>General</c:formatCode>
                <c:ptCount val="1"/>
                <c:pt idx="0">
                  <c:v>470</c:v>
                </c:pt>
              </c:numCache>
            </c:numRef>
          </c:yVal>
        </c:ser>
        <c:axId val="97882496"/>
        <c:axId val="97884032"/>
      </c:scatterChart>
      <c:valAx>
        <c:axId val="97882496"/>
        <c:scaling>
          <c:orientation val="maxMin"/>
        </c:scaling>
        <c:axPos val="t"/>
        <c:numFmt formatCode="General" sourceLinked="1"/>
        <c:tickLblPos val="nextTo"/>
        <c:crossAx val="97884032"/>
        <c:crosses val="autoZero"/>
        <c:crossBetween val="midCat"/>
      </c:valAx>
      <c:valAx>
        <c:axId val="97884032"/>
        <c:scaling>
          <c:orientation val="maxMin"/>
        </c:scaling>
        <c:axPos val="r"/>
        <c:majorGridlines/>
        <c:numFmt formatCode="General" sourceLinked="1"/>
        <c:tickLblPos val="nextTo"/>
        <c:crossAx val="97882496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Sheet1!$B$259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Sheet1!$F$259</c:f>
              <c:numCache>
                <c:formatCode>General</c:formatCode>
                <c:ptCount val="1"/>
                <c:pt idx="0">
                  <c:v>1186</c:v>
                </c:pt>
              </c:numCache>
            </c:numRef>
          </c:xVal>
          <c:yVal>
            <c:numRef>
              <c:f>Sheet1!$E$259</c:f>
              <c:numCache>
                <c:formatCode>General</c:formatCode>
                <c:ptCount val="1"/>
                <c:pt idx="0">
                  <c:v>662</c:v>
                </c:pt>
              </c:numCache>
            </c:numRef>
          </c:yVal>
        </c:ser>
        <c:ser>
          <c:idx val="1"/>
          <c:order val="1"/>
          <c:tx>
            <c:strRef>
              <c:f>Sheet1!$B$260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Sheet1!$F$260</c:f>
              <c:numCache>
                <c:formatCode>General</c:formatCode>
                <c:ptCount val="1"/>
                <c:pt idx="0">
                  <c:v>1420</c:v>
                </c:pt>
              </c:numCache>
            </c:numRef>
          </c:xVal>
          <c:yVal>
            <c:numRef>
              <c:f>Sheet1!$E$260</c:f>
              <c:numCache>
                <c:formatCode>General</c:formatCode>
                <c:ptCount val="1"/>
                <c:pt idx="0">
                  <c:v>660</c:v>
                </c:pt>
              </c:numCache>
            </c:numRef>
          </c:yVal>
        </c:ser>
        <c:ser>
          <c:idx val="2"/>
          <c:order val="2"/>
          <c:tx>
            <c:strRef>
              <c:f>Sheet1!$B$261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Sheet1!$F$261</c:f>
              <c:numCache>
                <c:formatCode>General</c:formatCode>
                <c:ptCount val="1"/>
                <c:pt idx="0">
                  <c:v>1923</c:v>
                </c:pt>
              </c:numCache>
            </c:numRef>
          </c:xVal>
          <c:yVal>
            <c:numRef>
              <c:f>Sheet1!$E$261</c:f>
              <c:numCache>
                <c:formatCode>General</c:formatCode>
                <c:ptCount val="1"/>
                <c:pt idx="0">
                  <c:v>586</c:v>
                </c:pt>
              </c:numCache>
            </c:numRef>
          </c:yVal>
        </c:ser>
        <c:ser>
          <c:idx val="3"/>
          <c:order val="3"/>
          <c:tx>
            <c:strRef>
              <c:f>Sheet1!$B$262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Sheet1!$F$262</c:f>
              <c:numCache>
                <c:formatCode>General</c:formatCode>
                <c:ptCount val="1"/>
                <c:pt idx="0">
                  <c:v>1932</c:v>
                </c:pt>
              </c:numCache>
            </c:numRef>
          </c:xVal>
          <c:yVal>
            <c:numRef>
              <c:f>Sheet1!$E$262</c:f>
              <c:numCache>
                <c:formatCode>General</c:formatCode>
                <c:ptCount val="1"/>
                <c:pt idx="0">
                  <c:v>388</c:v>
                </c:pt>
              </c:numCache>
            </c:numRef>
          </c:yVal>
        </c:ser>
        <c:ser>
          <c:idx val="4"/>
          <c:order val="4"/>
          <c:tx>
            <c:strRef>
              <c:f>Sheet1!$B$263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Sheet1!$F$263</c:f>
              <c:numCache>
                <c:formatCode>General</c:formatCode>
                <c:ptCount val="1"/>
                <c:pt idx="0">
                  <c:v>1014</c:v>
                </c:pt>
              </c:numCache>
            </c:numRef>
          </c:xVal>
          <c:yVal>
            <c:numRef>
              <c:f>Sheet1!$E$263</c:f>
              <c:numCache>
                <c:formatCode>General</c:formatCode>
                <c:ptCount val="1"/>
                <c:pt idx="0">
                  <c:v>589</c:v>
                </c:pt>
              </c:numCache>
            </c:numRef>
          </c:yVal>
        </c:ser>
        <c:ser>
          <c:idx val="5"/>
          <c:order val="5"/>
          <c:tx>
            <c:strRef>
              <c:f>Sheet1!$B$264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Sheet1!$F$264</c:f>
              <c:numCache>
                <c:formatCode>General</c:formatCode>
                <c:ptCount val="1"/>
                <c:pt idx="0">
                  <c:v>908</c:v>
                </c:pt>
              </c:numCache>
            </c:numRef>
          </c:xVal>
          <c:yVal>
            <c:numRef>
              <c:f>Sheet1!$E$264</c:f>
              <c:numCache>
                <c:formatCode>General</c:formatCode>
                <c:ptCount val="1"/>
                <c:pt idx="0">
                  <c:v>392</c:v>
                </c:pt>
              </c:numCache>
            </c:numRef>
          </c:yVal>
        </c:ser>
        <c:ser>
          <c:idx val="6"/>
          <c:order val="6"/>
          <c:tx>
            <c:strRef>
              <c:f>Sheet1!$B$265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Sheet1!$F$265</c:f>
              <c:numCache>
                <c:formatCode>General</c:formatCode>
                <c:ptCount val="1"/>
                <c:pt idx="0">
                  <c:v>1553</c:v>
                </c:pt>
              </c:numCache>
            </c:numRef>
          </c:xVal>
          <c:yVal>
            <c:numRef>
              <c:f>Sheet1!$E$265</c:f>
              <c:numCache>
                <c:formatCode>General</c:formatCode>
                <c:ptCount val="1"/>
                <c:pt idx="0">
                  <c:v>515</c:v>
                </c:pt>
              </c:numCache>
            </c:numRef>
          </c:yVal>
        </c:ser>
        <c:axId val="97806208"/>
        <c:axId val="97807744"/>
      </c:scatterChart>
      <c:valAx>
        <c:axId val="97806208"/>
        <c:scaling>
          <c:orientation val="maxMin"/>
        </c:scaling>
        <c:axPos val="t"/>
        <c:numFmt formatCode="General" sourceLinked="1"/>
        <c:tickLblPos val="nextTo"/>
        <c:crossAx val="97807744"/>
        <c:crosses val="autoZero"/>
        <c:crossBetween val="midCat"/>
      </c:valAx>
      <c:valAx>
        <c:axId val="97807744"/>
        <c:scaling>
          <c:orientation val="maxMin"/>
        </c:scaling>
        <c:axPos val="r"/>
        <c:majorGridlines/>
        <c:numFmt formatCode="General" sourceLinked="1"/>
        <c:tickLblPos val="nextTo"/>
        <c:crossAx val="9780620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Sheet1!$B$278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Sheet1!$F$278</c:f>
              <c:numCache>
                <c:formatCode>General</c:formatCode>
                <c:ptCount val="1"/>
                <c:pt idx="0">
                  <c:v>1072</c:v>
                </c:pt>
              </c:numCache>
            </c:numRef>
          </c:xVal>
          <c:yVal>
            <c:numRef>
              <c:f>Sheet1!$E$278</c:f>
              <c:numCache>
                <c:formatCode>General</c:formatCode>
                <c:ptCount val="1"/>
                <c:pt idx="0">
                  <c:v>628</c:v>
                </c:pt>
              </c:numCache>
            </c:numRef>
          </c:yVal>
        </c:ser>
        <c:ser>
          <c:idx val="1"/>
          <c:order val="1"/>
          <c:tx>
            <c:strRef>
              <c:f>Sheet1!$B$279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Sheet1!$F$279</c:f>
              <c:numCache>
                <c:formatCode>General</c:formatCode>
                <c:ptCount val="1"/>
                <c:pt idx="0">
                  <c:v>1620</c:v>
                </c:pt>
              </c:numCache>
            </c:numRef>
          </c:xVal>
          <c:yVal>
            <c:numRef>
              <c:f>Sheet1!$E$279</c:f>
              <c:numCache>
                <c:formatCode>General</c:formatCode>
                <c:ptCount val="1"/>
                <c:pt idx="0">
                  <c:v>785</c:v>
                </c:pt>
              </c:numCache>
            </c:numRef>
          </c:yVal>
        </c:ser>
        <c:ser>
          <c:idx val="2"/>
          <c:order val="2"/>
          <c:tx>
            <c:strRef>
              <c:f>Sheet1!$B$280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Sheet1!$F$280</c:f>
              <c:numCache>
                <c:formatCode>General</c:formatCode>
                <c:ptCount val="1"/>
                <c:pt idx="0">
                  <c:v>1856</c:v>
                </c:pt>
              </c:numCache>
            </c:numRef>
          </c:xVal>
          <c:yVal>
            <c:numRef>
              <c:f>Sheet1!$E$280</c:f>
              <c:numCache>
                <c:formatCode>General</c:formatCode>
                <c:ptCount val="1"/>
                <c:pt idx="0">
                  <c:v>663</c:v>
                </c:pt>
              </c:numCache>
            </c:numRef>
          </c:yVal>
        </c:ser>
        <c:ser>
          <c:idx val="3"/>
          <c:order val="3"/>
          <c:tx>
            <c:strRef>
              <c:f>Sheet1!$B$281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Sheet1!$F$281</c:f>
              <c:numCache>
                <c:formatCode>General</c:formatCode>
                <c:ptCount val="1"/>
                <c:pt idx="0">
                  <c:v>1832</c:v>
                </c:pt>
              </c:numCache>
            </c:numRef>
          </c:xVal>
          <c:yVal>
            <c:numRef>
              <c:f>Sheet1!$E$281</c:f>
              <c:numCache>
                <c:formatCode>General</c:formatCode>
                <c:ptCount val="1"/>
                <c:pt idx="0">
                  <c:v>454</c:v>
                </c:pt>
              </c:numCache>
            </c:numRef>
          </c:yVal>
        </c:ser>
        <c:ser>
          <c:idx val="4"/>
          <c:order val="4"/>
          <c:tx>
            <c:strRef>
              <c:f>Sheet1!$B$282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Sheet1!$F$282</c:f>
              <c:numCache>
                <c:formatCode>General</c:formatCode>
                <c:ptCount val="1"/>
                <c:pt idx="0">
                  <c:v>857</c:v>
                </c:pt>
              </c:numCache>
            </c:numRef>
          </c:xVal>
          <c:yVal>
            <c:numRef>
              <c:f>Sheet1!$E$282</c:f>
              <c:numCache>
                <c:formatCode>General</c:formatCode>
                <c:ptCount val="1"/>
                <c:pt idx="0">
                  <c:v>594</c:v>
                </c:pt>
              </c:numCache>
            </c:numRef>
          </c:yVal>
        </c:ser>
        <c:ser>
          <c:idx val="5"/>
          <c:order val="5"/>
          <c:tx>
            <c:strRef>
              <c:f>Sheet1!$B$283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Sheet1!$F$283</c:f>
              <c:numCache>
                <c:formatCode>General</c:formatCode>
                <c:ptCount val="1"/>
                <c:pt idx="0">
                  <c:v>790</c:v>
                </c:pt>
              </c:numCache>
            </c:numRef>
          </c:xVal>
          <c:yVal>
            <c:numRef>
              <c:f>Sheet1!$E$283</c:f>
              <c:numCache>
                <c:formatCode>General</c:formatCode>
                <c:ptCount val="1"/>
                <c:pt idx="0">
                  <c:v>431</c:v>
                </c:pt>
              </c:numCache>
            </c:numRef>
          </c:yVal>
        </c:ser>
        <c:ser>
          <c:idx val="6"/>
          <c:order val="6"/>
          <c:tx>
            <c:strRef>
              <c:f>Sheet1!$B$284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Sheet1!$F$284</c:f>
              <c:numCache>
                <c:formatCode>General</c:formatCode>
                <c:ptCount val="1"/>
                <c:pt idx="0">
                  <c:v>1545</c:v>
                </c:pt>
              </c:numCache>
            </c:numRef>
          </c:xVal>
          <c:yVal>
            <c:numRef>
              <c:f>Sheet1!$E$284</c:f>
              <c:numCache>
                <c:formatCode>General</c:formatCode>
                <c:ptCount val="1"/>
                <c:pt idx="0">
                  <c:v>568</c:v>
                </c:pt>
              </c:numCache>
            </c:numRef>
          </c:yVal>
        </c:ser>
        <c:axId val="97844608"/>
        <c:axId val="97928320"/>
      </c:scatterChart>
      <c:valAx>
        <c:axId val="97844608"/>
        <c:scaling>
          <c:orientation val="maxMin"/>
        </c:scaling>
        <c:axPos val="t"/>
        <c:numFmt formatCode="General" sourceLinked="1"/>
        <c:tickLblPos val="nextTo"/>
        <c:crossAx val="97928320"/>
        <c:crosses val="autoZero"/>
        <c:crossBetween val="midCat"/>
      </c:valAx>
      <c:valAx>
        <c:axId val="97928320"/>
        <c:scaling>
          <c:orientation val="maxMin"/>
        </c:scaling>
        <c:axPos val="r"/>
        <c:majorGridlines/>
        <c:numFmt formatCode="General" sourceLinked="1"/>
        <c:tickLblPos val="nextTo"/>
        <c:crossAx val="9784460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Sheet1!$B$294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Sheet1!$F$294</c:f>
              <c:numCache>
                <c:formatCode>General</c:formatCode>
                <c:ptCount val="1"/>
                <c:pt idx="0">
                  <c:v>1192</c:v>
                </c:pt>
              </c:numCache>
            </c:numRef>
          </c:xVal>
          <c:yVal>
            <c:numRef>
              <c:f>Sheet1!$E$294</c:f>
              <c:numCache>
                <c:formatCode>General</c:formatCode>
                <c:ptCount val="1"/>
                <c:pt idx="0">
                  <c:v>643</c:v>
                </c:pt>
              </c:numCache>
            </c:numRef>
          </c:yVal>
        </c:ser>
        <c:ser>
          <c:idx val="1"/>
          <c:order val="1"/>
          <c:tx>
            <c:strRef>
              <c:f>Sheet1!$B$295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Sheet1!$F$295</c:f>
              <c:numCache>
                <c:formatCode>General</c:formatCode>
                <c:ptCount val="1"/>
                <c:pt idx="0">
                  <c:v>1416</c:v>
                </c:pt>
              </c:numCache>
            </c:numRef>
          </c:xVal>
          <c:yVal>
            <c:numRef>
              <c:f>Sheet1!$E$295</c:f>
              <c:numCache>
                <c:formatCode>General</c:formatCode>
                <c:ptCount val="1"/>
                <c:pt idx="0">
                  <c:v>657</c:v>
                </c:pt>
              </c:numCache>
            </c:numRef>
          </c:yVal>
        </c:ser>
        <c:ser>
          <c:idx val="2"/>
          <c:order val="2"/>
          <c:tx>
            <c:strRef>
              <c:f>Sheet1!$B$296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Sheet1!$F$296</c:f>
              <c:numCache>
                <c:formatCode>General</c:formatCode>
                <c:ptCount val="1"/>
                <c:pt idx="0">
                  <c:v>1937</c:v>
                </c:pt>
              </c:numCache>
            </c:numRef>
          </c:xVal>
          <c:yVal>
            <c:numRef>
              <c:f>Sheet1!$E$296</c:f>
              <c:numCache>
                <c:formatCode>General</c:formatCode>
                <c:ptCount val="1"/>
                <c:pt idx="0">
                  <c:v>590</c:v>
                </c:pt>
              </c:numCache>
            </c:numRef>
          </c:yVal>
        </c:ser>
        <c:ser>
          <c:idx val="3"/>
          <c:order val="3"/>
          <c:tx>
            <c:strRef>
              <c:f>Sheet1!$B$297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Sheet1!$F$297</c:f>
              <c:numCache>
                <c:formatCode>General</c:formatCode>
                <c:ptCount val="1"/>
                <c:pt idx="0">
                  <c:v>1923</c:v>
                </c:pt>
              </c:numCache>
            </c:numRef>
          </c:xVal>
          <c:yVal>
            <c:numRef>
              <c:f>Sheet1!$E$297</c:f>
              <c:numCache>
                <c:formatCode>General</c:formatCode>
                <c:ptCount val="1"/>
                <c:pt idx="0">
                  <c:v>385</c:v>
                </c:pt>
              </c:numCache>
            </c:numRef>
          </c:yVal>
        </c:ser>
        <c:ser>
          <c:idx val="4"/>
          <c:order val="4"/>
          <c:tx>
            <c:strRef>
              <c:f>Sheet1!$B$298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Sheet1!$F$298</c:f>
              <c:numCache>
                <c:formatCode>General</c:formatCode>
                <c:ptCount val="1"/>
                <c:pt idx="0">
                  <c:v>1020</c:v>
                </c:pt>
              </c:numCache>
            </c:numRef>
          </c:xVal>
          <c:yVal>
            <c:numRef>
              <c:f>Sheet1!$E$298</c:f>
              <c:numCache>
                <c:formatCode>General</c:formatCode>
                <c:ptCount val="1"/>
                <c:pt idx="0">
                  <c:v>591</c:v>
                </c:pt>
              </c:numCache>
            </c:numRef>
          </c:yVal>
        </c:ser>
        <c:ser>
          <c:idx val="5"/>
          <c:order val="5"/>
          <c:tx>
            <c:strRef>
              <c:f>Sheet1!$B$299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Sheet1!$F$299</c:f>
              <c:numCache>
                <c:formatCode>General</c:formatCode>
                <c:ptCount val="1"/>
                <c:pt idx="0">
                  <c:v>927</c:v>
                </c:pt>
              </c:numCache>
            </c:numRef>
          </c:xVal>
          <c:yVal>
            <c:numRef>
              <c:f>Sheet1!$E$299</c:f>
              <c:numCache>
                <c:formatCode>General</c:formatCode>
                <c:ptCount val="1"/>
                <c:pt idx="0">
                  <c:v>392</c:v>
                </c:pt>
              </c:numCache>
            </c:numRef>
          </c:yVal>
        </c:ser>
        <c:ser>
          <c:idx val="6"/>
          <c:order val="6"/>
          <c:tx>
            <c:strRef>
              <c:f>Sheet1!$B$300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Sheet1!$F$300</c:f>
              <c:numCache>
                <c:formatCode>General</c:formatCode>
                <c:ptCount val="1"/>
                <c:pt idx="0">
                  <c:v>1541</c:v>
                </c:pt>
              </c:numCache>
            </c:numRef>
          </c:xVal>
          <c:yVal>
            <c:numRef>
              <c:f>Sheet1!$E$300</c:f>
              <c:numCache>
                <c:formatCode>General</c:formatCode>
                <c:ptCount val="1"/>
                <c:pt idx="0">
                  <c:v>514</c:v>
                </c:pt>
              </c:numCache>
            </c:numRef>
          </c:yVal>
        </c:ser>
        <c:axId val="97993856"/>
        <c:axId val="97995392"/>
      </c:scatterChart>
      <c:valAx>
        <c:axId val="97993856"/>
        <c:scaling>
          <c:orientation val="maxMin"/>
        </c:scaling>
        <c:axPos val="t"/>
        <c:numFmt formatCode="General" sourceLinked="1"/>
        <c:tickLblPos val="nextTo"/>
        <c:crossAx val="97995392"/>
        <c:crosses val="autoZero"/>
        <c:crossBetween val="midCat"/>
      </c:valAx>
      <c:valAx>
        <c:axId val="97995392"/>
        <c:scaling>
          <c:orientation val="maxMin"/>
        </c:scaling>
        <c:axPos val="r"/>
        <c:majorGridlines/>
        <c:numFmt formatCode="General" sourceLinked="1"/>
        <c:tickLblPos val="nextTo"/>
        <c:crossAx val="9799385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Sheet1!$B$311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Sheet1!$F$311</c:f>
              <c:numCache>
                <c:formatCode>General</c:formatCode>
                <c:ptCount val="1"/>
                <c:pt idx="0">
                  <c:v>1048</c:v>
                </c:pt>
              </c:numCache>
            </c:numRef>
          </c:xVal>
          <c:yVal>
            <c:numRef>
              <c:f>Sheet1!$E$311</c:f>
              <c:numCache>
                <c:formatCode>General</c:formatCode>
                <c:ptCount val="1"/>
                <c:pt idx="0">
                  <c:v>613</c:v>
                </c:pt>
              </c:numCache>
            </c:numRef>
          </c:yVal>
        </c:ser>
        <c:ser>
          <c:idx val="1"/>
          <c:order val="1"/>
          <c:tx>
            <c:strRef>
              <c:f>Sheet1!$B$312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Sheet1!$F$312</c:f>
              <c:numCache>
                <c:formatCode>General</c:formatCode>
                <c:ptCount val="1"/>
                <c:pt idx="0">
                  <c:v>1653</c:v>
                </c:pt>
              </c:numCache>
            </c:numRef>
          </c:xVal>
          <c:yVal>
            <c:numRef>
              <c:f>Sheet1!$E$312</c:f>
              <c:numCache>
                <c:formatCode>General</c:formatCode>
                <c:ptCount val="1"/>
                <c:pt idx="0">
                  <c:v>790</c:v>
                </c:pt>
              </c:numCache>
            </c:numRef>
          </c:yVal>
        </c:ser>
        <c:ser>
          <c:idx val="2"/>
          <c:order val="2"/>
          <c:tx>
            <c:strRef>
              <c:f>Sheet1!$B$313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Sheet1!$F$313</c:f>
              <c:numCache>
                <c:formatCode>General</c:formatCode>
                <c:ptCount val="1"/>
                <c:pt idx="0">
                  <c:v>1857</c:v>
                </c:pt>
              </c:numCache>
            </c:numRef>
          </c:xVal>
          <c:yVal>
            <c:numRef>
              <c:f>Sheet1!$E$313</c:f>
              <c:numCache>
                <c:formatCode>General</c:formatCode>
                <c:ptCount val="1"/>
                <c:pt idx="0">
                  <c:v>678</c:v>
                </c:pt>
              </c:numCache>
            </c:numRef>
          </c:yVal>
        </c:ser>
        <c:ser>
          <c:idx val="3"/>
          <c:order val="3"/>
          <c:tx>
            <c:strRef>
              <c:f>Sheet1!$B$314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Sheet1!$F$314</c:f>
              <c:numCache>
                <c:formatCode>General</c:formatCode>
                <c:ptCount val="1"/>
                <c:pt idx="0">
                  <c:v>1832</c:v>
                </c:pt>
              </c:numCache>
            </c:numRef>
          </c:xVal>
          <c:yVal>
            <c:numRef>
              <c:f>Sheet1!$E$314</c:f>
              <c:numCache>
                <c:formatCode>General</c:formatCode>
                <c:ptCount val="1"/>
                <c:pt idx="0">
                  <c:v>479</c:v>
                </c:pt>
              </c:numCache>
            </c:numRef>
          </c:yVal>
        </c:ser>
        <c:ser>
          <c:idx val="4"/>
          <c:order val="4"/>
          <c:tx>
            <c:strRef>
              <c:f>Sheet1!$B$315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Sheet1!$F$315</c:f>
              <c:numCache>
                <c:formatCode>General</c:formatCode>
                <c:ptCount val="1"/>
                <c:pt idx="0">
                  <c:v>856</c:v>
                </c:pt>
              </c:numCache>
            </c:numRef>
          </c:xVal>
          <c:yVal>
            <c:numRef>
              <c:f>Sheet1!$E$315</c:f>
              <c:numCache>
                <c:formatCode>General</c:formatCode>
                <c:ptCount val="1"/>
                <c:pt idx="0">
                  <c:v>598</c:v>
                </c:pt>
              </c:numCache>
            </c:numRef>
          </c:yVal>
        </c:ser>
        <c:ser>
          <c:idx val="5"/>
          <c:order val="5"/>
          <c:tx>
            <c:strRef>
              <c:f>Sheet1!$B$316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Sheet1!$F$316</c:f>
              <c:numCache>
                <c:formatCode>General</c:formatCode>
                <c:ptCount val="1"/>
                <c:pt idx="0">
                  <c:v>783</c:v>
                </c:pt>
              </c:numCache>
            </c:numRef>
          </c:xVal>
          <c:yVal>
            <c:numRef>
              <c:f>Sheet1!$E$316</c:f>
              <c:numCache>
                <c:formatCode>General</c:formatCode>
                <c:ptCount val="1"/>
                <c:pt idx="0">
                  <c:v>432</c:v>
                </c:pt>
              </c:numCache>
            </c:numRef>
          </c:yVal>
        </c:ser>
        <c:ser>
          <c:idx val="6"/>
          <c:order val="6"/>
          <c:tx>
            <c:strRef>
              <c:f>Sheet1!$B$317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Sheet1!$F$317</c:f>
              <c:numCache>
                <c:formatCode>General</c:formatCode>
                <c:ptCount val="1"/>
                <c:pt idx="0">
                  <c:v>1504</c:v>
                </c:pt>
              </c:numCache>
            </c:numRef>
          </c:xVal>
          <c:yVal>
            <c:numRef>
              <c:f>Sheet1!$E$317</c:f>
              <c:numCache>
                <c:formatCode>General</c:formatCode>
                <c:ptCount val="1"/>
                <c:pt idx="0">
                  <c:v>560</c:v>
                </c:pt>
              </c:numCache>
            </c:numRef>
          </c:yVal>
        </c:ser>
        <c:axId val="98040448"/>
        <c:axId val="98062720"/>
      </c:scatterChart>
      <c:valAx>
        <c:axId val="98040448"/>
        <c:scaling>
          <c:orientation val="maxMin"/>
        </c:scaling>
        <c:axPos val="t"/>
        <c:numFmt formatCode="General" sourceLinked="1"/>
        <c:tickLblPos val="nextTo"/>
        <c:crossAx val="98062720"/>
        <c:crosses val="autoZero"/>
        <c:crossBetween val="midCat"/>
      </c:valAx>
      <c:valAx>
        <c:axId val="98062720"/>
        <c:scaling>
          <c:orientation val="maxMin"/>
        </c:scaling>
        <c:axPos val="r"/>
        <c:majorGridlines/>
        <c:numFmt formatCode="General" sourceLinked="1"/>
        <c:tickLblPos val="nextTo"/>
        <c:crossAx val="9804044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Sheet1!$B$327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Sheet1!$F$327</c:f>
              <c:numCache>
                <c:formatCode>General</c:formatCode>
                <c:ptCount val="1"/>
                <c:pt idx="0">
                  <c:v>1205</c:v>
                </c:pt>
              </c:numCache>
            </c:numRef>
          </c:xVal>
          <c:yVal>
            <c:numRef>
              <c:f>Sheet1!$E$327</c:f>
              <c:numCache>
                <c:formatCode>General</c:formatCode>
                <c:ptCount val="1"/>
                <c:pt idx="0">
                  <c:v>678</c:v>
                </c:pt>
              </c:numCache>
            </c:numRef>
          </c:yVal>
        </c:ser>
        <c:ser>
          <c:idx val="1"/>
          <c:order val="1"/>
          <c:tx>
            <c:strRef>
              <c:f>Sheet1!$B$328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Sheet1!$F$328</c:f>
              <c:numCache>
                <c:formatCode>General</c:formatCode>
                <c:ptCount val="1"/>
                <c:pt idx="0">
                  <c:v>1520</c:v>
                </c:pt>
              </c:numCache>
            </c:numRef>
          </c:xVal>
          <c:yVal>
            <c:numRef>
              <c:f>Sheet1!$E$328</c:f>
              <c:numCache>
                <c:formatCode>General</c:formatCode>
                <c:ptCount val="1"/>
                <c:pt idx="0">
                  <c:v>595</c:v>
                </c:pt>
              </c:numCache>
            </c:numRef>
          </c:yVal>
        </c:ser>
        <c:ser>
          <c:idx val="2"/>
          <c:order val="2"/>
          <c:tx>
            <c:strRef>
              <c:f>Sheet1!$B$329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Sheet1!$F$329</c:f>
              <c:numCache>
                <c:formatCode>General</c:formatCode>
                <c:ptCount val="1"/>
                <c:pt idx="0">
                  <c:v>1952</c:v>
                </c:pt>
              </c:numCache>
            </c:numRef>
          </c:xVal>
          <c:yVal>
            <c:numRef>
              <c:f>Sheet1!$E$329</c:f>
              <c:numCache>
                <c:formatCode>General</c:formatCode>
                <c:ptCount val="1"/>
                <c:pt idx="0">
                  <c:v>481</c:v>
                </c:pt>
              </c:numCache>
            </c:numRef>
          </c:yVal>
        </c:ser>
        <c:ser>
          <c:idx val="3"/>
          <c:order val="3"/>
          <c:tx>
            <c:strRef>
              <c:f>Sheet1!$B$330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Sheet1!$F$330</c:f>
              <c:numCache>
                <c:formatCode>General</c:formatCode>
                <c:ptCount val="1"/>
                <c:pt idx="0">
                  <c:v>2130</c:v>
                </c:pt>
              </c:numCache>
            </c:numRef>
          </c:xVal>
          <c:yVal>
            <c:numRef>
              <c:f>Sheet1!$E$330</c:f>
              <c:numCache>
                <c:formatCode>General</c:formatCode>
                <c:ptCount val="1"/>
                <c:pt idx="0">
                  <c:v>358</c:v>
                </c:pt>
              </c:numCache>
            </c:numRef>
          </c:yVal>
        </c:ser>
        <c:ser>
          <c:idx val="4"/>
          <c:order val="4"/>
          <c:tx>
            <c:strRef>
              <c:f>Sheet1!$B$331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Sheet1!$F$331</c:f>
              <c:numCache>
                <c:formatCode>General</c:formatCode>
                <c:ptCount val="1"/>
                <c:pt idx="0">
                  <c:v>1786</c:v>
                </c:pt>
              </c:numCache>
            </c:numRef>
          </c:xVal>
          <c:yVal>
            <c:numRef>
              <c:f>Sheet1!$E$331</c:f>
              <c:numCache>
                <c:formatCode>General</c:formatCode>
                <c:ptCount val="1"/>
                <c:pt idx="0">
                  <c:v>645</c:v>
                </c:pt>
              </c:numCache>
            </c:numRef>
          </c:yVal>
        </c:ser>
        <c:ser>
          <c:idx val="5"/>
          <c:order val="5"/>
          <c:tx>
            <c:strRef>
              <c:f>Sheet1!$B$332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Sheet1!$F$332</c:f>
              <c:numCache>
                <c:formatCode>General</c:formatCode>
                <c:ptCount val="1"/>
                <c:pt idx="0">
                  <c:v>798</c:v>
                </c:pt>
              </c:numCache>
            </c:numRef>
          </c:xVal>
          <c:yVal>
            <c:numRef>
              <c:f>Sheet1!$E$332</c:f>
              <c:numCache>
                <c:formatCode>General</c:formatCode>
                <c:ptCount val="1"/>
                <c:pt idx="0">
                  <c:v>423</c:v>
                </c:pt>
              </c:numCache>
            </c:numRef>
          </c:yVal>
        </c:ser>
        <c:ser>
          <c:idx val="6"/>
          <c:order val="6"/>
          <c:tx>
            <c:strRef>
              <c:f>Sheet1!$B$333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Sheet1!$F$333</c:f>
              <c:numCache>
                <c:formatCode>General</c:formatCode>
                <c:ptCount val="1"/>
                <c:pt idx="0">
                  <c:v>1568</c:v>
                </c:pt>
              </c:numCache>
            </c:numRef>
          </c:xVal>
          <c:yVal>
            <c:numRef>
              <c:f>Sheet1!$E$333</c:f>
              <c:numCache>
                <c:formatCode>General</c:formatCode>
                <c:ptCount val="1"/>
                <c:pt idx="0">
                  <c:v>551</c:v>
                </c:pt>
              </c:numCache>
            </c:numRef>
          </c:yVal>
        </c:ser>
        <c:axId val="98099584"/>
        <c:axId val="98101120"/>
      </c:scatterChart>
      <c:valAx>
        <c:axId val="98099584"/>
        <c:scaling>
          <c:orientation val="maxMin"/>
        </c:scaling>
        <c:axPos val="t"/>
        <c:numFmt formatCode="General" sourceLinked="1"/>
        <c:tickLblPos val="nextTo"/>
        <c:crossAx val="98101120"/>
        <c:crosses val="autoZero"/>
        <c:crossBetween val="midCat"/>
      </c:valAx>
      <c:valAx>
        <c:axId val="98101120"/>
        <c:scaling>
          <c:orientation val="maxMin"/>
        </c:scaling>
        <c:axPos val="r"/>
        <c:majorGridlines/>
        <c:numFmt formatCode="General" sourceLinked="1"/>
        <c:tickLblPos val="nextTo"/>
        <c:crossAx val="98099584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Sheet1!$B$345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Sheet1!$F$345</c:f>
              <c:numCache>
                <c:formatCode>General</c:formatCode>
                <c:ptCount val="1"/>
                <c:pt idx="0">
                  <c:v>1465</c:v>
                </c:pt>
              </c:numCache>
            </c:numRef>
          </c:xVal>
          <c:yVal>
            <c:numRef>
              <c:f>Sheet1!$E$345</c:f>
              <c:numCache>
                <c:formatCode>General</c:formatCode>
                <c:ptCount val="1"/>
                <c:pt idx="0">
                  <c:v>860</c:v>
                </c:pt>
              </c:numCache>
            </c:numRef>
          </c:yVal>
        </c:ser>
        <c:ser>
          <c:idx val="1"/>
          <c:order val="1"/>
          <c:tx>
            <c:strRef>
              <c:f>Sheet1!$B$346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Sheet1!$F$346</c:f>
              <c:numCache>
                <c:formatCode>General</c:formatCode>
                <c:ptCount val="1"/>
                <c:pt idx="0">
                  <c:v>1688</c:v>
                </c:pt>
              </c:numCache>
            </c:numRef>
          </c:xVal>
          <c:yVal>
            <c:numRef>
              <c:f>Sheet1!$E$346</c:f>
              <c:numCache>
                <c:formatCode>General</c:formatCode>
                <c:ptCount val="1"/>
                <c:pt idx="0">
                  <c:v>713</c:v>
                </c:pt>
              </c:numCache>
            </c:numRef>
          </c:yVal>
        </c:ser>
        <c:ser>
          <c:idx val="2"/>
          <c:order val="2"/>
          <c:tx>
            <c:strRef>
              <c:f>Sheet1!$B$347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Sheet1!$F$347</c:f>
              <c:numCache>
                <c:formatCode>General</c:formatCode>
                <c:ptCount val="1"/>
                <c:pt idx="0">
                  <c:v>1745</c:v>
                </c:pt>
              </c:numCache>
            </c:numRef>
          </c:xVal>
          <c:yVal>
            <c:numRef>
              <c:f>Sheet1!$E$347</c:f>
              <c:numCache>
                <c:formatCode>General</c:formatCode>
                <c:ptCount val="1"/>
                <c:pt idx="0">
                  <c:v>656</c:v>
                </c:pt>
              </c:numCache>
            </c:numRef>
          </c:yVal>
        </c:ser>
        <c:ser>
          <c:idx val="3"/>
          <c:order val="3"/>
          <c:tx>
            <c:strRef>
              <c:f>Sheet1!$B$348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Sheet1!$F$348</c:f>
              <c:numCache>
                <c:formatCode>General</c:formatCode>
                <c:ptCount val="1"/>
                <c:pt idx="0">
                  <c:v>2039</c:v>
                </c:pt>
              </c:numCache>
            </c:numRef>
          </c:xVal>
          <c:yVal>
            <c:numRef>
              <c:f>Sheet1!$E$348</c:f>
              <c:numCache>
                <c:formatCode>General</c:formatCode>
                <c:ptCount val="1"/>
                <c:pt idx="0">
                  <c:v>408</c:v>
                </c:pt>
              </c:numCache>
            </c:numRef>
          </c:yVal>
        </c:ser>
        <c:ser>
          <c:idx val="4"/>
          <c:order val="4"/>
          <c:tx>
            <c:strRef>
              <c:f>Sheet1!$B$349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Sheet1!$F$349</c:f>
              <c:numCache>
                <c:formatCode>General</c:formatCode>
                <c:ptCount val="1"/>
                <c:pt idx="0">
                  <c:v>1501</c:v>
                </c:pt>
              </c:numCache>
            </c:numRef>
          </c:xVal>
          <c:yVal>
            <c:numRef>
              <c:f>Sheet1!$E$349</c:f>
              <c:numCache>
                <c:formatCode>General</c:formatCode>
                <c:ptCount val="1"/>
                <c:pt idx="0">
                  <c:v>621</c:v>
                </c:pt>
              </c:numCache>
            </c:numRef>
          </c:yVal>
        </c:ser>
        <c:ser>
          <c:idx val="5"/>
          <c:order val="5"/>
          <c:tx>
            <c:strRef>
              <c:f>Sheet1!$B$350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Sheet1!$F$350</c:f>
              <c:numCache>
                <c:formatCode>General</c:formatCode>
                <c:ptCount val="1"/>
                <c:pt idx="0">
                  <c:v>1308</c:v>
                </c:pt>
              </c:numCache>
            </c:numRef>
          </c:xVal>
          <c:yVal>
            <c:numRef>
              <c:f>Sheet1!$E$350</c:f>
              <c:numCache>
                <c:formatCode>General</c:formatCode>
                <c:ptCount val="1"/>
                <c:pt idx="0">
                  <c:v>476</c:v>
                </c:pt>
              </c:numCache>
            </c:numRef>
          </c:yVal>
        </c:ser>
        <c:ser>
          <c:idx val="6"/>
          <c:order val="6"/>
          <c:tx>
            <c:strRef>
              <c:f>Sheet1!$B$351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Sheet1!$F$351</c:f>
              <c:numCache>
                <c:formatCode>General</c:formatCode>
                <c:ptCount val="1"/>
                <c:pt idx="0">
                  <c:v>1859</c:v>
                </c:pt>
              </c:numCache>
            </c:numRef>
          </c:xVal>
          <c:yVal>
            <c:numRef>
              <c:f>Sheet1!$E$351</c:f>
              <c:numCache>
                <c:formatCode>General</c:formatCode>
                <c:ptCount val="1"/>
                <c:pt idx="0">
                  <c:v>594</c:v>
                </c:pt>
              </c:numCache>
            </c:numRef>
          </c:yVal>
        </c:ser>
        <c:axId val="98142080"/>
        <c:axId val="98143616"/>
      </c:scatterChart>
      <c:valAx>
        <c:axId val="98142080"/>
        <c:scaling>
          <c:orientation val="maxMin"/>
        </c:scaling>
        <c:axPos val="t"/>
        <c:numFmt formatCode="General" sourceLinked="1"/>
        <c:tickLblPos val="nextTo"/>
        <c:crossAx val="98143616"/>
        <c:crosses val="autoZero"/>
        <c:crossBetween val="midCat"/>
      </c:valAx>
      <c:valAx>
        <c:axId val="98143616"/>
        <c:scaling>
          <c:orientation val="maxMin"/>
        </c:scaling>
        <c:axPos val="r"/>
        <c:majorGridlines/>
        <c:numFmt formatCode="General" sourceLinked="1"/>
        <c:tickLblPos val="nextTo"/>
        <c:crossAx val="98142080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Sheet1!$B$364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Sheet1!$F$364</c:f>
              <c:numCache>
                <c:formatCode>General</c:formatCode>
                <c:ptCount val="1"/>
                <c:pt idx="0">
                  <c:v>1175</c:v>
                </c:pt>
              </c:numCache>
            </c:numRef>
          </c:xVal>
          <c:yVal>
            <c:numRef>
              <c:f>Sheet1!$E$364</c:f>
              <c:numCache>
                <c:formatCode>General</c:formatCode>
                <c:ptCount val="1"/>
                <c:pt idx="0">
                  <c:v>569</c:v>
                </c:pt>
              </c:numCache>
            </c:numRef>
          </c:yVal>
        </c:ser>
        <c:ser>
          <c:idx val="1"/>
          <c:order val="1"/>
          <c:tx>
            <c:strRef>
              <c:f>Sheet1!$B$365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Sheet1!$F$365</c:f>
              <c:numCache>
                <c:formatCode>General</c:formatCode>
                <c:ptCount val="1"/>
                <c:pt idx="0">
                  <c:v>1584</c:v>
                </c:pt>
              </c:numCache>
            </c:numRef>
          </c:xVal>
          <c:yVal>
            <c:numRef>
              <c:f>Sheet1!$E$365</c:f>
              <c:numCache>
                <c:formatCode>General</c:formatCode>
                <c:ptCount val="1"/>
                <c:pt idx="0">
                  <c:v>512</c:v>
                </c:pt>
              </c:numCache>
            </c:numRef>
          </c:yVal>
        </c:ser>
        <c:ser>
          <c:idx val="2"/>
          <c:order val="2"/>
          <c:tx>
            <c:strRef>
              <c:f>Sheet1!$B$366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Sheet1!$F$366</c:f>
              <c:numCache>
                <c:formatCode>General</c:formatCode>
                <c:ptCount val="1"/>
                <c:pt idx="0">
                  <c:v>1678</c:v>
                </c:pt>
              </c:numCache>
            </c:numRef>
          </c:xVal>
          <c:yVal>
            <c:numRef>
              <c:f>Sheet1!$E$366</c:f>
              <c:numCache>
                <c:formatCode>General</c:formatCode>
                <c:ptCount val="1"/>
                <c:pt idx="0">
                  <c:v>569</c:v>
                </c:pt>
              </c:numCache>
            </c:numRef>
          </c:yVal>
        </c:ser>
        <c:ser>
          <c:idx val="3"/>
          <c:order val="3"/>
          <c:tx>
            <c:strRef>
              <c:f>Sheet1!$B$367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Sheet1!$F$367</c:f>
              <c:numCache>
                <c:formatCode>General</c:formatCode>
                <c:ptCount val="1"/>
                <c:pt idx="0">
                  <c:v>1497</c:v>
                </c:pt>
              </c:numCache>
            </c:numRef>
          </c:xVal>
          <c:yVal>
            <c:numRef>
              <c:f>Sheet1!$E$367</c:f>
              <c:numCache>
                <c:formatCode>General</c:formatCode>
                <c:ptCount val="1"/>
                <c:pt idx="0">
                  <c:v>402</c:v>
                </c:pt>
              </c:numCache>
            </c:numRef>
          </c:yVal>
        </c:ser>
        <c:ser>
          <c:idx val="4"/>
          <c:order val="4"/>
          <c:tx>
            <c:strRef>
              <c:f>Sheet1!$B$368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Sheet1!$F$368</c:f>
              <c:numCache>
                <c:formatCode>General</c:formatCode>
                <c:ptCount val="1"/>
                <c:pt idx="0">
                  <c:v>1138</c:v>
                </c:pt>
              </c:numCache>
            </c:numRef>
          </c:xVal>
          <c:yVal>
            <c:numRef>
              <c:f>Sheet1!$E$368</c:f>
              <c:numCache>
                <c:formatCode>General</c:formatCode>
                <c:ptCount val="1"/>
                <c:pt idx="0">
                  <c:v>638</c:v>
                </c:pt>
              </c:numCache>
            </c:numRef>
          </c:yVal>
        </c:ser>
        <c:ser>
          <c:idx val="5"/>
          <c:order val="5"/>
          <c:tx>
            <c:strRef>
              <c:f>Sheet1!$B$369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Sheet1!$F$369</c:f>
              <c:numCache>
                <c:formatCode>General</c:formatCode>
                <c:ptCount val="1"/>
                <c:pt idx="0">
                  <c:v>643</c:v>
                </c:pt>
              </c:numCache>
            </c:numRef>
          </c:xVal>
          <c:yVal>
            <c:numRef>
              <c:f>Sheet1!$E$369</c:f>
              <c:numCache>
                <c:formatCode>General</c:formatCode>
                <c:ptCount val="1"/>
                <c:pt idx="0">
                  <c:v>357</c:v>
                </c:pt>
              </c:numCache>
            </c:numRef>
          </c:yVal>
        </c:ser>
        <c:ser>
          <c:idx val="6"/>
          <c:order val="6"/>
          <c:tx>
            <c:strRef>
              <c:f>Sheet1!$B$370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Sheet1!$F$370</c:f>
              <c:numCache>
                <c:formatCode>General</c:formatCode>
                <c:ptCount val="1"/>
                <c:pt idx="0">
                  <c:v>1611</c:v>
                </c:pt>
              </c:numCache>
            </c:numRef>
          </c:xVal>
          <c:yVal>
            <c:numRef>
              <c:f>Sheet1!$E$370</c:f>
              <c:numCache>
                <c:formatCode>General</c:formatCode>
                <c:ptCount val="1"/>
                <c:pt idx="0">
                  <c:v>517</c:v>
                </c:pt>
              </c:numCache>
            </c:numRef>
          </c:yVal>
        </c:ser>
        <c:axId val="104512896"/>
        <c:axId val="104526976"/>
      </c:scatterChart>
      <c:valAx>
        <c:axId val="104512896"/>
        <c:scaling>
          <c:orientation val="maxMin"/>
        </c:scaling>
        <c:axPos val="t"/>
        <c:numFmt formatCode="General" sourceLinked="1"/>
        <c:tickLblPos val="nextTo"/>
        <c:crossAx val="104526976"/>
        <c:crosses val="autoZero"/>
        <c:crossBetween val="midCat"/>
      </c:valAx>
      <c:valAx>
        <c:axId val="104526976"/>
        <c:scaling>
          <c:orientation val="maxMin"/>
        </c:scaling>
        <c:axPos val="r"/>
        <c:majorGridlines/>
        <c:numFmt formatCode="General" sourceLinked="1"/>
        <c:tickLblPos val="nextTo"/>
        <c:crossAx val="104512896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Sheet1!$T$258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Sheet1!$X$258</c:f>
              <c:numCache>
                <c:formatCode>General</c:formatCode>
                <c:ptCount val="1"/>
                <c:pt idx="0">
                  <c:v>1391</c:v>
                </c:pt>
              </c:numCache>
            </c:numRef>
          </c:xVal>
          <c:yVal>
            <c:numRef>
              <c:f>Sheet1!$W$258</c:f>
              <c:numCache>
                <c:formatCode>General</c:formatCode>
                <c:ptCount val="1"/>
                <c:pt idx="0">
                  <c:v>670</c:v>
                </c:pt>
              </c:numCache>
            </c:numRef>
          </c:yVal>
        </c:ser>
        <c:axId val="104554880"/>
        <c:axId val="104556416"/>
      </c:scatterChart>
      <c:valAx>
        <c:axId val="104554880"/>
        <c:scaling>
          <c:orientation val="maxMin"/>
        </c:scaling>
        <c:axPos val="t"/>
        <c:numFmt formatCode="General" sourceLinked="1"/>
        <c:tickLblPos val="nextTo"/>
        <c:crossAx val="104556416"/>
        <c:crosses val="autoZero"/>
        <c:crossBetween val="midCat"/>
      </c:valAx>
      <c:valAx>
        <c:axId val="104556416"/>
        <c:scaling>
          <c:orientation val="maxMin"/>
        </c:scaling>
        <c:axPos val="r"/>
        <c:majorGridlines/>
        <c:numFmt formatCode="General" sourceLinked="1"/>
        <c:tickLblPos val="nextTo"/>
        <c:crossAx val="10455488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Sheet1!$B$382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Sheet1!$F$382</c:f>
              <c:numCache>
                <c:formatCode>General</c:formatCode>
                <c:ptCount val="1"/>
                <c:pt idx="0">
                  <c:v>1206</c:v>
                </c:pt>
              </c:numCache>
            </c:numRef>
          </c:xVal>
          <c:yVal>
            <c:numRef>
              <c:f>Sheet1!$E$382</c:f>
              <c:numCache>
                <c:formatCode>General</c:formatCode>
                <c:ptCount val="1"/>
                <c:pt idx="0">
                  <c:v>750</c:v>
                </c:pt>
              </c:numCache>
            </c:numRef>
          </c:yVal>
        </c:ser>
        <c:ser>
          <c:idx val="1"/>
          <c:order val="1"/>
          <c:tx>
            <c:strRef>
              <c:f>Sheet1!$B$383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Sheet1!$F$383</c:f>
              <c:numCache>
                <c:formatCode>General</c:formatCode>
                <c:ptCount val="1"/>
                <c:pt idx="0">
                  <c:v>1912</c:v>
                </c:pt>
              </c:numCache>
            </c:numRef>
          </c:xVal>
          <c:yVal>
            <c:numRef>
              <c:f>Sheet1!$E$383</c:f>
              <c:numCache>
                <c:formatCode>General</c:formatCode>
                <c:ptCount val="1"/>
                <c:pt idx="0">
                  <c:v>875</c:v>
                </c:pt>
              </c:numCache>
            </c:numRef>
          </c:yVal>
        </c:ser>
        <c:ser>
          <c:idx val="2"/>
          <c:order val="2"/>
          <c:tx>
            <c:strRef>
              <c:f>Sheet1!$B$384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Sheet1!$F$384</c:f>
              <c:numCache>
                <c:formatCode>General</c:formatCode>
                <c:ptCount val="1"/>
                <c:pt idx="0">
                  <c:v>2103</c:v>
                </c:pt>
              </c:numCache>
            </c:numRef>
          </c:xVal>
          <c:yVal>
            <c:numRef>
              <c:f>Sheet1!$E$384</c:f>
              <c:numCache>
                <c:formatCode>General</c:formatCode>
                <c:ptCount val="1"/>
                <c:pt idx="0">
                  <c:v>530</c:v>
                </c:pt>
              </c:numCache>
            </c:numRef>
          </c:yVal>
        </c:ser>
        <c:ser>
          <c:idx val="3"/>
          <c:order val="3"/>
          <c:tx>
            <c:strRef>
              <c:f>Sheet1!$B$385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Sheet1!$F$385</c:f>
              <c:numCache>
                <c:formatCode>General</c:formatCode>
                <c:ptCount val="1"/>
                <c:pt idx="0">
                  <c:v>1877</c:v>
                </c:pt>
              </c:numCache>
            </c:numRef>
          </c:xVal>
          <c:yVal>
            <c:numRef>
              <c:f>Sheet1!$E$385</c:f>
              <c:numCache>
                <c:formatCode>General</c:formatCode>
                <c:ptCount val="1"/>
                <c:pt idx="0">
                  <c:v>502</c:v>
                </c:pt>
              </c:numCache>
            </c:numRef>
          </c:yVal>
        </c:ser>
        <c:ser>
          <c:idx val="4"/>
          <c:order val="4"/>
          <c:tx>
            <c:strRef>
              <c:f>Sheet1!$B$386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Sheet1!$F$386</c:f>
              <c:numCache>
                <c:formatCode>General</c:formatCode>
                <c:ptCount val="1"/>
                <c:pt idx="0">
                  <c:v>1082</c:v>
                </c:pt>
              </c:numCache>
            </c:numRef>
          </c:xVal>
          <c:yVal>
            <c:numRef>
              <c:f>Sheet1!$E$386</c:f>
              <c:numCache>
                <c:formatCode>General</c:formatCode>
                <c:ptCount val="1"/>
                <c:pt idx="0">
                  <c:v>789</c:v>
                </c:pt>
              </c:numCache>
            </c:numRef>
          </c:yVal>
        </c:ser>
        <c:ser>
          <c:idx val="5"/>
          <c:order val="5"/>
          <c:tx>
            <c:strRef>
              <c:f>Sheet1!$B$387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Sheet1!$F$387</c:f>
              <c:numCache>
                <c:formatCode>General</c:formatCode>
                <c:ptCount val="1"/>
                <c:pt idx="0">
                  <c:v>1818</c:v>
                </c:pt>
              </c:numCache>
            </c:numRef>
          </c:xVal>
          <c:yVal>
            <c:numRef>
              <c:f>Sheet1!$E$387</c:f>
              <c:numCache>
                <c:formatCode>General</c:formatCode>
                <c:ptCount val="1"/>
                <c:pt idx="0">
                  <c:v>490</c:v>
                </c:pt>
              </c:numCache>
            </c:numRef>
          </c:yVal>
        </c:ser>
        <c:ser>
          <c:idx val="6"/>
          <c:order val="6"/>
          <c:tx>
            <c:strRef>
              <c:f>Sheet1!$B$388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Sheet1!$F$388</c:f>
              <c:numCache>
                <c:formatCode>General</c:formatCode>
                <c:ptCount val="1"/>
                <c:pt idx="0">
                  <c:v>1928</c:v>
                </c:pt>
              </c:numCache>
            </c:numRef>
          </c:xVal>
          <c:yVal>
            <c:numRef>
              <c:f>Sheet1!$E$388</c:f>
              <c:numCache>
                <c:formatCode>General</c:formatCode>
                <c:ptCount val="1"/>
                <c:pt idx="0">
                  <c:v>533</c:v>
                </c:pt>
              </c:numCache>
            </c:numRef>
          </c:yVal>
        </c:ser>
        <c:axId val="104581760"/>
        <c:axId val="104608128"/>
      </c:scatterChart>
      <c:valAx>
        <c:axId val="104581760"/>
        <c:scaling>
          <c:orientation val="maxMin"/>
        </c:scaling>
        <c:axPos val="t"/>
        <c:numFmt formatCode="General" sourceLinked="1"/>
        <c:tickLblPos val="nextTo"/>
        <c:crossAx val="104608128"/>
        <c:crosses val="autoZero"/>
        <c:crossBetween val="midCat"/>
      </c:valAx>
      <c:valAx>
        <c:axId val="104608128"/>
        <c:scaling>
          <c:orientation val="maxMin"/>
        </c:scaling>
        <c:axPos val="r"/>
        <c:majorGridlines/>
        <c:numFmt formatCode="General" sourceLinked="1"/>
        <c:tickLblPos val="nextTo"/>
        <c:crossAx val="104581760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Sheet1!$B$28</c:f>
              <c:strCache>
                <c:ptCount val="1"/>
                <c:pt idx="0">
                  <c:v>i: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Sheet1!$F$28</c:f>
              <c:numCache>
                <c:formatCode>General</c:formatCode>
                <c:ptCount val="1"/>
                <c:pt idx="0">
                  <c:v>1295</c:v>
                </c:pt>
              </c:numCache>
            </c:numRef>
          </c:xVal>
          <c:yVal>
            <c:numRef>
              <c:f>Sheet1!$E$28</c:f>
              <c:numCache>
                <c:formatCode>General</c:formatCode>
                <c:ptCount val="1"/>
                <c:pt idx="0">
                  <c:v>346</c:v>
                </c:pt>
              </c:numCache>
            </c:numRef>
          </c:yVal>
        </c:ser>
        <c:ser>
          <c:idx val="1"/>
          <c:order val="1"/>
          <c:tx>
            <c:strRef>
              <c:f>Sheet1!$B$29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Sheet1!$F$29</c:f>
              <c:numCache>
                <c:formatCode>General</c:formatCode>
                <c:ptCount val="1"/>
                <c:pt idx="0">
                  <c:v>2097</c:v>
                </c:pt>
              </c:numCache>
            </c:numRef>
          </c:xVal>
          <c:yVal>
            <c:numRef>
              <c:f>Sheet1!$E$29</c:f>
              <c:numCache>
                <c:formatCode>General</c:formatCode>
                <c:ptCount val="1"/>
                <c:pt idx="0">
                  <c:v>530</c:v>
                </c:pt>
              </c:numCache>
            </c:numRef>
          </c:yVal>
        </c:ser>
        <c:ser>
          <c:idx val="2"/>
          <c:order val="2"/>
          <c:tx>
            <c:strRef>
              <c:f>Sheet1!$B$30</c:f>
              <c:strCache>
                <c:ptCount val="1"/>
                <c:pt idx="0">
                  <c:v>ɛ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Sheet1!$F$30</c:f>
              <c:numCache>
                <c:formatCode>General</c:formatCode>
                <c:ptCount val="1"/>
                <c:pt idx="0">
                  <c:v>2225</c:v>
                </c:pt>
              </c:numCache>
            </c:numRef>
          </c:xVal>
          <c:yVal>
            <c:numRef>
              <c:f>Sheet1!$E$30</c:f>
              <c:numCache>
                <c:formatCode>General</c:formatCode>
                <c:ptCount val="1"/>
                <c:pt idx="0">
                  <c:v>500</c:v>
                </c:pt>
              </c:numCache>
            </c:numRef>
          </c:yVal>
        </c:ser>
        <c:ser>
          <c:idx val="3"/>
          <c:order val="3"/>
          <c:tx>
            <c:strRef>
              <c:f>Sheet1!$B$31</c:f>
              <c:strCache>
                <c:ptCount val="1"/>
                <c:pt idx="0">
                  <c:v>a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Sheet1!$F$31</c:f>
              <c:numCache>
                <c:formatCode>General</c:formatCode>
                <c:ptCount val="1"/>
                <c:pt idx="0">
                  <c:v>1123</c:v>
                </c:pt>
              </c:numCache>
            </c:numRef>
          </c:xVal>
          <c:yVal>
            <c:numRef>
              <c:f>Sheet1!$E$31</c:f>
              <c:numCache>
                <c:formatCode>General</c:formatCode>
                <c:ptCount val="1"/>
                <c:pt idx="0">
                  <c:v>824</c:v>
                </c:pt>
              </c:numCache>
            </c:numRef>
          </c:yVal>
        </c:ser>
        <c:ser>
          <c:idx val="4"/>
          <c:order val="4"/>
          <c:tx>
            <c:strRef>
              <c:f>Sheet1!$B$32</c:f>
              <c:strCache>
                <c:ptCount val="1"/>
                <c:pt idx="0">
                  <c:v>a: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Sheet1!$F$32</c:f>
              <c:numCache>
                <c:formatCode>General</c:formatCode>
                <c:ptCount val="1"/>
                <c:pt idx="0">
                  <c:v>1377</c:v>
                </c:pt>
              </c:numCache>
            </c:numRef>
          </c:xVal>
          <c:yVal>
            <c:numRef>
              <c:f>Sheet1!$E$32</c:f>
              <c:numCache>
                <c:formatCode>General</c:formatCode>
                <c:ptCount val="1"/>
                <c:pt idx="0">
                  <c:v>793</c:v>
                </c:pt>
              </c:numCache>
            </c:numRef>
          </c:yVal>
        </c:ser>
        <c:ser>
          <c:idx val="5"/>
          <c:order val="5"/>
          <c:tx>
            <c:strRef>
              <c:f>Sheet1!$B$33</c:f>
              <c:strCache>
                <c:ptCount val="1"/>
                <c:pt idx="0">
                  <c:v>o: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Sheet1!$F$33</c:f>
              <c:numCache>
                <c:formatCode>General</c:formatCode>
                <c:ptCount val="1"/>
                <c:pt idx="0">
                  <c:v>1181</c:v>
                </c:pt>
              </c:numCache>
            </c:numRef>
          </c:xVal>
          <c:yVal>
            <c:numRef>
              <c:f>Sheet1!$E$33</c:f>
              <c:numCache>
                <c:formatCode>General</c:formatCode>
                <c:ptCount val="1"/>
                <c:pt idx="0">
                  <c:v>492</c:v>
                </c:pt>
              </c:numCache>
            </c:numRef>
          </c:yVal>
        </c:ser>
        <c:ser>
          <c:idx val="6"/>
          <c:order val="6"/>
          <c:tx>
            <c:strRef>
              <c:f>Sheet1!$B$34</c:f>
              <c:strCache>
                <c:ptCount val="1"/>
                <c:pt idx="0">
                  <c:v>o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Sheet1!$F$34</c:f>
              <c:numCache>
                <c:formatCode>General</c:formatCode>
                <c:ptCount val="1"/>
                <c:pt idx="0">
                  <c:v>1733</c:v>
                </c:pt>
              </c:numCache>
            </c:numRef>
          </c:xVal>
          <c:yVal>
            <c:numRef>
              <c:f>Sheet1!$E$34</c:f>
              <c:numCache>
                <c:formatCode>General</c:formatCode>
                <c:ptCount val="1"/>
                <c:pt idx="0">
                  <c:v>602</c:v>
                </c:pt>
              </c:numCache>
            </c:numRef>
          </c:yVal>
        </c:ser>
        <c:ser>
          <c:idx val="7"/>
          <c:order val="7"/>
          <c:tx>
            <c:strRef>
              <c:f>Sheet1!$B$35</c:f>
              <c:strCache>
                <c:ptCount val="1"/>
                <c:pt idx="0">
                  <c:v>u: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Sheet1!$F$35</c:f>
              <c:numCache>
                <c:formatCode>General</c:formatCode>
                <c:ptCount val="1"/>
                <c:pt idx="0">
                  <c:v>1963</c:v>
                </c:pt>
              </c:numCache>
            </c:numRef>
          </c:xVal>
          <c:yVal>
            <c:numRef>
              <c:f>Sheet1!$E$35</c:f>
              <c:numCache>
                <c:formatCode>General</c:formatCode>
                <c:ptCount val="1"/>
                <c:pt idx="0">
                  <c:v>490</c:v>
                </c:pt>
              </c:numCache>
            </c:numRef>
          </c:yVal>
        </c:ser>
        <c:axId val="92087808"/>
        <c:axId val="92089344"/>
      </c:scatterChart>
      <c:valAx>
        <c:axId val="92087808"/>
        <c:scaling>
          <c:orientation val="maxMin"/>
        </c:scaling>
        <c:axPos val="t"/>
        <c:numFmt formatCode="General" sourceLinked="1"/>
        <c:tickLblPos val="nextTo"/>
        <c:crossAx val="92089344"/>
        <c:crosses val="autoZero"/>
        <c:crossBetween val="midCat"/>
      </c:valAx>
      <c:valAx>
        <c:axId val="92089344"/>
        <c:scaling>
          <c:orientation val="maxMin"/>
        </c:scaling>
        <c:axPos val="r"/>
        <c:majorGridlines/>
        <c:numFmt formatCode="General" sourceLinked="1"/>
        <c:tickLblPos val="nextTo"/>
        <c:crossAx val="92087808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Sheet1!$B$398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Sheet1!$F$398</c:f>
              <c:numCache>
                <c:formatCode>General</c:formatCode>
                <c:ptCount val="1"/>
                <c:pt idx="0">
                  <c:v>1196</c:v>
                </c:pt>
              </c:numCache>
            </c:numRef>
          </c:xVal>
          <c:yVal>
            <c:numRef>
              <c:f>Sheet1!$E$398</c:f>
              <c:numCache>
                <c:formatCode>General</c:formatCode>
                <c:ptCount val="1"/>
                <c:pt idx="0">
                  <c:v>756</c:v>
                </c:pt>
              </c:numCache>
            </c:numRef>
          </c:yVal>
        </c:ser>
        <c:ser>
          <c:idx val="1"/>
          <c:order val="1"/>
          <c:tx>
            <c:strRef>
              <c:f>Sheet1!$B$399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Sheet1!$F$399</c:f>
              <c:numCache>
                <c:formatCode>General</c:formatCode>
                <c:ptCount val="1"/>
                <c:pt idx="0">
                  <c:v>1918</c:v>
                </c:pt>
              </c:numCache>
            </c:numRef>
          </c:xVal>
          <c:yVal>
            <c:numRef>
              <c:f>Sheet1!$E$399</c:f>
              <c:numCache>
                <c:formatCode>General</c:formatCode>
                <c:ptCount val="1"/>
                <c:pt idx="0">
                  <c:v>914</c:v>
                </c:pt>
              </c:numCache>
            </c:numRef>
          </c:yVal>
        </c:ser>
        <c:ser>
          <c:idx val="2"/>
          <c:order val="2"/>
          <c:tx>
            <c:strRef>
              <c:f>Sheet1!$B$400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Sheet1!$F$400</c:f>
              <c:numCache>
                <c:formatCode>General</c:formatCode>
                <c:ptCount val="1"/>
                <c:pt idx="0">
                  <c:v>2103</c:v>
                </c:pt>
              </c:numCache>
            </c:numRef>
          </c:xVal>
          <c:yVal>
            <c:numRef>
              <c:f>Sheet1!$E$400</c:f>
              <c:numCache>
                <c:formatCode>General</c:formatCode>
                <c:ptCount val="1"/>
                <c:pt idx="0">
                  <c:v>512</c:v>
                </c:pt>
              </c:numCache>
            </c:numRef>
          </c:yVal>
        </c:ser>
        <c:ser>
          <c:idx val="3"/>
          <c:order val="3"/>
          <c:tx>
            <c:strRef>
              <c:f>Sheet1!$B$401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Sheet1!$F$401</c:f>
              <c:numCache>
                <c:formatCode>General</c:formatCode>
                <c:ptCount val="1"/>
                <c:pt idx="0">
                  <c:v>1859</c:v>
                </c:pt>
              </c:numCache>
            </c:numRef>
          </c:xVal>
          <c:yVal>
            <c:numRef>
              <c:f>Sheet1!$E$401</c:f>
              <c:numCache>
                <c:formatCode>General</c:formatCode>
                <c:ptCount val="1"/>
                <c:pt idx="0">
                  <c:v>489</c:v>
                </c:pt>
              </c:numCache>
            </c:numRef>
          </c:yVal>
        </c:ser>
        <c:ser>
          <c:idx val="4"/>
          <c:order val="4"/>
          <c:tx>
            <c:strRef>
              <c:f>Sheet1!$B$402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Sheet1!$F$402</c:f>
              <c:numCache>
                <c:formatCode>General</c:formatCode>
                <c:ptCount val="1"/>
                <c:pt idx="0">
                  <c:v>1120</c:v>
                </c:pt>
              </c:numCache>
            </c:numRef>
          </c:xVal>
          <c:yVal>
            <c:numRef>
              <c:f>Sheet1!$E$402</c:f>
              <c:numCache>
                <c:formatCode>General</c:formatCode>
                <c:ptCount val="1"/>
                <c:pt idx="0">
                  <c:v>807</c:v>
                </c:pt>
              </c:numCache>
            </c:numRef>
          </c:yVal>
        </c:ser>
        <c:ser>
          <c:idx val="5"/>
          <c:order val="5"/>
          <c:tx>
            <c:strRef>
              <c:f>Sheet1!$B$403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Sheet1!$F$403</c:f>
              <c:numCache>
                <c:formatCode>General</c:formatCode>
                <c:ptCount val="1"/>
                <c:pt idx="0">
                  <c:v>1770</c:v>
                </c:pt>
              </c:numCache>
            </c:numRef>
          </c:xVal>
          <c:yVal>
            <c:numRef>
              <c:f>Sheet1!$E$403</c:f>
              <c:numCache>
                <c:formatCode>General</c:formatCode>
                <c:ptCount val="1"/>
                <c:pt idx="0">
                  <c:v>498</c:v>
                </c:pt>
              </c:numCache>
            </c:numRef>
          </c:yVal>
        </c:ser>
        <c:ser>
          <c:idx val="6"/>
          <c:order val="6"/>
          <c:tx>
            <c:strRef>
              <c:f>Sheet1!$B$404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Sheet1!$F$404</c:f>
              <c:numCache>
                <c:formatCode>General</c:formatCode>
                <c:ptCount val="1"/>
                <c:pt idx="0">
                  <c:v>1771</c:v>
                </c:pt>
              </c:numCache>
            </c:numRef>
          </c:xVal>
          <c:yVal>
            <c:numRef>
              <c:f>Sheet1!$E$404</c:f>
              <c:numCache>
                <c:formatCode>General</c:formatCode>
                <c:ptCount val="1"/>
                <c:pt idx="0">
                  <c:v>575</c:v>
                </c:pt>
              </c:numCache>
            </c:numRef>
          </c:yVal>
        </c:ser>
        <c:axId val="104644992"/>
        <c:axId val="104646528"/>
      </c:scatterChart>
      <c:valAx>
        <c:axId val="104644992"/>
        <c:scaling>
          <c:orientation val="maxMin"/>
        </c:scaling>
        <c:axPos val="t"/>
        <c:numFmt formatCode="General" sourceLinked="1"/>
        <c:tickLblPos val="nextTo"/>
        <c:crossAx val="104646528"/>
        <c:crosses val="autoZero"/>
        <c:crossBetween val="midCat"/>
      </c:valAx>
      <c:valAx>
        <c:axId val="104646528"/>
        <c:scaling>
          <c:orientation val="maxMin"/>
        </c:scaling>
        <c:axPos val="r"/>
        <c:majorGridlines/>
        <c:numFmt formatCode="General" sourceLinked="1"/>
        <c:tickLblPos val="nextTo"/>
        <c:crossAx val="104644992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Final!$B$3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</c:f>
              <c:numCache>
                <c:formatCode>General</c:formatCode>
                <c:ptCount val="1"/>
                <c:pt idx="0">
                  <c:v>1178</c:v>
                </c:pt>
              </c:numCache>
            </c:numRef>
          </c:xVal>
          <c:yVal>
            <c:numRef>
              <c:f>Final!$E$3</c:f>
              <c:numCache>
                <c:formatCode>General</c:formatCode>
                <c:ptCount val="1"/>
                <c:pt idx="0">
                  <c:v>573</c:v>
                </c:pt>
              </c:numCache>
            </c:numRef>
          </c:yVal>
        </c:ser>
        <c:ser>
          <c:idx val="1"/>
          <c:order val="1"/>
          <c:tx>
            <c:strRef>
              <c:f>Final!$B$4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</c:f>
              <c:numCache>
                <c:formatCode>General</c:formatCode>
                <c:ptCount val="1"/>
                <c:pt idx="0">
                  <c:v>1674</c:v>
                </c:pt>
              </c:numCache>
            </c:numRef>
          </c:xVal>
          <c:yVal>
            <c:numRef>
              <c:f>Final!$E$4</c:f>
              <c:numCache>
                <c:formatCode>General</c:formatCode>
                <c:ptCount val="1"/>
                <c:pt idx="0">
                  <c:v>511</c:v>
                </c:pt>
              </c:numCache>
            </c:numRef>
          </c:yVal>
        </c:ser>
        <c:ser>
          <c:idx val="2"/>
          <c:order val="2"/>
          <c:tx>
            <c:strRef>
              <c:f>Final!$B$5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Final!$F$5</c:f>
              <c:numCache>
                <c:formatCode>General</c:formatCode>
                <c:ptCount val="1"/>
                <c:pt idx="0">
                  <c:v>1675</c:v>
                </c:pt>
              </c:numCache>
            </c:numRef>
          </c:xVal>
          <c:yVal>
            <c:numRef>
              <c:f>Final!$E$5</c:f>
              <c:numCache>
                <c:formatCode>General</c:formatCode>
                <c:ptCount val="1"/>
                <c:pt idx="0">
                  <c:v>570</c:v>
                </c:pt>
              </c:numCache>
            </c:numRef>
          </c:yVal>
        </c:ser>
        <c:ser>
          <c:idx val="3"/>
          <c:order val="3"/>
          <c:tx>
            <c:strRef>
              <c:f>Final!$B$6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Final!$F$6</c:f>
              <c:numCache>
                <c:formatCode>General</c:formatCode>
                <c:ptCount val="1"/>
                <c:pt idx="0">
                  <c:v>1577</c:v>
                </c:pt>
              </c:numCache>
            </c:numRef>
          </c:xVal>
          <c:yVal>
            <c:numRef>
              <c:f>Final!$E$6</c:f>
              <c:numCache>
                <c:formatCode>General</c:formatCode>
                <c:ptCount val="1"/>
                <c:pt idx="0">
                  <c:v>407</c:v>
                </c:pt>
              </c:numCache>
            </c:numRef>
          </c:yVal>
        </c:ser>
        <c:ser>
          <c:idx val="4"/>
          <c:order val="4"/>
          <c:tx>
            <c:strRef>
              <c:f>Final!$B$7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Final!$F$7</c:f>
              <c:numCache>
                <c:formatCode>General</c:formatCode>
                <c:ptCount val="1"/>
                <c:pt idx="0">
                  <c:v>1131</c:v>
                </c:pt>
              </c:numCache>
            </c:numRef>
          </c:xVal>
          <c:yVal>
            <c:numRef>
              <c:f>Final!$E$7</c:f>
              <c:numCache>
                <c:formatCode>General</c:formatCode>
                <c:ptCount val="1"/>
                <c:pt idx="0">
                  <c:v>640</c:v>
                </c:pt>
              </c:numCache>
            </c:numRef>
          </c:yVal>
        </c:ser>
        <c:ser>
          <c:idx val="5"/>
          <c:order val="5"/>
          <c:tx>
            <c:strRef>
              <c:f>Final!$B$8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Final!$F$8</c:f>
              <c:numCache>
                <c:formatCode>General</c:formatCode>
                <c:ptCount val="1"/>
                <c:pt idx="0">
                  <c:v>690</c:v>
                </c:pt>
              </c:numCache>
            </c:numRef>
          </c:xVal>
          <c:yVal>
            <c:numRef>
              <c:f>Final!$E$8</c:f>
              <c:numCache>
                <c:formatCode>General</c:formatCode>
                <c:ptCount val="1"/>
                <c:pt idx="0">
                  <c:v>353</c:v>
                </c:pt>
              </c:numCache>
            </c:numRef>
          </c:yVal>
        </c:ser>
        <c:ser>
          <c:idx val="6"/>
          <c:order val="6"/>
          <c:tx>
            <c:strRef>
              <c:f>Final!$B$9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Final!$F$9</c:f>
              <c:numCache>
                <c:formatCode>General</c:formatCode>
                <c:ptCount val="1"/>
                <c:pt idx="0">
                  <c:v>1384</c:v>
                </c:pt>
              </c:numCache>
            </c:numRef>
          </c:xVal>
          <c:yVal>
            <c:numRef>
              <c:f>Final!$E$9</c:f>
              <c:numCache>
                <c:formatCode>General</c:formatCode>
                <c:ptCount val="1"/>
                <c:pt idx="0">
                  <c:v>476</c:v>
                </c:pt>
              </c:numCache>
            </c:numRef>
          </c:yVal>
        </c:ser>
        <c:axId val="104794752"/>
        <c:axId val="104800640"/>
      </c:scatterChart>
      <c:valAx>
        <c:axId val="104794752"/>
        <c:scaling>
          <c:orientation val="maxMin"/>
        </c:scaling>
        <c:axPos val="t"/>
        <c:numFmt formatCode="General" sourceLinked="1"/>
        <c:tickLblPos val="nextTo"/>
        <c:crossAx val="104800640"/>
        <c:crosses val="autoZero"/>
        <c:crossBetween val="midCat"/>
      </c:valAx>
      <c:valAx>
        <c:axId val="104800640"/>
        <c:scaling>
          <c:orientation val="maxMin"/>
        </c:scaling>
        <c:axPos val="r"/>
        <c:majorGridlines/>
        <c:numFmt formatCode="General" sourceLinked="1"/>
        <c:tickLblPos val="nextTo"/>
        <c:crossAx val="10479475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Final!$B$20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Final!$F$20</c:f>
              <c:numCache>
                <c:formatCode>General</c:formatCode>
                <c:ptCount val="1"/>
                <c:pt idx="0">
                  <c:v>1199</c:v>
                </c:pt>
              </c:numCache>
            </c:numRef>
          </c:xVal>
          <c:yVal>
            <c:numRef>
              <c:f>Final!$E$20</c:f>
              <c:numCache>
                <c:formatCode>General</c:formatCode>
                <c:ptCount val="1"/>
                <c:pt idx="0">
                  <c:v>643</c:v>
                </c:pt>
              </c:numCache>
            </c:numRef>
          </c:yVal>
        </c:ser>
        <c:ser>
          <c:idx val="1"/>
          <c:order val="1"/>
          <c:tx>
            <c:strRef>
              <c:f>Final!$B$21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Final!$F$21</c:f>
              <c:numCache>
                <c:formatCode>General</c:formatCode>
                <c:ptCount val="1"/>
                <c:pt idx="0">
                  <c:v>1433</c:v>
                </c:pt>
              </c:numCache>
            </c:numRef>
          </c:xVal>
          <c:yVal>
            <c:numRef>
              <c:f>Final!$E$21</c:f>
              <c:numCache>
                <c:formatCode>General</c:formatCode>
                <c:ptCount val="1"/>
                <c:pt idx="0">
                  <c:v>693</c:v>
                </c:pt>
              </c:numCache>
            </c:numRef>
          </c:yVal>
        </c:ser>
        <c:ser>
          <c:idx val="2"/>
          <c:order val="2"/>
          <c:tx>
            <c:strRef>
              <c:f>Final!$B$22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Final!$F$22</c:f>
              <c:numCache>
                <c:formatCode>General</c:formatCode>
                <c:ptCount val="1"/>
                <c:pt idx="0">
                  <c:v>1928</c:v>
                </c:pt>
              </c:numCache>
            </c:numRef>
          </c:xVal>
          <c:yVal>
            <c:numRef>
              <c:f>Final!$E$22</c:f>
              <c:numCache>
                <c:formatCode>General</c:formatCode>
                <c:ptCount val="1"/>
                <c:pt idx="0">
                  <c:v>612</c:v>
                </c:pt>
              </c:numCache>
            </c:numRef>
          </c:yVal>
        </c:ser>
        <c:ser>
          <c:idx val="3"/>
          <c:order val="3"/>
          <c:tx>
            <c:strRef>
              <c:f>Final!$B$23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Final!$F$23</c:f>
              <c:numCache>
                <c:formatCode>General</c:formatCode>
                <c:ptCount val="1"/>
                <c:pt idx="0">
                  <c:v>1924</c:v>
                </c:pt>
              </c:numCache>
            </c:numRef>
          </c:xVal>
          <c:yVal>
            <c:numRef>
              <c:f>Final!$E$23</c:f>
              <c:numCache>
                <c:formatCode>General</c:formatCode>
                <c:ptCount val="1"/>
                <c:pt idx="0">
                  <c:v>393</c:v>
                </c:pt>
              </c:numCache>
            </c:numRef>
          </c:yVal>
        </c:ser>
        <c:ser>
          <c:idx val="4"/>
          <c:order val="4"/>
          <c:tx>
            <c:strRef>
              <c:f>Final!$B$24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Final!$F$24</c:f>
              <c:numCache>
                <c:formatCode>General</c:formatCode>
                <c:ptCount val="1"/>
                <c:pt idx="0">
                  <c:v>1029</c:v>
                </c:pt>
              </c:numCache>
            </c:numRef>
          </c:xVal>
          <c:yVal>
            <c:numRef>
              <c:f>Final!$E$24</c:f>
              <c:numCache>
                <c:formatCode>General</c:formatCode>
                <c:ptCount val="1"/>
                <c:pt idx="0">
                  <c:v>581</c:v>
                </c:pt>
              </c:numCache>
            </c:numRef>
          </c:yVal>
        </c:ser>
        <c:ser>
          <c:idx val="5"/>
          <c:order val="5"/>
          <c:tx>
            <c:strRef>
              <c:f>Final!$B$25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Final!$F$25</c:f>
              <c:numCache>
                <c:formatCode>General</c:formatCode>
                <c:ptCount val="1"/>
                <c:pt idx="0">
                  <c:v>891</c:v>
                </c:pt>
              </c:numCache>
            </c:numRef>
          </c:xVal>
          <c:yVal>
            <c:numRef>
              <c:f>Final!$E$25</c:f>
              <c:numCache>
                <c:formatCode>General</c:formatCode>
                <c:ptCount val="1"/>
                <c:pt idx="0">
                  <c:v>390</c:v>
                </c:pt>
              </c:numCache>
            </c:numRef>
          </c:yVal>
        </c:ser>
        <c:ser>
          <c:idx val="6"/>
          <c:order val="6"/>
          <c:tx>
            <c:strRef>
              <c:f>Final!$B$26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Final!$F$26</c:f>
              <c:numCache>
                <c:formatCode>General</c:formatCode>
                <c:ptCount val="1"/>
                <c:pt idx="0">
                  <c:v>1458</c:v>
                </c:pt>
              </c:numCache>
            </c:numRef>
          </c:xVal>
          <c:yVal>
            <c:numRef>
              <c:f>Final!$E$26</c:f>
              <c:numCache>
                <c:formatCode>General</c:formatCode>
                <c:ptCount val="1"/>
                <c:pt idx="0">
                  <c:v>548</c:v>
                </c:pt>
              </c:numCache>
            </c:numRef>
          </c:yVal>
        </c:ser>
        <c:axId val="104862080"/>
        <c:axId val="104863616"/>
      </c:scatterChart>
      <c:valAx>
        <c:axId val="104862080"/>
        <c:scaling>
          <c:orientation val="maxMin"/>
        </c:scaling>
        <c:axPos val="t"/>
        <c:numFmt formatCode="General" sourceLinked="1"/>
        <c:tickLblPos val="nextTo"/>
        <c:crossAx val="104863616"/>
        <c:crosses val="autoZero"/>
        <c:crossBetween val="midCat"/>
      </c:valAx>
      <c:valAx>
        <c:axId val="104863616"/>
        <c:scaling>
          <c:orientation val="maxMin"/>
        </c:scaling>
        <c:axPos val="r"/>
        <c:majorGridlines/>
        <c:numFmt formatCode="General" sourceLinked="1"/>
        <c:tickLblPos val="nextTo"/>
        <c:crossAx val="10486208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Sheet1!$B$294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Sheet1!$F$294</c:f>
              <c:numCache>
                <c:formatCode>General</c:formatCode>
                <c:ptCount val="1"/>
                <c:pt idx="0">
                  <c:v>1192</c:v>
                </c:pt>
              </c:numCache>
            </c:numRef>
          </c:xVal>
          <c:yVal>
            <c:numRef>
              <c:f>Sheet1!$E$294</c:f>
              <c:numCache>
                <c:formatCode>General</c:formatCode>
                <c:ptCount val="1"/>
                <c:pt idx="0">
                  <c:v>643</c:v>
                </c:pt>
              </c:numCache>
            </c:numRef>
          </c:yVal>
        </c:ser>
        <c:ser>
          <c:idx val="1"/>
          <c:order val="1"/>
          <c:tx>
            <c:strRef>
              <c:f>Sheet1!$B$295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Sheet1!$F$295</c:f>
              <c:numCache>
                <c:formatCode>General</c:formatCode>
                <c:ptCount val="1"/>
                <c:pt idx="0">
                  <c:v>1416</c:v>
                </c:pt>
              </c:numCache>
            </c:numRef>
          </c:xVal>
          <c:yVal>
            <c:numRef>
              <c:f>Sheet1!$E$295</c:f>
              <c:numCache>
                <c:formatCode>General</c:formatCode>
                <c:ptCount val="1"/>
                <c:pt idx="0">
                  <c:v>657</c:v>
                </c:pt>
              </c:numCache>
            </c:numRef>
          </c:yVal>
        </c:ser>
        <c:ser>
          <c:idx val="2"/>
          <c:order val="2"/>
          <c:tx>
            <c:strRef>
              <c:f>Sheet1!$B$296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Sheet1!$F$296</c:f>
              <c:numCache>
                <c:formatCode>General</c:formatCode>
                <c:ptCount val="1"/>
                <c:pt idx="0">
                  <c:v>1937</c:v>
                </c:pt>
              </c:numCache>
            </c:numRef>
          </c:xVal>
          <c:yVal>
            <c:numRef>
              <c:f>Sheet1!$E$296</c:f>
              <c:numCache>
                <c:formatCode>General</c:formatCode>
                <c:ptCount val="1"/>
                <c:pt idx="0">
                  <c:v>590</c:v>
                </c:pt>
              </c:numCache>
            </c:numRef>
          </c:yVal>
        </c:ser>
        <c:ser>
          <c:idx val="3"/>
          <c:order val="3"/>
          <c:tx>
            <c:strRef>
              <c:f>Sheet1!$B$297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Sheet1!$F$297</c:f>
              <c:numCache>
                <c:formatCode>General</c:formatCode>
                <c:ptCount val="1"/>
                <c:pt idx="0">
                  <c:v>1923</c:v>
                </c:pt>
              </c:numCache>
            </c:numRef>
          </c:xVal>
          <c:yVal>
            <c:numRef>
              <c:f>Sheet1!$E$297</c:f>
              <c:numCache>
                <c:formatCode>General</c:formatCode>
                <c:ptCount val="1"/>
                <c:pt idx="0">
                  <c:v>385</c:v>
                </c:pt>
              </c:numCache>
            </c:numRef>
          </c:yVal>
        </c:ser>
        <c:ser>
          <c:idx val="4"/>
          <c:order val="4"/>
          <c:tx>
            <c:strRef>
              <c:f>Sheet1!$B$298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Sheet1!$F$298</c:f>
              <c:numCache>
                <c:formatCode>General</c:formatCode>
                <c:ptCount val="1"/>
                <c:pt idx="0">
                  <c:v>1020</c:v>
                </c:pt>
              </c:numCache>
            </c:numRef>
          </c:xVal>
          <c:yVal>
            <c:numRef>
              <c:f>Sheet1!$E$298</c:f>
              <c:numCache>
                <c:formatCode>General</c:formatCode>
                <c:ptCount val="1"/>
                <c:pt idx="0">
                  <c:v>591</c:v>
                </c:pt>
              </c:numCache>
            </c:numRef>
          </c:yVal>
        </c:ser>
        <c:ser>
          <c:idx val="5"/>
          <c:order val="5"/>
          <c:tx>
            <c:strRef>
              <c:f>Sheet1!$B$299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Sheet1!$F$299</c:f>
              <c:numCache>
                <c:formatCode>General</c:formatCode>
                <c:ptCount val="1"/>
                <c:pt idx="0">
                  <c:v>927</c:v>
                </c:pt>
              </c:numCache>
            </c:numRef>
          </c:xVal>
          <c:yVal>
            <c:numRef>
              <c:f>Sheet1!$E$299</c:f>
              <c:numCache>
                <c:formatCode>General</c:formatCode>
                <c:ptCount val="1"/>
                <c:pt idx="0">
                  <c:v>392</c:v>
                </c:pt>
              </c:numCache>
            </c:numRef>
          </c:yVal>
        </c:ser>
        <c:ser>
          <c:idx val="6"/>
          <c:order val="6"/>
          <c:tx>
            <c:strRef>
              <c:f>Sheet1!$B$300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Sheet1!$F$300</c:f>
              <c:numCache>
                <c:formatCode>General</c:formatCode>
                <c:ptCount val="1"/>
                <c:pt idx="0">
                  <c:v>1541</c:v>
                </c:pt>
              </c:numCache>
            </c:numRef>
          </c:xVal>
          <c:yVal>
            <c:numRef>
              <c:f>Sheet1!$E$300</c:f>
              <c:numCache>
                <c:formatCode>General</c:formatCode>
                <c:ptCount val="1"/>
                <c:pt idx="0">
                  <c:v>514</c:v>
                </c:pt>
              </c:numCache>
            </c:numRef>
          </c:yVal>
        </c:ser>
        <c:axId val="104920960"/>
        <c:axId val="104922496"/>
      </c:scatterChart>
      <c:valAx>
        <c:axId val="104920960"/>
        <c:scaling>
          <c:orientation val="maxMin"/>
        </c:scaling>
        <c:axPos val="t"/>
        <c:numFmt formatCode="General" sourceLinked="1"/>
        <c:tickLblPos val="nextTo"/>
        <c:crossAx val="104922496"/>
        <c:crosses val="autoZero"/>
        <c:crossBetween val="midCat"/>
      </c:valAx>
      <c:valAx>
        <c:axId val="104922496"/>
        <c:scaling>
          <c:orientation val="maxMin"/>
        </c:scaling>
        <c:axPos val="r"/>
        <c:majorGridlines/>
        <c:numFmt formatCode="General" sourceLinked="1"/>
        <c:tickLblPos val="nextTo"/>
        <c:crossAx val="10492096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Sheet1!$B$259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Sheet1!$F$259</c:f>
              <c:numCache>
                <c:formatCode>General</c:formatCode>
                <c:ptCount val="1"/>
                <c:pt idx="0">
                  <c:v>1186</c:v>
                </c:pt>
              </c:numCache>
            </c:numRef>
          </c:xVal>
          <c:yVal>
            <c:numRef>
              <c:f>Sheet1!$E$259</c:f>
              <c:numCache>
                <c:formatCode>General</c:formatCode>
                <c:ptCount val="1"/>
                <c:pt idx="0">
                  <c:v>662</c:v>
                </c:pt>
              </c:numCache>
            </c:numRef>
          </c:yVal>
        </c:ser>
        <c:ser>
          <c:idx val="1"/>
          <c:order val="1"/>
          <c:tx>
            <c:strRef>
              <c:f>Sheet1!$B$260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Sheet1!$F$260</c:f>
              <c:numCache>
                <c:formatCode>General</c:formatCode>
                <c:ptCount val="1"/>
                <c:pt idx="0">
                  <c:v>1420</c:v>
                </c:pt>
              </c:numCache>
            </c:numRef>
          </c:xVal>
          <c:yVal>
            <c:numRef>
              <c:f>Sheet1!$E$260</c:f>
              <c:numCache>
                <c:formatCode>General</c:formatCode>
                <c:ptCount val="1"/>
                <c:pt idx="0">
                  <c:v>660</c:v>
                </c:pt>
              </c:numCache>
            </c:numRef>
          </c:yVal>
        </c:ser>
        <c:ser>
          <c:idx val="2"/>
          <c:order val="2"/>
          <c:tx>
            <c:strRef>
              <c:f>Sheet1!$B$261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Sheet1!$F$261</c:f>
              <c:numCache>
                <c:formatCode>General</c:formatCode>
                <c:ptCount val="1"/>
                <c:pt idx="0">
                  <c:v>1923</c:v>
                </c:pt>
              </c:numCache>
            </c:numRef>
          </c:xVal>
          <c:yVal>
            <c:numRef>
              <c:f>Sheet1!$E$261</c:f>
              <c:numCache>
                <c:formatCode>General</c:formatCode>
                <c:ptCount val="1"/>
                <c:pt idx="0">
                  <c:v>586</c:v>
                </c:pt>
              </c:numCache>
            </c:numRef>
          </c:yVal>
        </c:ser>
        <c:ser>
          <c:idx val="3"/>
          <c:order val="3"/>
          <c:tx>
            <c:strRef>
              <c:f>Sheet1!$B$262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Sheet1!$F$262</c:f>
              <c:numCache>
                <c:formatCode>General</c:formatCode>
                <c:ptCount val="1"/>
                <c:pt idx="0">
                  <c:v>1932</c:v>
                </c:pt>
              </c:numCache>
            </c:numRef>
          </c:xVal>
          <c:yVal>
            <c:numRef>
              <c:f>Sheet1!$E$262</c:f>
              <c:numCache>
                <c:formatCode>General</c:formatCode>
                <c:ptCount val="1"/>
                <c:pt idx="0">
                  <c:v>388</c:v>
                </c:pt>
              </c:numCache>
            </c:numRef>
          </c:yVal>
        </c:ser>
        <c:ser>
          <c:idx val="4"/>
          <c:order val="4"/>
          <c:tx>
            <c:strRef>
              <c:f>Sheet1!$B$263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Sheet1!$F$263</c:f>
              <c:numCache>
                <c:formatCode>General</c:formatCode>
                <c:ptCount val="1"/>
                <c:pt idx="0">
                  <c:v>1014</c:v>
                </c:pt>
              </c:numCache>
            </c:numRef>
          </c:xVal>
          <c:yVal>
            <c:numRef>
              <c:f>Sheet1!$E$263</c:f>
              <c:numCache>
                <c:formatCode>General</c:formatCode>
                <c:ptCount val="1"/>
                <c:pt idx="0">
                  <c:v>589</c:v>
                </c:pt>
              </c:numCache>
            </c:numRef>
          </c:yVal>
        </c:ser>
        <c:ser>
          <c:idx val="5"/>
          <c:order val="5"/>
          <c:tx>
            <c:strRef>
              <c:f>Sheet1!$B$264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Sheet1!$F$264</c:f>
              <c:numCache>
                <c:formatCode>General</c:formatCode>
                <c:ptCount val="1"/>
                <c:pt idx="0">
                  <c:v>908</c:v>
                </c:pt>
              </c:numCache>
            </c:numRef>
          </c:xVal>
          <c:yVal>
            <c:numRef>
              <c:f>Sheet1!$E$264</c:f>
              <c:numCache>
                <c:formatCode>General</c:formatCode>
                <c:ptCount val="1"/>
                <c:pt idx="0">
                  <c:v>392</c:v>
                </c:pt>
              </c:numCache>
            </c:numRef>
          </c:yVal>
        </c:ser>
        <c:ser>
          <c:idx val="6"/>
          <c:order val="6"/>
          <c:tx>
            <c:strRef>
              <c:f>Sheet1!$B$265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Sheet1!$F$265</c:f>
              <c:numCache>
                <c:formatCode>General</c:formatCode>
                <c:ptCount val="1"/>
                <c:pt idx="0">
                  <c:v>1553</c:v>
                </c:pt>
              </c:numCache>
            </c:numRef>
          </c:xVal>
          <c:yVal>
            <c:numRef>
              <c:f>Sheet1!$E$265</c:f>
              <c:numCache>
                <c:formatCode>General</c:formatCode>
                <c:ptCount val="1"/>
                <c:pt idx="0">
                  <c:v>515</c:v>
                </c:pt>
              </c:numCache>
            </c:numRef>
          </c:yVal>
        </c:ser>
        <c:axId val="105061760"/>
        <c:axId val="105072128"/>
      </c:scatterChart>
      <c:valAx>
        <c:axId val="105061760"/>
        <c:scaling>
          <c:orientation val="maxMin"/>
        </c:scaling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</a:t>
                </a:r>
              </a:p>
            </c:rich>
          </c:tx>
          <c:layout/>
        </c:title>
        <c:numFmt formatCode="General" sourceLinked="1"/>
        <c:tickLblPos val="nextTo"/>
        <c:crossAx val="105072128"/>
        <c:crosses val="autoZero"/>
        <c:crossBetween val="midCat"/>
      </c:valAx>
      <c:valAx>
        <c:axId val="105072128"/>
        <c:scaling>
          <c:orientation val="maxMin"/>
        </c:scaling>
        <c:axPos val="r"/>
        <c:majorGridlines/>
        <c:numFmt formatCode="General" sourceLinked="1"/>
        <c:tickLblPos val="nextTo"/>
        <c:crossAx val="10506176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Sheet1!$B$364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Sheet1!$F$364</c:f>
              <c:numCache>
                <c:formatCode>General</c:formatCode>
                <c:ptCount val="1"/>
                <c:pt idx="0">
                  <c:v>1175</c:v>
                </c:pt>
              </c:numCache>
            </c:numRef>
          </c:xVal>
          <c:yVal>
            <c:numRef>
              <c:f>Sheet1!$E$364</c:f>
              <c:numCache>
                <c:formatCode>General</c:formatCode>
                <c:ptCount val="1"/>
                <c:pt idx="0">
                  <c:v>569</c:v>
                </c:pt>
              </c:numCache>
            </c:numRef>
          </c:yVal>
        </c:ser>
        <c:ser>
          <c:idx val="1"/>
          <c:order val="1"/>
          <c:tx>
            <c:strRef>
              <c:f>Sheet1!$B$365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Sheet1!$F$365</c:f>
              <c:numCache>
                <c:formatCode>General</c:formatCode>
                <c:ptCount val="1"/>
                <c:pt idx="0">
                  <c:v>1584</c:v>
                </c:pt>
              </c:numCache>
            </c:numRef>
          </c:xVal>
          <c:yVal>
            <c:numRef>
              <c:f>Sheet1!$E$365</c:f>
              <c:numCache>
                <c:formatCode>General</c:formatCode>
                <c:ptCount val="1"/>
                <c:pt idx="0">
                  <c:v>512</c:v>
                </c:pt>
              </c:numCache>
            </c:numRef>
          </c:yVal>
        </c:ser>
        <c:ser>
          <c:idx val="2"/>
          <c:order val="2"/>
          <c:tx>
            <c:strRef>
              <c:f>Sheet1!$B$366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Sheet1!$F$366</c:f>
              <c:numCache>
                <c:formatCode>General</c:formatCode>
                <c:ptCount val="1"/>
                <c:pt idx="0">
                  <c:v>1678</c:v>
                </c:pt>
              </c:numCache>
            </c:numRef>
          </c:xVal>
          <c:yVal>
            <c:numRef>
              <c:f>Sheet1!$E$366</c:f>
              <c:numCache>
                <c:formatCode>General</c:formatCode>
                <c:ptCount val="1"/>
                <c:pt idx="0">
                  <c:v>569</c:v>
                </c:pt>
              </c:numCache>
            </c:numRef>
          </c:yVal>
        </c:ser>
        <c:ser>
          <c:idx val="3"/>
          <c:order val="3"/>
          <c:tx>
            <c:strRef>
              <c:f>Sheet1!$B$367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Sheet1!$F$367</c:f>
              <c:numCache>
                <c:formatCode>General</c:formatCode>
                <c:ptCount val="1"/>
                <c:pt idx="0">
                  <c:v>1497</c:v>
                </c:pt>
              </c:numCache>
            </c:numRef>
          </c:xVal>
          <c:yVal>
            <c:numRef>
              <c:f>Sheet1!$E$367</c:f>
              <c:numCache>
                <c:formatCode>General</c:formatCode>
                <c:ptCount val="1"/>
                <c:pt idx="0">
                  <c:v>402</c:v>
                </c:pt>
              </c:numCache>
            </c:numRef>
          </c:yVal>
        </c:ser>
        <c:ser>
          <c:idx val="4"/>
          <c:order val="4"/>
          <c:tx>
            <c:strRef>
              <c:f>Sheet1!$B$368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Sheet1!$F$368</c:f>
              <c:numCache>
                <c:formatCode>General</c:formatCode>
                <c:ptCount val="1"/>
                <c:pt idx="0">
                  <c:v>1138</c:v>
                </c:pt>
              </c:numCache>
            </c:numRef>
          </c:xVal>
          <c:yVal>
            <c:numRef>
              <c:f>Sheet1!$E$368</c:f>
              <c:numCache>
                <c:formatCode>General</c:formatCode>
                <c:ptCount val="1"/>
                <c:pt idx="0">
                  <c:v>638</c:v>
                </c:pt>
              </c:numCache>
            </c:numRef>
          </c:yVal>
        </c:ser>
        <c:ser>
          <c:idx val="5"/>
          <c:order val="5"/>
          <c:tx>
            <c:strRef>
              <c:f>Sheet1!$B$369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Sheet1!$F$369</c:f>
              <c:numCache>
                <c:formatCode>General</c:formatCode>
                <c:ptCount val="1"/>
                <c:pt idx="0">
                  <c:v>643</c:v>
                </c:pt>
              </c:numCache>
            </c:numRef>
          </c:xVal>
          <c:yVal>
            <c:numRef>
              <c:f>Sheet1!$E$369</c:f>
              <c:numCache>
                <c:formatCode>General</c:formatCode>
                <c:ptCount val="1"/>
                <c:pt idx="0">
                  <c:v>357</c:v>
                </c:pt>
              </c:numCache>
            </c:numRef>
          </c:yVal>
        </c:ser>
        <c:ser>
          <c:idx val="6"/>
          <c:order val="6"/>
          <c:tx>
            <c:strRef>
              <c:f>Sheet1!$B$370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Sheet1!$F$370</c:f>
              <c:numCache>
                <c:formatCode>General</c:formatCode>
                <c:ptCount val="1"/>
                <c:pt idx="0">
                  <c:v>1611</c:v>
                </c:pt>
              </c:numCache>
            </c:numRef>
          </c:xVal>
          <c:yVal>
            <c:numRef>
              <c:f>Sheet1!$E$370</c:f>
              <c:numCache>
                <c:formatCode>General</c:formatCode>
                <c:ptCount val="1"/>
                <c:pt idx="0">
                  <c:v>517</c:v>
                </c:pt>
              </c:numCache>
            </c:numRef>
          </c:yVal>
        </c:ser>
        <c:axId val="105113088"/>
        <c:axId val="105114624"/>
      </c:scatterChart>
      <c:valAx>
        <c:axId val="105113088"/>
        <c:scaling>
          <c:orientation val="maxMin"/>
        </c:scaling>
        <c:axPos val="t"/>
        <c:numFmt formatCode="General" sourceLinked="1"/>
        <c:tickLblPos val="nextTo"/>
        <c:crossAx val="105114624"/>
        <c:crosses val="autoZero"/>
        <c:crossBetween val="midCat"/>
      </c:valAx>
      <c:valAx>
        <c:axId val="105114624"/>
        <c:scaling>
          <c:orientation val="maxMin"/>
        </c:scaling>
        <c:axPos val="r"/>
        <c:majorGridlines/>
        <c:numFmt formatCode="General" sourceLinked="1"/>
        <c:tickLblPos val="nextTo"/>
        <c:crossAx val="10511308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[1]Sheet1!$B$37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[1]Sheet1!$F$37</c:f>
              <c:numCache>
                <c:formatCode>General</c:formatCode>
                <c:ptCount val="1"/>
                <c:pt idx="0">
                  <c:v>1178</c:v>
                </c:pt>
              </c:numCache>
            </c:numRef>
          </c:xVal>
          <c:yVal>
            <c:numRef>
              <c:f>[1]Sheet1!$E$37</c:f>
              <c:numCache>
                <c:formatCode>General</c:formatCode>
                <c:ptCount val="1"/>
                <c:pt idx="0">
                  <c:v>570</c:v>
                </c:pt>
              </c:numCache>
            </c:numRef>
          </c:yVal>
        </c:ser>
        <c:ser>
          <c:idx val="1"/>
          <c:order val="1"/>
          <c:tx>
            <c:strRef>
              <c:f>[1]Sheet1!$B$38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[1]Sheet1!$F$38</c:f>
              <c:numCache>
                <c:formatCode>General</c:formatCode>
                <c:ptCount val="1"/>
                <c:pt idx="0">
                  <c:v>1341</c:v>
                </c:pt>
              </c:numCache>
            </c:numRef>
          </c:xVal>
          <c:yVal>
            <c:numRef>
              <c:f>[1]Sheet1!$E$38</c:f>
              <c:numCache>
                <c:formatCode>General</c:formatCode>
                <c:ptCount val="1"/>
                <c:pt idx="0">
                  <c:v>544</c:v>
                </c:pt>
              </c:numCache>
            </c:numRef>
          </c:yVal>
        </c:ser>
        <c:ser>
          <c:idx val="2"/>
          <c:order val="2"/>
          <c:tx>
            <c:strRef>
              <c:f>[1]Sheet1!$B$39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[1]Sheet1!$F$39</c:f>
              <c:numCache>
                <c:formatCode>General</c:formatCode>
                <c:ptCount val="1"/>
                <c:pt idx="0">
                  <c:v>1669</c:v>
                </c:pt>
              </c:numCache>
            </c:numRef>
          </c:xVal>
          <c:yVal>
            <c:numRef>
              <c:f>[1]Sheet1!$E$39</c:f>
              <c:numCache>
                <c:formatCode>General</c:formatCode>
                <c:ptCount val="1"/>
                <c:pt idx="0">
                  <c:v>580</c:v>
                </c:pt>
              </c:numCache>
            </c:numRef>
          </c:yVal>
        </c:ser>
        <c:ser>
          <c:idx val="3"/>
          <c:order val="3"/>
          <c:tx>
            <c:strRef>
              <c:f>[1]Sheet1!$B$40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[1]Sheet1!$F$40</c:f>
              <c:numCache>
                <c:formatCode>General</c:formatCode>
                <c:ptCount val="1"/>
                <c:pt idx="0">
                  <c:v>1499</c:v>
                </c:pt>
              </c:numCache>
            </c:numRef>
          </c:xVal>
          <c:yVal>
            <c:numRef>
              <c:f>[1]Sheet1!$E$40</c:f>
              <c:numCache>
                <c:formatCode>General</c:formatCode>
                <c:ptCount val="1"/>
                <c:pt idx="0">
                  <c:v>398</c:v>
                </c:pt>
              </c:numCache>
            </c:numRef>
          </c:yVal>
        </c:ser>
        <c:ser>
          <c:idx val="4"/>
          <c:order val="4"/>
          <c:tx>
            <c:strRef>
              <c:f>[1]Sheet1!$B$41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[1]Sheet1!$F$41</c:f>
              <c:numCache>
                <c:formatCode>General</c:formatCode>
                <c:ptCount val="1"/>
                <c:pt idx="0">
                  <c:v>1117</c:v>
                </c:pt>
              </c:numCache>
            </c:numRef>
          </c:xVal>
          <c:yVal>
            <c:numRef>
              <c:f>[1]Sheet1!$E$41</c:f>
              <c:numCache>
                <c:formatCode>General</c:formatCode>
                <c:ptCount val="1"/>
                <c:pt idx="0">
                  <c:v>633</c:v>
                </c:pt>
              </c:numCache>
            </c:numRef>
          </c:yVal>
        </c:ser>
        <c:ser>
          <c:idx val="5"/>
          <c:order val="5"/>
          <c:tx>
            <c:strRef>
              <c:f>[1]Sheet1!$B$42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[1]Sheet1!$F$42</c:f>
              <c:numCache>
                <c:formatCode>General</c:formatCode>
                <c:ptCount val="1"/>
                <c:pt idx="0">
                  <c:v>653</c:v>
                </c:pt>
              </c:numCache>
            </c:numRef>
          </c:xVal>
          <c:yVal>
            <c:numRef>
              <c:f>[1]Sheet1!$E$42</c:f>
              <c:numCache>
                <c:formatCode>General</c:formatCode>
                <c:ptCount val="1"/>
                <c:pt idx="0">
                  <c:v>371</c:v>
                </c:pt>
              </c:numCache>
            </c:numRef>
          </c:yVal>
        </c:ser>
        <c:ser>
          <c:idx val="6"/>
          <c:order val="6"/>
          <c:tx>
            <c:strRef>
              <c:f>[1]Sheet1!$B$43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[1]Sheet1!$F$43</c:f>
              <c:numCache>
                <c:formatCode>General</c:formatCode>
                <c:ptCount val="1"/>
                <c:pt idx="0">
                  <c:v>1447</c:v>
                </c:pt>
              </c:numCache>
            </c:numRef>
          </c:xVal>
          <c:yVal>
            <c:numRef>
              <c:f>[1]Sheet1!$E$43</c:f>
              <c:numCache>
                <c:formatCode>General</c:formatCode>
                <c:ptCount val="1"/>
                <c:pt idx="0">
                  <c:v>472</c:v>
                </c:pt>
              </c:numCache>
            </c:numRef>
          </c:yVal>
        </c:ser>
        <c:axId val="105151488"/>
        <c:axId val="105173760"/>
      </c:scatterChart>
      <c:valAx>
        <c:axId val="105151488"/>
        <c:scaling>
          <c:orientation val="maxMin"/>
        </c:scaling>
        <c:axPos val="t"/>
        <c:numFmt formatCode="General" sourceLinked="1"/>
        <c:tickLblPos val="nextTo"/>
        <c:crossAx val="105173760"/>
        <c:crosses val="autoZero"/>
        <c:crossBetween val="midCat"/>
      </c:valAx>
      <c:valAx>
        <c:axId val="105173760"/>
        <c:scaling>
          <c:orientation val="maxMin"/>
        </c:scaling>
        <c:axPos val="r"/>
        <c:majorGridlines/>
        <c:numFmt formatCode="General" sourceLinked="1"/>
        <c:tickLblPos val="nextTo"/>
        <c:crossAx val="10515148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Final!$B$39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Final!$F$39</c:f>
              <c:numCache>
                <c:formatCode>General</c:formatCode>
                <c:ptCount val="1"/>
                <c:pt idx="0">
                  <c:v>1230</c:v>
                </c:pt>
              </c:numCache>
            </c:numRef>
          </c:xVal>
          <c:yVal>
            <c:numRef>
              <c:f>Final!$E$39</c:f>
              <c:numCache>
                <c:formatCode>General</c:formatCode>
                <c:ptCount val="1"/>
                <c:pt idx="0">
                  <c:v>792</c:v>
                </c:pt>
              </c:numCache>
            </c:numRef>
          </c:yVal>
        </c:ser>
        <c:ser>
          <c:idx val="1"/>
          <c:order val="1"/>
          <c:tx>
            <c:strRef>
              <c:f>Final!$B$40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Final!$F$40</c:f>
              <c:numCache>
                <c:formatCode>General</c:formatCode>
                <c:ptCount val="1"/>
                <c:pt idx="0">
                  <c:v>1907</c:v>
                </c:pt>
              </c:numCache>
            </c:numRef>
          </c:xVal>
          <c:yVal>
            <c:numRef>
              <c:f>Final!$E$40</c:f>
              <c:numCache>
                <c:formatCode>General</c:formatCode>
                <c:ptCount val="1"/>
                <c:pt idx="0">
                  <c:v>842</c:v>
                </c:pt>
              </c:numCache>
            </c:numRef>
          </c:yVal>
        </c:ser>
        <c:ser>
          <c:idx val="2"/>
          <c:order val="2"/>
          <c:tx>
            <c:strRef>
              <c:f>Final!$B$41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Final!$F$41</c:f>
              <c:numCache>
                <c:formatCode>General</c:formatCode>
                <c:ptCount val="1"/>
                <c:pt idx="0">
                  <c:v>2119</c:v>
                </c:pt>
              </c:numCache>
            </c:numRef>
          </c:xVal>
          <c:yVal>
            <c:numRef>
              <c:f>Final!$E$41</c:f>
              <c:numCache>
                <c:formatCode>General</c:formatCode>
                <c:ptCount val="1"/>
                <c:pt idx="0">
                  <c:v>529</c:v>
                </c:pt>
              </c:numCache>
            </c:numRef>
          </c:yVal>
        </c:ser>
        <c:ser>
          <c:idx val="3"/>
          <c:order val="3"/>
          <c:tx>
            <c:strRef>
              <c:f>Final!$B$42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Final!$F$42</c:f>
              <c:numCache>
                <c:formatCode>General</c:formatCode>
                <c:ptCount val="1"/>
                <c:pt idx="0">
                  <c:v>1887</c:v>
                </c:pt>
              </c:numCache>
            </c:numRef>
          </c:xVal>
          <c:yVal>
            <c:numRef>
              <c:f>Final!$E$42</c:f>
              <c:numCache>
                <c:formatCode>General</c:formatCode>
                <c:ptCount val="1"/>
                <c:pt idx="0">
                  <c:v>501</c:v>
                </c:pt>
              </c:numCache>
            </c:numRef>
          </c:yVal>
        </c:ser>
        <c:ser>
          <c:idx val="4"/>
          <c:order val="4"/>
          <c:tx>
            <c:strRef>
              <c:f>Final!$B$43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Final!$F$43</c:f>
              <c:numCache>
                <c:formatCode>General</c:formatCode>
                <c:ptCount val="1"/>
                <c:pt idx="0">
                  <c:v>1169</c:v>
                </c:pt>
              </c:numCache>
            </c:numRef>
          </c:xVal>
          <c:yVal>
            <c:numRef>
              <c:f>Final!$E$43</c:f>
              <c:numCache>
                <c:formatCode>General</c:formatCode>
                <c:ptCount val="1"/>
                <c:pt idx="0">
                  <c:v>810</c:v>
                </c:pt>
              </c:numCache>
            </c:numRef>
          </c:yVal>
        </c:ser>
        <c:ser>
          <c:idx val="5"/>
          <c:order val="5"/>
          <c:tx>
            <c:strRef>
              <c:f>Final!$B$44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Final!$F$44</c:f>
              <c:numCache>
                <c:formatCode>General</c:formatCode>
                <c:ptCount val="1"/>
                <c:pt idx="0">
                  <c:v>1792</c:v>
                </c:pt>
              </c:numCache>
            </c:numRef>
          </c:xVal>
          <c:yVal>
            <c:numRef>
              <c:f>Final!$E$44</c:f>
              <c:numCache>
                <c:formatCode>General</c:formatCode>
                <c:ptCount val="1"/>
                <c:pt idx="0">
                  <c:v>489</c:v>
                </c:pt>
              </c:numCache>
            </c:numRef>
          </c:yVal>
        </c:ser>
        <c:ser>
          <c:idx val="6"/>
          <c:order val="6"/>
          <c:tx>
            <c:strRef>
              <c:f>Final!$B$45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Final!$F$45</c:f>
              <c:numCache>
                <c:formatCode>General</c:formatCode>
                <c:ptCount val="1"/>
                <c:pt idx="0">
                  <c:v>1857</c:v>
                </c:pt>
              </c:numCache>
            </c:numRef>
          </c:xVal>
          <c:yVal>
            <c:numRef>
              <c:f>Final!$E$45</c:f>
              <c:numCache>
                <c:formatCode>General</c:formatCode>
                <c:ptCount val="1"/>
                <c:pt idx="0">
                  <c:v>617</c:v>
                </c:pt>
              </c:numCache>
            </c:numRef>
          </c:yVal>
        </c:ser>
        <c:axId val="105198336"/>
        <c:axId val="105199872"/>
      </c:scatterChart>
      <c:valAx>
        <c:axId val="105198336"/>
        <c:scaling>
          <c:orientation val="maxMin"/>
        </c:scaling>
        <c:axPos val="t"/>
        <c:numFmt formatCode="General" sourceLinked="1"/>
        <c:tickLblPos val="nextTo"/>
        <c:crossAx val="105199872"/>
        <c:crosses val="autoZero"/>
        <c:crossBetween val="midCat"/>
      </c:valAx>
      <c:valAx>
        <c:axId val="105199872"/>
        <c:scaling>
          <c:orientation val="maxMin"/>
        </c:scaling>
        <c:axPos val="r"/>
        <c:majorGridlines/>
        <c:numFmt formatCode="General" sourceLinked="1"/>
        <c:tickLblPos val="nextTo"/>
        <c:crossAx val="10519833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Sheet1!$B$398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Sheet1!$F$398</c:f>
              <c:numCache>
                <c:formatCode>General</c:formatCode>
                <c:ptCount val="1"/>
                <c:pt idx="0">
                  <c:v>1196</c:v>
                </c:pt>
              </c:numCache>
            </c:numRef>
          </c:xVal>
          <c:yVal>
            <c:numRef>
              <c:f>Sheet1!$E$398</c:f>
              <c:numCache>
                <c:formatCode>General</c:formatCode>
                <c:ptCount val="1"/>
                <c:pt idx="0">
                  <c:v>756</c:v>
                </c:pt>
              </c:numCache>
            </c:numRef>
          </c:yVal>
        </c:ser>
        <c:ser>
          <c:idx val="1"/>
          <c:order val="1"/>
          <c:tx>
            <c:strRef>
              <c:f>Sheet1!$B$399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Sheet1!$F$399</c:f>
              <c:numCache>
                <c:formatCode>General</c:formatCode>
                <c:ptCount val="1"/>
                <c:pt idx="0">
                  <c:v>1918</c:v>
                </c:pt>
              </c:numCache>
            </c:numRef>
          </c:xVal>
          <c:yVal>
            <c:numRef>
              <c:f>Sheet1!$E$399</c:f>
              <c:numCache>
                <c:formatCode>General</c:formatCode>
                <c:ptCount val="1"/>
                <c:pt idx="0">
                  <c:v>914</c:v>
                </c:pt>
              </c:numCache>
            </c:numRef>
          </c:yVal>
        </c:ser>
        <c:ser>
          <c:idx val="2"/>
          <c:order val="2"/>
          <c:tx>
            <c:strRef>
              <c:f>Sheet1!$B$400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Sheet1!$F$400</c:f>
              <c:numCache>
                <c:formatCode>General</c:formatCode>
                <c:ptCount val="1"/>
                <c:pt idx="0">
                  <c:v>2103</c:v>
                </c:pt>
              </c:numCache>
            </c:numRef>
          </c:xVal>
          <c:yVal>
            <c:numRef>
              <c:f>Sheet1!$E$400</c:f>
              <c:numCache>
                <c:formatCode>General</c:formatCode>
                <c:ptCount val="1"/>
                <c:pt idx="0">
                  <c:v>512</c:v>
                </c:pt>
              </c:numCache>
            </c:numRef>
          </c:yVal>
        </c:ser>
        <c:ser>
          <c:idx val="3"/>
          <c:order val="3"/>
          <c:tx>
            <c:strRef>
              <c:f>Sheet1!$B$401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Sheet1!$F$401</c:f>
              <c:numCache>
                <c:formatCode>General</c:formatCode>
                <c:ptCount val="1"/>
                <c:pt idx="0">
                  <c:v>1859</c:v>
                </c:pt>
              </c:numCache>
            </c:numRef>
          </c:xVal>
          <c:yVal>
            <c:numRef>
              <c:f>Sheet1!$E$401</c:f>
              <c:numCache>
                <c:formatCode>General</c:formatCode>
                <c:ptCount val="1"/>
                <c:pt idx="0">
                  <c:v>489</c:v>
                </c:pt>
              </c:numCache>
            </c:numRef>
          </c:yVal>
        </c:ser>
        <c:ser>
          <c:idx val="4"/>
          <c:order val="4"/>
          <c:tx>
            <c:strRef>
              <c:f>Sheet1!$B$402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Sheet1!$F$402</c:f>
              <c:numCache>
                <c:formatCode>General</c:formatCode>
                <c:ptCount val="1"/>
                <c:pt idx="0">
                  <c:v>1120</c:v>
                </c:pt>
              </c:numCache>
            </c:numRef>
          </c:xVal>
          <c:yVal>
            <c:numRef>
              <c:f>Sheet1!$E$402</c:f>
              <c:numCache>
                <c:formatCode>General</c:formatCode>
                <c:ptCount val="1"/>
                <c:pt idx="0">
                  <c:v>807</c:v>
                </c:pt>
              </c:numCache>
            </c:numRef>
          </c:yVal>
        </c:ser>
        <c:ser>
          <c:idx val="5"/>
          <c:order val="5"/>
          <c:tx>
            <c:strRef>
              <c:f>Sheet1!$B$403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Sheet1!$F$403</c:f>
              <c:numCache>
                <c:formatCode>General</c:formatCode>
                <c:ptCount val="1"/>
                <c:pt idx="0">
                  <c:v>1770</c:v>
                </c:pt>
              </c:numCache>
            </c:numRef>
          </c:xVal>
          <c:yVal>
            <c:numRef>
              <c:f>Sheet1!$E$403</c:f>
              <c:numCache>
                <c:formatCode>General</c:formatCode>
                <c:ptCount val="1"/>
                <c:pt idx="0">
                  <c:v>498</c:v>
                </c:pt>
              </c:numCache>
            </c:numRef>
          </c:yVal>
        </c:ser>
        <c:ser>
          <c:idx val="6"/>
          <c:order val="6"/>
          <c:tx>
            <c:strRef>
              <c:f>Sheet1!$B$404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Sheet1!$F$404</c:f>
              <c:numCache>
                <c:formatCode>General</c:formatCode>
                <c:ptCount val="1"/>
                <c:pt idx="0">
                  <c:v>1771</c:v>
                </c:pt>
              </c:numCache>
            </c:numRef>
          </c:xVal>
          <c:yVal>
            <c:numRef>
              <c:f>Sheet1!$E$404</c:f>
              <c:numCache>
                <c:formatCode>General</c:formatCode>
                <c:ptCount val="1"/>
                <c:pt idx="0">
                  <c:v>575</c:v>
                </c:pt>
              </c:numCache>
            </c:numRef>
          </c:yVal>
        </c:ser>
        <c:axId val="105265408"/>
        <c:axId val="105275392"/>
      </c:scatterChart>
      <c:valAx>
        <c:axId val="105265408"/>
        <c:scaling>
          <c:orientation val="maxMin"/>
        </c:scaling>
        <c:axPos val="t"/>
        <c:numFmt formatCode="General" sourceLinked="1"/>
        <c:tickLblPos val="nextTo"/>
        <c:crossAx val="105275392"/>
        <c:crosses val="autoZero"/>
        <c:crossBetween val="midCat"/>
      </c:valAx>
      <c:valAx>
        <c:axId val="105275392"/>
        <c:scaling>
          <c:orientation val="maxMin"/>
        </c:scaling>
        <c:axPos val="r"/>
        <c:majorGridlines/>
        <c:numFmt formatCode="General" sourceLinked="1"/>
        <c:tickLblPos val="nextTo"/>
        <c:crossAx val="10526540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Sheet1!$B$382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Sheet1!$F$382</c:f>
              <c:numCache>
                <c:formatCode>General</c:formatCode>
                <c:ptCount val="1"/>
                <c:pt idx="0">
                  <c:v>1206</c:v>
                </c:pt>
              </c:numCache>
            </c:numRef>
          </c:xVal>
          <c:yVal>
            <c:numRef>
              <c:f>Sheet1!$E$382</c:f>
              <c:numCache>
                <c:formatCode>General</c:formatCode>
                <c:ptCount val="1"/>
                <c:pt idx="0">
                  <c:v>750</c:v>
                </c:pt>
              </c:numCache>
            </c:numRef>
          </c:yVal>
        </c:ser>
        <c:ser>
          <c:idx val="1"/>
          <c:order val="1"/>
          <c:tx>
            <c:strRef>
              <c:f>Sheet1!$B$383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Sheet1!$F$383</c:f>
              <c:numCache>
                <c:formatCode>General</c:formatCode>
                <c:ptCount val="1"/>
                <c:pt idx="0">
                  <c:v>1912</c:v>
                </c:pt>
              </c:numCache>
            </c:numRef>
          </c:xVal>
          <c:yVal>
            <c:numRef>
              <c:f>Sheet1!$E$383</c:f>
              <c:numCache>
                <c:formatCode>General</c:formatCode>
                <c:ptCount val="1"/>
                <c:pt idx="0">
                  <c:v>875</c:v>
                </c:pt>
              </c:numCache>
            </c:numRef>
          </c:yVal>
        </c:ser>
        <c:ser>
          <c:idx val="2"/>
          <c:order val="2"/>
          <c:tx>
            <c:strRef>
              <c:f>Sheet1!$B$384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Sheet1!$F$384</c:f>
              <c:numCache>
                <c:formatCode>General</c:formatCode>
                <c:ptCount val="1"/>
                <c:pt idx="0">
                  <c:v>2103</c:v>
                </c:pt>
              </c:numCache>
            </c:numRef>
          </c:xVal>
          <c:yVal>
            <c:numRef>
              <c:f>Sheet1!$E$384</c:f>
              <c:numCache>
                <c:formatCode>General</c:formatCode>
                <c:ptCount val="1"/>
                <c:pt idx="0">
                  <c:v>530</c:v>
                </c:pt>
              </c:numCache>
            </c:numRef>
          </c:yVal>
        </c:ser>
        <c:ser>
          <c:idx val="3"/>
          <c:order val="3"/>
          <c:tx>
            <c:strRef>
              <c:f>Sheet1!$B$385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Sheet1!$F$385</c:f>
              <c:numCache>
                <c:formatCode>General</c:formatCode>
                <c:ptCount val="1"/>
                <c:pt idx="0">
                  <c:v>1877</c:v>
                </c:pt>
              </c:numCache>
            </c:numRef>
          </c:xVal>
          <c:yVal>
            <c:numRef>
              <c:f>Sheet1!$E$385</c:f>
              <c:numCache>
                <c:formatCode>General</c:formatCode>
                <c:ptCount val="1"/>
                <c:pt idx="0">
                  <c:v>502</c:v>
                </c:pt>
              </c:numCache>
            </c:numRef>
          </c:yVal>
        </c:ser>
        <c:ser>
          <c:idx val="4"/>
          <c:order val="4"/>
          <c:tx>
            <c:strRef>
              <c:f>Sheet1!$B$386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Sheet1!$F$386</c:f>
              <c:numCache>
                <c:formatCode>General</c:formatCode>
                <c:ptCount val="1"/>
                <c:pt idx="0">
                  <c:v>1082</c:v>
                </c:pt>
              </c:numCache>
            </c:numRef>
          </c:xVal>
          <c:yVal>
            <c:numRef>
              <c:f>Sheet1!$E$386</c:f>
              <c:numCache>
                <c:formatCode>General</c:formatCode>
                <c:ptCount val="1"/>
                <c:pt idx="0">
                  <c:v>789</c:v>
                </c:pt>
              </c:numCache>
            </c:numRef>
          </c:yVal>
        </c:ser>
        <c:ser>
          <c:idx val="5"/>
          <c:order val="5"/>
          <c:tx>
            <c:strRef>
              <c:f>Sheet1!$B$387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Sheet1!$F$387</c:f>
              <c:numCache>
                <c:formatCode>General</c:formatCode>
                <c:ptCount val="1"/>
                <c:pt idx="0">
                  <c:v>1818</c:v>
                </c:pt>
              </c:numCache>
            </c:numRef>
          </c:xVal>
          <c:yVal>
            <c:numRef>
              <c:f>Sheet1!$E$387</c:f>
              <c:numCache>
                <c:formatCode>General</c:formatCode>
                <c:ptCount val="1"/>
                <c:pt idx="0">
                  <c:v>490</c:v>
                </c:pt>
              </c:numCache>
            </c:numRef>
          </c:yVal>
        </c:ser>
        <c:ser>
          <c:idx val="6"/>
          <c:order val="6"/>
          <c:tx>
            <c:strRef>
              <c:f>Sheet1!$B$388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Sheet1!$F$388</c:f>
              <c:numCache>
                <c:formatCode>General</c:formatCode>
                <c:ptCount val="1"/>
                <c:pt idx="0">
                  <c:v>1928</c:v>
                </c:pt>
              </c:numCache>
            </c:numRef>
          </c:xVal>
          <c:yVal>
            <c:numRef>
              <c:f>Sheet1!$E$388</c:f>
              <c:numCache>
                <c:formatCode>General</c:formatCode>
                <c:ptCount val="1"/>
                <c:pt idx="0">
                  <c:v>533</c:v>
                </c:pt>
              </c:numCache>
            </c:numRef>
          </c:yVal>
        </c:ser>
        <c:axId val="105307520"/>
        <c:axId val="105321600"/>
      </c:scatterChart>
      <c:valAx>
        <c:axId val="105307520"/>
        <c:scaling>
          <c:orientation val="maxMin"/>
        </c:scaling>
        <c:axPos val="t"/>
        <c:numFmt formatCode="General" sourceLinked="1"/>
        <c:tickLblPos val="nextTo"/>
        <c:crossAx val="105321600"/>
        <c:crosses val="autoZero"/>
        <c:crossBetween val="midCat"/>
      </c:valAx>
      <c:valAx>
        <c:axId val="105321600"/>
        <c:scaling>
          <c:orientation val="maxMin"/>
        </c:scaling>
        <c:axPos val="r"/>
        <c:majorGridlines/>
        <c:numFmt formatCode="General" sourceLinked="1"/>
        <c:tickLblPos val="nextTo"/>
        <c:crossAx val="10530752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028174014480076"/>
          <c:y val="0.15535909174144014"/>
          <c:w val="0.73250307479680987"/>
          <c:h val="0.77578807300250541"/>
        </c:manualLayout>
      </c:layout>
      <c:scatterChart>
        <c:scatterStyle val="lineMarker"/>
        <c:ser>
          <c:idx val="0"/>
          <c:order val="0"/>
          <c:tx>
            <c:strRef>
              <c:f>Sheet1!$B$54</c:f>
              <c:strCache>
                <c:ptCount val="1"/>
                <c:pt idx="0">
                  <c:v>i: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Sheet1!$F$54</c:f>
              <c:numCache>
                <c:formatCode>General</c:formatCode>
                <c:ptCount val="1"/>
                <c:pt idx="0">
                  <c:v>2188</c:v>
                </c:pt>
              </c:numCache>
            </c:numRef>
          </c:xVal>
          <c:yVal>
            <c:numRef>
              <c:f>Sheet1!$E$54</c:f>
              <c:numCache>
                <c:formatCode>General</c:formatCode>
                <c:ptCount val="1"/>
                <c:pt idx="0">
                  <c:v>401</c:v>
                </c:pt>
              </c:numCache>
            </c:numRef>
          </c:yVal>
        </c:ser>
        <c:ser>
          <c:idx val="1"/>
          <c:order val="1"/>
          <c:tx>
            <c:strRef>
              <c:f>Sheet1!$B$55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Sheet1!$F$55</c:f>
              <c:numCache>
                <c:formatCode>General</c:formatCode>
                <c:ptCount val="1"/>
                <c:pt idx="0">
                  <c:v>1734</c:v>
                </c:pt>
              </c:numCache>
            </c:numRef>
          </c:xVal>
          <c:yVal>
            <c:numRef>
              <c:f>Sheet1!$E$55</c:f>
              <c:numCache>
                <c:formatCode>General</c:formatCode>
                <c:ptCount val="1"/>
                <c:pt idx="0">
                  <c:v>619</c:v>
                </c:pt>
              </c:numCache>
            </c:numRef>
          </c:yVal>
        </c:ser>
        <c:ser>
          <c:idx val="2"/>
          <c:order val="2"/>
          <c:tx>
            <c:strRef>
              <c:f>Sheet1!$B$56</c:f>
              <c:strCache>
                <c:ptCount val="1"/>
                <c:pt idx="0">
                  <c:v>ɛ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Sheet1!$F$56</c:f>
              <c:numCache>
                <c:formatCode>General</c:formatCode>
                <c:ptCount val="1"/>
                <c:pt idx="0">
                  <c:v>1620</c:v>
                </c:pt>
              </c:numCache>
            </c:numRef>
          </c:xVal>
          <c:yVal>
            <c:numRef>
              <c:f>Sheet1!$E$56</c:f>
              <c:numCache>
                <c:formatCode>General</c:formatCode>
                <c:ptCount val="1"/>
                <c:pt idx="0">
                  <c:v>593</c:v>
                </c:pt>
              </c:numCache>
            </c:numRef>
          </c:yVal>
        </c:ser>
        <c:ser>
          <c:idx val="3"/>
          <c:order val="3"/>
          <c:tx>
            <c:strRef>
              <c:f>Sheet1!$B$57</c:f>
              <c:strCache>
                <c:ptCount val="1"/>
                <c:pt idx="0">
                  <c:v>a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Sheet1!$F$57</c:f>
              <c:numCache>
                <c:formatCode>General</c:formatCode>
                <c:ptCount val="1"/>
                <c:pt idx="0">
                  <c:v>1269</c:v>
                </c:pt>
              </c:numCache>
            </c:numRef>
          </c:xVal>
          <c:yVal>
            <c:numRef>
              <c:f>Sheet1!$E$57</c:f>
              <c:numCache>
                <c:formatCode>General</c:formatCode>
                <c:ptCount val="1"/>
                <c:pt idx="0">
                  <c:v>727</c:v>
                </c:pt>
              </c:numCache>
            </c:numRef>
          </c:yVal>
        </c:ser>
        <c:ser>
          <c:idx val="4"/>
          <c:order val="4"/>
          <c:tx>
            <c:strRef>
              <c:f>Sheet1!$B$58</c:f>
              <c:strCache>
                <c:ptCount val="1"/>
                <c:pt idx="0">
                  <c:v>a: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Sheet1!$F$58</c:f>
              <c:numCache>
                <c:formatCode>General</c:formatCode>
                <c:ptCount val="1"/>
                <c:pt idx="0">
                  <c:v>1174</c:v>
                </c:pt>
              </c:numCache>
            </c:numRef>
          </c:xVal>
          <c:yVal>
            <c:numRef>
              <c:f>Sheet1!$E$58</c:f>
              <c:numCache>
                <c:formatCode>General</c:formatCode>
                <c:ptCount val="1"/>
                <c:pt idx="0">
                  <c:v>650</c:v>
                </c:pt>
              </c:numCache>
            </c:numRef>
          </c:yVal>
        </c:ser>
        <c:ser>
          <c:idx val="5"/>
          <c:order val="5"/>
          <c:tx>
            <c:strRef>
              <c:f>Sheet1!$B$59</c:f>
              <c:strCache>
                <c:ptCount val="1"/>
                <c:pt idx="0">
                  <c:v>o: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Sheet1!$F$59</c:f>
              <c:numCache>
                <c:formatCode>General</c:formatCode>
                <c:ptCount val="1"/>
                <c:pt idx="0">
                  <c:v>1169</c:v>
                </c:pt>
              </c:numCache>
            </c:numRef>
          </c:xVal>
          <c:yVal>
            <c:numRef>
              <c:f>Sheet1!$E$59</c:f>
              <c:numCache>
                <c:formatCode>General</c:formatCode>
                <c:ptCount val="1"/>
                <c:pt idx="0">
                  <c:v>485</c:v>
                </c:pt>
              </c:numCache>
            </c:numRef>
          </c:yVal>
        </c:ser>
        <c:ser>
          <c:idx val="6"/>
          <c:order val="6"/>
          <c:tx>
            <c:strRef>
              <c:f>Sheet1!$B$60</c:f>
              <c:strCache>
                <c:ptCount val="1"/>
                <c:pt idx="0">
                  <c:v>o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Sheet1!$F$60</c:f>
              <c:numCache>
                <c:formatCode>General</c:formatCode>
                <c:ptCount val="1"/>
                <c:pt idx="0">
                  <c:v>1425</c:v>
                </c:pt>
              </c:numCache>
            </c:numRef>
          </c:xVal>
          <c:yVal>
            <c:numRef>
              <c:f>Sheet1!$E$60</c:f>
              <c:numCache>
                <c:formatCode>General</c:formatCode>
                <c:ptCount val="1"/>
                <c:pt idx="0">
                  <c:v>528</c:v>
                </c:pt>
              </c:numCache>
            </c:numRef>
          </c:yVal>
        </c:ser>
        <c:ser>
          <c:idx val="7"/>
          <c:order val="7"/>
          <c:tx>
            <c:strRef>
              <c:f>Sheet1!$B$61</c:f>
              <c:strCache>
                <c:ptCount val="1"/>
                <c:pt idx="0">
                  <c:v>u: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Sheet1!$F$61</c:f>
              <c:numCache>
                <c:formatCode>General</c:formatCode>
                <c:ptCount val="1"/>
                <c:pt idx="0">
                  <c:v>1727</c:v>
                </c:pt>
              </c:numCache>
            </c:numRef>
          </c:xVal>
          <c:yVal>
            <c:numRef>
              <c:f>Sheet1!$E$61</c:f>
              <c:numCache>
                <c:formatCode>General</c:formatCode>
                <c:ptCount val="1"/>
                <c:pt idx="0">
                  <c:v>426</c:v>
                </c:pt>
              </c:numCache>
            </c:numRef>
          </c:yVal>
        </c:ser>
        <c:axId val="92147712"/>
        <c:axId val="92149248"/>
      </c:scatterChart>
      <c:valAx>
        <c:axId val="92147712"/>
        <c:scaling>
          <c:orientation val="maxMin"/>
        </c:scaling>
        <c:axPos val="t"/>
        <c:numFmt formatCode="General" sourceLinked="1"/>
        <c:tickLblPos val="nextTo"/>
        <c:crossAx val="92149248"/>
        <c:crosses val="autoZero"/>
        <c:crossBetween val="midCat"/>
      </c:valAx>
      <c:valAx>
        <c:axId val="92149248"/>
        <c:scaling>
          <c:orientation val="maxMin"/>
        </c:scaling>
        <c:axPos val="r"/>
        <c:majorGridlines/>
        <c:numFmt formatCode="General" sourceLinked="1"/>
        <c:tickLblPos val="nextTo"/>
        <c:crossAx val="92147712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Final!$B$57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Final!$F$57</c:f>
              <c:numCache>
                <c:formatCode>General</c:formatCode>
                <c:ptCount val="1"/>
                <c:pt idx="0">
                  <c:v>1339</c:v>
                </c:pt>
              </c:numCache>
            </c:numRef>
          </c:xVal>
          <c:yVal>
            <c:numRef>
              <c:f>Final!$E$57</c:f>
              <c:numCache>
                <c:formatCode>General</c:formatCode>
                <c:ptCount val="1"/>
                <c:pt idx="0">
                  <c:v>603</c:v>
                </c:pt>
              </c:numCache>
            </c:numRef>
          </c:yVal>
        </c:ser>
        <c:ser>
          <c:idx val="1"/>
          <c:order val="1"/>
          <c:tx>
            <c:strRef>
              <c:f>Final!$B$58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Final!$F$58</c:f>
              <c:numCache>
                <c:formatCode>General</c:formatCode>
                <c:ptCount val="1"/>
                <c:pt idx="0">
                  <c:v>1663</c:v>
                </c:pt>
              </c:numCache>
            </c:numRef>
          </c:xVal>
          <c:yVal>
            <c:numRef>
              <c:f>Final!$E$58</c:f>
              <c:numCache>
                <c:formatCode>General</c:formatCode>
                <c:ptCount val="1"/>
                <c:pt idx="0">
                  <c:v>574</c:v>
                </c:pt>
              </c:numCache>
            </c:numRef>
          </c:yVal>
        </c:ser>
        <c:ser>
          <c:idx val="2"/>
          <c:order val="2"/>
          <c:tx>
            <c:strRef>
              <c:f>Final!$B$59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Final!$F$59</c:f>
              <c:numCache>
                <c:formatCode>General</c:formatCode>
                <c:ptCount val="1"/>
                <c:pt idx="0">
                  <c:v>1746</c:v>
                </c:pt>
              </c:numCache>
            </c:numRef>
          </c:xVal>
          <c:yVal>
            <c:numRef>
              <c:f>Final!$E$59</c:f>
              <c:numCache>
                <c:formatCode>General</c:formatCode>
                <c:ptCount val="1"/>
                <c:pt idx="0">
                  <c:v>634</c:v>
                </c:pt>
              </c:numCache>
            </c:numRef>
          </c:yVal>
        </c:ser>
        <c:ser>
          <c:idx val="3"/>
          <c:order val="3"/>
          <c:tx>
            <c:strRef>
              <c:f>Final!$B$60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Final!$F$60</c:f>
              <c:numCache>
                <c:formatCode>General</c:formatCode>
                <c:ptCount val="1"/>
                <c:pt idx="0">
                  <c:v>1621</c:v>
                </c:pt>
              </c:numCache>
            </c:numRef>
          </c:xVal>
          <c:yVal>
            <c:numRef>
              <c:f>Final!$E$60</c:f>
              <c:numCache>
                <c:formatCode>General</c:formatCode>
                <c:ptCount val="1"/>
                <c:pt idx="0">
                  <c:v>447</c:v>
                </c:pt>
              </c:numCache>
            </c:numRef>
          </c:yVal>
        </c:ser>
        <c:ser>
          <c:idx val="4"/>
          <c:order val="4"/>
          <c:tx>
            <c:strRef>
              <c:f>Final!$B$61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Final!$F$61</c:f>
              <c:numCache>
                <c:formatCode>General</c:formatCode>
                <c:ptCount val="1"/>
                <c:pt idx="0">
                  <c:v>1294</c:v>
                </c:pt>
              </c:numCache>
            </c:numRef>
          </c:xVal>
          <c:yVal>
            <c:numRef>
              <c:f>Final!$E$61</c:f>
              <c:numCache>
                <c:formatCode>General</c:formatCode>
                <c:ptCount val="1"/>
                <c:pt idx="0">
                  <c:v>686</c:v>
                </c:pt>
              </c:numCache>
            </c:numRef>
          </c:yVal>
        </c:ser>
        <c:ser>
          <c:idx val="5"/>
          <c:order val="5"/>
          <c:tx>
            <c:strRef>
              <c:f>Final!$B$62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Final!$F$62</c:f>
              <c:numCache>
                <c:formatCode>General</c:formatCode>
                <c:ptCount val="1"/>
                <c:pt idx="0">
                  <c:v>885</c:v>
                </c:pt>
              </c:numCache>
            </c:numRef>
          </c:xVal>
          <c:yVal>
            <c:numRef>
              <c:f>Final!$E$62</c:f>
              <c:numCache>
                <c:formatCode>General</c:formatCode>
                <c:ptCount val="1"/>
                <c:pt idx="0">
                  <c:v>527</c:v>
                </c:pt>
              </c:numCache>
            </c:numRef>
          </c:yVal>
        </c:ser>
        <c:ser>
          <c:idx val="6"/>
          <c:order val="6"/>
          <c:tx>
            <c:strRef>
              <c:f>Final!$B$63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Final!$F$63</c:f>
              <c:numCache>
                <c:formatCode>General</c:formatCode>
                <c:ptCount val="1"/>
                <c:pt idx="0">
                  <c:v>1625</c:v>
                </c:pt>
              </c:numCache>
            </c:numRef>
          </c:xVal>
          <c:yVal>
            <c:numRef>
              <c:f>Final!$E$63</c:f>
              <c:numCache>
                <c:formatCode>General</c:formatCode>
                <c:ptCount val="1"/>
                <c:pt idx="0">
                  <c:v>553</c:v>
                </c:pt>
              </c:numCache>
            </c:numRef>
          </c:yVal>
        </c:ser>
        <c:axId val="105391232"/>
        <c:axId val="105392768"/>
      </c:scatterChart>
      <c:valAx>
        <c:axId val="105391232"/>
        <c:scaling>
          <c:orientation val="maxMin"/>
        </c:scaling>
        <c:axPos val="t"/>
        <c:numFmt formatCode="General" sourceLinked="1"/>
        <c:tickLblPos val="nextTo"/>
        <c:crossAx val="105392768"/>
        <c:crosses val="autoZero"/>
        <c:crossBetween val="midCat"/>
      </c:valAx>
      <c:valAx>
        <c:axId val="105392768"/>
        <c:scaling>
          <c:orientation val="maxMin"/>
        </c:scaling>
        <c:axPos val="r"/>
        <c:majorGridlines/>
        <c:numFmt formatCode="General" sourceLinked="1"/>
        <c:tickLblPos val="nextTo"/>
        <c:crossAx val="10539123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Final!$B$73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Final!$F$73</c:f>
              <c:numCache>
                <c:formatCode>General</c:formatCode>
                <c:ptCount val="1"/>
                <c:pt idx="0">
                  <c:v>1258</c:v>
                </c:pt>
              </c:numCache>
            </c:numRef>
          </c:xVal>
          <c:yVal>
            <c:numRef>
              <c:f>Final!$E$73</c:f>
              <c:numCache>
                <c:formatCode>General</c:formatCode>
                <c:ptCount val="1"/>
                <c:pt idx="0">
                  <c:v>633</c:v>
                </c:pt>
              </c:numCache>
            </c:numRef>
          </c:yVal>
        </c:ser>
        <c:ser>
          <c:idx val="1"/>
          <c:order val="1"/>
          <c:tx>
            <c:strRef>
              <c:f>Final!$B$74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Final!$F$74</c:f>
              <c:numCache>
                <c:formatCode>General</c:formatCode>
                <c:ptCount val="1"/>
                <c:pt idx="0">
                  <c:v>1305</c:v>
                </c:pt>
              </c:numCache>
            </c:numRef>
          </c:xVal>
          <c:yVal>
            <c:numRef>
              <c:f>Final!$E$74</c:f>
              <c:numCache>
                <c:formatCode>General</c:formatCode>
                <c:ptCount val="1"/>
                <c:pt idx="0">
                  <c:v>757</c:v>
                </c:pt>
              </c:numCache>
            </c:numRef>
          </c:yVal>
        </c:ser>
        <c:ser>
          <c:idx val="2"/>
          <c:order val="2"/>
          <c:tx>
            <c:strRef>
              <c:f>Final!$B$75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Final!$F$75</c:f>
              <c:numCache>
                <c:formatCode>General</c:formatCode>
                <c:ptCount val="1"/>
                <c:pt idx="0">
                  <c:v>1760</c:v>
                </c:pt>
              </c:numCache>
            </c:numRef>
          </c:xVal>
          <c:yVal>
            <c:numRef>
              <c:f>Final!$E$75</c:f>
              <c:numCache>
                <c:formatCode>General</c:formatCode>
                <c:ptCount val="1"/>
                <c:pt idx="0">
                  <c:v>660</c:v>
                </c:pt>
              </c:numCache>
            </c:numRef>
          </c:yVal>
        </c:ser>
        <c:ser>
          <c:idx val="3"/>
          <c:order val="3"/>
          <c:tx>
            <c:strRef>
              <c:f>Final!$B$76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Final!$F$76</c:f>
              <c:numCache>
                <c:formatCode>General</c:formatCode>
                <c:ptCount val="1"/>
                <c:pt idx="0">
                  <c:v>1844</c:v>
                </c:pt>
              </c:numCache>
            </c:numRef>
          </c:xVal>
          <c:yVal>
            <c:numRef>
              <c:f>Final!$E$76</c:f>
              <c:numCache>
                <c:formatCode>General</c:formatCode>
                <c:ptCount val="1"/>
                <c:pt idx="0">
                  <c:v>399</c:v>
                </c:pt>
              </c:numCache>
            </c:numRef>
          </c:yVal>
        </c:ser>
        <c:ser>
          <c:idx val="4"/>
          <c:order val="4"/>
          <c:tx>
            <c:strRef>
              <c:f>Final!$B$77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Final!$F$77</c:f>
              <c:numCache>
                <c:formatCode>General</c:formatCode>
                <c:ptCount val="1"/>
                <c:pt idx="0">
                  <c:v>889</c:v>
                </c:pt>
              </c:numCache>
            </c:numRef>
          </c:xVal>
          <c:yVal>
            <c:numRef>
              <c:f>Final!$E$77</c:f>
              <c:numCache>
                <c:formatCode>General</c:formatCode>
                <c:ptCount val="1"/>
                <c:pt idx="0">
                  <c:v>634</c:v>
                </c:pt>
              </c:numCache>
            </c:numRef>
          </c:yVal>
        </c:ser>
        <c:ser>
          <c:idx val="5"/>
          <c:order val="5"/>
          <c:tx>
            <c:strRef>
              <c:f>Final!$B$78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Final!$F$78</c:f>
              <c:numCache>
                <c:formatCode>General</c:formatCode>
                <c:ptCount val="1"/>
                <c:pt idx="0">
                  <c:v>761</c:v>
                </c:pt>
              </c:numCache>
            </c:numRef>
          </c:xVal>
          <c:yVal>
            <c:numRef>
              <c:f>Final!$E$78</c:f>
              <c:numCache>
                <c:formatCode>General</c:formatCode>
                <c:ptCount val="1"/>
                <c:pt idx="0">
                  <c:v>457</c:v>
                </c:pt>
              </c:numCache>
            </c:numRef>
          </c:yVal>
        </c:ser>
        <c:ser>
          <c:idx val="6"/>
          <c:order val="6"/>
          <c:tx>
            <c:strRef>
              <c:f>Final!$B$79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Final!$F$79</c:f>
              <c:numCache>
                <c:formatCode>General</c:formatCode>
                <c:ptCount val="1"/>
                <c:pt idx="0">
                  <c:v>1478</c:v>
                </c:pt>
              </c:numCache>
            </c:numRef>
          </c:xVal>
          <c:yVal>
            <c:numRef>
              <c:f>Final!$E$79</c:f>
              <c:numCache>
                <c:formatCode>General</c:formatCode>
                <c:ptCount val="1"/>
                <c:pt idx="0">
                  <c:v>482</c:v>
                </c:pt>
              </c:numCache>
            </c:numRef>
          </c:yVal>
        </c:ser>
        <c:axId val="105430016"/>
        <c:axId val="105444096"/>
      </c:scatterChart>
      <c:valAx>
        <c:axId val="105430016"/>
        <c:scaling>
          <c:orientation val="maxMin"/>
        </c:scaling>
        <c:axPos val="t"/>
        <c:numFmt formatCode="General" sourceLinked="1"/>
        <c:tickLblPos val="nextTo"/>
        <c:crossAx val="105444096"/>
        <c:crosses val="autoZero"/>
        <c:crossBetween val="midCat"/>
      </c:valAx>
      <c:valAx>
        <c:axId val="105444096"/>
        <c:scaling>
          <c:orientation val="maxMin"/>
        </c:scaling>
        <c:axPos val="r"/>
        <c:majorGridlines/>
        <c:numFmt formatCode="General" sourceLinked="1"/>
        <c:tickLblPos val="nextTo"/>
        <c:crossAx val="10543001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Final!$B$88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Final!$F$88</c:f>
              <c:numCache>
                <c:formatCode>General</c:formatCode>
                <c:ptCount val="1"/>
                <c:pt idx="0">
                  <c:v>1396</c:v>
                </c:pt>
              </c:numCache>
            </c:numRef>
          </c:xVal>
          <c:yVal>
            <c:numRef>
              <c:f>Final!$E$88</c:f>
              <c:numCache>
                <c:formatCode>General</c:formatCode>
                <c:ptCount val="1"/>
                <c:pt idx="0">
                  <c:v>693</c:v>
                </c:pt>
              </c:numCache>
            </c:numRef>
          </c:yVal>
        </c:ser>
        <c:ser>
          <c:idx val="1"/>
          <c:order val="1"/>
          <c:tx>
            <c:strRef>
              <c:f>Final!$B$89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Final!$F$89</c:f>
              <c:numCache>
                <c:formatCode>General</c:formatCode>
                <c:ptCount val="1"/>
                <c:pt idx="0">
                  <c:v>1504</c:v>
                </c:pt>
              </c:numCache>
            </c:numRef>
          </c:xVal>
          <c:yVal>
            <c:numRef>
              <c:f>Final!$E$89</c:f>
              <c:numCache>
                <c:formatCode>General</c:formatCode>
                <c:ptCount val="1"/>
                <c:pt idx="0">
                  <c:v>803</c:v>
                </c:pt>
              </c:numCache>
            </c:numRef>
          </c:yVal>
        </c:ser>
        <c:ser>
          <c:idx val="2"/>
          <c:order val="2"/>
          <c:tx>
            <c:strRef>
              <c:f>Final!$B$90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Final!$F$90</c:f>
              <c:numCache>
                <c:formatCode>General</c:formatCode>
                <c:ptCount val="1"/>
                <c:pt idx="0">
                  <c:v>1960</c:v>
                </c:pt>
              </c:numCache>
            </c:numRef>
          </c:xVal>
          <c:yVal>
            <c:numRef>
              <c:f>Final!$E$90</c:f>
              <c:numCache>
                <c:formatCode>General</c:formatCode>
                <c:ptCount val="1"/>
                <c:pt idx="0">
                  <c:v>732</c:v>
                </c:pt>
              </c:numCache>
            </c:numRef>
          </c:yVal>
        </c:ser>
        <c:ser>
          <c:idx val="3"/>
          <c:order val="3"/>
          <c:tx>
            <c:strRef>
              <c:f>Final!$B$91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Final!$F$91</c:f>
              <c:numCache>
                <c:formatCode>General</c:formatCode>
                <c:ptCount val="1"/>
                <c:pt idx="0">
                  <c:v>2173</c:v>
                </c:pt>
              </c:numCache>
            </c:numRef>
          </c:xVal>
          <c:yVal>
            <c:numRef>
              <c:f>Final!$E$91</c:f>
              <c:numCache>
                <c:formatCode>General</c:formatCode>
                <c:ptCount val="1"/>
                <c:pt idx="0">
                  <c:v>419</c:v>
                </c:pt>
              </c:numCache>
            </c:numRef>
          </c:yVal>
        </c:ser>
        <c:ser>
          <c:idx val="4"/>
          <c:order val="4"/>
          <c:tx>
            <c:strRef>
              <c:f>Final!$B$92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Final!$F$92</c:f>
              <c:numCache>
                <c:formatCode>General</c:formatCode>
                <c:ptCount val="1"/>
                <c:pt idx="0">
                  <c:v>1777</c:v>
                </c:pt>
              </c:numCache>
            </c:numRef>
          </c:xVal>
          <c:yVal>
            <c:numRef>
              <c:f>Final!$E$92</c:f>
              <c:numCache>
                <c:formatCode>General</c:formatCode>
                <c:ptCount val="1"/>
                <c:pt idx="0">
                  <c:v>762</c:v>
                </c:pt>
              </c:numCache>
            </c:numRef>
          </c:yVal>
        </c:ser>
        <c:ser>
          <c:idx val="5"/>
          <c:order val="5"/>
          <c:tx>
            <c:strRef>
              <c:f>Final!$B$93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Final!$F$93</c:f>
              <c:numCache>
                <c:formatCode>General</c:formatCode>
                <c:ptCount val="1"/>
                <c:pt idx="0">
                  <c:v>1884</c:v>
                </c:pt>
              </c:numCache>
            </c:numRef>
          </c:xVal>
          <c:yVal>
            <c:numRef>
              <c:f>Final!$E$93</c:f>
              <c:numCache>
                <c:formatCode>General</c:formatCode>
                <c:ptCount val="1"/>
                <c:pt idx="0">
                  <c:v>670</c:v>
                </c:pt>
              </c:numCache>
            </c:numRef>
          </c:yVal>
        </c:ser>
        <c:ser>
          <c:idx val="6"/>
          <c:order val="6"/>
          <c:tx>
            <c:strRef>
              <c:f>Final!$B$94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Final!$F$94</c:f>
              <c:numCache>
                <c:formatCode>General</c:formatCode>
                <c:ptCount val="1"/>
                <c:pt idx="0">
                  <c:v>1771</c:v>
                </c:pt>
              </c:numCache>
            </c:numRef>
          </c:xVal>
          <c:yVal>
            <c:numRef>
              <c:f>Final!$E$94</c:f>
              <c:numCache>
                <c:formatCode>General</c:formatCode>
                <c:ptCount val="1"/>
                <c:pt idx="0">
                  <c:v>589</c:v>
                </c:pt>
              </c:numCache>
            </c:numRef>
          </c:yVal>
        </c:ser>
        <c:axId val="106623360"/>
        <c:axId val="106624896"/>
      </c:scatterChart>
      <c:valAx>
        <c:axId val="106623360"/>
        <c:scaling>
          <c:orientation val="maxMin"/>
        </c:scaling>
        <c:axPos val="t"/>
        <c:numFmt formatCode="General" sourceLinked="1"/>
        <c:tickLblPos val="nextTo"/>
        <c:crossAx val="106624896"/>
        <c:crosses val="autoZero"/>
        <c:crossBetween val="midCat"/>
      </c:valAx>
      <c:valAx>
        <c:axId val="106624896"/>
        <c:scaling>
          <c:orientation val="maxMin"/>
        </c:scaling>
        <c:axPos val="r"/>
        <c:majorGridlines/>
        <c:numFmt formatCode="General" sourceLinked="1"/>
        <c:tickLblPos val="nextTo"/>
        <c:crossAx val="10662336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Final!$B$104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Final!$F$104</c:f>
              <c:numCache>
                <c:formatCode>General</c:formatCode>
                <c:ptCount val="1"/>
                <c:pt idx="0">
                  <c:v>1572</c:v>
                </c:pt>
              </c:numCache>
            </c:numRef>
          </c:xVal>
          <c:yVal>
            <c:numRef>
              <c:f>Final!$E$104</c:f>
              <c:numCache>
                <c:formatCode>General</c:formatCode>
                <c:ptCount val="1"/>
                <c:pt idx="0">
                  <c:v>850</c:v>
                </c:pt>
              </c:numCache>
            </c:numRef>
          </c:yVal>
        </c:ser>
        <c:ser>
          <c:idx val="1"/>
          <c:order val="1"/>
          <c:tx>
            <c:strRef>
              <c:f>Final!$B$105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Final!$F$105</c:f>
              <c:numCache>
                <c:formatCode>General</c:formatCode>
                <c:ptCount val="1"/>
                <c:pt idx="0">
                  <c:v>1831</c:v>
                </c:pt>
              </c:numCache>
            </c:numRef>
          </c:xVal>
          <c:yVal>
            <c:numRef>
              <c:f>Final!$E$105</c:f>
              <c:numCache>
                <c:formatCode>General</c:formatCode>
                <c:ptCount val="1"/>
                <c:pt idx="0">
                  <c:v>893</c:v>
                </c:pt>
              </c:numCache>
            </c:numRef>
          </c:yVal>
        </c:ser>
        <c:ser>
          <c:idx val="2"/>
          <c:order val="2"/>
          <c:tx>
            <c:strRef>
              <c:f>Final!$B$106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Final!$F$106</c:f>
              <c:numCache>
                <c:formatCode>General</c:formatCode>
                <c:ptCount val="1"/>
                <c:pt idx="0">
                  <c:v>2011</c:v>
                </c:pt>
              </c:numCache>
            </c:numRef>
          </c:xVal>
          <c:yVal>
            <c:numRef>
              <c:f>Final!$E$106</c:f>
              <c:numCache>
                <c:formatCode>General</c:formatCode>
                <c:ptCount val="1"/>
                <c:pt idx="0">
                  <c:v>765</c:v>
                </c:pt>
              </c:numCache>
            </c:numRef>
          </c:yVal>
        </c:ser>
        <c:ser>
          <c:idx val="3"/>
          <c:order val="3"/>
          <c:tx>
            <c:strRef>
              <c:f>Final!$B$107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Final!$F$107</c:f>
              <c:numCache>
                <c:formatCode>General</c:formatCode>
                <c:ptCount val="1"/>
                <c:pt idx="0">
                  <c:v>2132</c:v>
                </c:pt>
              </c:numCache>
            </c:numRef>
          </c:xVal>
          <c:yVal>
            <c:numRef>
              <c:f>Final!$E$107</c:f>
              <c:numCache>
                <c:formatCode>General</c:formatCode>
                <c:ptCount val="1"/>
                <c:pt idx="0">
                  <c:v>529</c:v>
                </c:pt>
              </c:numCache>
            </c:numRef>
          </c:yVal>
        </c:ser>
        <c:ser>
          <c:idx val="4"/>
          <c:order val="4"/>
          <c:tx>
            <c:strRef>
              <c:f>Final!$B$108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Final!$F$108</c:f>
              <c:numCache>
                <c:formatCode>General</c:formatCode>
                <c:ptCount val="1"/>
                <c:pt idx="0">
                  <c:v>1246</c:v>
                </c:pt>
              </c:numCache>
            </c:numRef>
          </c:xVal>
          <c:yVal>
            <c:numRef>
              <c:f>Final!$E$108</c:f>
              <c:numCache>
                <c:formatCode>General</c:formatCode>
                <c:ptCount val="1"/>
                <c:pt idx="0">
                  <c:v>783</c:v>
                </c:pt>
              </c:numCache>
            </c:numRef>
          </c:yVal>
        </c:ser>
        <c:ser>
          <c:idx val="5"/>
          <c:order val="5"/>
          <c:tx>
            <c:strRef>
              <c:f>Final!$B$109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Final!$F$109</c:f>
              <c:numCache>
                <c:formatCode>General</c:formatCode>
                <c:ptCount val="1"/>
                <c:pt idx="0">
                  <c:v>1332</c:v>
                </c:pt>
              </c:numCache>
            </c:numRef>
          </c:xVal>
          <c:yVal>
            <c:numRef>
              <c:f>Final!$E$109</c:f>
              <c:numCache>
                <c:formatCode>General</c:formatCode>
                <c:ptCount val="1"/>
                <c:pt idx="0">
                  <c:v>511</c:v>
                </c:pt>
              </c:numCache>
            </c:numRef>
          </c:yVal>
        </c:ser>
        <c:ser>
          <c:idx val="6"/>
          <c:order val="6"/>
          <c:tx>
            <c:strRef>
              <c:f>Final!$B$110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Final!$F$110</c:f>
              <c:numCache>
                <c:formatCode>General</c:formatCode>
                <c:ptCount val="1"/>
                <c:pt idx="0">
                  <c:v>1772</c:v>
                </c:pt>
              </c:numCache>
            </c:numRef>
          </c:xVal>
          <c:yVal>
            <c:numRef>
              <c:f>Final!$E$110</c:f>
              <c:numCache>
                <c:formatCode>General</c:formatCode>
                <c:ptCount val="1"/>
                <c:pt idx="0">
                  <c:v>761</c:v>
                </c:pt>
              </c:numCache>
            </c:numRef>
          </c:yVal>
        </c:ser>
        <c:axId val="106661760"/>
        <c:axId val="106663296"/>
      </c:scatterChart>
      <c:valAx>
        <c:axId val="106661760"/>
        <c:scaling>
          <c:orientation val="maxMin"/>
        </c:scaling>
        <c:axPos val="t"/>
        <c:numFmt formatCode="General" sourceLinked="1"/>
        <c:tickLblPos val="nextTo"/>
        <c:crossAx val="106663296"/>
        <c:crosses val="autoZero"/>
        <c:crossBetween val="midCat"/>
      </c:valAx>
      <c:valAx>
        <c:axId val="106663296"/>
        <c:scaling>
          <c:orientation val="maxMin"/>
        </c:scaling>
        <c:axPos val="r"/>
        <c:majorGridlines/>
        <c:numFmt formatCode="General" sourceLinked="1"/>
        <c:tickLblPos val="nextTo"/>
        <c:crossAx val="10666176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Final!$B$119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Final!$F$119</c:f>
              <c:numCache>
                <c:formatCode>General</c:formatCode>
                <c:ptCount val="1"/>
                <c:pt idx="0">
                  <c:v>1537</c:v>
                </c:pt>
              </c:numCache>
            </c:numRef>
          </c:xVal>
          <c:yVal>
            <c:numRef>
              <c:f>Final!$E$119</c:f>
              <c:numCache>
                <c:formatCode>General</c:formatCode>
                <c:ptCount val="1"/>
                <c:pt idx="0">
                  <c:v>936</c:v>
                </c:pt>
              </c:numCache>
            </c:numRef>
          </c:yVal>
        </c:ser>
        <c:ser>
          <c:idx val="1"/>
          <c:order val="1"/>
          <c:tx>
            <c:strRef>
              <c:f>Final!$B$120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Final!$F$120</c:f>
              <c:numCache>
                <c:formatCode>General</c:formatCode>
                <c:ptCount val="1"/>
                <c:pt idx="0">
                  <c:v>1561</c:v>
                </c:pt>
              </c:numCache>
            </c:numRef>
          </c:xVal>
          <c:yVal>
            <c:numRef>
              <c:f>Final!$E$120</c:f>
              <c:numCache>
                <c:formatCode>General</c:formatCode>
                <c:ptCount val="1"/>
                <c:pt idx="0">
                  <c:v>1136</c:v>
                </c:pt>
              </c:numCache>
            </c:numRef>
          </c:yVal>
        </c:ser>
        <c:ser>
          <c:idx val="2"/>
          <c:order val="2"/>
          <c:tx>
            <c:strRef>
              <c:f>Final!$B$121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Final!$F$121</c:f>
              <c:numCache>
                <c:formatCode>General</c:formatCode>
                <c:ptCount val="1"/>
                <c:pt idx="0">
                  <c:v>1847</c:v>
                </c:pt>
              </c:numCache>
            </c:numRef>
          </c:xVal>
          <c:yVal>
            <c:numRef>
              <c:f>Final!$E$121</c:f>
              <c:numCache>
                <c:formatCode>General</c:formatCode>
                <c:ptCount val="1"/>
                <c:pt idx="0">
                  <c:v>851</c:v>
                </c:pt>
              </c:numCache>
            </c:numRef>
          </c:yVal>
        </c:ser>
        <c:ser>
          <c:idx val="3"/>
          <c:order val="3"/>
          <c:tx>
            <c:strRef>
              <c:f>Final!$B$122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Final!$F$122</c:f>
              <c:numCache>
                <c:formatCode>General</c:formatCode>
                <c:ptCount val="1"/>
                <c:pt idx="0">
                  <c:v>2215</c:v>
                </c:pt>
              </c:numCache>
            </c:numRef>
          </c:xVal>
          <c:yVal>
            <c:numRef>
              <c:f>Final!$E$122</c:f>
              <c:numCache>
                <c:formatCode>General</c:formatCode>
                <c:ptCount val="1"/>
                <c:pt idx="0">
                  <c:v>629</c:v>
                </c:pt>
              </c:numCache>
            </c:numRef>
          </c:yVal>
        </c:ser>
        <c:ser>
          <c:idx val="4"/>
          <c:order val="4"/>
          <c:tx>
            <c:strRef>
              <c:f>Final!$B$123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Final!$F$123</c:f>
              <c:numCache>
                <c:formatCode>General</c:formatCode>
                <c:ptCount val="1"/>
                <c:pt idx="0">
                  <c:v>1270</c:v>
                </c:pt>
              </c:numCache>
            </c:numRef>
          </c:xVal>
          <c:yVal>
            <c:numRef>
              <c:f>Final!$E$123</c:f>
              <c:numCache>
                <c:formatCode>General</c:formatCode>
                <c:ptCount val="1"/>
                <c:pt idx="0">
                  <c:v>696</c:v>
                </c:pt>
              </c:numCache>
            </c:numRef>
          </c:yVal>
        </c:ser>
        <c:ser>
          <c:idx val="5"/>
          <c:order val="5"/>
          <c:tx>
            <c:strRef>
              <c:f>Final!$B$124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Final!$F$124</c:f>
              <c:numCache>
                <c:formatCode>General</c:formatCode>
                <c:ptCount val="1"/>
                <c:pt idx="0">
                  <c:v>1405</c:v>
                </c:pt>
              </c:numCache>
            </c:numRef>
          </c:xVal>
          <c:yVal>
            <c:numRef>
              <c:f>Final!$E$124</c:f>
              <c:numCache>
                <c:formatCode>General</c:formatCode>
                <c:ptCount val="1"/>
                <c:pt idx="0">
                  <c:v>761</c:v>
                </c:pt>
              </c:numCache>
            </c:numRef>
          </c:yVal>
        </c:ser>
        <c:ser>
          <c:idx val="6"/>
          <c:order val="6"/>
          <c:tx>
            <c:strRef>
              <c:f>Final!$B$125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Final!$F$125</c:f>
              <c:numCache>
                <c:formatCode>General</c:formatCode>
                <c:ptCount val="1"/>
                <c:pt idx="0">
                  <c:v>2026</c:v>
                </c:pt>
              </c:numCache>
            </c:numRef>
          </c:xVal>
          <c:yVal>
            <c:numRef>
              <c:f>Final!$E$125</c:f>
              <c:numCache>
                <c:formatCode>General</c:formatCode>
                <c:ptCount val="1"/>
                <c:pt idx="0">
                  <c:v>660</c:v>
                </c:pt>
              </c:numCache>
            </c:numRef>
          </c:yVal>
        </c:ser>
        <c:axId val="106720640"/>
        <c:axId val="106734720"/>
      </c:scatterChart>
      <c:valAx>
        <c:axId val="106720640"/>
        <c:scaling>
          <c:orientation val="maxMin"/>
        </c:scaling>
        <c:axPos val="t"/>
        <c:numFmt formatCode="General" sourceLinked="1"/>
        <c:tickLblPos val="nextTo"/>
        <c:crossAx val="106734720"/>
        <c:crosses val="autoZero"/>
        <c:crossBetween val="midCat"/>
      </c:valAx>
      <c:valAx>
        <c:axId val="106734720"/>
        <c:scaling>
          <c:orientation val="maxMin"/>
        </c:scaling>
        <c:axPos val="r"/>
        <c:majorGridlines/>
        <c:numFmt formatCode="General" sourceLinked="1"/>
        <c:tickLblPos val="nextTo"/>
        <c:crossAx val="10672064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Final!$B$135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Final!$F$135</c:f>
              <c:numCache>
                <c:formatCode>General</c:formatCode>
                <c:ptCount val="1"/>
                <c:pt idx="0">
                  <c:v>1325</c:v>
                </c:pt>
              </c:numCache>
            </c:numRef>
          </c:xVal>
          <c:yVal>
            <c:numRef>
              <c:f>Final!$E$135</c:f>
              <c:numCache>
                <c:formatCode>General</c:formatCode>
                <c:ptCount val="1"/>
                <c:pt idx="0">
                  <c:v>737</c:v>
                </c:pt>
              </c:numCache>
            </c:numRef>
          </c:yVal>
        </c:ser>
        <c:ser>
          <c:idx val="1"/>
          <c:order val="1"/>
          <c:tx>
            <c:strRef>
              <c:f>Final!$B$136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Final!$F$136</c:f>
              <c:numCache>
                <c:formatCode>General</c:formatCode>
                <c:ptCount val="1"/>
                <c:pt idx="0">
                  <c:v>1668</c:v>
                </c:pt>
              </c:numCache>
            </c:numRef>
          </c:xVal>
          <c:yVal>
            <c:numRef>
              <c:f>Final!$E$136</c:f>
              <c:numCache>
                <c:formatCode>General</c:formatCode>
                <c:ptCount val="1"/>
                <c:pt idx="0">
                  <c:v>812</c:v>
                </c:pt>
              </c:numCache>
            </c:numRef>
          </c:yVal>
        </c:ser>
        <c:ser>
          <c:idx val="2"/>
          <c:order val="2"/>
          <c:tx>
            <c:strRef>
              <c:f>Final!$B$137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Final!$F$137</c:f>
              <c:numCache>
                <c:formatCode>General</c:formatCode>
                <c:ptCount val="1"/>
                <c:pt idx="0">
                  <c:v>1942</c:v>
                </c:pt>
              </c:numCache>
            </c:numRef>
          </c:xVal>
          <c:yVal>
            <c:numRef>
              <c:f>Final!$E$137</c:f>
              <c:numCache>
                <c:formatCode>General</c:formatCode>
                <c:ptCount val="1"/>
                <c:pt idx="0">
                  <c:v>790</c:v>
                </c:pt>
              </c:numCache>
            </c:numRef>
          </c:yVal>
        </c:ser>
        <c:ser>
          <c:idx val="3"/>
          <c:order val="3"/>
          <c:tx>
            <c:strRef>
              <c:f>Final!$B$138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Final!$F$138</c:f>
              <c:numCache>
                <c:formatCode>General</c:formatCode>
                <c:ptCount val="1"/>
                <c:pt idx="0">
                  <c:v>2179</c:v>
                </c:pt>
              </c:numCache>
            </c:numRef>
          </c:xVal>
          <c:yVal>
            <c:numRef>
              <c:f>Final!$E$138</c:f>
              <c:numCache>
                <c:formatCode>General</c:formatCode>
                <c:ptCount val="1"/>
                <c:pt idx="0">
                  <c:v>639</c:v>
                </c:pt>
              </c:numCache>
            </c:numRef>
          </c:yVal>
        </c:ser>
        <c:ser>
          <c:idx val="4"/>
          <c:order val="4"/>
          <c:tx>
            <c:strRef>
              <c:f>Final!$B$139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Final!$F$139</c:f>
              <c:numCache>
                <c:formatCode>General</c:formatCode>
                <c:ptCount val="1"/>
                <c:pt idx="0">
                  <c:v>1123</c:v>
                </c:pt>
              </c:numCache>
            </c:numRef>
          </c:xVal>
          <c:yVal>
            <c:numRef>
              <c:f>Final!$E$139</c:f>
              <c:numCache>
                <c:formatCode>General</c:formatCode>
                <c:ptCount val="1"/>
                <c:pt idx="0">
                  <c:v>678</c:v>
                </c:pt>
              </c:numCache>
            </c:numRef>
          </c:yVal>
        </c:ser>
        <c:ser>
          <c:idx val="5"/>
          <c:order val="5"/>
          <c:tx>
            <c:strRef>
              <c:f>Final!$B$140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Final!$F$140</c:f>
              <c:numCache>
                <c:formatCode>General</c:formatCode>
                <c:ptCount val="1"/>
                <c:pt idx="0">
                  <c:v>1132</c:v>
                </c:pt>
              </c:numCache>
            </c:numRef>
          </c:xVal>
          <c:yVal>
            <c:numRef>
              <c:f>Final!$E$140</c:f>
              <c:numCache>
                <c:formatCode>General</c:formatCode>
                <c:ptCount val="1"/>
                <c:pt idx="0">
                  <c:v>606</c:v>
                </c:pt>
              </c:numCache>
            </c:numRef>
          </c:yVal>
        </c:ser>
        <c:ser>
          <c:idx val="6"/>
          <c:order val="6"/>
          <c:tx>
            <c:strRef>
              <c:f>Final!$B$141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Final!$F$141</c:f>
              <c:numCache>
                <c:formatCode>General</c:formatCode>
                <c:ptCount val="1"/>
                <c:pt idx="0">
                  <c:v>1869</c:v>
                </c:pt>
              </c:numCache>
            </c:numRef>
          </c:xVal>
          <c:yVal>
            <c:numRef>
              <c:f>Final!$E$141</c:f>
              <c:numCache>
                <c:formatCode>General</c:formatCode>
                <c:ptCount val="1"/>
                <c:pt idx="0">
                  <c:v>677</c:v>
                </c:pt>
              </c:numCache>
            </c:numRef>
          </c:yVal>
        </c:ser>
        <c:axId val="106767488"/>
        <c:axId val="106769024"/>
      </c:scatterChart>
      <c:valAx>
        <c:axId val="106767488"/>
        <c:scaling>
          <c:orientation val="maxMin"/>
        </c:scaling>
        <c:axPos val="t"/>
        <c:numFmt formatCode="General" sourceLinked="1"/>
        <c:tickLblPos val="nextTo"/>
        <c:crossAx val="106769024"/>
        <c:crosses val="autoZero"/>
        <c:crossBetween val="midCat"/>
      </c:valAx>
      <c:valAx>
        <c:axId val="106769024"/>
        <c:scaling>
          <c:orientation val="maxMin"/>
        </c:scaling>
        <c:axPos val="r"/>
        <c:majorGridlines/>
        <c:numFmt formatCode="General" sourceLinked="1"/>
        <c:tickLblPos val="nextTo"/>
        <c:crossAx val="10676748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Final!$B$151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Final!$F$151</c:f>
              <c:numCache>
                <c:formatCode>General</c:formatCode>
                <c:ptCount val="1"/>
                <c:pt idx="0">
                  <c:v>1582</c:v>
                </c:pt>
              </c:numCache>
            </c:numRef>
          </c:xVal>
          <c:yVal>
            <c:numRef>
              <c:f>Final!$E$151</c:f>
              <c:numCache>
                <c:formatCode>General</c:formatCode>
                <c:ptCount val="1"/>
                <c:pt idx="0">
                  <c:v>560</c:v>
                </c:pt>
              </c:numCache>
            </c:numRef>
          </c:yVal>
        </c:ser>
        <c:ser>
          <c:idx val="1"/>
          <c:order val="1"/>
          <c:tx>
            <c:strRef>
              <c:f>Final!$B$152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Final!$F$152</c:f>
              <c:numCache>
                <c:formatCode>General</c:formatCode>
                <c:ptCount val="1"/>
                <c:pt idx="0">
                  <c:v>1634</c:v>
                </c:pt>
              </c:numCache>
            </c:numRef>
          </c:xVal>
          <c:yVal>
            <c:numRef>
              <c:f>Final!$E$152</c:f>
              <c:numCache>
                <c:formatCode>General</c:formatCode>
                <c:ptCount val="1"/>
                <c:pt idx="0">
                  <c:v>983</c:v>
                </c:pt>
              </c:numCache>
            </c:numRef>
          </c:yVal>
        </c:ser>
        <c:ser>
          <c:idx val="2"/>
          <c:order val="2"/>
          <c:tx>
            <c:strRef>
              <c:f>Final!$B$153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Final!$F$153</c:f>
              <c:numCache>
                <c:formatCode>General</c:formatCode>
                <c:ptCount val="1"/>
                <c:pt idx="0">
                  <c:v>2122</c:v>
                </c:pt>
              </c:numCache>
            </c:numRef>
          </c:xVal>
          <c:yVal>
            <c:numRef>
              <c:f>Final!$E$153</c:f>
              <c:numCache>
                <c:formatCode>General</c:formatCode>
                <c:ptCount val="1"/>
                <c:pt idx="0">
                  <c:v>815</c:v>
                </c:pt>
              </c:numCache>
            </c:numRef>
          </c:yVal>
        </c:ser>
        <c:ser>
          <c:idx val="3"/>
          <c:order val="3"/>
          <c:tx>
            <c:strRef>
              <c:f>Final!$B$154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Final!$F$154</c:f>
              <c:numCache>
                <c:formatCode>General</c:formatCode>
                <c:ptCount val="1"/>
                <c:pt idx="0">
                  <c:v>2430</c:v>
                </c:pt>
              </c:numCache>
            </c:numRef>
          </c:xVal>
          <c:yVal>
            <c:numRef>
              <c:f>Final!$E$154</c:f>
              <c:numCache>
                <c:formatCode>General</c:formatCode>
                <c:ptCount val="1"/>
                <c:pt idx="0">
                  <c:v>486</c:v>
                </c:pt>
              </c:numCache>
            </c:numRef>
          </c:yVal>
        </c:ser>
        <c:ser>
          <c:idx val="4"/>
          <c:order val="4"/>
          <c:tx>
            <c:strRef>
              <c:f>Final!$B$155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Final!$F$155</c:f>
              <c:numCache>
                <c:formatCode>General</c:formatCode>
                <c:ptCount val="1"/>
                <c:pt idx="0">
                  <c:v>1405</c:v>
                </c:pt>
              </c:numCache>
            </c:numRef>
          </c:xVal>
          <c:yVal>
            <c:numRef>
              <c:f>Final!$E$155</c:f>
              <c:numCache>
                <c:formatCode>General</c:formatCode>
                <c:ptCount val="1"/>
                <c:pt idx="0">
                  <c:v>768</c:v>
                </c:pt>
              </c:numCache>
            </c:numRef>
          </c:yVal>
        </c:ser>
        <c:ser>
          <c:idx val="5"/>
          <c:order val="5"/>
          <c:tx>
            <c:strRef>
              <c:f>Final!$B$156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Final!$F$156</c:f>
              <c:numCache>
                <c:formatCode>General</c:formatCode>
                <c:ptCount val="1"/>
                <c:pt idx="0">
                  <c:v>1323</c:v>
                </c:pt>
              </c:numCache>
            </c:numRef>
          </c:xVal>
          <c:yVal>
            <c:numRef>
              <c:f>Final!$E$156</c:f>
              <c:numCache>
                <c:formatCode>General</c:formatCode>
                <c:ptCount val="1"/>
                <c:pt idx="0">
                  <c:v>644</c:v>
                </c:pt>
              </c:numCache>
            </c:numRef>
          </c:yVal>
        </c:ser>
        <c:ser>
          <c:idx val="6"/>
          <c:order val="6"/>
          <c:tx>
            <c:strRef>
              <c:f>Final!$B$157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Final!$F$157</c:f>
              <c:numCache>
                <c:formatCode>General</c:formatCode>
                <c:ptCount val="1"/>
                <c:pt idx="0">
                  <c:v>2104</c:v>
                </c:pt>
              </c:numCache>
            </c:numRef>
          </c:xVal>
          <c:yVal>
            <c:numRef>
              <c:f>Final!$E$157</c:f>
              <c:numCache>
                <c:formatCode>General</c:formatCode>
                <c:ptCount val="1"/>
                <c:pt idx="0">
                  <c:v>649</c:v>
                </c:pt>
              </c:numCache>
            </c:numRef>
          </c:yVal>
        </c:ser>
        <c:axId val="106900096"/>
        <c:axId val="106918272"/>
      </c:scatterChart>
      <c:valAx>
        <c:axId val="106900096"/>
        <c:scaling>
          <c:orientation val="maxMin"/>
        </c:scaling>
        <c:axPos val="t"/>
        <c:numFmt formatCode="General" sourceLinked="1"/>
        <c:tickLblPos val="nextTo"/>
        <c:crossAx val="106918272"/>
        <c:crosses val="autoZero"/>
        <c:crossBetween val="midCat"/>
      </c:valAx>
      <c:valAx>
        <c:axId val="106918272"/>
        <c:scaling>
          <c:orientation val="maxMin"/>
        </c:scaling>
        <c:axPos val="r"/>
        <c:majorGridlines/>
        <c:numFmt formatCode="General" sourceLinked="1"/>
        <c:tickLblPos val="nextTo"/>
        <c:crossAx val="10690009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Final!$B$167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Final!$F$167</c:f>
              <c:numCache>
                <c:formatCode>General</c:formatCode>
                <c:ptCount val="1"/>
                <c:pt idx="0">
                  <c:v>1138</c:v>
                </c:pt>
              </c:numCache>
            </c:numRef>
          </c:xVal>
          <c:yVal>
            <c:numRef>
              <c:f>Final!$E$167</c:f>
              <c:numCache>
                <c:formatCode>General</c:formatCode>
                <c:ptCount val="1"/>
                <c:pt idx="0">
                  <c:v>636</c:v>
                </c:pt>
              </c:numCache>
            </c:numRef>
          </c:yVal>
        </c:ser>
        <c:ser>
          <c:idx val="1"/>
          <c:order val="1"/>
          <c:tx>
            <c:strRef>
              <c:f>Final!$B$168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Final!$F$168</c:f>
              <c:numCache>
                <c:formatCode>General</c:formatCode>
                <c:ptCount val="1"/>
                <c:pt idx="0">
                  <c:v>1358</c:v>
                </c:pt>
              </c:numCache>
            </c:numRef>
          </c:xVal>
          <c:yVal>
            <c:numRef>
              <c:f>Final!$E$168</c:f>
              <c:numCache>
                <c:formatCode>General</c:formatCode>
                <c:ptCount val="1"/>
                <c:pt idx="0">
                  <c:v>716</c:v>
                </c:pt>
              </c:numCache>
            </c:numRef>
          </c:yVal>
        </c:ser>
        <c:ser>
          <c:idx val="2"/>
          <c:order val="2"/>
          <c:tx>
            <c:strRef>
              <c:f>Final!$B$169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Final!$F$169</c:f>
              <c:numCache>
                <c:formatCode>General</c:formatCode>
                <c:ptCount val="1"/>
                <c:pt idx="0">
                  <c:v>1600</c:v>
                </c:pt>
              </c:numCache>
            </c:numRef>
          </c:xVal>
          <c:yVal>
            <c:numRef>
              <c:f>Final!$E$169</c:f>
              <c:numCache>
                <c:formatCode>General</c:formatCode>
                <c:ptCount val="1"/>
                <c:pt idx="0">
                  <c:v>687</c:v>
                </c:pt>
              </c:numCache>
            </c:numRef>
          </c:yVal>
        </c:ser>
        <c:ser>
          <c:idx val="3"/>
          <c:order val="3"/>
          <c:tx>
            <c:strRef>
              <c:f>Final!$B$170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Final!$F$170</c:f>
              <c:numCache>
                <c:formatCode>General</c:formatCode>
                <c:ptCount val="1"/>
                <c:pt idx="0">
                  <c:v>1835</c:v>
                </c:pt>
              </c:numCache>
            </c:numRef>
          </c:xVal>
          <c:yVal>
            <c:numRef>
              <c:f>Final!$E$170</c:f>
              <c:numCache>
                <c:formatCode>General</c:formatCode>
                <c:ptCount val="1"/>
                <c:pt idx="0">
                  <c:v>430</c:v>
                </c:pt>
              </c:numCache>
            </c:numRef>
          </c:yVal>
        </c:ser>
        <c:ser>
          <c:idx val="4"/>
          <c:order val="4"/>
          <c:tx>
            <c:strRef>
              <c:f>Final!$B$171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Final!$F$171</c:f>
              <c:numCache>
                <c:formatCode>General</c:formatCode>
                <c:ptCount val="1"/>
                <c:pt idx="0">
                  <c:v>1180</c:v>
                </c:pt>
              </c:numCache>
            </c:numRef>
          </c:xVal>
          <c:yVal>
            <c:numRef>
              <c:f>Final!$E$171</c:f>
              <c:numCache>
                <c:formatCode>General</c:formatCode>
                <c:ptCount val="1"/>
                <c:pt idx="0">
                  <c:v>650</c:v>
                </c:pt>
              </c:numCache>
            </c:numRef>
          </c:yVal>
        </c:ser>
        <c:ser>
          <c:idx val="5"/>
          <c:order val="5"/>
          <c:tx>
            <c:strRef>
              <c:f>Final!$B$172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Final!$F$172</c:f>
              <c:numCache>
                <c:formatCode>General</c:formatCode>
                <c:ptCount val="1"/>
                <c:pt idx="0">
                  <c:v>992</c:v>
                </c:pt>
              </c:numCache>
            </c:numRef>
          </c:xVal>
          <c:yVal>
            <c:numRef>
              <c:f>Final!$E$172</c:f>
              <c:numCache>
                <c:formatCode>General</c:formatCode>
                <c:ptCount val="1"/>
                <c:pt idx="0">
                  <c:v>511</c:v>
                </c:pt>
              </c:numCache>
            </c:numRef>
          </c:yVal>
        </c:ser>
        <c:ser>
          <c:idx val="6"/>
          <c:order val="6"/>
          <c:tx>
            <c:strRef>
              <c:f>Final!$B$173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Final!$F$173</c:f>
              <c:numCache>
                <c:formatCode>General</c:formatCode>
                <c:ptCount val="1"/>
                <c:pt idx="0">
                  <c:v>1590</c:v>
                </c:pt>
              </c:numCache>
            </c:numRef>
          </c:xVal>
          <c:yVal>
            <c:numRef>
              <c:f>Final!$E$173</c:f>
              <c:numCache>
                <c:formatCode>General</c:formatCode>
                <c:ptCount val="1"/>
                <c:pt idx="0">
                  <c:v>620</c:v>
                </c:pt>
              </c:numCache>
            </c:numRef>
          </c:yVal>
        </c:ser>
        <c:axId val="106959232"/>
        <c:axId val="106960768"/>
      </c:scatterChart>
      <c:valAx>
        <c:axId val="106959232"/>
        <c:scaling>
          <c:orientation val="maxMin"/>
        </c:scaling>
        <c:axPos val="t"/>
        <c:numFmt formatCode="General" sourceLinked="1"/>
        <c:tickLblPos val="nextTo"/>
        <c:crossAx val="106960768"/>
        <c:crosses val="autoZero"/>
        <c:crossBetween val="midCat"/>
      </c:valAx>
      <c:valAx>
        <c:axId val="106960768"/>
        <c:scaling>
          <c:orientation val="maxMin"/>
        </c:scaling>
        <c:axPos val="r"/>
        <c:majorGridlines/>
        <c:numFmt formatCode="General" sourceLinked="1"/>
        <c:tickLblPos val="nextTo"/>
        <c:crossAx val="10695923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Final!$B$182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Final!$F$182</c:f>
              <c:numCache>
                <c:formatCode>General</c:formatCode>
                <c:ptCount val="1"/>
                <c:pt idx="0">
                  <c:v>1459</c:v>
                </c:pt>
              </c:numCache>
            </c:numRef>
          </c:xVal>
          <c:yVal>
            <c:numRef>
              <c:f>Final!$E$182</c:f>
              <c:numCache>
                <c:formatCode>General</c:formatCode>
                <c:ptCount val="1"/>
                <c:pt idx="0">
                  <c:v>546</c:v>
                </c:pt>
              </c:numCache>
            </c:numRef>
          </c:yVal>
        </c:ser>
        <c:ser>
          <c:idx val="1"/>
          <c:order val="1"/>
          <c:tx>
            <c:strRef>
              <c:f>Final!$B$183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Final!$F$183</c:f>
              <c:numCache>
                <c:formatCode>General</c:formatCode>
                <c:ptCount val="1"/>
                <c:pt idx="0">
                  <c:v>1803</c:v>
                </c:pt>
              </c:numCache>
            </c:numRef>
          </c:xVal>
          <c:yVal>
            <c:numRef>
              <c:f>Final!$E$183</c:f>
              <c:numCache>
                <c:formatCode>General</c:formatCode>
                <c:ptCount val="1"/>
                <c:pt idx="0">
                  <c:v>853</c:v>
                </c:pt>
              </c:numCache>
            </c:numRef>
          </c:yVal>
        </c:ser>
        <c:ser>
          <c:idx val="2"/>
          <c:order val="2"/>
          <c:tx>
            <c:strRef>
              <c:f>Final!$B$184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Final!$F$184</c:f>
              <c:numCache>
                <c:formatCode>General</c:formatCode>
                <c:ptCount val="1"/>
                <c:pt idx="0">
                  <c:v>1820</c:v>
                </c:pt>
              </c:numCache>
            </c:numRef>
          </c:xVal>
          <c:yVal>
            <c:numRef>
              <c:f>Final!$E$184</c:f>
              <c:numCache>
                <c:formatCode>General</c:formatCode>
                <c:ptCount val="1"/>
                <c:pt idx="0">
                  <c:v>873</c:v>
                </c:pt>
              </c:numCache>
            </c:numRef>
          </c:yVal>
        </c:ser>
        <c:ser>
          <c:idx val="3"/>
          <c:order val="3"/>
          <c:tx>
            <c:strRef>
              <c:f>Final!$B$185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Final!$F$185</c:f>
              <c:numCache>
                <c:formatCode>General</c:formatCode>
                <c:ptCount val="1"/>
                <c:pt idx="0">
                  <c:v>1999</c:v>
                </c:pt>
              </c:numCache>
            </c:numRef>
          </c:xVal>
          <c:yVal>
            <c:numRef>
              <c:f>Final!$E$185</c:f>
              <c:numCache>
                <c:formatCode>General</c:formatCode>
                <c:ptCount val="1"/>
                <c:pt idx="0">
                  <c:v>539</c:v>
                </c:pt>
              </c:numCache>
            </c:numRef>
          </c:yVal>
        </c:ser>
        <c:ser>
          <c:idx val="4"/>
          <c:order val="4"/>
          <c:tx>
            <c:strRef>
              <c:f>Final!$B$186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Final!$F$186</c:f>
              <c:numCache>
                <c:formatCode>General</c:formatCode>
                <c:ptCount val="1"/>
                <c:pt idx="0">
                  <c:v>1242</c:v>
                </c:pt>
              </c:numCache>
            </c:numRef>
          </c:xVal>
          <c:yVal>
            <c:numRef>
              <c:f>Final!$E$186</c:f>
              <c:numCache>
                <c:formatCode>General</c:formatCode>
                <c:ptCount val="1"/>
                <c:pt idx="0">
                  <c:v>678</c:v>
                </c:pt>
              </c:numCache>
            </c:numRef>
          </c:yVal>
        </c:ser>
        <c:ser>
          <c:idx val="5"/>
          <c:order val="5"/>
          <c:tx>
            <c:strRef>
              <c:f>Final!$B$187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Final!$F$187</c:f>
              <c:numCache>
                <c:formatCode>General</c:formatCode>
                <c:ptCount val="1"/>
                <c:pt idx="0">
                  <c:v>1216</c:v>
                </c:pt>
              </c:numCache>
            </c:numRef>
          </c:xVal>
          <c:yVal>
            <c:numRef>
              <c:f>Final!$E$187</c:f>
              <c:numCache>
                <c:formatCode>General</c:formatCode>
                <c:ptCount val="1"/>
                <c:pt idx="0">
                  <c:v>570</c:v>
                </c:pt>
              </c:numCache>
            </c:numRef>
          </c:yVal>
        </c:ser>
        <c:ser>
          <c:idx val="6"/>
          <c:order val="6"/>
          <c:tx>
            <c:strRef>
              <c:f>Final!$B$188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Final!$F$188</c:f>
              <c:numCache>
                <c:formatCode>General</c:formatCode>
                <c:ptCount val="1"/>
                <c:pt idx="0">
                  <c:v>1813</c:v>
                </c:pt>
              </c:numCache>
            </c:numRef>
          </c:xVal>
          <c:yVal>
            <c:numRef>
              <c:f>Final!$E$188</c:f>
              <c:numCache>
                <c:formatCode>General</c:formatCode>
                <c:ptCount val="1"/>
                <c:pt idx="0">
                  <c:v>605</c:v>
                </c:pt>
              </c:numCache>
            </c:numRef>
          </c:yVal>
        </c:ser>
        <c:axId val="107022208"/>
        <c:axId val="107023744"/>
      </c:scatterChart>
      <c:valAx>
        <c:axId val="107022208"/>
        <c:scaling>
          <c:orientation val="maxMin"/>
        </c:scaling>
        <c:axPos val="t"/>
        <c:numFmt formatCode="General" sourceLinked="1"/>
        <c:tickLblPos val="nextTo"/>
        <c:crossAx val="107023744"/>
        <c:crosses val="autoZero"/>
        <c:crossBetween val="midCat"/>
      </c:valAx>
      <c:valAx>
        <c:axId val="107023744"/>
        <c:scaling>
          <c:orientation val="maxMin"/>
        </c:scaling>
        <c:axPos val="r"/>
        <c:majorGridlines/>
        <c:numFmt formatCode="General" sourceLinked="1"/>
        <c:tickLblPos val="nextTo"/>
        <c:crossAx val="10702220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Final!$B$197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Final!$F$197</c:f>
              <c:numCache>
                <c:formatCode>General</c:formatCode>
                <c:ptCount val="1"/>
                <c:pt idx="0">
                  <c:v>1175</c:v>
                </c:pt>
              </c:numCache>
            </c:numRef>
          </c:xVal>
          <c:yVal>
            <c:numRef>
              <c:f>Final!$E$197</c:f>
              <c:numCache>
                <c:formatCode>General</c:formatCode>
                <c:ptCount val="1"/>
                <c:pt idx="0">
                  <c:v>559</c:v>
                </c:pt>
              </c:numCache>
            </c:numRef>
          </c:yVal>
        </c:ser>
        <c:ser>
          <c:idx val="1"/>
          <c:order val="1"/>
          <c:tx>
            <c:strRef>
              <c:f>Final!$B$198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Final!$F$198</c:f>
              <c:numCache>
                <c:formatCode>General</c:formatCode>
                <c:ptCount val="1"/>
                <c:pt idx="0">
                  <c:v>1561</c:v>
                </c:pt>
              </c:numCache>
            </c:numRef>
          </c:xVal>
          <c:yVal>
            <c:numRef>
              <c:f>Final!$E$198</c:f>
              <c:numCache>
                <c:formatCode>General</c:formatCode>
                <c:ptCount val="1"/>
                <c:pt idx="0">
                  <c:v>801</c:v>
                </c:pt>
              </c:numCache>
            </c:numRef>
          </c:yVal>
        </c:ser>
        <c:ser>
          <c:idx val="2"/>
          <c:order val="2"/>
          <c:tx>
            <c:strRef>
              <c:f>Final!$B$199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Final!$F$199</c:f>
              <c:numCache>
                <c:formatCode>General</c:formatCode>
                <c:ptCount val="1"/>
                <c:pt idx="0">
                  <c:v>1664</c:v>
                </c:pt>
              </c:numCache>
            </c:numRef>
          </c:xVal>
          <c:yVal>
            <c:numRef>
              <c:f>Final!$E$199</c:f>
              <c:numCache>
                <c:formatCode>General</c:formatCode>
                <c:ptCount val="1"/>
                <c:pt idx="0">
                  <c:v>652</c:v>
                </c:pt>
              </c:numCache>
            </c:numRef>
          </c:yVal>
        </c:ser>
        <c:ser>
          <c:idx val="3"/>
          <c:order val="3"/>
          <c:tx>
            <c:strRef>
              <c:f>Final!$B$200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Final!$F$200</c:f>
              <c:numCache>
                <c:formatCode>General</c:formatCode>
                <c:ptCount val="1"/>
                <c:pt idx="0">
                  <c:v>1652</c:v>
                </c:pt>
              </c:numCache>
            </c:numRef>
          </c:xVal>
          <c:yVal>
            <c:numRef>
              <c:f>Final!$E$200</c:f>
              <c:numCache>
                <c:formatCode>General</c:formatCode>
                <c:ptCount val="1"/>
                <c:pt idx="0">
                  <c:v>351</c:v>
                </c:pt>
              </c:numCache>
            </c:numRef>
          </c:yVal>
        </c:ser>
        <c:ser>
          <c:idx val="4"/>
          <c:order val="4"/>
          <c:tx>
            <c:strRef>
              <c:f>Final!$B$201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Final!$F$201</c:f>
              <c:numCache>
                <c:formatCode>General</c:formatCode>
                <c:ptCount val="1"/>
                <c:pt idx="0">
                  <c:v>775</c:v>
                </c:pt>
              </c:numCache>
            </c:numRef>
          </c:xVal>
          <c:yVal>
            <c:numRef>
              <c:f>Final!$E$201</c:f>
              <c:numCache>
                <c:formatCode>General</c:formatCode>
                <c:ptCount val="1"/>
                <c:pt idx="0">
                  <c:v>767</c:v>
                </c:pt>
              </c:numCache>
            </c:numRef>
          </c:yVal>
        </c:ser>
        <c:ser>
          <c:idx val="5"/>
          <c:order val="5"/>
          <c:tx>
            <c:strRef>
              <c:f>Final!$B$202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Final!$F$202</c:f>
              <c:numCache>
                <c:formatCode>General</c:formatCode>
                <c:ptCount val="1"/>
                <c:pt idx="0">
                  <c:v>862</c:v>
                </c:pt>
              </c:numCache>
            </c:numRef>
          </c:xVal>
          <c:yVal>
            <c:numRef>
              <c:f>Final!$E$202</c:f>
              <c:numCache>
                <c:formatCode>General</c:formatCode>
                <c:ptCount val="1"/>
                <c:pt idx="0">
                  <c:v>439</c:v>
                </c:pt>
              </c:numCache>
            </c:numRef>
          </c:yVal>
        </c:ser>
        <c:ser>
          <c:idx val="6"/>
          <c:order val="6"/>
          <c:tx>
            <c:strRef>
              <c:f>Final!$B$203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Final!$F$203</c:f>
              <c:numCache>
                <c:formatCode>General</c:formatCode>
                <c:ptCount val="1"/>
                <c:pt idx="0">
                  <c:v>1496</c:v>
                </c:pt>
              </c:numCache>
            </c:numRef>
          </c:xVal>
          <c:yVal>
            <c:numRef>
              <c:f>Final!$E$203</c:f>
              <c:numCache>
                <c:formatCode>General</c:formatCode>
                <c:ptCount val="1"/>
                <c:pt idx="0">
                  <c:v>529</c:v>
                </c:pt>
              </c:numCache>
            </c:numRef>
          </c:yVal>
        </c:ser>
        <c:axId val="107060608"/>
        <c:axId val="107082880"/>
      </c:scatterChart>
      <c:valAx>
        <c:axId val="107060608"/>
        <c:scaling>
          <c:orientation val="maxMin"/>
        </c:scaling>
        <c:axPos val="t"/>
        <c:numFmt formatCode="General" sourceLinked="1"/>
        <c:tickLblPos val="nextTo"/>
        <c:crossAx val="107082880"/>
        <c:crosses val="autoZero"/>
        <c:crossBetween val="midCat"/>
      </c:valAx>
      <c:valAx>
        <c:axId val="107082880"/>
        <c:scaling>
          <c:orientation val="maxMin"/>
        </c:scaling>
        <c:axPos val="r"/>
        <c:majorGridlines/>
        <c:numFmt formatCode="General" sourceLinked="1"/>
        <c:tickLblPos val="nextTo"/>
        <c:crossAx val="10706060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Sheet1!$B$78</c:f>
              <c:strCache>
                <c:ptCount val="1"/>
                <c:pt idx="0">
                  <c:v>i: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Sheet1!$F$78</c:f>
              <c:numCache>
                <c:formatCode>General</c:formatCode>
                <c:ptCount val="1"/>
                <c:pt idx="0">
                  <c:v>2097</c:v>
                </c:pt>
              </c:numCache>
            </c:numRef>
          </c:xVal>
          <c:yVal>
            <c:numRef>
              <c:f>Sheet1!$E$78</c:f>
              <c:numCache>
                <c:formatCode>General</c:formatCode>
                <c:ptCount val="1"/>
                <c:pt idx="0">
                  <c:v>351</c:v>
                </c:pt>
              </c:numCache>
            </c:numRef>
          </c:yVal>
        </c:ser>
        <c:ser>
          <c:idx val="1"/>
          <c:order val="1"/>
          <c:tx>
            <c:strRef>
              <c:f>Sheet1!$B$79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Sheet1!$F$79</c:f>
              <c:numCache>
                <c:formatCode>General</c:formatCode>
                <c:ptCount val="1"/>
                <c:pt idx="0">
                  <c:v>1650</c:v>
                </c:pt>
              </c:numCache>
            </c:numRef>
          </c:xVal>
          <c:yVal>
            <c:numRef>
              <c:f>Sheet1!$E$79</c:f>
              <c:numCache>
                <c:formatCode>General</c:formatCode>
                <c:ptCount val="1"/>
                <c:pt idx="0">
                  <c:v>622</c:v>
                </c:pt>
              </c:numCache>
            </c:numRef>
          </c:yVal>
        </c:ser>
        <c:ser>
          <c:idx val="2"/>
          <c:order val="2"/>
          <c:tx>
            <c:strRef>
              <c:f>Sheet1!$B$80</c:f>
              <c:strCache>
                <c:ptCount val="1"/>
                <c:pt idx="0">
                  <c:v>ɛ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Sheet1!$F$80</c:f>
              <c:numCache>
                <c:formatCode>General</c:formatCode>
                <c:ptCount val="1"/>
                <c:pt idx="0">
                  <c:v>1539</c:v>
                </c:pt>
              </c:numCache>
            </c:numRef>
          </c:xVal>
          <c:yVal>
            <c:numRef>
              <c:f>Sheet1!$E$80</c:f>
              <c:numCache>
                <c:formatCode>General</c:formatCode>
                <c:ptCount val="1"/>
                <c:pt idx="0">
                  <c:v>624</c:v>
                </c:pt>
              </c:numCache>
            </c:numRef>
          </c:yVal>
        </c:ser>
        <c:ser>
          <c:idx val="3"/>
          <c:order val="3"/>
          <c:tx>
            <c:strRef>
              <c:f>Sheet1!$B$81</c:f>
              <c:strCache>
                <c:ptCount val="1"/>
                <c:pt idx="0">
                  <c:v>a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Sheet1!$F$81</c:f>
              <c:numCache>
                <c:formatCode>General</c:formatCode>
                <c:ptCount val="1"/>
                <c:pt idx="0">
                  <c:v>971</c:v>
                </c:pt>
              </c:numCache>
            </c:numRef>
          </c:xVal>
          <c:yVal>
            <c:numRef>
              <c:f>Sheet1!$E$81</c:f>
              <c:numCache>
                <c:formatCode>General</c:formatCode>
                <c:ptCount val="1"/>
                <c:pt idx="0">
                  <c:v>597</c:v>
                </c:pt>
              </c:numCache>
            </c:numRef>
          </c:yVal>
        </c:ser>
        <c:ser>
          <c:idx val="4"/>
          <c:order val="4"/>
          <c:tx>
            <c:strRef>
              <c:f>Sheet1!$B$82</c:f>
              <c:strCache>
                <c:ptCount val="1"/>
                <c:pt idx="0">
                  <c:v>a: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Sheet1!$F$82</c:f>
              <c:numCache>
                <c:formatCode>General</c:formatCode>
                <c:ptCount val="1"/>
                <c:pt idx="0">
                  <c:v>981</c:v>
                </c:pt>
              </c:numCache>
            </c:numRef>
          </c:xVal>
          <c:yVal>
            <c:numRef>
              <c:f>Sheet1!$E$82</c:f>
              <c:numCache>
                <c:formatCode>General</c:formatCode>
                <c:ptCount val="1"/>
                <c:pt idx="0">
                  <c:v>628</c:v>
                </c:pt>
              </c:numCache>
            </c:numRef>
          </c:yVal>
        </c:ser>
        <c:ser>
          <c:idx val="5"/>
          <c:order val="5"/>
          <c:tx>
            <c:strRef>
              <c:f>Sheet1!$B$83</c:f>
              <c:strCache>
                <c:ptCount val="1"/>
                <c:pt idx="0">
                  <c:v>o: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Sheet1!$F$83</c:f>
              <c:numCache>
                <c:formatCode>General</c:formatCode>
                <c:ptCount val="1"/>
                <c:pt idx="0">
                  <c:v>675</c:v>
                </c:pt>
              </c:numCache>
            </c:numRef>
          </c:xVal>
          <c:yVal>
            <c:numRef>
              <c:f>Sheet1!$E$83</c:f>
              <c:numCache>
                <c:formatCode>General</c:formatCode>
                <c:ptCount val="1"/>
                <c:pt idx="0">
                  <c:v>490</c:v>
                </c:pt>
              </c:numCache>
            </c:numRef>
          </c:yVal>
        </c:ser>
        <c:ser>
          <c:idx val="6"/>
          <c:order val="6"/>
          <c:tx>
            <c:strRef>
              <c:f>Sheet1!$B$84</c:f>
              <c:strCache>
                <c:ptCount val="1"/>
                <c:pt idx="0">
                  <c:v>o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Sheet1!$F$84</c:f>
              <c:numCache>
                <c:formatCode>General</c:formatCode>
                <c:ptCount val="1"/>
                <c:pt idx="0">
                  <c:v>1463</c:v>
                </c:pt>
              </c:numCache>
            </c:numRef>
          </c:xVal>
          <c:yVal>
            <c:numRef>
              <c:f>Sheet1!$E$84</c:f>
              <c:numCache>
                <c:formatCode>General</c:formatCode>
                <c:ptCount val="1"/>
                <c:pt idx="0">
                  <c:v>557</c:v>
                </c:pt>
              </c:numCache>
            </c:numRef>
          </c:yVal>
        </c:ser>
        <c:ser>
          <c:idx val="7"/>
          <c:order val="7"/>
          <c:tx>
            <c:strRef>
              <c:f>Sheet1!$B$85</c:f>
              <c:strCache>
                <c:ptCount val="1"/>
                <c:pt idx="0">
                  <c:v>u: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Sheet1!$F$85</c:f>
              <c:numCache>
                <c:formatCode>General</c:formatCode>
                <c:ptCount val="1"/>
                <c:pt idx="0">
                  <c:v>1771</c:v>
                </c:pt>
              </c:numCache>
            </c:numRef>
          </c:xVal>
          <c:yVal>
            <c:numRef>
              <c:f>Sheet1!$E$85</c:f>
              <c:numCache>
                <c:formatCode>General</c:formatCode>
                <c:ptCount val="1"/>
                <c:pt idx="0">
                  <c:v>311</c:v>
                </c:pt>
              </c:numCache>
            </c:numRef>
          </c:yVal>
        </c:ser>
        <c:axId val="92207360"/>
        <c:axId val="92217344"/>
      </c:scatterChart>
      <c:valAx>
        <c:axId val="92207360"/>
        <c:scaling>
          <c:orientation val="maxMin"/>
        </c:scaling>
        <c:axPos val="t"/>
        <c:numFmt formatCode="General" sourceLinked="1"/>
        <c:tickLblPos val="nextTo"/>
        <c:crossAx val="92217344"/>
        <c:crosses val="autoZero"/>
        <c:crossBetween val="midCat"/>
      </c:valAx>
      <c:valAx>
        <c:axId val="92217344"/>
        <c:scaling>
          <c:orientation val="maxMin"/>
        </c:scaling>
        <c:axPos val="r"/>
        <c:majorGridlines/>
        <c:numFmt formatCode="General" sourceLinked="1"/>
        <c:tickLblPos val="nextTo"/>
        <c:crossAx val="92207360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Final!$B$213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Final!$F$213</c:f>
              <c:numCache>
                <c:formatCode>General</c:formatCode>
                <c:ptCount val="1"/>
                <c:pt idx="0">
                  <c:v>1239</c:v>
                </c:pt>
              </c:numCache>
            </c:numRef>
          </c:xVal>
          <c:yVal>
            <c:numRef>
              <c:f>Final!$E$213</c:f>
              <c:numCache>
                <c:formatCode>General</c:formatCode>
                <c:ptCount val="1"/>
                <c:pt idx="0">
                  <c:v>750</c:v>
                </c:pt>
              </c:numCache>
            </c:numRef>
          </c:yVal>
        </c:ser>
        <c:ser>
          <c:idx val="1"/>
          <c:order val="1"/>
          <c:tx>
            <c:strRef>
              <c:f>Final!$B$214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Final!$F$214</c:f>
              <c:numCache>
                <c:formatCode>General</c:formatCode>
                <c:ptCount val="1"/>
                <c:pt idx="0">
                  <c:v>1725</c:v>
                </c:pt>
              </c:numCache>
            </c:numRef>
          </c:xVal>
          <c:yVal>
            <c:numRef>
              <c:f>Final!$E$214</c:f>
              <c:numCache>
                <c:formatCode>General</c:formatCode>
                <c:ptCount val="1"/>
                <c:pt idx="0">
                  <c:v>798</c:v>
                </c:pt>
              </c:numCache>
            </c:numRef>
          </c:yVal>
        </c:ser>
        <c:ser>
          <c:idx val="2"/>
          <c:order val="2"/>
          <c:tx>
            <c:strRef>
              <c:f>Final!$B$215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Final!$F$215</c:f>
              <c:numCache>
                <c:formatCode>General</c:formatCode>
                <c:ptCount val="1"/>
                <c:pt idx="0">
                  <c:v>1922</c:v>
                </c:pt>
              </c:numCache>
            </c:numRef>
          </c:xVal>
          <c:yVal>
            <c:numRef>
              <c:f>Final!$E$215</c:f>
              <c:numCache>
                <c:formatCode>General</c:formatCode>
                <c:ptCount val="1"/>
                <c:pt idx="0">
                  <c:v>708</c:v>
                </c:pt>
              </c:numCache>
            </c:numRef>
          </c:yVal>
        </c:ser>
        <c:ser>
          <c:idx val="3"/>
          <c:order val="3"/>
          <c:tx>
            <c:strRef>
              <c:f>Final!$B$216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Final!$F$216</c:f>
              <c:numCache>
                <c:formatCode>General</c:formatCode>
                <c:ptCount val="1"/>
                <c:pt idx="0">
                  <c:v>2182</c:v>
                </c:pt>
              </c:numCache>
            </c:numRef>
          </c:xVal>
          <c:yVal>
            <c:numRef>
              <c:f>Final!$E$216</c:f>
              <c:numCache>
                <c:formatCode>General</c:formatCode>
                <c:ptCount val="1"/>
                <c:pt idx="0">
                  <c:v>518</c:v>
                </c:pt>
              </c:numCache>
            </c:numRef>
          </c:yVal>
        </c:ser>
        <c:ser>
          <c:idx val="4"/>
          <c:order val="4"/>
          <c:tx>
            <c:strRef>
              <c:f>Final!$B$217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Final!$F$217</c:f>
              <c:numCache>
                <c:formatCode>General</c:formatCode>
                <c:ptCount val="1"/>
                <c:pt idx="0">
                  <c:v>1031</c:v>
                </c:pt>
              </c:numCache>
            </c:numRef>
          </c:xVal>
          <c:yVal>
            <c:numRef>
              <c:f>Final!$E$217</c:f>
              <c:numCache>
                <c:formatCode>General</c:formatCode>
                <c:ptCount val="1"/>
                <c:pt idx="0">
                  <c:v>680</c:v>
                </c:pt>
              </c:numCache>
            </c:numRef>
          </c:yVal>
        </c:ser>
        <c:ser>
          <c:idx val="5"/>
          <c:order val="5"/>
          <c:tx>
            <c:strRef>
              <c:f>Final!$B$218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Final!$F$218</c:f>
              <c:numCache>
                <c:formatCode>General</c:formatCode>
                <c:ptCount val="1"/>
                <c:pt idx="0">
                  <c:v>1008</c:v>
                </c:pt>
              </c:numCache>
            </c:numRef>
          </c:xVal>
          <c:yVal>
            <c:numRef>
              <c:f>Final!$E$218</c:f>
              <c:numCache>
                <c:formatCode>General</c:formatCode>
                <c:ptCount val="1"/>
                <c:pt idx="0">
                  <c:v>541</c:v>
                </c:pt>
              </c:numCache>
            </c:numRef>
          </c:yVal>
        </c:ser>
        <c:ser>
          <c:idx val="6"/>
          <c:order val="6"/>
          <c:tx>
            <c:strRef>
              <c:f>Final!$B$219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Final!$F$219</c:f>
              <c:numCache>
                <c:formatCode>General</c:formatCode>
                <c:ptCount val="1"/>
                <c:pt idx="0">
                  <c:v>1746</c:v>
                </c:pt>
              </c:numCache>
            </c:numRef>
          </c:xVal>
          <c:yVal>
            <c:numRef>
              <c:f>Final!$E$219</c:f>
              <c:numCache>
                <c:formatCode>General</c:formatCode>
                <c:ptCount val="1"/>
                <c:pt idx="0">
                  <c:v>674</c:v>
                </c:pt>
              </c:numCache>
            </c:numRef>
          </c:yVal>
        </c:ser>
        <c:axId val="107127936"/>
        <c:axId val="107129472"/>
      </c:scatterChart>
      <c:valAx>
        <c:axId val="107127936"/>
        <c:scaling>
          <c:orientation val="maxMin"/>
        </c:scaling>
        <c:axPos val="t"/>
        <c:numFmt formatCode="General" sourceLinked="1"/>
        <c:tickLblPos val="nextTo"/>
        <c:crossAx val="107129472"/>
        <c:crosses val="autoZero"/>
        <c:crossBetween val="midCat"/>
      </c:valAx>
      <c:valAx>
        <c:axId val="107129472"/>
        <c:scaling>
          <c:orientation val="maxMin"/>
        </c:scaling>
        <c:axPos val="r"/>
        <c:majorGridlines/>
        <c:numFmt formatCode="General" sourceLinked="1"/>
        <c:tickLblPos val="nextTo"/>
        <c:crossAx val="10712793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Final!$B$229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Final!$F$229</c:f>
              <c:numCache>
                <c:formatCode>General</c:formatCode>
                <c:ptCount val="1"/>
                <c:pt idx="0">
                  <c:v>1475</c:v>
                </c:pt>
              </c:numCache>
            </c:numRef>
          </c:xVal>
          <c:yVal>
            <c:numRef>
              <c:f>Final!$E$229</c:f>
              <c:numCache>
                <c:formatCode>General</c:formatCode>
                <c:ptCount val="1"/>
                <c:pt idx="0">
                  <c:v>860</c:v>
                </c:pt>
              </c:numCache>
            </c:numRef>
          </c:yVal>
        </c:ser>
        <c:ser>
          <c:idx val="1"/>
          <c:order val="1"/>
          <c:tx>
            <c:strRef>
              <c:f>Final!$B$230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Final!$F$230</c:f>
              <c:numCache>
                <c:formatCode>General</c:formatCode>
                <c:ptCount val="1"/>
                <c:pt idx="0">
                  <c:v>1606</c:v>
                </c:pt>
              </c:numCache>
            </c:numRef>
          </c:xVal>
          <c:yVal>
            <c:numRef>
              <c:f>Final!$E$230</c:f>
              <c:numCache>
                <c:formatCode>General</c:formatCode>
                <c:ptCount val="1"/>
                <c:pt idx="0">
                  <c:v>856</c:v>
                </c:pt>
              </c:numCache>
            </c:numRef>
          </c:yVal>
        </c:ser>
        <c:ser>
          <c:idx val="2"/>
          <c:order val="2"/>
          <c:tx>
            <c:strRef>
              <c:f>Final!$B$231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Final!$F$231</c:f>
              <c:numCache>
                <c:formatCode>General</c:formatCode>
                <c:ptCount val="1"/>
                <c:pt idx="0">
                  <c:v>1881</c:v>
                </c:pt>
              </c:numCache>
            </c:numRef>
          </c:xVal>
          <c:yVal>
            <c:numRef>
              <c:f>Final!$E$231</c:f>
              <c:numCache>
                <c:formatCode>General</c:formatCode>
                <c:ptCount val="1"/>
                <c:pt idx="0">
                  <c:v>826</c:v>
                </c:pt>
              </c:numCache>
            </c:numRef>
          </c:yVal>
        </c:ser>
        <c:ser>
          <c:idx val="3"/>
          <c:order val="3"/>
          <c:tx>
            <c:strRef>
              <c:f>Final!$B$232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Final!$F$232</c:f>
              <c:numCache>
                <c:formatCode>General</c:formatCode>
                <c:ptCount val="1"/>
                <c:pt idx="0">
                  <c:v>2151</c:v>
                </c:pt>
              </c:numCache>
            </c:numRef>
          </c:xVal>
          <c:yVal>
            <c:numRef>
              <c:f>Final!$E$232</c:f>
              <c:numCache>
                <c:formatCode>General</c:formatCode>
                <c:ptCount val="1"/>
                <c:pt idx="0">
                  <c:v>615</c:v>
                </c:pt>
              </c:numCache>
            </c:numRef>
          </c:yVal>
        </c:ser>
        <c:ser>
          <c:idx val="4"/>
          <c:order val="4"/>
          <c:tx>
            <c:strRef>
              <c:f>Final!$B$233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Final!$F$233</c:f>
              <c:numCache>
                <c:formatCode>General</c:formatCode>
                <c:ptCount val="1"/>
                <c:pt idx="0">
                  <c:v>1277</c:v>
                </c:pt>
              </c:numCache>
            </c:numRef>
          </c:xVal>
          <c:yVal>
            <c:numRef>
              <c:f>Final!$E$233</c:f>
              <c:numCache>
                <c:formatCode>General</c:formatCode>
                <c:ptCount val="1"/>
                <c:pt idx="0">
                  <c:v>592</c:v>
                </c:pt>
              </c:numCache>
            </c:numRef>
          </c:yVal>
        </c:ser>
        <c:ser>
          <c:idx val="5"/>
          <c:order val="5"/>
          <c:tx>
            <c:strRef>
              <c:f>Final!$B$234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Final!$F$234</c:f>
              <c:numCache>
                <c:formatCode>General</c:formatCode>
                <c:ptCount val="1"/>
                <c:pt idx="0">
                  <c:v>1214</c:v>
                </c:pt>
              </c:numCache>
            </c:numRef>
          </c:xVal>
          <c:yVal>
            <c:numRef>
              <c:f>Final!$E$234</c:f>
              <c:numCache>
                <c:formatCode>General</c:formatCode>
                <c:ptCount val="1"/>
                <c:pt idx="0">
                  <c:v>544</c:v>
                </c:pt>
              </c:numCache>
            </c:numRef>
          </c:yVal>
        </c:ser>
        <c:ser>
          <c:idx val="6"/>
          <c:order val="6"/>
          <c:tx>
            <c:strRef>
              <c:f>Final!$B$235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Final!$F$235</c:f>
              <c:numCache>
                <c:formatCode>General</c:formatCode>
                <c:ptCount val="1"/>
                <c:pt idx="0">
                  <c:v>1765</c:v>
                </c:pt>
              </c:numCache>
            </c:numRef>
          </c:xVal>
          <c:yVal>
            <c:numRef>
              <c:f>Final!$E$235</c:f>
              <c:numCache>
                <c:formatCode>General</c:formatCode>
                <c:ptCount val="1"/>
                <c:pt idx="0">
                  <c:v>629</c:v>
                </c:pt>
              </c:numCache>
            </c:numRef>
          </c:yVal>
        </c:ser>
        <c:axId val="107182720"/>
        <c:axId val="107192704"/>
      </c:scatterChart>
      <c:valAx>
        <c:axId val="107182720"/>
        <c:scaling>
          <c:orientation val="maxMin"/>
        </c:scaling>
        <c:axPos val="t"/>
        <c:numFmt formatCode="General" sourceLinked="1"/>
        <c:tickLblPos val="nextTo"/>
        <c:crossAx val="107192704"/>
        <c:crosses val="autoZero"/>
        <c:crossBetween val="midCat"/>
      </c:valAx>
      <c:valAx>
        <c:axId val="107192704"/>
        <c:scaling>
          <c:orientation val="maxMin"/>
        </c:scaling>
        <c:axPos val="r"/>
        <c:majorGridlines/>
        <c:numFmt formatCode="General" sourceLinked="1"/>
        <c:tickLblPos val="nextTo"/>
        <c:crossAx val="10718272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Final!$B$245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Final!$F$245</c:f>
              <c:numCache>
                <c:formatCode>General</c:formatCode>
                <c:ptCount val="1"/>
                <c:pt idx="0">
                  <c:v>1666</c:v>
                </c:pt>
              </c:numCache>
            </c:numRef>
          </c:xVal>
          <c:yVal>
            <c:numRef>
              <c:f>Final!$E$245</c:f>
              <c:numCache>
                <c:formatCode>General</c:formatCode>
                <c:ptCount val="1"/>
                <c:pt idx="0">
                  <c:v>934</c:v>
                </c:pt>
              </c:numCache>
            </c:numRef>
          </c:yVal>
        </c:ser>
        <c:ser>
          <c:idx val="1"/>
          <c:order val="1"/>
          <c:tx>
            <c:strRef>
              <c:f>Final!$B$246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Final!$F$246</c:f>
              <c:numCache>
                <c:formatCode>General</c:formatCode>
                <c:ptCount val="1"/>
                <c:pt idx="0">
                  <c:v>1784</c:v>
                </c:pt>
              </c:numCache>
            </c:numRef>
          </c:xVal>
          <c:yVal>
            <c:numRef>
              <c:f>Final!$E$246</c:f>
              <c:numCache>
                <c:formatCode>General</c:formatCode>
                <c:ptCount val="1"/>
                <c:pt idx="0">
                  <c:v>874</c:v>
                </c:pt>
              </c:numCache>
            </c:numRef>
          </c:yVal>
        </c:ser>
        <c:ser>
          <c:idx val="2"/>
          <c:order val="2"/>
          <c:tx>
            <c:strRef>
              <c:f>Final!$B$247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Final!$F$247</c:f>
              <c:numCache>
                <c:formatCode>General</c:formatCode>
                <c:ptCount val="1"/>
                <c:pt idx="0">
                  <c:v>1883</c:v>
                </c:pt>
              </c:numCache>
            </c:numRef>
          </c:xVal>
          <c:yVal>
            <c:numRef>
              <c:f>Final!$E$247</c:f>
              <c:numCache>
                <c:formatCode>General</c:formatCode>
                <c:ptCount val="1"/>
                <c:pt idx="0">
                  <c:v>870</c:v>
                </c:pt>
              </c:numCache>
            </c:numRef>
          </c:yVal>
        </c:ser>
        <c:ser>
          <c:idx val="3"/>
          <c:order val="3"/>
          <c:tx>
            <c:strRef>
              <c:f>Final!$B$248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Final!$F$248</c:f>
              <c:numCache>
                <c:formatCode>General</c:formatCode>
                <c:ptCount val="1"/>
                <c:pt idx="0">
                  <c:v>2053</c:v>
                </c:pt>
              </c:numCache>
            </c:numRef>
          </c:xVal>
          <c:yVal>
            <c:numRef>
              <c:f>Final!$E$248</c:f>
              <c:numCache>
                <c:formatCode>General</c:formatCode>
                <c:ptCount val="1"/>
                <c:pt idx="0">
                  <c:v>570</c:v>
                </c:pt>
              </c:numCache>
            </c:numRef>
          </c:yVal>
        </c:ser>
        <c:ser>
          <c:idx val="4"/>
          <c:order val="4"/>
          <c:tx>
            <c:strRef>
              <c:f>Final!$B$249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Final!$F$249</c:f>
              <c:numCache>
                <c:formatCode>General</c:formatCode>
                <c:ptCount val="1"/>
                <c:pt idx="0">
                  <c:v>1217</c:v>
                </c:pt>
              </c:numCache>
            </c:numRef>
          </c:xVal>
          <c:yVal>
            <c:numRef>
              <c:f>Final!$E$249</c:f>
              <c:numCache>
                <c:formatCode>General</c:formatCode>
                <c:ptCount val="1"/>
                <c:pt idx="0">
                  <c:v>735</c:v>
                </c:pt>
              </c:numCache>
            </c:numRef>
          </c:yVal>
        </c:ser>
        <c:ser>
          <c:idx val="5"/>
          <c:order val="5"/>
          <c:tx>
            <c:strRef>
              <c:f>Final!$B$250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Final!$F$250</c:f>
              <c:numCache>
                <c:formatCode>General</c:formatCode>
                <c:ptCount val="1"/>
                <c:pt idx="0">
                  <c:v>1296</c:v>
                </c:pt>
              </c:numCache>
            </c:numRef>
          </c:xVal>
          <c:yVal>
            <c:numRef>
              <c:f>Final!$E$250</c:f>
              <c:numCache>
                <c:formatCode>General</c:formatCode>
                <c:ptCount val="1"/>
                <c:pt idx="0">
                  <c:v>613</c:v>
                </c:pt>
              </c:numCache>
            </c:numRef>
          </c:yVal>
        </c:ser>
        <c:ser>
          <c:idx val="6"/>
          <c:order val="6"/>
          <c:tx>
            <c:strRef>
              <c:f>Final!$B$251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Final!$F$251</c:f>
              <c:numCache>
                <c:formatCode>General</c:formatCode>
                <c:ptCount val="1"/>
                <c:pt idx="0">
                  <c:v>2004</c:v>
                </c:pt>
              </c:numCache>
            </c:numRef>
          </c:xVal>
          <c:yVal>
            <c:numRef>
              <c:f>Final!$E$251</c:f>
              <c:numCache>
                <c:formatCode>General</c:formatCode>
                <c:ptCount val="1"/>
                <c:pt idx="0">
                  <c:v>654</c:v>
                </c:pt>
              </c:numCache>
            </c:numRef>
          </c:yVal>
        </c:ser>
        <c:axId val="107254144"/>
        <c:axId val="107255680"/>
      </c:scatterChart>
      <c:valAx>
        <c:axId val="107254144"/>
        <c:scaling>
          <c:orientation val="maxMin"/>
        </c:scaling>
        <c:axPos val="t"/>
        <c:numFmt formatCode="General" sourceLinked="1"/>
        <c:tickLblPos val="nextTo"/>
        <c:crossAx val="107255680"/>
        <c:crosses val="autoZero"/>
        <c:crossBetween val="midCat"/>
      </c:valAx>
      <c:valAx>
        <c:axId val="107255680"/>
        <c:scaling>
          <c:orientation val="maxMin"/>
        </c:scaling>
        <c:axPos val="r"/>
        <c:majorGridlines/>
        <c:numFmt formatCode="General" sourceLinked="1"/>
        <c:tickLblPos val="nextTo"/>
        <c:crossAx val="107254144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Final!$B$259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Final!$F$259</c:f>
              <c:numCache>
                <c:formatCode>General</c:formatCode>
                <c:ptCount val="1"/>
                <c:pt idx="0">
                  <c:v>1047</c:v>
                </c:pt>
              </c:numCache>
            </c:numRef>
          </c:xVal>
          <c:yVal>
            <c:numRef>
              <c:f>Final!$E$259</c:f>
              <c:numCache>
                <c:formatCode>General</c:formatCode>
                <c:ptCount val="1"/>
                <c:pt idx="0">
                  <c:v>605</c:v>
                </c:pt>
              </c:numCache>
            </c:numRef>
          </c:yVal>
        </c:ser>
        <c:ser>
          <c:idx val="1"/>
          <c:order val="1"/>
          <c:tx>
            <c:strRef>
              <c:f>Final!$B$260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Final!$F$260</c:f>
              <c:numCache>
                <c:formatCode>General</c:formatCode>
                <c:ptCount val="1"/>
                <c:pt idx="0">
                  <c:v>1645</c:v>
                </c:pt>
              </c:numCache>
            </c:numRef>
          </c:xVal>
          <c:yVal>
            <c:numRef>
              <c:f>Final!$E$260</c:f>
              <c:numCache>
                <c:formatCode>General</c:formatCode>
                <c:ptCount val="1"/>
                <c:pt idx="0">
                  <c:v>789</c:v>
                </c:pt>
              </c:numCache>
            </c:numRef>
          </c:yVal>
        </c:ser>
        <c:ser>
          <c:idx val="2"/>
          <c:order val="2"/>
          <c:tx>
            <c:strRef>
              <c:f>Final!$B$261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Final!$F$261</c:f>
              <c:numCache>
                <c:formatCode>General</c:formatCode>
                <c:ptCount val="1"/>
                <c:pt idx="0">
                  <c:v>1867</c:v>
                </c:pt>
              </c:numCache>
            </c:numRef>
          </c:xVal>
          <c:yVal>
            <c:numRef>
              <c:f>Final!$E$261</c:f>
              <c:numCache>
                <c:formatCode>General</c:formatCode>
                <c:ptCount val="1"/>
                <c:pt idx="0">
                  <c:v>678</c:v>
                </c:pt>
              </c:numCache>
            </c:numRef>
          </c:yVal>
        </c:ser>
        <c:ser>
          <c:idx val="3"/>
          <c:order val="3"/>
          <c:tx>
            <c:strRef>
              <c:f>Final!$B$262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Final!$F$262</c:f>
              <c:numCache>
                <c:formatCode>General</c:formatCode>
                <c:ptCount val="1"/>
                <c:pt idx="0">
                  <c:v>1814</c:v>
                </c:pt>
              </c:numCache>
            </c:numRef>
          </c:xVal>
          <c:yVal>
            <c:numRef>
              <c:f>Final!$E$262</c:f>
              <c:numCache>
                <c:formatCode>General</c:formatCode>
                <c:ptCount val="1"/>
                <c:pt idx="0">
                  <c:v>490</c:v>
                </c:pt>
              </c:numCache>
            </c:numRef>
          </c:yVal>
        </c:ser>
        <c:ser>
          <c:idx val="4"/>
          <c:order val="4"/>
          <c:tx>
            <c:strRef>
              <c:f>Final!$B$263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Final!$F$263</c:f>
              <c:numCache>
                <c:formatCode>General</c:formatCode>
                <c:ptCount val="1"/>
                <c:pt idx="0">
                  <c:v>856</c:v>
                </c:pt>
              </c:numCache>
            </c:numRef>
          </c:xVal>
          <c:yVal>
            <c:numRef>
              <c:f>Final!$E$263</c:f>
              <c:numCache>
                <c:formatCode>General</c:formatCode>
                <c:ptCount val="1"/>
                <c:pt idx="0">
                  <c:v>596</c:v>
                </c:pt>
              </c:numCache>
            </c:numRef>
          </c:yVal>
        </c:ser>
        <c:ser>
          <c:idx val="5"/>
          <c:order val="5"/>
          <c:tx>
            <c:strRef>
              <c:f>Final!$B$264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Final!$F$264</c:f>
              <c:numCache>
                <c:formatCode>General</c:formatCode>
                <c:ptCount val="1"/>
                <c:pt idx="0">
                  <c:v>789</c:v>
                </c:pt>
              </c:numCache>
            </c:numRef>
          </c:xVal>
          <c:yVal>
            <c:numRef>
              <c:f>Final!$E$264</c:f>
              <c:numCache>
                <c:formatCode>General</c:formatCode>
                <c:ptCount val="1"/>
                <c:pt idx="0">
                  <c:v>433</c:v>
                </c:pt>
              </c:numCache>
            </c:numRef>
          </c:yVal>
        </c:ser>
        <c:ser>
          <c:idx val="6"/>
          <c:order val="6"/>
          <c:tx>
            <c:strRef>
              <c:f>Final!$B$265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Final!$F$265</c:f>
              <c:numCache>
                <c:formatCode>General</c:formatCode>
                <c:ptCount val="1"/>
                <c:pt idx="0">
                  <c:v>1538</c:v>
                </c:pt>
              </c:numCache>
            </c:numRef>
          </c:xVal>
          <c:yVal>
            <c:numRef>
              <c:f>Final!$E$265</c:f>
              <c:numCache>
                <c:formatCode>General</c:formatCode>
                <c:ptCount val="1"/>
                <c:pt idx="0">
                  <c:v>571</c:v>
                </c:pt>
              </c:numCache>
            </c:numRef>
          </c:yVal>
        </c:ser>
        <c:axId val="107296640"/>
        <c:axId val="107298176"/>
      </c:scatterChart>
      <c:valAx>
        <c:axId val="107296640"/>
        <c:scaling>
          <c:orientation val="maxMin"/>
        </c:scaling>
        <c:axPos val="t"/>
        <c:numFmt formatCode="General" sourceLinked="1"/>
        <c:tickLblPos val="nextTo"/>
        <c:crossAx val="107298176"/>
        <c:crosses val="autoZero"/>
        <c:crossBetween val="midCat"/>
      </c:valAx>
      <c:valAx>
        <c:axId val="107298176"/>
        <c:scaling>
          <c:orientation val="maxMin"/>
        </c:scaling>
        <c:axPos val="r"/>
        <c:majorGridlines/>
        <c:numFmt formatCode="General" sourceLinked="1"/>
        <c:tickLblPos val="nextTo"/>
        <c:crossAx val="10729664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Final!$B$274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Final!$F$274</c:f>
              <c:numCache>
                <c:formatCode>General</c:formatCode>
                <c:ptCount val="1"/>
                <c:pt idx="0">
                  <c:v>1314</c:v>
                </c:pt>
              </c:numCache>
            </c:numRef>
          </c:xVal>
          <c:yVal>
            <c:numRef>
              <c:f>Final!$E$274</c:f>
              <c:numCache>
                <c:formatCode>General</c:formatCode>
                <c:ptCount val="1"/>
                <c:pt idx="0">
                  <c:v>721</c:v>
                </c:pt>
              </c:numCache>
            </c:numRef>
          </c:yVal>
        </c:ser>
        <c:ser>
          <c:idx val="1"/>
          <c:order val="1"/>
          <c:tx>
            <c:strRef>
              <c:f>Final!$B$275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Final!$F$275</c:f>
              <c:numCache>
                <c:formatCode>General</c:formatCode>
                <c:ptCount val="1"/>
                <c:pt idx="0">
                  <c:v>1511</c:v>
                </c:pt>
              </c:numCache>
            </c:numRef>
          </c:xVal>
          <c:yVal>
            <c:numRef>
              <c:f>Final!$E$275</c:f>
              <c:numCache>
                <c:formatCode>General</c:formatCode>
                <c:ptCount val="1"/>
                <c:pt idx="0">
                  <c:v>812</c:v>
                </c:pt>
              </c:numCache>
            </c:numRef>
          </c:yVal>
        </c:ser>
        <c:ser>
          <c:idx val="2"/>
          <c:order val="2"/>
          <c:tx>
            <c:strRef>
              <c:f>Final!$B$276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Final!$F$276</c:f>
              <c:numCache>
                <c:formatCode>General</c:formatCode>
                <c:ptCount val="1"/>
                <c:pt idx="0">
                  <c:v>1788</c:v>
                </c:pt>
              </c:numCache>
            </c:numRef>
          </c:xVal>
          <c:yVal>
            <c:numRef>
              <c:f>Final!$E$276</c:f>
              <c:numCache>
                <c:formatCode>General</c:formatCode>
                <c:ptCount val="1"/>
                <c:pt idx="0">
                  <c:v>688</c:v>
                </c:pt>
              </c:numCache>
            </c:numRef>
          </c:yVal>
        </c:ser>
        <c:ser>
          <c:idx val="3"/>
          <c:order val="3"/>
          <c:tx>
            <c:strRef>
              <c:f>Final!$B$277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Final!$F$277</c:f>
              <c:numCache>
                <c:formatCode>General</c:formatCode>
                <c:ptCount val="1"/>
                <c:pt idx="0">
                  <c:v>1933</c:v>
                </c:pt>
              </c:numCache>
            </c:numRef>
          </c:xVal>
          <c:yVal>
            <c:numRef>
              <c:f>Final!$E$277</c:f>
              <c:numCache>
                <c:formatCode>General</c:formatCode>
                <c:ptCount val="1"/>
                <c:pt idx="0">
                  <c:v>508</c:v>
                </c:pt>
              </c:numCache>
            </c:numRef>
          </c:yVal>
        </c:ser>
        <c:ser>
          <c:idx val="4"/>
          <c:order val="4"/>
          <c:tx>
            <c:strRef>
              <c:f>Final!$B$278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Final!$F$278</c:f>
              <c:numCache>
                <c:formatCode>General</c:formatCode>
                <c:ptCount val="1"/>
                <c:pt idx="0">
                  <c:v>1016</c:v>
                </c:pt>
              </c:numCache>
            </c:numRef>
          </c:xVal>
          <c:yVal>
            <c:numRef>
              <c:f>Final!$E$278</c:f>
              <c:numCache>
                <c:formatCode>General</c:formatCode>
                <c:ptCount val="1"/>
                <c:pt idx="0">
                  <c:v>660</c:v>
                </c:pt>
              </c:numCache>
            </c:numRef>
          </c:yVal>
        </c:ser>
        <c:ser>
          <c:idx val="5"/>
          <c:order val="5"/>
          <c:tx>
            <c:strRef>
              <c:f>Final!$B$279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Final!$F$279</c:f>
              <c:numCache>
                <c:formatCode>General</c:formatCode>
                <c:ptCount val="1"/>
                <c:pt idx="0">
                  <c:v>896</c:v>
                </c:pt>
              </c:numCache>
            </c:numRef>
          </c:xVal>
          <c:yVal>
            <c:numRef>
              <c:f>Final!$E$279</c:f>
              <c:numCache>
                <c:formatCode>General</c:formatCode>
                <c:ptCount val="1"/>
                <c:pt idx="0">
                  <c:v>510</c:v>
                </c:pt>
              </c:numCache>
            </c:numRef>
          </c:yVal>
        </c:ser>
        <c:ser>
          <c:idx val="6"/>
          <c:order val="6"/>
          <c:tx>
            <c:strRef>
              <c:f>Final!$B$280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Final!$F$280</c:f>
              <c:numCache>
                <c:formatCode>General</c:formatCode>
                <c:ptCount val="1"/>
                <c:pt idx="0">
                  <c:v>1651</c:v>
                </c:pt>
              </c:numCache>
            </c:numRef>
          </c:xVal>
          <c:yVal>
            <c:numRef>
              <c:f>Final!$E$280</c:f>
              <c:numCache>
                <c:formatCode>General</c:formatCode>
                <c:ptCount val="1"/>
                <c:pt idx="0">
                  <c:v>568</c:v>
                </c:pt>
              </c:numCache>
            </c:numRef>
          </c:yVal>
        </c:ser>
        <c:axId val="107421056"/>
        <c:axId val="107431040"/>
      </c:scatterChart>
      <c:valAx>
        <c:axId val="107421056"/>
        <c:scaling>
          <c:orientation val="maxMin"/>
        </c:scaling>
        <c:axPos val="t"/>
        <c:numFmt formatCode="General" sourceLinked="1"/>
        <c:tickLblPos val="nextTo"/>
        <c:crossAx val="107431040"/>
        <c:crosses val="autoZero"/>
        <c:crossBetween val="midCat"/>
      </c:valAx>
      <c:valAx>
        <c:axId val="107431040"/>
        <c:scaling>
          <c:orientation val="maxMin"/>
        </c:scaling>
        <c:axPos val="r"/>
        <c:majorGridlines/>
        <c:numFmt formatCode="General" sourceLinked="1"/>
        <c:tickLblPos val="nextTo"/>
        <c:crossAx val="10742105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Final!$B$287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Final!$F$287</c:f>
              <c:numCache>
                <c:formatCode>General</c:formatCode>
                <c:ptCount val="1"/>
                <c:pt idx="0">
                  <c:v>1516</c:v>
                </c:pt>
              </c:numCache>
            </c:numRef>
          </c:xVal>
          <c:yVal>
            <c:numRef>
              <c:f>Final!$E$287</c:f>
              <c:numCache>
                <c:formatCode>General</c:formatCode>
                <c:ptCount val="1"/>
                <c:pt idx="0">
                  <c:v>645</c:v>
                </c:pt>
              </c:numCache>
            </c:numRef>
          </c:yVal>
        </c:ser>
        <c:ser>
          <c:idx val="1"/>
          <c:order val="1"/>
          <c:tx>
            <c:strRef>
              <c:f>Final!$B$288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Final!$F$288</c:f>
              <c:numCache>
                <c:formatCode>General</c:formatCode>
                <c:ptCount val="1"/>
                <c:pt idx="0">
                  <c:v>1782</c:v>
                </c:pt>
              </c:numCache>
            </c:numRef>
          </c:xVal>
          <c:yVal>
            <c:numRef>
              <c:f>Final!$E$288</c:f>
              <c:numCache>
                <c:formatCode>General</c:formatCode>
                <c:ptCount val="1"/>
                <c:pt idx="0">
                  <c:v>884</c:v>
                </c:pt>
              </c:numCache>
            </c:numRef>
          </c:yVal>
        </c:ser>
        <c:ser>
          <c:idx val="2"/>
          <c:order val="2"/>
          <c:tx>
            <c:strRef>
              <c:f>Final!$B$289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Final!$F$289</c:f>
              <c:numCache>
                <c:formatCode>General</c:formatCode>
                <c:ptCount val="1"/>
                <c:pt idx="0">
                  <c:v>2101</c:v>
                </c:pt>
              </c:numCache>
            </c:numRef>
          </c:xVal>
          <c:yVal>
            <c:numRef>
              <c:f>Final!$E$289</c:f>
              <c:numCache>
                <c:formatCode>General</c:formatCode>
                <c:ptCount val="1"/>
                <c:pt idx="0">
                  <c:v>669</c:v>
                </c:pt>
              </c:numCache>
            </c:numRef>
          </c:yVal>
        </c:ser>
        <c:ser>
          <c:idx val="3"/>
          <c:order val="3"/>
          <c:tx>
            <c:strRef>
              <c:f>Final!$B$290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Final!$F$290</c:f>
              <c:numCache>
                <c:formatCode>General</c:formatCode>
                <c:ptCount val="1"/>
                <c:pt idx="0">
                  <c:v>2315</c:v>
                </c:pt>
              </c:numCache>
            </c:numRef>
          </c:xVal>
          <c:yVal>
            <c:numRef>
              <c:f>Final!$E$290</c:f>
              <c:numCache>
                <c:formatCode>General</c:formatCode>
                <c:ptCount val="1"/>
                <c:pt idx="0">
                  <c:v>477</c:v>
                </c:pt>
              </c:numCache>
            </c:numRef>
          </c:yVal>
        </c:ser>
        <c:ser>
          <c:idx val="4"/>
          <c:order val="4"/>
          <c:tx>
            <c:strRef>
              <c:f>Final!$B$291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Final!$F$291</c:f>
              <c:numCache>
                <c:formatCode>General</c:formatCode>
                <c:ptCount val="1"/>
                <c:pt idx="0">
                  <c:v>1155</c:v>
                </c:pt>
              </c:numCache>
            </c:numRef>
          </c:xVal>
          <c:yVal>
            <c:numRef>
              <c:f>Final!$E$291</c:f>
              <c:numCache>
                <c:formatCode>General</c:formatCode>
                <c:ptCount val="1"/>
                <c:pt idx="0">
                  <c:v>677</c:v>
                </c:pt>
              </c:numCache>
            </c:numRef>
          </c:yVal>
        </c:ser>
        <c:ser>
          <c:idx val="5"/>
          <c:order val="5"/>
          <c:tx>
            <c:strRef>
              <c:f>Final!$B$292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Final!$F$292</c:f>
              <c:numCache>
                <c:formatCode>General</c:formatCode>
                <c:ptCount val="1"/>
                <c:pt idx="0">
                  <c:v>1161</c:v>
                </c:pt>
              </c:numCache>
            </c:numRef>
          </c:xVal>
          <c:yVal>
            <c:numRef>
              <c:f>Final!$E$292</c:f>
              <c:numCache>
                <c:formatCode>General</c:formatCode>
                <c:ptCount val="1"/>
                <c:pt idx="0">
                  <c:v>479</c:v>
                </c:pt>
              </c:numCache>
            </c:numRef>
          </c:yVal>
        </c:ser>
        <c:ser>
          <c:idx val="6"/>
          <c:order val="6"/>
          <c:tx>
            <c:strRef>
              <c:f>Final!$B$293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Final!$F$293</c:f>
              <c:numCache>
                <c:formatCode>General</c:formatCode>
                <c:ptCount val="1"/>
                <c:pt idx="0">
                  <c:v>1962</c:v>
                </c:pt>
              </c:numCache>
            </c:numRef>
          </c:xVal>
          <c:yVal>
            <c:numRef>
              <c:f>Final!$E$293</c:f>
              <c:numCache>
                <c:formatCode>General</c:formatCode>
                <c:ptCount val="1"/>
                <c:pt idx="0">
                  <c:v>589</c:v>
                </c:pt>
              </c:numCache>
            </c:numRef>
          </c:yVal>
        </c:ser>
        <c:axId val="107488384"/>
        <c:axId val="107489920"/>
      </c:scatterChart>
      <c:valAx>
        <c:axId val="107488384"/>
        <c:scaling>
          <c:orientation val="maxMin"/>
        </c:scaling>
        <c:axPos val="t"/>
        <c:numFmt formatCode="General" sourceLinked="1"/>
        <c:tickLblPos val="nextTo"/>
        <c:crossAx val="107489920"/>
        <c:crosses val="autoZero"/>
        <c:crossBetween val="midCat"/>
      </c:valAx>
      <c:valAx>
        <c:axId val="107489920"/>
        <c:scaling>
          <c:orientation val="maxMin"/>
        </c:scaling>
        <c:axPos val="r"/>
        <c:majorGridlines/>
        <c:numFmt formatCode="General" sourceLinked="1"/>
        <c:tickLblPos val="nextTo"/>
        <c:crossAx val="107488384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Final!$B$303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Final!$F$303</c:f>
              <c:numCache>
                <c:formatCode>General</c:formatCode>
                <c:ptCount val="1"/>
                <c:pt idx="0">
                  <c:v>1182</c:v>
                </c:pt>
              </c:numCache>
            </c:numRef>
          </c:xVal>
          <c:yVal>
            <c:numRef>
              <c:f>Final!$E$303</c:f>
              <c:numCache>
                <c:formatCode>General</c:formatCode>
                <c:ptCount val="1"/>
                <c:pt idx="0">
                  <c:v>647</c:v>
                </c:pt>
              </c:numCache>
            </c:numRef>
          </c:yVal>
        </c:ser>
        <c:ser>
          <c:idx val="1"/>
          <c:order val="1"/>
          <c:tx>
            <c:strRef>
              <c:f>Final!$B$304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Final!$F$304</c:f>
              <c:numCache>
                <c:formatCode>General</c:formatCode>
                <c:ptCount val="1"/>
                <c:pt idx="0">
                  <c:v>1403</c:v>
                </c:pt>
              </c:numCache>
            </c:numRef>
          </c:xVal>
          <c:yVal>
            <c:numRef>
              <c:f>Final!$E$304</c:f>
              <c:numCache>
                <c:formatCode>General</c:formatCode>
                <c:ptCount val="1"/>
                <c:pt idx="0">
                  <c:v>692</c:v>
                </c:pt>
              </c:numCache>
            </c:numRef>
          </c:yVal>
        </c:ser>
        <c:ser>
          <c:idx val="2"/>
          <c:order val="2"/>
          <c:tx>
            <c:strRef>
              <c:f>Final!$B$305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Final!$F$305</c:f>
              <c:numCache>
                <c:formatCode>General</c:formatCode>
                <c:ptCount val="1"/>
                <c:pt idx="0">
                  <c:v>1652</c:v>
                </c:pt>
              </c:numCache>
            </c:numRef>
          </c:xVal>
          <c:yVal>
            <c:numRef>
              <c:f>Final!$E$305</c:f>
              <c:numCache>
                <c:formatCode>General</c:formatCode>
                <c:ptCount val="1"/>
                <c:pt idx="0">
                  <c:v>634</c:v>
                </c:pt>
              </c:numCache>
            </c:numRef>
          </c:yVal>
        </c:ser>
        <c:ser>
          <c:idx val="3"/>
          <c:order val="3"/>
          <c:tx>
            <c:strRef>
              <c:f>Final!$B$306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Final!$F$306</c:f>
              <c:numCache>
                <c:formatCode>General</c:formatCode>
                <c:ptCount val="1"/>
                <c:pt idx="0">
                  <c:v>1667</c:v>
                </c:pt>
              </c:numCache>
            </c:numRef>
          </c:xVal>
          <c:yVal>
            <c:numRef>
              <c:f>Final!$E$306</c:f>
              <c:numCache>
                <c:formatCode>General</c:formatCode>
                <c:ptCount val="1"/>
                <c:pt idx="0">
                  <c:v>422</c:v>
                </c:pt>
              </c:numCache>
            </c:numRef>
          </c:yVal>
        </c:ser>
        <c:ser>
          <c:idx val="4"/>
          <c:order val="4"/>
          <c:tx>
            <c:strRef>
              <c:f>Final!$B$307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Final!$F$307</c:f>
              <c:numCache>
                <c:formatCode>General</c:formatCode>
                <c:ptCount val="1"/>
                <c:pt idx="0">
                  <c:v>1098</c:v>
                </c:pt>
              </c:numCache>
            </c:numRef>
          </c:xVal>
          <c:yVal>
            <c:numRef>
              <c:f>Final!$E$307</c:f>
              <c:numCache>
                <c:formatCode>General</c:formatCode>
                <c:ptCount val="1"/>
                <c:pt idx="0">
                  <c:v>616</c:v>
                </c:pt>
              </c:numCache>
            </c:numRef>
          </c:yVal>
        </c:ser>
        <c:ser>
          <c:idx val="5"/>
          <c:order val="5"/>
          <c:tx>
            <c:strRef>
              <c:f>Final!$B$308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Final!$F$308</c:f>
              <c:numCache>
                <c:formatCode>General</c:formatCode>
                <c:ptCount val="1"/>
                <c:pt idx="0">
                  <c:v>837</c:v>
                </c:pt>
              </c:numCache>
            </c:numRef>
          </c:xVal>
          <c:yVal>
            <c:numRef>
              <c:f>Final!$E$308</c:f>
              <c:numCache>
                <c:formatCode>General</c:formatCode>
                <c:ptCount val="1"/>
                <c:pt idx="0">
                  <c:v>467</c:v>
                </c:pt>
              </c:numCache>
            </c:numRef>
          </c:yVal>
        </c:ser>
        <c:ser>
          <c:idx val="6"/>
          <c:order val="6"/>
          <c:tx>
            <c:strRef>
              <c:f>Final!$B$309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Final!$F$309</c:f>
              <c:numCache>
                <c:formatCode>General</c:formatCode>
                <c:ptCount val="1"/>
                <c:pt idx="0">
                  <c:v>1426</c:v>
                </c:pt>
              </c:numCache>
            </c:numRef>
          </c:xVal>
          <c:yVal>
            <c:numRef>
              <c:f>Final!$E$309</c:f>
              <c:numCache>
                <c:formatCode>General</c:formatCode>
                <c:ptCount val="1"/>
                <c:pt idx="0">
                  <c:v>529</c:v>
                </c:pt>
              </c:numCache>
            </c:numRef>
          </c:yVal>
        </c:ser>
        <c:axId val="107530880"/>
        <c:axId val="107544960"/>
      </c:scatterChart>
      <c:valAx>
        <c:axId val="107530880"/>
        <c:scaling>
          <c:orientation val="maxMin"/>
        </c:scaling>
        <c:axPos val="t"/>
        <c:numFmt formatCode="General" sourceLinked="1"/>
        <c:tickLblPos val="nextTo"/>
        <c:crossAx val="107544960"/>
        <c:crosses val="autoZero"/>
        <c:crossBetween val="midCat"/>
      </c:valAx>
      <c:valAx>
        <c:axId val="107544960"/>
        <c:scaling>
          <c:orientation val="maxMin"/>
        </c:scaling>
        <c:axPos val="r"/>
        <c:majorGridlines/>
        <c:numFmt formatCode="General" sourceLinked="1"/>
        <c:tickLblPos val="nextTo"/>
        <c:crossAx val="10753088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Final!$B$318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Final!$F$318</c:f>
              <c:numCache>
                <c:formatCode>General</c:formatCode>
                <c:ptCount val="1"/>
                <c:pt idx="0">
                  <c:v>1204</c:v>
                </c:pt>
              </c:numCache>
            </c:numRef>
          </c:xVal>
          <c:yVal>
            <c:numRef>
              <c:f>Final!$E$318</c:f>
              <c:numCache>
                <c:formatCode>General</c:formatCode>
                <c:ptCount val="1"/>
                <c:pt idx="0">
                  <c:v>635</c:v>
                </c:pt>
              </c:numCache>
            </c:numRef>
          </c:yVal>
        </c:ser>
        <c:ser>
          <c:idx val="1"/>
          <c:order val="1"/>
          <c:tx>
            <c:strRef>
              <c:f>Final!$B$319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Final!$F$319</c:f>
              <c:numCache>
                <c:formatCode>General</c:formatCode>
                <c:ptCount val="1"/>
                <c:pt idx="0">
                  <c:v>1641</c:v>
                </c:pt>
              </c:numCache>
            </c:numRef>
          </c:xVal>
          <c:yVal>
            <c:numRef>
              <c:f>Final!$E$319</c:f>
              <c:numCache>
                <c:formatCode>General</c:formatCode>
                <c:ptCount val="1"/>
                <c:pt idx="0">
                  <c:v>773</c:v>
                </c:pt>
              </c:numCache>
            </c:numRef>
          </c:yVal>
        </c:ser>
        <c:ser>
          <c:idx val="2"/>
          <c:order val="2"/>
          <c:tx>
            <c:strRef>
              <c:f>Final!$B$320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Final!$F$320</c:f>
              <c:numCache>
                <c:formatCode>General</c:formatCode>
                <c:ptCount val="1"/>
                <c:pt idx="0">
                  <c:v>1792</c:v>
                </c:pt>
              </c:numCache>
            </c:numRef>
          </c:xVal>
          <c:yVal>
            <c:numRef>
              <c:f>Final!$E$320</c:f>
              <c:numCache>
                <c:formatCode>General</c:formatCode>
                <c:ptCount val="1"/>
                <c:pt idx="0">
                  <c:v>602</c:v>
                </c:pt>
              </c:numCache>
            </c:numRef>
          </c:yVal>
        </c:ser>
        <c:ser>
          <c:idx val="3"/>
          <c:order val="3"/>
          <c:tx>
            <c:strRef>
              <c:f>Final!$B$321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Final!$F$321</c:f>
              <c:numCache>
                <c:formatCode>General</c:formatCode>
                <c:ptCount val="1"/>
                <c:pt idx="0">
                  <c:v>1887</c:v>
                </c:pt>
              </c:numCache>
            </c:numRef>
          </c:xVal>
          <c:yVal>
            <c:numRef>
              <c:f>Final!$E$321</c:f>
              <c:numCache>
                <c:formatCode>General</c:formatCode>
                <c:ptCount val="1"/>
                <c:pt idx="0">
                  <c:v>440</c:v>
                </c:pt>
              </c:numCache>
            </c:numRef>
          </c:yVal>
        </c:ser>
        <c:ser>
          <c:idx val="4"/>
          <c:order val="4"/>
          <c:tx>
            <c:strRef>
              <c:f>Final!$B$322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Final!$F$322</c:f>
              <c:numCache>
                <c:formatCode>General</c:formatCode>
                <c:ptCount val="1"/>
                <c:pt idx="0">
                  <c:v>996</c:v>
                </c:pt>
              </c:numCache>
            </c:numRef>
          </c:xVal>
          <c:yVal>
            <c:numRef>
              <c:f>Final!$E$322</c:f>
              <c:numCache>
                <c:formatCode>General</c:formatCode>
                <c:ptCount val="1"/>
                <c:pt idx="0">
                  <c:v>583</c:v>
                </c:pt>
              </c:numCache>
            </c:numRef>
          </c:yVal>
        </c:ser>
        <c:ser>
          <c:idx val="5"/>
          <c:order val="5"/>
          <c:tx>
            <c:strRef>
              <c:f>Final!$B$323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Final!$F$323</c:f>
              <c:numCache>
                <c:formatCode>General</c:formatCode>
                <c:ptCount val="1"/>
                <c:pt idx="0">
                  <c:v>1012</c:v>
                </c:pt>
              </c:numCache>
            </c:numRef>
          </c:xVal>
          <c:yVal>
            <c:numRef>
              <c:f>Final!$E$323</c:f>
              <c:numCache>
                <c:formatCode>General</c:formatCode>
                <c:ptCount val="1"/>
                <c:pt idx="0">
                  <c:v>456</c:v>
                </c:pt>
              </c:numCache>
            </c:numRef>
          </c:yVal>
        </c:ser>
        <c:ser>
          <c:idx val="6"/>
          <c:order val="6"/>
          <c:tx>
            <c:strRef>
              <c:f>Final!$B$324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Final!$F$324</c:f>
              <c:numCache>
                <c:formatCode>General</c:formatCode>
                <c:ptCount val="1"/>
                <c:pt idx="0">
                  <c:v>1687</c:v>
                </c:pt>
              </c:numCache>
            </c:numRef>
          </c:xVal>
          <c:yVal>
            <c:numRef>
              <c:f>Final!$E$324</c:f>
              <c:numCache>
                <c:formatCode>General</c:formatCode>
                <c:ptCount val="1"/>
                <c:pt idx="0">
                  <c:v>560</c:v>
                </c:pt>
              </c:numCache>
            </c:numRef>
          </c:yVal>
        </c:ser>
        <c:axId val="107586304"/>
        <c:axId val="107587840"/>
      </c:scatterChart>
      <c:valAx>
        <c:axId val="107586304"/>
        <c:scaling>
          <c:orientation val="maxMin"/>
        </c:scaling>
        <c:axPos val="t"/>
        <c:numFmt formatCode="General" sourceLinked="1"/>
        <c:tickLblPos val="nextTo"/>
        <c:crossAx val="107587840"/>
        <c:crosses val="autoZero"/>
        <c:crossBetween val="midCat"/>
      </c:valAx>
      <c:valAx>
        <c:axId val="107587840"/>
        <c:scaling>
          <c:orientation val="maxMin"/>
        </c:scaling>
        <c:axPos val="r"/>
        <c:majorGridlines/>
        <c:numFmt formatCode="General" sourceLinked="1"/>
        <c:tickLblPos val="nextTo"/>
        <c:crossAx val="107586304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Final!$B$333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Final!$F$333</c:f>
              <c:numCache>
                <c:formatCode>General</c:formatCode>
                <c:ptCount val="1"/>
                <c:pt idx="0">
                  <c:v>1198</c:v>
                </c:pt>
              </c:numCache>
            </c:numRef>
          </c:xVal>
          <c:yVal>
            <c:numRef>
              <c:f>Final!$E$333</c:f>
              <c:numCache>
                <c:formatCode>General</c:formatCode>
                <c:ptCount val="1"/>
                <c:pt idx="0">
                  <c:v>719</c:v>
                </c:pt>
              </c:numCache>
            </c:numRef>
          </c:yVal>
        </c:ser>
        <c:ser>
          <c:idx val="1"/>
          <c:order val="1"/>
          <c:tx>
            <c:strRef>
              <c:f>Final!$B$334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Final!$F$334</c:f>
              <c:numCache>
                <c:formatCode>General</c:formatCode>
                <c:ptCount val="1"/>
                <c:pt idx="0">
                  <c:v>1448</c:v>
                </c:pt>
              </c:numCache>
            </c:numRef>
          </c:xVal>
          <c:yVal>
            <c:numRef>
              <c:f>Final!$E$334</c:f>
              <c:numCache>
                <c:formatCode>General</c:formatCode>
                <c:ptCount val="1"/>
                <c:pt idx="0">
                  <c:v>735</c:v>
                </c:pt>
              </c:numCache>
            </c:numRef>
          </c:yVal>
        </c:ser>
        <c:ser>
          <c:idx val="2"/>
          <c:order val="2"/>
          <c:tx>
            <c:strRef>
              <c:f>Final!$B$335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Final!$F$335</c:f>
              <c:numCache>
                <c:formatCode>General</c:formatCode>
                <c:ptCount val="1"/>
                <c:pt idx="0">
                  <c:v>1717</c:v>
                </c:pt>
              </c:numCache>
            </c:numRef>
          </c:xVal>
          <c:yVal>
            <c:numRef>
              <c:f>Final!$E$335</c:f>
              <c:numCache>
                <c:formatCode>General</c:formatCode>
                <c:ptCount val="1"/>
                <c:pt idx="0">
                  <c:v>643</c:v>
                </c:pt>
              </c:numCache>
            </c:numRef>
          </c:yVal>
        </c:ser>
        <c:ser>
          <c:idx val="3"/>
          <c:order val="3"/>
          <c:tx>
            <c:strRef>
              <c:f>Final!$B$336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Final!$F$336</c:f>
              <c:numCache>
                <c:formatCode>General</c:formatCode>
                <c:ptCount val="1"/>
                <c:pt idx="0">
                  <c:v>1768</c:v>
                </c:pt>
              </c:numCache>
            </c:numRef>
          </c:xVal>
          <c:yVal>
            <c:numRef>
              <c:f>Final!$E$336</c:f>
              <c:numCache>
                <c:formatCode>General</c:formatCode>
                <c:ptCount val="1"/>
                <c:pt idx="0">
                  <c:v>436</c:v>
                </c:pt>
              </c:numCache>
            </c:numRef>
          </c:yVal>
        </c:ser>
        <c:ser>
          <c:idx val="4"/>
          <c:order val="4"/>
          <c:tx>
            <c:strRef>
              <c:f>Final!$B$337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Final!$F$337</c:f>
              <c:numCache>
                <c:formatCode>General</c:formatCode>
                <c:ptCount val="1"/>
                <c:pt idx="0">
                  <c:v>1010</c:v>
                </c:pt>
              </c:numCache>
            </c:numRef>
          </c:xVal>
          <c:yVal>
            <c:numRef>
              <c:f>Final!$E$337</c:f>
              <c:numCache>
                <c:formatCode>General</c:formatCode>
                <c:ptCount val="1"/>
                <c:pt idx="0">
                  <c:v>678</c:v>
                </c:pt>
              </c:numCache>
            </c:numRef>
          </c:yVal>
        </c:ser>
        <c:ser>
          <c:idx val="5"/>
          <c:order val="5"/>
          <c:tx>
            <c:strRef>
              <c:f>Final!$B$338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Final!$F$338</c:f>
              <c:numCache>
                <c:formatCode>General</c:formatCode>
                <c:ptCount val="1"/>
                <c:pt idx="0">
                  <c:v>725</c:v>
                </c:pt>
              </c:numCache>
            </c:numRef>
          </c:xVal>
          <c:yVal>
            <c:numRef>
              <c:f>Final!$E$338</c:f>
              <c:numCache>
                <c:formatCode>General</c:formatCode>
                <c:ptCount val="1"/>
                <c:pt idx="0">
                  <c:v>494</c:v>
                </c:pt>
              </c:numCache>
            </c:numRef>
          </c:yVal>
        </c:ser>
        <c:ser>
          <c:idx val="6"/>
          <c:order val="6"/>
          <c:tx>
            <c:strRef>
              <c:f>Final!$B$339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Final!$F$339</c:f>
              <c:numCache>
                <c:formatCode>General</c:formatCode>
                <c:ptCount val="1"/>
                <c:pt idx="0">
                  <c:v>1480</c:v>
                </c:pt>
              </c:numCache>
            </c:numRef>
          </c:xVal>
          <c:yVal>
            <c:numRef>
              <c:f>Final!$E$339</c:f>
              <c:numCache>
                <c:formatCode>General</c:formatCode>
                <c:ptCount val="1"/>
                <c:pt idx="0">
                  <c:v>570</c:v>
                </c:pt>
              </c:numCache>
            </c:numRef>
          </c:yVal>
        </c:ser>
        <c:axId val="107714816"/>
        <c:axId val="107724800"/>
      </c:scatterChart>
      <c:valAx>
        <c:axId val="107714816"/>
        <c:scaling>
          <c:orientation val="maxMin"/>
        </c:scaling>
        <c:axPos val="t"/>
        <c:numFmt formatCode="General" sourceLinked="1"/>
        <c:tickLblPos val="nextTo"/>
        <c:crossAx val="107724800"/>
        <c:crosses val="autoZero"/>
        <c:crossBetween val="midCat"/>
      </c:valAx>
      <c:valAx>
        <c:axId val="107724800"/>
        <c:scaling>
          <c:orientation val="maxMin"/>
        </c:scaling>
        <c:axPos val="r"/>
        <c:majorGridlines/>
        <c:numFmt formatCode="General" sourceLinked="1"/>
        <c:tickLblPos val="nextTo"/>
        <c:crossAx val="10771481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Final!$B$348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Final!$F$348</c:f>
              <c:numCache>
                <c:formatCode>General</c:formatCode>
                <c:ptCount val="1"/>
                <c:pt idx="0">
                  <c:v>1216</c:v>
                </c:pt>
              </c:numCache>
            </c:numRef>
          </c:xVal>
          <c:yVal>
            <c:numRef>
              <c:f>Final!$E$348</c:f>
              <c:numCache>
                <c:formatCode>General</c:formatCode>
                <c:ptCount val="1"/>
                <c:pt idx="0">
                  <c:v>547</c:v>
                </c:pt>
              </c:numCache>
            </c:numRef>
          </c:yVal>
        </c:ser>
        <c:ser>
          <c:idx val="1"/>
          <c:order val="1"/>
          <c:tx>
            <c:strRef>
              <c:f>Final!$B$349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Final!$F$349</c:f>
              <c:numCache>
                <c:formatCode>General</c:formatCode>
                <c:ptCount val="1"/>
                <c:pt idx="0">
                  <c:v>1524</c:v>
                </c:pt>
              </c:numCache>
            </c:numRef>
          </c:xVal>
          <c:yVal>
            <c:numRef>
              <c:f>Final!$E$349</c:f>
              <c:numCache>
                <c:formatCode>General</c:formatCode>
                <c:ptCount val="1"/>
                <c:pt idx="0">
                  <c:v>663</c:v>
                </c:pt>
              </c:numCache>
            </c:numRef>
          </c:yVal>
        </c:ser>
        <c:ser>
          <c:idx val="2"/>
          <c:order val="2"/>
          <c:tx>
            <c:strRef>
              <c:f>Final!$B$350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Final!$F$350</c:f>
              <c:numCache>
                <c:formatCode>General</c:formatCode>
                <c:ptCount val="1"/>
                <c:pt idx="0">
                  <c:v>1846</c:v>
                </c:pt>
              </c:numCache>
            </c:numRef>
          </c:xVal>
          <c:yVal>
            <c:numRef>
              <c:f>Final!$E$350</c:f>
              <c:numCache>
                <c:formatCode>General</c:formatCode>
                <c:ptCount val="1"/>
                <c:pt idx="0">
                  <c:v>564</c:v>
                </c:pt>
              </c:numCache>
            </c:numRef>
          </c:yVal>
        </c:ser>
        <c:ser>
          <c:idx val="3"/>
          <c:order val="3"/>
          <c:tx>
            <c:strRef>
              <c:f>Final!$B$351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Final!$F$351</c:f>
              <c:numCache>
                <c:formatCode>General</c:formatCode>
                <c:ptCount val="1"/>
                <c:pt idx="0">
                  <c:v>2059</c:v>
                </c:pt>
              </c:numCache>
            </c:numRef>
          </c:xVal>
          <c:yVal>
            <c:numRef>
              <c:f>Final!$E$351</c:f>
              <c:numCache>
                <c:formatCode>General</c:formatCode>
                <c:ptCount val="1"/>
                <c:pt idx="0">
                  <c:v>388</c:v>
                </c:pt>
              </c:numCache>
            </c:numRef>
          </c:yVal>
        </c:ser>
        <c:ser>
          <c:idx val="4"/>
          <c:order val="4"/>
          <c:tx>
            <c:strRef>
              <c:f>Final!$B$352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Final!$F$352</c:f>
              <c:numCache>
                <c:formatCode>General</c:formatCode>
                <c:ptCount val="1"/>
                <c:pt idx="0">
                  <c:v>958</c:v>
                </c:pt>
              </c:numCache>
            </c:numRef>
          </c:xVal>
          <c:yVal>
            <c:numRef>
              <c:f>Final!$E$352</c:f>
              <c:numCache>
                <c:formatCode>General</c:formatCode>
                <c:ptCount val="1"/>
                <c:pt idx="0">
                  <c:v>616</c:v>
                </c:pt>
              </c:numCache>
            </c:numRef>
          </c:yVal>
        </c:ser>
        <c:ser>
          <c:idx val="5"/>
          <c:order val="5"/>
          <c:tx>
            <c:strRef>
              <c:f>Final!$B$353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Final!$F$353</c:f>
              <c:numCache>
                <c:formatCode>General</c:formatCode>
                <c:ptCount val="1"/>
                <c:pt idx="0">
                  <c:v>964</c:v>
                </c:pt>
              </c:numCache>
            </c:numRef>
          </c:xVal>
          <c:yVal>
            <c:numRef>
              <c:f>Final!$E$353</c:f>
              <c:numCache>
                <c:formatCode>General</c:formatCode>
                <c:ptCount val="1"/>
                <c:pt idx="0">
                  <c:v>437</c:v>
                </c:pt>
              </c:numCache>
            </c:numRef>
          </c:yVal>
        </c:ser>
        <c:ser>
          <c:idx val="6"/>
          <c:order val="6"/>
          <c:tx>
            <c:strRef>
              <c:f>Final!$B$354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Final!$F$354</c:f>
              <c:numCache>
                <c:formatCode>General</c:formatCode>
                <c:ptCount val="1"/>
                <c:pt idx="0">
                  <c:v>1623</c:v>
                </c:pt>
              </c:numCache>
            </c:numRef>
          </c:xVal>
          <c:yVal>
            <c:numRef>
              <c:f>Final!$E$354</c:f>
              <c:numCache>
                <c:formatCode>General</c:formatCode>
                <c:ptCount val="1"/>
                <c:pt idx="0">
                  <c:v>540</c:v>
                </c:pt>
              </c:numCache>
            </c:numRef>
          </c:yVal>
        </c:ser>
        <c:axId val="107655168"/>
        <c:axId val="107656704"/>
      </c:scatterChart>
      <c:valAx>
        <c:axId val="107655168"/>
        <c:scaling>
          <c:orientation val="maxMin"/>
        </c:scaling>
        <c:axPos val="t"/>
        <c:numFmt formatCode="General" sourceLinked="1"/>
        <c:tickLblPos val="nextTo"/>
        <c:crossAx val="107656704"/>
        <c:crosses val="autoZero"/>
        <c:crossBetween val="midCat"/>
      </c:valAx>
      <c:valAx>
        <c:axId val="107656704"/>
        <c:scaling>
          <c:orientation val="maxMin"/>
        </c:scaling>
        <c:axPos val="r"/>
        <c:majorGridlines/>
        <c:numFmt formatCode="General" sourceLinked="1"/>
        <c:tickLblPos val="nextTo"/>
        <c:crossAx val="10765516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Sheet1!$B$102</c:f>
              <c:strCache>
                <c:ptCount val="1"/>
                <c:pt idx="0">
                  <c:v>i: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Sheet1!$F$102</c:f>
              <c:numCache>
                <c:formatCode>General</c:formatCode>
                <c:ptCount val="1"/>
                <c:pt idx="0">
                  <c:v>1909</c:v>
                </c:pt>
              </c:numCache>
            </c:numRef>
          </c:xVal>
          <c:yVal>
            <c:numRef>
              <c:f>Sheet1!$E$102</c:f>
              <c:numCache>
                <c:formatCode>General</c:formatCode>
                <c:ptCount val="1"/>
                <c:pt idx="0">
                  <c:v>467</c:v>
                </c:pt>
              </c:numCache>
            </c:numRef>
          </c:yVal>
        </c:ser>
        <c:ser>
          <c:idx val="1"/>
          <c:order val="1"/>
          <c:tx>
            <c:strRef>
              <c:f>Sheet1!$B$103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Sheet1!$F$103</c:f>
              <c:numCache>
                <c:formatCode>General</c:formatCode>
                <c:ptCount val="1"/>
                <c:pt idx="0">
                  <c:v>1887</c:v>
                </c:pt>
              </c:numCache>
            </c:numRef>
          </c:xVal>
          <c:yVal>
            <c:numRef>
              <c:f>Sheet1!$E$103</c:f>
              <c:numCache>
                <c:formatCode>General</c:formatCode>
                <c:ptCount val="1"/>
                <c:pt idx="0">
                  <c:v>772</c:v>
                </c:pt>
              </c:numCache>
            </c:numRef>
          </c:yVal>
        </c:ser>
        <c:ser>
          <c:idx val="2"/>
          <c:order val="2"/>
          <c:tx>
            <c:strRef>
              <c:f>Sheet1!$B$104</c:f>
              <c:strCache>
                <c:ptCount val="1"/>
                <c:pt idx="0">
                  <c:v>ɛ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Sheet1!$F$104</c:f>
              <c:numCache>
                <c:formatCode>General</c:formatCode>
                <c:ptCount val="1"/>
                <c:pt idx="0">
                  <c:v>1934</c:v>
                </c:pt>
              </c:numCache>
            </c:numRef>
          </c:xVal>
          <c:yVal>
            <c:numRef>
              <c:f>Sheet1!$E$104</c:f>
              <c:numCache>
                <c:formatCode>General</c:formatCode>
                <c:ptCount val="1"/>
                <c:pt idx="0">
                  <c:v>811</c:v>
                </c:pt>
              </c:numCache>
            </c:numRef>
          </c:yVal>
        </c:ser>
        <c:ser>
          <c:idx val="3"/>
          <c:order val="3"/>
          <c:tx>
            <c:strRef>
              <c:f>Sheet1!$B$105</c:f>
              <c:strCache>
                <c:ptCount val="1"/>
                <c:pt idx="0">
                  <c:v>a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Sheet1!$F$105</c:f>
              <c:numCache>
                <c:formatCode>General</c:formatCode>
                <c:ptCount val="1"/>
                <c:pt idx="0">
                  <c:v>1270</c:v>
                </c:pt>
              </c:numCache>
            </c:numRef>
          </c:xVal>
          <c:yVal>
            <c:numRef>
              <c:f>Sheet1!$E$105</c:f>
              <c:numCache>
                <c:formatCode>General</c:formatCode>
                <c:ptCount val="1"/>
                <c:pt idx="0">
                  <c:v>705</c:v>
                </c:pt>
              </c:numCache>
            </c:numRef>
          </c:yVal>
        </c:ser>
        <c:ser>
          <c:idx val="4"/>
          <c:order val="4"/>
          <c:tx>
            <c:strRef>
              <c:f>Sheet1!$B$106</c:f>
              <c:strCache>
                <c:ptCount val="1"/>
                <c:pt idx="0">
                  <c:v>a: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Sheet1!$F$106</c:f>
              <c:numCache>
                <c:formatCode>General</c:formatCode>
                <c:ptCount val="1"/>
                <c:pt idx="0">
                  <c:v>1299</c:v>
                </c:pt>
              </c:numCache>
            </c:numRef>
          </c:xVal>
          <c:yVal>
            <c:numRef>
              <c:f>Sheet1!$E$106</c:f>
              <c:numCache>
                <c:formatCode>General</c:formatCode>
                <c:ptCount val="1"/>
                <c:pt idx="0">
                  <c:v>757</c:v>
                </c:pt>
              </c:numCache>
            </c:numRef>
          </c:yVal>
        </c:ser>
        <c:ser>
          <c:idx val="5"/>
          <c:order val="5"/>
          <c:tx>
            <c:strRef>
              <c:f>Sheet1!$B$107</c:f>
              <c:strCache>
                <c:ptCount val="1"/>
                <c:pt idx="0">
                  <c:v>o: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Sheet1!$F$107</c:f>
              <c:numCache>
                <c:formatCode>General</c:formatCode>
                <c:ptCount val="1"/>
                <c:pt idx="0">
                  <c:v>1054</c:v>
                </c:pt>
              </c:numCache>
            </c:numRef>
          </c:xVal>
          <c:yVal>
            <c:numRef>
              <c:f>Sheet1!$E$107</c:f>
              <c:numCache>
                <c:formatCode>General</c:formatCode>
                <c:ptCount val="1"/>
                <c:pt idx="0">
                  <c:v>412</c:v>
                </c:pt>
              </c:numCache>
            </c:numRef>
          </c:yVal>
        </c:ser>
        <c:ser>
          <c:idx val="6"/>
          <c:order val="6"/>
          <c:tx>
            <c:strRef>
              <c:f>Sheet1!$B$108</c:f>
              <c:strCache>
                <c:ptCount val="1"/>
                <c:pt idx="0">
                  <c:v>o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Sheet1!$F$108</c:f>
              <c:numCache>
                <c:formatCode>General</c:formatCode>
                <c:ptCount val="1"/>
                <c:pt idx="0">
                  <c:v>1762</c:v>
                </c:pt>
              </c:numCache>
            </c:numRef>
          </c:xVal>
          <c:yVal>
            <c:numRef>
              <c:f>Sheet1!$E$108</c:f>
              <c:numCache>
                <c:formatCode>General</c:formatCode>
                <c:ptCount val="1"/>
                <c:pt idx="0">
                  <c:v>682</c:v>
                </c:pt>
              </c:numCache>
            </c:numRef>
          </c:yVal>
        </c:ser>
        <c:ser>
          <c:idx val="7"/>
          <c:order val="7"/>
          <c:tx>
            <c:strRef>
              <c:f>Sheet1!$B$109</c:f>
              <c:strCache>
                <c:ptCount val="1"/>
                <c:pt idx="0">
                  <c:v>u: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Sheet1!$F$109</c:f>
              <c:numCache>
                <c:formatCode>General</c:formatCode>
                <c:ptCount val="1"/>
                <c:pt idx="0">
                  <c:v>2030</c:v>
                </c:pt>
              </c:numCache>
            </c:numRef>
          </c:xVal>
          <c:yVal>
            <c:numRef>
              <c:f>Sheet1!$E$109</c:f>
              <c:numCache>
                <c:formatCode>General</c:formatCode>
                <c:ptCount val="1"/>
                <c:pt idx="0">
                  <c:v>465</c:v>
                </c:pt>
              </c:numCache>
            </c:numRef>
          </c:yVal>
        </c:ser>
        <c:axId val="92275456"/>
        <c:axId val="92276992"/>
      </c:scatterChart>
      <c:valAx>
        <c:axId val="92275456"/>
        <c:scaling>
          <c:orientation val="maxMin"/>
        </c:scaling>
        <c:axPos val="t"/>
        <c:numFmt formatCode="General" sourceLinked="1"/>
        <c:tickLblPos val="nextTo"/>
        <c:crossAx val="92276992"/>
        <c:crosses val="autoZero"/>
        <c:crossBetween val="midCat"/>
      </c:valAx>
      <c:valAx>
        <c:axId val="92276992"/>
        <c:scaling>
          <c:orientation val="maxMin"/>
        </c:scaling>
        <c:axPos val="r"/>
        <c:majorGridlines/>
        <c:numFmt formatCode="General" sourceLinked="1"/>
        <c:tickLblPos val="nextTo"/>
        <c:crossAx val="92275456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Final!$B$364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Final!$F$364</c:f>
              <c:numCache>
                <c:formatCode>General</c:formatCode>
                <c:ptCount val="1"/>
                <c:pt idx="0">
                  <c:v>1168</c:v>
                </c:pt>
              </c:numCache>
            </c:numRef>
          </c:xVal>
          <c:yVal>
            <c:numRef>
              <c:f>Final!$E$364</c:f>
              <c:numCache>
                <c:formatCode>General</c:formatCode>
                <c:ptCount val="1"/>
                <c:pt idx="0">
                  <c:v>606</c:v>
                </c:pt>
              </c:numCache>
            </c:numRef>
          </c:yVal>
        </c:ser>
        <c:ser>
          <c:idx val="1"/>
          <c:order val="1"/>
          <c:tx>
            <c:strRef>
              <c:f>Final!$B$365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Final!$F$365</c:f>
              <c:numCache>
                <c:formatCode>General</c:formatCode>
                <c:ptCount val="1"/>
                <c:pt idx="0">
                  <c:v>1389</c:v>
                </c:pt>
              </c:numCache>
            </c:numRef>
          </c:xVal>
          <c:yVal>
            <c:numRef>
              <c:f>Final!$E$365</c:f>
              <c:numCache>
                <c:formatCode>General</c:formatCode>
                <c:ptCount val="1"/>
                <c:pt idx="0">
                  <c:v>749</c:v>
                </c:pt>
              </c:numCache>
            </c:numRef>
          </c:yVal>
        </c:ser>
        <c:ser>
          <c:idx val="2"/>
          <c:order val="2"/>
          <c:tx>
            <c:strRef>
              <c:f>Final!$B$366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Final!$F$366</c:f>
              <c:numCache>
                <c:formatCode>General</c:formatCode>
                <c:ptCount val="1"/>
                <c:pt idx="0">
                  <c:v>1756</c:v>
                </c:pt>
              </c:numCache>
            </c:numRef>
          </c:xVal>
          <c:yVal>
            <c:numRef>
              <c:f>Final!$E$366</c:f>
              <c:numCache>
                <c:formatCode>General</c:formatCode>
                <c:ptCount val="1"/>
                <c:pt idx="0">
                  <c:v>700</c:v>
                </c:pt>
              </c:numCache>
            </c:numRef>
          </c:yVal>
        </c:ser>
        <c:ser>
          <c:idx val="3"/>
          <c:order val="3"/>
          <c:tx>
            <c:strRef>
              <c:f>Final!$B$367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Final!$F$367</c:f>
              <c:numCache>
                <c:formatCode>General</c:formatCode>
                <c:ptCount val="1"/>
                <c:pt idx="0">
                  <c:v>1837</c:v>
                </c:pt>
              </c:numCache>
            </c:numRef>
          </c:xVal>
          <c:yVal>
            <c:numRef>
              <c:f>Final!$E$367</c:f>
              <c:numCache>
                <c:formatCode>General</c:formatCode>
                <c:ptCount val="1"/>
                <c:pt idx="0">
                  <c:v>427</c:v>
                </c:pt>
              </c:numCache>
            </c:numRef>
          </c:yVal>
        </c:ser>
        <c:ser>
          <c:idx val="4"/>
          <c:order val="4"/>
          <c:tx>
            <c:strRef>
              <c:f>Final!$B$368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Final!$F$368</c:f>
              <c:numCache>
                <c:formatCode>General</c:formatCode>
                <c:ptCount val="1"/>
                <c:pt idx="0">
                  <c:v>883</c:v>
                </c:pt>
              </c:numCache>
            </c:numRef>
          </c:xVal>
          <c:yVal>
            <c:numRef>
              <c:f>Final!$E$368</c:f>
              <c:numCache>
                <c:formatCode>General</c:formatCode>
                <c:ptCount val="1"/>
                <c:pt idx="0">
                  <c:v>714</c:v>
                </c:pt>
              </c:numCache>
            </c:numRef>
          </c:yVal>
        </c:ser>
        <c:ser>
          <c:idx val="5"/>
          <c:order val="5"/>
          <c:tx>
            <c:strRef>
              <c:f>Final!$B$369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Final!$F$369</c:f>
              <c:numCache>
                <c:formatCode>General</c:formatCode>
                <c:ptCount val="1"/>
                <c:pt idx="0">
                  <c:v>765</c:v>
                </c:pt>
              </c:numCache>
            </c:numRef>
          </c:xVal>
          <c:yVal>
            <c:numRef>
              <c:f>Final!$E$369</c:f>
              <c:numCache>
                <c:formatCode>General</c:formatCode>
                <c:ptCount val="1"/>
                <c:pt idx="0">
                  <c:v>410</c:v>
                </c:pt>
              </c:numCache>
            </c:numRef>
          </c:yVal>
        </c:ser>
        <c:ser>
          <c:idx val="6"/>
          <c:order val="6"/>
          <c:tx>
            <c:strRef>
              <c:f>Final!$B$370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Final!$F$370</c:f>
              <c:numCache>
                <c:formatCode>General</c:formatCode>
                <c:ptCount val="1"/>
                <c:pt idx="0">
                  <c:v>1596</c:v>
                </c:pt>
              </c:numCache>
            </c:numRef>
          </c:xVal>
          <c:yVal>
            <c:numRef>
              <c:f>Final!$E$370</c:f>
              <c:numCache>
                <c:formatCode>General</c:formatCode>
                <c:ptCount val="1"/>
                <c:pt idx="0">
                  <c:v>539</c:v>
                </c:pt>
              </c:numCache>
            </c:numRef>
          </c:yVal>
        </c:ser>
        <c:axId val="107771392"/>
        <c:axId val="107772928"/>
      </c:scatterChart>
      <c:valAx>
        <c:axId val="107771392"/>
        <c:scaling>
          <c:orientation val="maxMin"/>
        </c:scaling>
        <c:axPos val="t"/>
        <c:numFmt formatCode="General" sourceLinked="1"/>
        <c:tickLblPos val="nextTo"/>
        <c:crossAx val="107772928"/>
        <c:crosses val="autoZero"/>
        <c:crossBetween val="midCat"/>
      </c:valAx>
      <c:valAx>
        <c:axId val="107772928"/>
        <c:scaling>
          <c:orientation val="maxMin"/>
        </c:scaling>
        <c:axPos val="r"/>
        <c:majorGridlines/>
        <c:numFmt formatCode="General" sourceLinked="1"/>
        <c:tickLblPos val="nextTo"/>
        <c:crossAx val="10777139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Final!$B$380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Final!$F$380</c:f>
              <c:numCache>
                <c:formatCode>General</c:formatCode>
                <c:ptCount val="1"/>
                <c:pt idx="0">
                  <c:v>1251</c:v>
                </c:pt>
              </c:numCache>
            </c:numRef>
          </c:xVal>
          <c:yVal>
            <c:numRef>
              <c:f>Final!$E$380</c:f>
              <c:numCache>
                <c:formatCode>General</c:formatCode>
                <c:ptCount val="1"/>
                <c:pt idx="0">
                  <c:v>737</c:v>
                </c:pt>
              </c:numCache>
            </c:numRef>
          </c:yVal>
        </c:ser>
        <c:ser>
          <c:idx val="1"/>
          <c:order val="1"/>
          <c:tx>
            <c:strRef>
              <c:f>Final!$B$381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Final!$F$381</c:f>
              <c:numCache>
                <c:formatCode>General</c:formatCode>
                <c:ptCount val="1"/>
                <c:pt idx="0">
                  <c:v>1401</c:v>
                </c:pt>
              </c:numCache>
            </c:numRef>
          </c:xVal>
          <c:yVal>
            <c:numRef>
              <c:f>Final!$E$381</c:f>
              <c:numCache>
                <c:formatCode>General</c:formatCode>
                <c:ptCount val="1"/>
                <c:pt idx="0">
                  <c:v>777</c:v>
                </c:pt>
              </c:numCache>
            </c:numRef>
          </c:yVal>
        </c:ser>
        <c:ser>
          <c:idx val="2"/>
          <c:order val="2"/>
          <c:tx>
            <c:strRef>
              <c:f>Final!$B$382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Final!$F$382</c:f>
              <c:numCache>
                <c:formatCode>General</c:formatCode>
                <c:ptCount val="1"/>
                <c:pt idx="0">
                  <c:v>1892</c:v>
                </c:pt>
              </c:numCache>
            </c:numRef>
          </c:xVal>
          <c:yVal>
            <c:numRef>
              <c:f>Final!$E$382</c:f>
              <c:numCache>
                <c:formatCode>General</c:formatCode>
                <c:ptCount val="1"/>
                <c:pt idx="0">
                  <c:v>765</c:v>
                </c:pt>
              </c:numCache>
            </c:numRef>
          </c:yVal>
        </c:ser>
        <c:ser>
          <c:idx val="3"/>
          <c:order val="3"/>
          <c:tx>
            <c:strRef>
              <c:f>Final!$B$383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Final!$F$383</c:f>
              <c:numCache>
                <c:formatCode>General</c:formatCode>
                <c:ptCount val="1"/>
                <c:pt idx="0">
                  <c:v>2157</c:v>
                </c:pt>
              </c:numCache>
            </c:numRef>
          </c:xVal>
          <c:yVal>
            <c:numRef>
              <c:f>Final!$E$383</c:f>
              <c:numCache>
                <c:formatCode>General</c:formatCode>
                <c:ptCount val="1"/>
                <c:pt idx="0">
                  <c:v>422</c:v>
                </c:pt>
              </c:numCache>
            </c:numRef>
          </c:yVal>
        </c:ser>
        <c:ser>
          <c:idx val="4"/>
          <c:order val="4"/>
          <c:tx>
            <c:strRef>
              <c:f>Final!$B$384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Final!$F$384</c:f>
              <c:numCache>
                <c:formatCode>General</c:formatCode>
                <c:ptCount val="1"/>
                <c:pt idx="0">
                  <c:v>939</c:v>
                </c:pt>
              </c:numCache>
            </c:numRef>
          </c:xVal>
          <c:yVal>
            <c:numRef>
              <c:f>Final!$E$384</c:f>
              <c:numCache>
                <c:formatCode>General</c:formatCode>
                <c:ptCount val="1"/>
                <c:pt idx="0">
                  <c:v>790</c:v>
                </c:pt>
              </c:numCache>
            </c:numRef>
          </c:yVal>
        </c:ser>
        <c:ser>
          <c:idx val="5"/>
          <c:order val="5"/>
          <c:tx>
            <c:strRef>
              <c:f>Final!$B$385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Final!$F$385</c:f>
              <c:numCache>
                <c:formatCode>General</c:formatCode>
                <c:ptCount val="1"/>
                <c:pt idx="0">
                  <c:v>933</c:v>
                </c:pt>
              </c:numCache>
            </c:numRef>
          </c:xVal>
          <c:yVal>
            <c:numRef>
              <c:f>Final!$E$385</c:f>
              <c:numCache>
                <c:formatCode>General</c:formatCode>
                <c:ptCount val="1"/>
                <c:pt idx="0">
                  <c:v>473</c:v>
                </c:pt>
              </c:numCache>
            </c:numRef>
          </c:yVal>
        </c:ser>
        <c:ser>
          <c:idx val="6"/>
          <c:order val="6"/>
          <c:tx>
            <c:strRef>
              <c:f>Final!$B$386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Final!$F$386</c:f>
              <c:numCache>
                <c:formatCode>General</c:formatCode>
                <c:ptCount val="1"/>
                <c:pt idx="0">
                  <c:v>1526</c:v>
                </c:pt>
              </c:numCache>
            </c:numRef>
          </c:xVal>
          <c:yVal>
            <c:numRef>
              <c:f>Final!$E$386</c:f>
              <c:numCache>
                <c:formatCode>General</c:formatCode>
                <c:ptCount val="1"/>
                <c:pt idx="0">
                  <c:v>686</c:v>
                </c:pt>
              </c:numCache>
            </c:numRef>
          </c:yVal>
        </c:ser>
        <c:axId val="104749696"/>
        <c:axId val="104755584"/>
      </c:scatterChart>
      <c:valAx>
        <c:axId val="104749696"/>
        <c:scaling>
          <c:orientation val="maxMin"/>
        </c:scaling>
        <c:axPos val="t"/>
        <c:numFmt formatCode="General" sourceLinked="1"/>
        <c:tickLblPos val="nextTo"/>
        <c:crossAx val="104755584"/>
        <c:crosses val="autoZero"/>
        <c:crossBetween val="midCat"/>
      </c:valAx>
      <c:valAx>
        <c:axId val="104755584"/>
        <c:scaling>
          <c:orientation val="maxMin"/>
        </c:scaling>
        <c:axPos val="r"/>
        <c:majorGridlines/>
        <c:numFmt formatCode="General" sourceLinked="1"/>
        <c:tickLblPos val="nextTo"/>
        <c:crossAx val="10474969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Final!$B$396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Final!$F$396</c:f>
              <c:numCache>
                <c:formatCode>General</c:formatCode>
                <c:ptCount val="1"/>
                <c:pt idx="0">
                  <c:v>750</c:v>
                </c:pt>
              </c:numCache>
            </c:numRef>
          </c:xVal>
          <c:yVal>
            <c:numRef>
              <c:f>Final!$E$396</c:f>
              <c:numCache>
                <c:formatCode>General</c:formatCode>
                <c:ptCount val="1"/>
                <c:pt idx="0">
                  <c:v>585</c:v>
                </c:pt>
              </c:numCache>
            </c:numRef>
          </c:yVal>
        </c:ser>
        <c:ser>
          <c:idx val="1"/>
          <c:order val="1"/>
          <c:tx>
            <c:strRef>
              <c:f>Final!$B$397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Final!$F$397</c:f>
              <c:numCache>
                <c:formatCode>General</c:formatCode>
                <c:ptCount val="1"/>
                <c:pt idx="0">
                  <c:v>1938</c:v>
                </c:pt>
              </c:numCache>
            </c:numRef>
          </c:xVal>
          <c:yVal>
            <c:numRef>
              <c:f>Final!$E$397</c:f>
              <c:numCache>
                <c:formatCode>General</c:formatCode>
                <c:ptCount val="1"/>
                <c:pt idx="0">
                  <c:v>797</c:v>
                </c:pt>
              </c:numCache>
            </c:numRef>
          </c:yVal>
        </c:ser>
        <c:ser>
          <c:idx val="2"/>
          <c:order val="2"/>
          <c:tx>
            <c:strRef>
              <c:f>Final!$B$398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Final!$F$398</c:f>
              <c:numCache>
                <c:formatCode>General</c:formatCode>
                <c:ptCount val="1"/>
                <c:pt idx="0">
                  <c:v>2136</c:v>
                </c:pt>
              </c:numCache>
            </c:numRef>
          </c:xVal>
          <c:yVal>
            <c:numRef>
              <c:f>Final!$E$398</c:f>
              <c:numCache>
                <c:formatCode>General</c:formatCode>
                <c:ptCount val="1"/>
                <c:pt idx="0">
                  <c:v>644</c:v>
                </c:pt>
              </c:numCache>
            </c:numRef>
          </c:yVal>
        </c:ser>
        <c:ser>
          <c:idx val="3"/>
          <c:order val="3"/>
          <c:tx>
            <c:strRef>
              <c:f>Final!$B$399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Final!$F$399</c:f>
              <c:numCache>
                <c:formatCode>General</c:formatCode>
                <c:ptCount val="1"/>
                <c:pt idx="0">
                  <c:v>2011</c:v>
                </c:pt>
              </c:numCache>
            </c:numRef>
          </c:xVal>
          <c:yVal>
            <c:numRef>
              <c:f>Final!$E$399</c:f>
              <c:numCache>
                <c:formatCode>General</c:formatCode>
                <c:ptCount val="1"/>
                <c:pt idx="0">
                  <c:v>548</c:v>
                </c:pt>
              </c:numCache>
            </c:numRef>
          </c:yVal>
        </c:ser>
        <c:ser>
          <c:idx val="4"/>
          <c:order val="4"/>
          <c:tx>
            <c:strRef>
              <c:f>Final!$B$400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Final!$F$400</c:f>
              <c:numCache>
                <c:formatCode>General</c:formatCode>
                <c:ptCount val="1"/>
                <c:pt idx="0">
                  <c:v>1190</c:v>
                </c:pt>
              </c:numCache>
            </c:numRef>
          </c:xVal>
          <c:yVal>
            <c:numRef>
              <c:f>Final!$E$400</c:f>
              <c:numCache>
                <c:formatCode>General</c:formatCode>
                <c:ptCount val="1"/>
                <c:pt idx="0">
                  <c:v>699</c:v>
                </c:pt>
              </c:numCache>
            </c:numRef>
          </c:yVal>
        </c:ser>
        <c:ser>
          <c:idx val="5"/>
          <c:order val="5"/>
          <c:tx>
            <c:strRef>
              <c:f>Final!$B$401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Final!$F$401</c:f>
              <c:numCache>
                <c:formatCode>General</c:formatCode>
                <c:ptCount val="1"/>
                <c:pt idx="0">
                  <c:v>847</c:v>
                </c:pt>
              </c:numCache>
            </c:numRef>
          </c:xVal>
          <c:yVal>
            <c:numRef>
              <c:f>Final!$E$401</c:f>
              <c:numCache>
                <c:formatCode>General</c:formatCode>
                <c:ptCount val="1"/>
                <c:pt idx="0">
                  <c:v>445</c:v>
                </c:pt>
              </c:numCache>
            </c:numRef>
          </c:yVal>
        </c:ser>
        <c:ser>
          <c:idx val="6"/>
          <c:order val="6"/>
          <c:tx>
            <c:strRef>
              <c:f>Final!$B$402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Final!$F$402</c:f>
              <c:numCache>
                <c:formatCode>General</c:formatCode>
                <c:ptCount val="1"/>
                <c:pt idx="0">
                  <c:v>1907</c:v>
                </c:pt>
              </c:numCache>
            </c:numRef>
          </c:xVal>
          <c:yVal>
            <c:numRef>
              <c:f>Final!$E$402</c:f>
              <c:numCache>
                <c:formatCode>General</c:formatCode>
                <c:ptCount val="1"/>
                <c:pt idx="0">
                  <c:v>587</c:v>
                </c:pt>
              </c:numCache>
            </c:numRef>
          </c:yVal>
        </c:ser>
        <c:axId val="107823488"/>
        <c:axId val="107825024"/>
      </c:scatterChart>
      <c:valAx>
        <c:axId val="107823488"/>
        <c:scaling>
          <c:orientation val="maxMin"/>
        </c:scaling>
        <c:axPos val="t"/>
        <c:numFmt formatCode="General" sourceLinked="1"/>
        <c:tickLblPos val="nextTo"/>
        <c:crossAx val="107825024"/>
        <c:crosses val="autoZero"/>
        <c:crossBetween val="midCat"/>
      </c:valAx>
      <c:valAx>
        <c:axId val="107825024"/>
        <c:scaling>
          <c:orientation val="maxMin"/>
        </c:scaling>
        <c:axPos val="r"/>
        <c:majorGridlines/>
        <c:numFmt formatCode="General" sourceLinked="1"/>
        <c:tickLblPos val="nextTo"/>
        <c:crossAx val="10782348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Final!$B$413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Final!$F$413</c:f>
              <c:numCache>
                <c:formatCode>General</c:formatCode>
                <c:ptCount val="1"/>
                <c:pt idx="0">
                  <c:v>1311</c:v>
                </c:pt>
              </c:numCache>
            </c:numRef>
          </c:xVal>
          <c:yVal>
            <c:numRef>
              <c:f>Final!$E$413</c:f>
              <c:numCache>
                <c:formatCode>General</c:formatCode>
                <c:ptCount val="1"/>
                <c:pt idx="0">
                  <c:v>622</c:v>
                </c:pt>
              </c:numCache>
            </c:numRef>
          </c:yVal>
        </c:ser>
        <c:ser>
          <c:idx val="1"/>
          <c:order val="1"/>
          <c:tx>
            <c:strRef>
              <c:f>Final!$B$414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Final!$F$414</c:f>
              <c:numCache>
                <c:formatCode>General</c:formatCode>
                <c:ptCount val="1"/>
                <c:pt idx="0">
                  <c:v>1453</c:v>
                </c:pt>
              </c:numCache>
            </c:numRef>
          </c:xVal>
          <c:yVal>
            <c:numRef>
              <c:f>Final!$E$414</c:f>
              <c:numCache>
                <c:formatCode>General</c:formatCode>
                <c:ptCount val="1"/>
                <c:pt idx="0">
                  <c:v>722</c:v>
                </c:pt>
              </c:numCache>
            </c:numRef>
          </c:yVal>
        </c:ser>
        <c:ser>
          <c:idx val="2"/>
          <c:order val="2"/>
          <c:tx>
            <c:strRef>
              <c:f>Final!$B$415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Final!$F$415</c:f>
              <c:numCache>
                <c:formatCode>General</c:formatCode>
                <c:ptCount val="1"/>
                <c:pt idx="0">
                  <c:v>1870</c:v>
                </c:pt>
              </c:numCache>
            </c:numRef>
          </c:xVal>
          <c:yVal>
            <c:numRef>
              <c:f>Final!$E$415</c:f>
              <c:numCache>
                <c:formatCode>General</c:formatCode>
                <c:ptCount val="1"/>
                <c:pt idx="0">
                  <c:v>582</c:v>
                </c:pt>
              </c:numCache>
            </c:numRef>
          </c:yVal>
        </c:ser>
        <c:ser>
          <c:idx val="3"/>
          <c:order val="3"/>
          <c:tx>
            <c:strRef>
              <c:f>Final!$B$416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Final!$F$416</c:f>
              <c:numCache>
                <c:formatCode>General</c:formatCode>
                <c:ptCount val="1"/>
                <c:pt idx="0">
                  <c:v>1828</c:v>
                </c:pt>
              </c:numCache>
            </c:numRef>
          </c:xVal>
          <c:yVal>
            <c:numRef>
              <c:f>Final!$E$416</c:f>
              <c:numCache>
                <c:formatCode>General</c:formatCode>
                <c:ptCount val="1"/>
                <c:pt idx="0">
                  <c:v>376</c:v>
                </c:pt>
              </c:numCache>
            </c:numRef>
          </c:yVal>
        </c:ser>
        <c:ser>
          <c:idx val="4"/>
          <c:order val="4"/>
          <c:tx>
            <c:strRef>
              <c:f>Final!$B$417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Final!$F$417</c:f>
              <c:numCache>
                <c:formatCode>General</c:formatCode>
                <c:ptCount val="1"/>
                <c:pt idx="0">
                  <c:v>931</c:v>
                </c:pt>
              </c:numCache>
            </c:numRef>
          </c:xVal>
          <c:yVal>
            <c:numRef>
              <c:f>Final!$E$417</c:f>
              <c:numCache>
                <c:formatCode>General</c:formatCode>
                <c:ptCount val="1"/>
                <c:pt idx="0">
                  <c:v>578</c:v>
                </c:pt>
              </c:numCache>
            </c:numRef>
          </c:yVal>
        </c:ser>
        <c:ser>
          <c:idx val="5"/>
          <c:order val="5"/>
          <c:tx>
            <c:strRef>
              <c:f>Final!$B$418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Final!$F$418</c:f>
              <c:numCache>
                <c:formatCode>General</c:formatCode>
                <c:ptCount val="1"/>
                <c:pt idx="0">
                  <c:v>957</c:v>
                </c:pt>
              </c:numCache>
            </c:numRef>
          </c:xVal>
          <c:yVal>
            <c:numRef>
              <c:f>Final!$E$418</c:f>
              <c:numCache>
                <c:formatCode>General</c:formatCode>
                <c:ptCount val="1"/>
                <c:pt idx="0">
                  <c:v>413</c:v>
                </c:pt>
              </c:numCache>
            </c:numRef>
          </c:yVal>
        </c:ser>
        <c:ser>
          <c:idx val="6"/>
          <c:order val="6"/>
          <c:tx>
            <c:strRef>
              <c:f>Final!$B$419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Final!$F$419</c:f>
              <c:numCache>
                <c:formatCode>General</c:formatCode>
                <c:ptCount val="1"/>
                <c:pt idx="0">
                  <c:v>1561</c:v>
                </c:pt>
              </c:numCache>
            </c:numRef>
          </c:xVal>
          <c:yVal>
            <c:numRef>
              <c:f>Final!$E$419</c:f>
              <c:numCache>
                <c:formatCode>General</c:formatCode>
                <c:ptCount val="1"/>
                <c:pt idx="0">
                  <c:v>548</c:v>
                </c:pt>
              </c:numCache>
            </c:numRef>
          </c:yVal>
        </c:ser>
        <c:axId val="107878272"/>
        <c:axId val="107879808"/>
      </c:scatterChart>
      <c:valAx>
        <c:axId val="107878272"/>
        <c:scaling>
          <c:orientation val="maxMin"/>
        </c:scaling>
        <c:axPos val="t"/>
        <c:numFmt formatCode="General" sourceLinked="1"/>
        <c:tickLblPos val="nextTo"/>
        <c:crossAx val="107879808"/>
        <c:crosses val="autoZero"/>
        <c:crossBetween val="midCat"/>
      </c:valAx>
      <c:valAx>
        <c:axId val="107879808"/>
        <c:scaling>
          <c:orientation val="maxMin"/>
        </c:scaling>
        <c:axPos val="r"/>
        <c:majorGridlines/>
        <c:numFmt formatCode="General" sourceLinked="1"/>
        <c:tickLblPos val="nextTo"/>
        <c:crossAx val="10787827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Final!$B$428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Final!$F$428</c:f>
              <c:numCache>
                <c:formatCode>General</c:formatCode>
                <c:ptCount val="1"/>
                <c:pt idx="0">
                  <c:v>1317</c:v>
                </c:pt>
              </c:numCache>
            </c:numRef>
          </c:xVal>
          <c:yVal>
            <c:numRef>
              <c:f>Final!$E$428</c:f>
              <c:numCache>
                <c:formatCode>General</c:formatCode>
                <c:ptCount val="1"/>
                <c:pt idx="0">
                  <c:v>564</c:v>
                </c:pt>
              </c:numCache>
            </c:numRef>
          </c:yVal>
        </c:ser>
        <c:ser>
          <c:idx val="1"/>
          <c:order val="1"/>
          <c:tx>
            <c:strRef>
              <c:f>Final!$B$429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Final!$F$429</c:f>
              <c:numCache>
                <c:formatCode>General</c:formatCode>
                <c:ptCount val="1"/>
                <c:pt idx="0">
                  <c:v>1472</c:v>
                </c:pt>
              </c:numCache>
            </c:numRef>
          </c:xVal>
          <c:yVal>
            <c:numRef>
              <c:f>Final!$E$429</c:f>
              <c:numCache>
                <c:formatCode>General</c:formatCode>
                <c:ptCount val="1"/>
                <c:pt idx="0">
                  <c:v>768</c:v>
                </c:pt>
              </c:numCache>
            </c:numRef>
          </c:yVal>
        </c:ser>
        <c:ser>
          <c:idx val="2"/>
          <c:order val="2"/>
          <c:tx>
            <c:strRef>
              <c:f>Final!$B$430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Final!$F$430</c:f>
              <c:numCache>
                <c:formatCode>General</c:formatCode>
                <c:ptCount val="1"/>
                <c:pt idx="0">
                  <c:v>1711</c:v>
                </c:pt>
              </c:numCache>
            </c:numRef>
          </c:xVal>
          <c:yVal>
            <c:numRef>
              <c:f>Final!$E$430</c:f>
              <c:numCache>
                <c:formatCode>General</c:formatCode>
                <c:ptCount val="1"/>
                <c:pt idx="0">
                  <c:v>664</c:v>
                </c:pt>
              </c:numCache>
            </c:numRef>
          </c:yVal>
        </c:ser>
        <c:ser>
          <c:idx val="3"/>
          <c:order val="3"/>
          <c:tx>
            <c:strRef>
              <c:f>Final!$B$431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Final!$F$431</c:f>
              <c:numCache>
                <c:formatCode>General</c:formatCode>
                <c:ptCount val="1"/>
                <c:pt idx="0">
                  <c:v>1837</c:v>
                </c:pt>
              </c:numCache>
            </c:numRef>
          </c:xVal>
          <c:yVal>
            <c:numRef>
              <c:f>Final!$E$431</c:f>
              <c:numCache>
                <c:formatCode>General</c:formatCode>
                <c:ptCount val="1"/>
                <c:pt idx="0">
                  <c:v>449</c:v>
                </c:pt>
              </c:numCache>
            </c:numRef>
          </c:yVal>
        </c:ser>
        <c:ser>
          <c:idx val="4"/>
          <c:order val="4"/>
          <c:tx>
            <c:strRef>
              <c:f>Final!$B$432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Final!$F$432</c:f>
              <c:numCache>
                <c:formatCode>General</c:formatCode>
                <c:ptCount val="1"/>
                <c:pt idx="0">
                  <c:v>1018</c:v>
                </c:pt>
              </c:numCache>
            </c:numRef>
          </c:xVal>
          <c:yVal>
            <c:numRef>
              <c:f>Final!$E$432</c:f>
              <c:numCache>
                <c:formatCode>General</c:formatCode>
                <c:ptCount val="1"/>
                <c:pt idx="0">
                  <c:v>639</c:v>
                </c:pt>
              </c:numCache>
            </c:numRef>
          </c:yVal>
        </c:ser>
        <c:ser>
          <c:idx val="5"/>
          <c:order val="5"/>
          <c:tx>
            <c:strRef>
              <c:f>Final!$B$433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Final!$F$433</c:f>
              <c:numCache>
                <c:formatCode>General</c:formatCode>
                <c:ptCount val="1"/>
                <c:pt idx="0">
                  <c:v>1250</c:v>
                </c:pt>
              </c:numCache>
            </c:numRef>
          </c:xVal>
          <c:yVal>
            <c:numRef>
              <c:f>Final!$E$433</c:f>
              <c:numCache>
                <c:formatCode>General</c:formatCode>
                <c:ptCount val="1"/>
                <c:pt idx="0">
                  <c:v>552</c:v>
                </c:pt>
              </c:numCache>
            </c:numRef>
          </c:yVal>
        </c:ser>
        <c:ser>
          <c:idx val="6"/>
          <c:order val="6"/>
          <c:tx>
            <c:strRef>
              <c:f>Final!$B$434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Final!$F$434</c:f>
              <c:numCache>
                <c:formatCode>General</c:formatCode>
                <c:ptCount val="1"/>
                <c:pt idx="0">
                  <c:v>1617</c:v>
                </c:pt>
              </c:numCache>
            </c:numRef>
          </c:xVal>
          <c:yVal>
            <c:numRef>
              <c:f>Final!$E$434</c:f>
              <c:numCache>
                <c:formatCode>General</c:formatCode>
                <c:ptCount val="1"/>
                <c:pt idx="0">
                  <c:v>544</c:v>
                </c:pt>
              </c:numCache>
            </c:numRef>
          </c:yVal>
        </c:ser>
        <c:axId val="107933056"/>
        <c:axId val="107943040"/>
      </c:scatterChart>
      <c:valAx>
        <c:axId val="107933056"/>
        <c:scaling>
          <c:orientation val="maxMin"/>
        </c:scaling>
        <c:axPos val="t"/>
        <c:numFmt formatCode="General" sourceLinked="1"/>
        <c:tickLblPos val="nextTo"/>
        <c:crossAx val="107943040"/>
        <c:crosses val="autoZero"/>
        <c:crossBetween val="midCat"/>
      </c:valAx>
      <c:valAx>
        <c:axId val="107943040"/>
        <c:scaling>
          <c:orientation val="maxMin"/>
        </c:scaling>
        <c:axPos val="r"/>
        <c:majorGridlines/>
        <c:numFmt formatCode="General" sourceLinked="1"/>
        <c:tickLblPos val="nextTo"/>
        <c:crossAx val="10793305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Final!$B$443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Final!$F$443</c:f>
              <c:numCache>
                <c:formatCode>General</c:formatCode>
                <c:ptCount val="1"/>
                <c:pt idx="0">
                  <c:v>1126</c:v>
                </c:pt>
              </c:numCache>
            </c:numRef>
          </c:xVal>
          <c:yVal>
            <c:numRef>
              <c:f>Final!$E$443</c:f>
              <c:numCache>
                <c:formatCode>General</c:formatCode>
                <c:ptCount val="1"/>
                <c:pt idx="0">
                  <c:v>680</c:v>
                </c:pt>
              </c:numCache>
            </c:numRef>
          </c:yVal>
        </c:ser>
        <c:ser>
          <c:idx val="1"/>
          <c:order val="1"/>
          <c:tx>
            <c:strRef>
              <c:f>Final!$B$444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Final!$F$444</c:f>
              <c:numCache>
                <c:formatCode>General</c:formatCode>
                <c:ptCount val="1"/>
                <c:pt idx="0">
                  <c:v>1571</c:v>
                </c:pt>
              </c:numCache>
            </c:numRef>
          </c:xVal>
          <c:yVal>
            <c:numRef>
              <c:f>Final!$E$444</c:f>
              <c:numCache>
                <c:formatCode>General</c:formatCode>
                <c:ptCount val="1"/>
                <c:pt idx="0">
                  <c:v>658</c:v>
                </c:pt>
              </c:numCache>
            </c:numRef>
          </c:yVal>
        </c:ser>
        <c:ser>
          <c:idx val="2"/>
          <c:order val="2"/>
          <c:tx>
            <c:strRef>
              <c:f>Final!$B$445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Final!$F$445</c:f>
              <c:numCache>
                <c:formatCode>General</c:formatCode>
                <c:ptCount val="1"/>
                <c:pt idx="0">
                  <c:v>1601</c:v>
                </c:pt>
              </c:numCache>
            </c:numRef>
          </c:xVal>
          <c:yVal>
            <c:numRef>
              <c:f>Final!$E$445</c:f>
              <c:numCache>
                <c:formatCode>General</c:formatCode>
                <c:ptCount val="1"/>
                <c:pt idx="0">
                  <c:v>562</c:v>
                </c:pt>
              </c:numCache>
            </c:numRef>
          </c:yVal>
        </c:ser>
        <c:ser>
          <c:idx val="3"/>
          <c:order val="3"/>
          <c:tx>
            <c:strRef>
              <c:f>Final!$B$446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Final!$F$446</c:f>
              <c:numCache>
                <c:formatCode>General</c:formatCode>
                <c:ptCount val="1"/>
                <c:pt idx="0">
                  <c:v>1839</c:v>
                </c:pt>
              </c:numCache>
            </c:numRef>
          </c:xVal>
          <c:yVal>
            <c:numRef>
              <c:f>Final!$E$446</c:f>
              <c:numCache>
                <c:formatCode>General</c:formatCode>
                <c:ptCount val="1"/>
                <c:pt idx="0">
                  <c:v>402</c:v>
                </c:pt>
              </c:numCache>
            </c:numRef>
          </c:yVal>
        </c:ser>
        <c:ser>
          <c:idx val="4"/>
          <c:order val="4"/>
          <c:tx>
            <c:strRef>
              <c:f>Final!$B$447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Final!$F$447</c:f>
              <c:numCache>
                <c:formatCode>General</c:formatCode>
                <c:ptCount val="1"/>
                <c:pt idx="0">
                  <c:v>974</c:v>
                </c:pt>
              </c:numCache>
            </c:numRef>
          </c:xVal>
          <c:yVal>
            <c:numRef>
              <c:f>Final!$E$447</c:f>
              <c:numCache>
                <c:formatCode>General</c:formatCode>
                <c:ptCount val="1"/>
                <c:pt idx="0">
                  <c:v>572</c:v>
                </c:pt>
              </c:numCache>
            </c:numRef>
          </c:yVal>
        </c:ser>
        <c:ser>
          <c:idx val="5"/>
          <c:order val="5"/>
          <c:tx>
            <c:strRef>
              <c:f>Final!$B$448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Final!$F$448</c:f>
              <c:numCache>
                <c:formatCode>General</c:formatCode>
                <c:ptCount val="1"/>
                <c:pt idx="0">
                  <c:v>983</c:v>
                </c:pt>
              </c:numCache>
            </c:numRef>
          </c:xVal>
          <c:yVal>
            <c:numRef>
              <c:f>Final!$E$448</c:f>
              <c:numCache>
                <c:formatCode>General</c:formatCode>
                <c:ptCount val="1"/>
                <c:pt idx="0">
                  <c:v>460</c:v>
                </c:pt>
              </c:numCache>
            </c:numRef>
          </c:yVal>
        </c:ser>
        <c:ser>
          <c:idx val="6"/>
          <c:order val="6"/>
          <c:tx>
            <c:strRef>
              <c:f>Final!$B$449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Final!$F$449</c:f>
              <c:numCache>
                <c:formatCode>General</c:formatCode>
                <c:ptCount val="1"/>
                <c:pt idx="0">
                  <c:v>1351</c:v>
                </c:pt>
              </c:numCache>
            </c:numRef>
          </c:xVal>
          <c:yVal>
            <c:numRef>
              <c:f>Final!$E$449</c:f>
              <c:numCache>
                <c:formatCode>General</c:formatCode>
                <c:ptCount val="1"/>
                <c:pt idx="0">
                  <c:v>527</c:v>
                </c:pt>
              </c:numCache>
            </c:numRef>
          </c:yVal>
        </c:ser>
        <c:axId val="107975808"/>
        <c:axId val="107977344"/>
      </c:scatterChart>
      <c:valAx>
        <c:axId val="107975808"/>
        <c:scaling>
          <c:orientation val="maxMin"/>
        </c:scaling>
        <c:axPos val="t"/>
        <c:numFmt formatCode="General" sourceLinked="1"/>
        <c:tickLblPos val="nextTo"/>
        <c:crossAx val="107977344"/>
        <c:crosses val="autoZero"/>
        <c:crossBetween val="midCat"/>
      </c:valAx>
      <c:valAx>
        <c:axId val="107977344"/>
        <c:scaling>
          <c:orientation val="maxMin"/>
        </c:scaling>
        <c:axPos val="r"/>
        <c:majorGridlines/>
        <c:numFmt formatCode="General" sourceLinked="1"/>
        <c:tickLblPos val="nextTo"/>
        <c:crossAx val="10797580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Final!$B$458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Final!$F$458</c:f>
              <c:numCache>
                <c:formatCode>General</c:formatCode>
                <c:ptCount val="1"/>
                <c:pt idx="0">
                  <c:v>1182</c:v>
                </c:pt>
              </c:numCache>
            </c:numRef>
          </c:xVal>
          <c:yVal>
            <c:numRef>
              <c:f>Final!$E$458</c:f>
              <c:numCache>
                <c:formatCode>General</c:formatCode>
                <c:ptCount val="1"/>
                <c:pt idx="0">
                  <c:v>708</c:v>
                </c:pt>
              </c:numCache>
            </c:numRef>
          </c:yVal>
        </c:ser>
        <c:ser>
          <c:idx val="1"/>
          <c:order val="1"/>
          <c:tx>
            <c:strRef>
              <c:f>Final!$B$459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Final!$F$459</c:f>
              <c:numCache>
                <c:formatCode>General</c:formatCode>
                <c:ptCount val="1"/>
                <c:pt idx="0">
                  <c:v>1359</c:v>
                </c:pt>
              </c:numCache>
            </c:numRef>
          </c:xVal>
          <c:yVal>
            <c:numRef>
              <c:f>Final!$E$459</c:f>
              <c:numCache>
                <c:formatCode>General</c:formatCode>
                <c:ptCount val="1"/>
                <c:pt idx="0">
                  <c:v>746</c:v>
                </c:pt>
              </c:numCache>
            </c:numRef>
          </c:yVal>
        </c:ser>
        <c:ser>
          <c:idx val="2"/>
          <c:order val="2"/>
          <c:tx>
            <c:strRef>
              <c:f>Final!$B$460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Final!$F$460</c:f>
              <c:numCache>
                <c:formatCode>General</c:formatCode>
                <c:ptCount val="1"/>
                <c:pt idx="0">
                  <c:v>1793</c:v>
                </c:pt>
              </c:numCache>
            </c:numRef>
          </c:xVal>
          <c:yVal>
            <c:numRef>
              <c:f>Final!$E$460</c:f>
              <c:numCache>
                <c:formatCode>General</c:formatCode>
                <c:ptCount val="1"/>
                <c:pt idx="0">
                  <c:v>566</c:v>
                </c:pt>
              </c:numCache>
            </c:numRef>
          </c:yVal>
        </c:ser>
        <c:ser>
          <c:idx val="3"/>
          <c:order val="3"/>
          <c:tx>
            <c:strRef>
              <c:f>Final!$B$461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Final!$F$461</c:f>
              <c:numCache>
                <c:formatCode>General</c:formatCode>
                <c:ptCount val="1"/>
                <c:pt idx="0">
                  <c:v>1931</c:v>
                </c:pt>
              </c:numCache>
            </c:numRef>
          </c:xVal>
          <c:yVal>
            <c:numRef>
              <c:f>Final!$E$461</c:f>
              <c:numCache>
                <c:formatCode>General</c:formatCode>
                <c:ptCount val="1"/>
                <c:pt idx="0">
                  <c:v>369</c:v>
                </c:pt>
              </c:numCache>
            </c:numRef>
          </c:yVal>
        </c:ser>
        <c:ser>
          <c:idx val="4"/>
          <c:order val="4"/>
          <c:tx>
            <c:strRef>
              <c:f>Final!$B$462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Final!$F$462</c:f>
              <c:numCache>
                <c:formatCode>General</c:formatCode>
                <c:ptCount val="1"/>
                <c:pt idx="0">
                  <c:v>906</c:v>
                </c:pt>
              </c:numCache>
            </c:numRef>
          </c:xVal>
          <c:yVal>
            <c:numRef>
              <c:f>Final!$E$462</c:f>
              <c:numCache>
                <c:formatCode>General</c:formatCode>
                <c:ptCount val="1"/>
                <c:pt idx="0">
                  <c:v>591</c:v>
                </c:pt>
              </c:numCache>
            </c:numRef>
          </c:yVal>
        </c:ser>
        <c:ser>
          <c:idx val="5"/>
          <c:order val="5"/>
          <c:tx>
            <c:strRef>
              <c:f>Final!$B$463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Final!$F$463</c:f>
              <c:numCache>
                <c:formatCode>General</c:formatCode>
                <c:ptCount val="1"/>
                <c:pt idx="0">
                  <c:v>977</c:v>
                </c:pt>
              </c:numCache>
            </c:numRef>
          </c:xVal>
          <c:yVal>
            <c:numRef>
              <c:f>Final!$E$463</c:f>
              <c:numCache>
                <c:formatCode>General</c:formatCode>
                <c:ptCount val="1"/>
                <c:pt idx="0">
                  <c:v>406</c:v>
                </c:pt>
              </c:numCache>
            </c:numRef>
          </c:yVal>
        </c:ser>
        <c:ser>
          <c:idx val="6"/>
          <c:order val="6"/>
          <c:tx>
            <c:strRef>
              <c:f>Final!$B$464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Final!$F$464</c:f>
              <c:numCache>
                <c:formatCode>General</c:formatCode>
                <c:ptCount val="1"/>
                <c:pt idx="0">
                  <c:v>1641</c:v>
                </c:pt>
              </c:numCache>
            </c:numRef>
          </c:xVal>
          <c:yVal>
            <c:numRef>
              <c:f>Final!$E$464</c:f>
              <c:numCache>
                <c:formatCode>General</c:formatCode>
                <c:ptCount val="1"/>
                <c:pt idx="0">
                  <c:v>470</c:v>
                </c:pt>
              </c:numCache>
            </c:numRef>
          </c:yVal>
        </c:ser>
        <c:axId val="108173952"/>
        <c:axId val="108192128"/>
      </c:scatterChart>
      <c:valAx>
        <c:axId val="108173952"/>
        <c:scaling>
          <c:orientation val="maxMin"/>
        </c:scaling>
        <c:axPos val="t"/>
        <c:numFmt formatCode="General" sourceLinked="1"/>
        <c:tickLblPos val="nextTo"/>
        <c:crossAx val="108192128"/>
        <c:crosses val="autoZero"/>
        <c:crossBetween val="midCat"/>
      </c:valAx>
      <c:valAx>
        <c:axId val="108192128"/>
        <c:scaling>
          <c:orientation val="maxMin"/>
        </c:scaling>
        <c:axPos val="r"/>
        <c:majorGridlines/>
        <c:numFmt formatCode="General" sourceLinked="1"/>
        <c:tickLblPos val="nextTo"/>
        <c:crossAx val="10817395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Final!$B$473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Final!$F$473</c:f>
              <c:numCache>
                <c:formatCode>General</c:formatCode>
                <c:ptCount val="1"/>
                <c:pt idx="0">
                  <c:v>1303</c:v>
                </c:pt>
              </c:numCache>
            </c:numRef>
          </c:xVal>
          <c:yVal>
            <c:numRef>
              <c:f>Final!$E$473</c:f>
              <c:numCache>
                <c:formatCode>General</c:formatCode>
                <c:ptCount val="1"/>
                <c:pt idx="0">
                  <c:v>764</c:v>
                </c:pt>
              </c:numCache>
            </c:numRef>
          </c:yVal>
        </c:ser>
        <c:ser>
          <c:idx val="1"/>
          <c:order val="1"/>
          <c:tx>
            <c:strRef>
              <c:f>Final!$B$474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Final!$F$474</c:f>
              <c:numCache>
                <c:formatCode>General</c:formatCode>
                <c:ptCount val="1"/>
                <c:pt idx="0">
                  <c:v>1822</c:v>
                </c:pt>
              </c:numCache>
            </c:numRef>
          </c:xVal>
          <c:yVal>
            <c:numRef>
              <c:f>Final!$E$474</c:f>
              <c:numCache>
                <c:formatCode>General</c:formatCode>
                <c:ptCount val="1"/>
                <c:pt idx="0">
                  <c:v>795</c:v>
                </c:pt>
              </c:numCache>
            </c:numRef>
          </c:yVal>
        </c:ser>
        <c:ser>
          <c:idx val="2"/>
          <c:order val="2"/>
          <c:tx>
            <c:strRef>
              <c:f>Final!$B$475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Final!$F$475</c:f>
              <c:numCache>
                <c:formatCode>General</c:formatCode>
                <c:ptCount val="1"/>
                <c:pt idx="0">
                  <c:v>1918</c:v>
                </c:pt>
              </c:numCache>
            </c:numRef>
          </c:xVal>
          <c:yVal>
            <c:numRef>
              <c:f>Final!$E$475</c:f>
              <c:numCache>
                <c:formatCode>General</c:formatCode>
                <c:ptCount val="1"/>
                <c:pt idx="0">
                  <c:v>777</c:v>
                </c:pt>
              </c:numCache>
            </c:numRef>
          </c:yVal>
        </c:ser>
        <c:ser>
          <c:idx val="3"/>
          <c:order val="3"/>
          <c:tx>
            <c:strRef>
              <c:f>Final!$B$476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Final!$F$476</c:f>
              <c:numCache>
                <c:formatCode>General</c:formatCode>
                <c:ptCount val="1"/>
                <c:pt idx="0">
                  <c:v>1948</c:v>
                </c:pt>
              </c:numCache>
            </c:numRef>
          </c:xVal>
          <c:yVal>
            <c:numRef>
              <c:f>Final!$E$476</c:f>
              <c:numCache>
                <c:formatCode>General</c:formatCode>
                <c:ptCount val="1"/>
                <c:pt idx="0">
                  <c:v>539</c:v>
                </c:pt>
              </c:numCache>
            </c:numRef>
          </c:yVal>
        </c:ser>
        <c:ser>
          <c:idx val="4"/>
          <c:order val="4"/>
          <c:tx>
            <c:strRef>
              <c:f>Final!$B$477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Final!$F$477</c:f>
              <c:numCache>
                <c:formatCode>General</c:formatCode>
                <c:ptCount val="1"/>
                <c:pt idx="0">
                  <c:v>1239</c:v>
                </c:pt>
              </c:numCache>
            </c:numRef>
          </c:xVal>
          <c:yVal>
            <c:numRef>
              <c:f>Final!$E$477</c:f>
              <c:numCache>
                <c:formatCode>General</c:formatCode>
                <c:ptCount val="1"/>
                <c:pt idx="0">
                  <c:v>793</c:v>
                </c:pt>
              </c:numCache>
            </c:numRef>
          </c:yVal>
        </c:ser>
        <c:ser>
          <c:idx val="5"/>
          <c:order val="5"/>
          <c:tx>
            <c:strRef>
              <c:f>Final!$B$478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Final!$F$478</c:f>
              <c:numCache>
                <c:formatCode>General</c:formatCode>
                <c:ptCount val="1"/>
                <c:pt idx="0">
                  <c:v>1148</c:v>
                </c:pt>
              </c:numCache>
            </c:numRef>
          </c:xVal>
          <c:yVal>
            <c:numRef>
              <c:f>Final!$E$478</c:f>
              <c:numCache>
                <c:formatCode>General</c:formatCode>
                <c:ptCount val="1"/>
                <c:pt idx="0">
                  <c:v>511</c:v>
                </c:pt>
              </c:numCache>
            </c:numRef>
          </c:yVal>
        </c:ser>
        <c:ser>
          <c:idx val="6"/>
          <c:order val="6"/>
          <c:tx>
            <c:strRef>
              <c:f>Final!$B$479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Final!$F$479</c:f>
              <c:numCache>
                <c:formatCode>General</c:formatCode>
                <c:ptCount val="1"/>
                <c:pt idx="0">
                  <c:v>1851</c:v>
                </c:pt>
              </c:numCache>
            </c:numRef>
          </c:xVal>
          <c:yVal>
            <c:numRef>
              <c:f>Final!$E$479</c:f>
              <c:numCache>
                <c:formatCode>General</c:formatCode>
                <c:ptCount val="1"/>
                <c:pt idx="0">
                  <c:v>689</c:v>
                </c:pt>
              </c:numCache>
            </c:numRef>
          </c:yVal>
        </c:ser>
        <c:axId val="108114688"/>
        <c:axId val="108116224"/>
      </c:scatterChart>
      <c:valAx>
        <c:axId val="108114688"/>
        <c:scaling>
          <c:orientation val="maxMin"/>
        </c:scaling>
        <c:axPos val="t"/>
        <c:numFmt formatCode="General" sourceLinked="1"/>
        <c:tickLblPos val="nextTo"/>
        <c:crossAx val="108116224"/>
        <c:crosses val="autoZero"/>
        <c:crossBetween val="midCat"/>
      </c:valAx>
      <c:valAx>
        <c:axId val="108116224"/>
        <c:scaling>
          <c:orientation val="maxMin"/>
        </c:scaling>
        <c:axPos val="r"/>
        <c:majorGridlines/>
        <c:numFmt formatCode="General" sourceLinked="1"/>
        <c:tickLblPos val="nextTo"/>
        <c:crossAx val="10811468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Final!$B$20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(Final!$F$3,Final!$F$20,Final!$F$39,Final!$F$57,Final!$F$73,Final!$F$88,Final!$F$104,Final!$F$119,Final!$F$135,Final!$F$151,Final!$F$167,Final!$F$182,Final!$F$197,Final!$F$213,Final!$F$229,Final!$F$245,Final!$F$259,Final!$F$274,Final!$F$287,Final!$F$303,Final!$F$318,Final!$F$333,Final!$F$348,Final!$F$364,Final!$F$380,Final!$F$396,Final!$F$413,Final!$F$428,Final!$F$443,Final!$F$458,Final!$F$473)</c:f>
              <c:numCache>
                <c:formatCode>General</c:formatCode>
                <c:ptCount val="31"/>
                <c:pt idx="0">
                  <c:v>1178</c:v>
                </c:pt>
                <c:pt idx="1">
                  <c:v>1199</c:v>
                </c:pt>
                <c:pt idx="2">
                  <c:v>1230</c:v>
                </c:pt>
                <c:pt idx="3">
                  <c:v>1339</c:v>
                </c:pt>
                <c:pt idx="4">
                  <c:v>1258</c:v>
                </c:pt>
                <c:pt idx="5">
                  <c:v>1396</c:v>
                </c:pt>
                <c:pt idx="6">
                  <c:v>1572</c:v>
                </c:pt>
                <c:pt idx="7">
                  <c:v>1537</c:v>
                </c:pt>
                <c:pt idx="8">
                  <c:v>1325</c:v>
                </c:pt>
                <c:pt idx="9">
                  <c:v>1582</c:v>
                </c:pt>
                <c:pt idx="10">
                  <c:v>1138</c:v>
                </c:pt>
                <c:pt idx="11">
                  <c:v>1459</c:v>
                </c:pt>
                <c:pt idx="12">
                  <c:v>1175</c:v>
                </c:pt>
                <c:pt idx="13">
                  <c:v>1239</c:v>
                </c:pt>
                <c:pt idx="14">
                  <c:v>1475</c:v>
                </c:pt>
                <c:pt idx="15">
                  <c:v>1666</c:v>
                </c:pt>
                <c:pt idx="16">
                  <c:v>1047</c:v>
                </c:pt>
                <c:pt idx="17">
                  <c:v>1314</c:v>
                </c:pt>
                <c:pt idx="18">
                  <c:v>1516</c:v>
                </c:pt>
                <c:pt idx="19">
                  <c:v>1182</c:v>
                </c:pt>
                <c:pt idx="20">
                  <c:v>1204</c:v>
                </c:pt>
                <c:pt idx="21">
                  <c:v>1198</c:v>
                </c:pt>
                <c:pt idx="22">
                  <c:v>1216</c:v>
                </c:pt>
                <c:pt idx="23">
                  <c:v>1168</c:v>
                </c:pt>
                <c:pt idx="24">
                  <c:v>1251</c:v>
                </c:pt>
                <c:pt idx="25">
                  <c:v>750</c:v>
                </c:pt>
                <c:pt idx="26">
                  <c:v>1311</c:v>
                </c:pt>
                <c:pt idx="27">
                  <c:v>1317</c:v>
                </c:pt>
                <c:pt idx="28">
                  <c:v>1126</c:v>
                </c:pt>
                <c:pt idx="29">
                  <c:v>1182</c:v>
                </c:pt>
                <c:pt idx="30">
                  <c:v>1303</c:v>
                </c:pt>
              </c:numCache>
            </c:numRef>
          </c:xVal>
          <c:yVal>
            <c:numRef>
              <c:f>(Final!$E$473,Final!$E$458,Final!$E$443,Final!$E$428,Final!$E$413,Final!$E$396,Final!$E$380,Final!$E$364,Final!$E$348,Final!$E$333,Final!$E$318,Final!$E$318,Final!$E$318,Final!$E$303,Final!$E$287,Final!$E$274,Final!$E$259,Final!$E$245,Final!$E$229,Final!$E$213,Final!$E$197,Final!$E$182,Final!$E$167,Final!$E$151,Final!$E$135,Final!$E$119,Final!$E$104,Final!$E$89,Final!$E$89,Final!$E$88,Final!$E$73,Final!$E$57,Final!$E$39,Final!$E$20,Final!$E$3)</c:f>
              <c:numCache>
                <c:formatCode>General</c:formatCode>
                <c:ptCount val="35"/>
                <c:pt idx="0">
                  <c:v>764</c:v>
                </c:pt>
                <c:pt idx="1">
                  <c:v>708</c:v>
                </c:pt>
                <c:pt idx="2">
                  <c:v>680</c:v>
                </c:pt>
                <c:pt idx="3">
                  <c:v>564</c:v>
                </c:pt>
                <c:pt idx="4">
                  <c:v>622</c:v>
                </c:pt>
                <c:pt idx="5">
                  <c:v>585</c:v>
                </c:pt>
                <c:pt idx="6">
                  <c:v>737</c:v>
                </c:pt>
                <c:pt idx="7">
                  <c:v>606</c:v>
                </c:pt>
                <c:pt idx="8">
                  <c:v>547</c:v>
                </c:pt>
                <c:pt idx="9">
                  <c:v>719</c:v>
                </c:pt>
                <c:pt idx="10">
                  <c:v>635</c:v>
                </c:pt>
                <c:pt idx="11">
                  <c:v>635</c:v>
                </c:pt>
                <c:pt idx="12">
                  <c:v>635</c:v>
                </c:pt>
                <c:pt idx="13">
                  <c:v>647</c:v>
                </c:pt>
                <c:pt idx="14">
                  <c:v>645</c:v>
                </c:pt>
                <c:pt idx="15">
                  <c:v>721</c:v>
                </c:pt>
                <c:pt idx="16">
                  <c:v>605</c:v>
                </c:pt>
                <c:pt idx="17">
                  <c:v>934</c:v>
                </c:pt>
                <c:pt idx="18">
                  <c:v>860</c:v>
                </c:pt>
                <c:pt idx="19">
                  <c:v>750</c:v>
                </c:pt>
                <c:pt idx="20">
                  <c:v>559</c:v>
                </c:pt>
                <c:pt idx="21">
                  <c:v>546</c:v>
                </c:pt>
                <c:pt idx="22">
                  <c:v>636</c:v>
                </c:pt>
                <c:pt idx="23">
                  <c:v>560</c:v>
                </c:pt>
                <c:pt idx="24">
                  <c:v>737</c:v>
                </c:pt>
                <c:pt idx="25">
                  <c:v>936</c:v>
                </c:pt>
                <c:pt idx="26">
                  <c:v>850</c:v>
                </c:pt>
                <c:pt idx="27">
                  <c:v>803</c:v>
                </c:pt>
                <c:pt idx="28">
                  <c:v>803</c:v>
                </c:pt>
                <c:pt idx="29">
                  <c:v>693</c:v>
                </c:pt>
                <c:pt idx="30">
                  <c:v>633</c:v>
                </c:pt>
                <c:pt idx="31">
                  <c:v>603</c:v>
                </c:pt>
                <c:pt idx="32">
                  <c:v>792</c:v>
                </c:pt>
                <c:pt idx="33">
                  <c:v>643</c:v>
                </c:pt>
                <c:pt idx="34">
                  <c:v>573</c:v>
                </c:pt>
              </c:numCache>
            </c:numRef>
          </c:yVal>
        </c:ser>
        <c:ser>
          <c:idx val="1"/>
          <c:order val="1"/>
          <c:tx>
            <c:strRef>
              <c:f>Final!$B$21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(Final!$F$21,Final!$F$4,Final!$F$40,Final!$F$58,Final!$F$74,Final!$F$89,Final!$F$105,Final!$F$120,Final!$F$136,Final!$F$152,Final!$F$168,Final!$F$183,Final!$F$198,Final!$F$214,Final!$F$230,Final!$F$246,Final!$F$260,Final!$F$275,Final!$F$288,Final!$F$304,Final!$F$319,Final!$F$334,Final!$F$349,Final!$F$365,Final!$F$381,Final!$F$397,Final!$F$414,Final!$F$429,Final!$F$444,Final!$F$459,Final!$F$474)</c:f>
              <c:numCache>
                <c:formatCode>General</c:formatCode>
                <c:ptCount val="31"/>
                <c:pt idx="0">
                  <c:v>1433</c:v>
                </c:pt>
                <c:pt idx="1">
                  <c:v>1674</c:v>
                </c:pt>
                <c:pt idx="2">
                  <c:v>1907</c:v>
                </c:pt>
                <c:pt idx="3">
                  <c:v>1663</c:v>
                </c:pt>
                <c:pt idx="4">
                  <c:v>1305</c:v>
                </c:pt>
                <c:pt idx="5">
                  <c:v>1504</c:v>
                </c:pt>
                <c:pt idx="6">
                  <c:v>1831</c:v>
                </c:pt>
                <c:pt idx="7">
                  <c:v>1561</c:v>
                </c:pt>
                <c:pt idx="8">
                  <c:v>1668</c:v>
                </c:pt>
                <c:pt idx="9">
                  <c:v>1634</c:v>
                </c:pt>
                <c:pt idx="10">
                  <c:v>1358</c:v>
                </c:pt>
                <c:pt idx="11">
                  <c:v>1803</c:v>
                </c:pt>
                <c:pt idx="12">
                  <c:v>1561</c:v>
                </c:pt>
                <c:pt idx="13">
                  <c:v>1725</c:v>
                </c:pt>
                <c:pt idx="14">
                  <c:v>1606</c:v>
                </c:pt>
                <c:pt idx="15">
                  <c:v>1784</c:v>
                </c:pt>
                <c:pt idx="16">
                  <c:v>1645</c:v>
                </c:pt>
                <c:pt idx="17">
                  <c:v>1511</c:v>
                </c:pt>
                <c:pt idx="18">
                  <c:v>1782</c:v>
                </c:pt>
                <c:pt idx="19">
                  <c:v>1403</c:v>
                </c:pt>
                <c:pt idx="20">
                  <c:v>1641</c:v>
                </c:pt>
                <c:pt idx="21">
                  <c:v>1448</c:v>
                </c:pt>
                <c:pt idx="22">
                  <c:v>1524</c:v>
                </c:pt>
                <c:pt idx="23">
                  <c:v>1389</c:v>
                </c:pt>
                <c:pt idx="24">
                  <c:v>1401</c:v>
                </c:pt>
                <c:pt idx="25">
                  <c:v>1938</c:v>
                </c:pt>
                <c:pt idx="26">
                  <c:v>1453</c:v>
                </c:pt>
                <c:pt idx="27">
                  <c:v>1472</c:v>
                </c:pt>
                <c:pt idx="28">
                  <c:v>1571</c:v>
                </c:pt>
                <c:pt idx="29">
                  <c:v>1359</c:v>
                </c:pt>
                <c:pt idx="30">
                  <c:v>1822</c:v>
                </c:pt>
              </c:numCache>
            </c:numRef>
          </c:xVal>
          <c:yVal>
            <c:numRef>
              <c:f>(Final!$E$474,Final!$E$459,Final!$E$444,Final!$E$429,Final!$E$414,Final!$E$397,Final!$E$381,Final!$E$365,Final!$E$349,Final!$E$334,Final!$E$319,Final!$E$304,Final!$E$288,Final!$E$275,Final!$E$260,Final!$E$246,Final!$E$230,Final!$E$214,Final!$E$198,Final!$E$183,Final!$E$168,Final!$E$152,Final!$E$136,Final!$E$120,Final!$E$105,Final!$E$89,Final!$E$74,Final!$E$58,Final!$E$40,Final!$E$21,Final!$E$4)</c:f>
              <c:numCache>
                <c:formatCode>General</c:formatCode>
                <c:ptCount val="31"/>
                <c:pt idx="0">
                  <c:v>795</c:v>
                </c:pt>
                <c:pt idx="1">
                  <c:v>746</c:v>
                </c:pt>
                <c:pt idx="2">
                  <c:v>658</c:v>
                </c:pt>
                <c:pt idx="3">
                  <c:v>768</c:v>
                </c:pt>
                <c:pt idx="4">
                  <c:v>722</c:v>
                </c:pt>
                <c:pt idx="5">
                  <c:v>797</c:v>
                </c:pt>
                <c:pt idx="6">
                  <c:v>777</c:v>
                </c:pt>
                <c:pt idx="7">
                  <c:v>749</c:v>
                </c:pt>
                <c:pt idx="8">
                  <c:v>663</c:v>
                </c:pt>
                <c:pt idx="9">
                  <c:v>735</c:v>
                </c:pt>
                <c:pt idx="10">
                  <c:v>773</c:v>
                </c:pt>
                <c:pt idx="11">
                  <c:v>692</c:v>
                </c:pt>
                <c:pt idx="12">
                  <c:v>884</c:v>
                </c:pt>
                <c:pt idx="13">
                  <c:v>812</c:v>
                </c:pt>
                <c:pt idx="14">
                  <c:v>789</c:v>
                </c:pt>
                <c:pt idx="15">
                  <c:v>874</c:v>
                </c:pt>
                <c:pt idx="16">
                  <c:v>856</c:v>
                </c:pt>
                <c:pt idx="17">
                  <c:v>798</c:v>
                </c:pt>
                <c:pt idx="18">
                  <c:v>801</c:v>
                </c:pt>
                <c:pt idx="19">
                  <c:v>853</c:v>
                </c:pt>
                <c:pt idx="20">
                  <c:v>716</c:v>
                </c:pt>
                <c:pt idx="21">
                  <c:v>983</c:v>
                </c:pt>
                <c:pt idx="22">
                  <c:v>812</c:v>
                </c:pt>
                <c:pt idx="23">
                  <c:v>1136</c:v>
                </c:pt>
                <c:pt idx="24">
                  <c:v>893</c:v>
                </c:pt>
                <c:pt idx="25">
                  <c:v>803</c:v>
                </c:pt>
                <c:pt idx="26">
                  <c:v>757</c:v>
                </c:pt>
                <c:pt idx="27">
                  <c:v>574</c:v>
                </c:pt>
                <c:pt idx="28">
                  <c:v>842</c:v>
                </c:pt>
                <c:pt idx="29">
                  <c:v>693</c:v>
                </c:pt>
                <c:pt idx="30">
                  <c:v>511</c:v>
                </c:pt>
              </c:numCache>
            </c:numRef>
          </c:yVal>
        </c:ser>
        <c:ser>
          <c:idx val="2"/>
          <c:order val="2"/>
          <c:tx>
            <c:strRef>
              <c:f>Final!$B$22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(Final!$F$5,Final!$F$22,Final!$F$41,Final!$F$59,Final!$F$75,Final!$F$90,Final!$F$106,Final!$F$121,Final!$F$137,Final!$F$153,Final!$F$169,Final!$F$184,Final!$F$199,Final!$F$215,Final!$F$231,Final!$F$247,Final!$F$261,Final!$F$276,Final!$F$289,Final!$F$305,Final!$F$320,Final!$F$335,Final!$F$350,Final!$F$366,Final!$F$382,Final!$F$398,Final!$F$415,Final!$F$430,Final!$F$445,Final!$F$460,Final!$F$475)</c:f>
              <c:numCache>
                <c:formatCode>General</c:formatCode>
                <c:ptCount val="31"/>
                <c:pt idx="0">
                  <c:v>1675</c:v>
                </c:pt>
                <c:pt idx="1">
                  <c:v>1928</c:v>
                </c:pt>
                <c:pt idx="2">
                  <c:v>2119</c:v>
                </c:pt>
                <c:pt idx="3">
                  <c:v>1746</c:v>
                </c:pt>
                <c:pt idx="4">
                  <c:v>1760</c:v>
                </c:pt>
                <c:pt idx="5">
                  <c:v>1960</c:v>
                </c:pt>
                <c:pt idx="6">
                  <c:v>2011</c:v>
                </c:pt>
                <c:pt idx="7">
                  <c:v>1847</c:v>
                </c:pt>
                <c:pt idx="8">
                  <c:v>1942</c:v>
                </c:pt>
                <c:pt idx="9">
                  <c:v>2122</c:v>
                </c:pt>
                <c:pt idx="10">
                  <c:v>1600</c:v>
                </c:pt>
                <c:pt idx="11">
                  <c:v>1820</c:v>
                </c:pt>
                <c:pt idx="12">
                  <c:v>1664</c:v>
                </c:pt>
                <c:pt idx="13">
                  <c:v>1922</c:v>
                </c:pt>
                <c:pt idx="14">
                  <c:v>1881</c:v>
                </c:pt>
                <c:pt idx="15">
                  <c:v>1883</c:v>
                </c:pt>
                <c:pt idx="16">
                  <c:v>1867</c:v>
                </c:pt>
                <c:pt idx="17">
                  <c:v>1788</c:v>
                </c:pt>
                <c:pt idx="18">
                  <c:v>2101</c:v>
                </c:pt>
                <c:pt idx="19">
                  <c:v>1652</c:v>
                </c:pt>
                <c:pt idx="20">
                  <c:v>1792</c:v>
                </c:pt>
                <c:pt idx="21">
                  <c:v>1717</c:v>
                </c:pt>
                <c:pt idx="22">
                  <c:v>1846</c:v>
                </c:pt>
                <c:pt idx="23">
                  <c:v>1756</c:v>
                </c:pt>
                <c:pt idx="24">
                  <c:v>1892</c:v>
                </c:pt>
                <c:pt idx="25">
                  <c:v>2136</c:v>
                </c:pt>
                <c:pt idx="26">
                  <c:v>1870</c:v>
                </c:pt>
                <c:pt idx="27">
                  <c:v>1711</c:v>
                </c:pt>
                <c:pt idx="28">
                  <c:v>1601</c:v>
                </c:pt>
                <c:pt idx="29">
                  <c:v>1793</c:v>
                </c:pt>
                <c:pt idx="30">
                  <c:v>1918</c:v>
                </c:pt>
              </c:numCache>
            </c:numRef>
          </c:xVal>
          <c:yVal>
            <c:numRef>
              <c:f>(Final!$E$475,Final!$E$460,Final!$E$445,Final!$E$430,Final!$E$415,Final!$E$398,Final!$E$382,Final!$E$366,Final!$E$350,Final!$E$335)</c:f>
              <c:numCache>
                <c:formatCode>General</c:formatCode>
                <c:ptCount val="10"/>
                <c:pt idx="0">
                  <c:v>777</c:v>
                </c:pt>
                <c:pt idx="1">
                  <c:v>566</c:v>
                </c:pt>
                <c:pt idx="2">
                  <c:v>562</c:v>
                </c:pt>
                <c:pt idx="3">
                  <c:v>664</c:v>
                </c:pt>
                <c:pt idx="4">
                  <c:v>582</c:v>
                </c:pt>
                <c:pt idx="5">
                  <c:v>644</c:v>
                </c:pt>
                <c:pt idx="6">
                  <c:v>765</c:v>
                </c:pt>
                <c:pt idx="7">
                  <c:v>700</c:v>
                </c:pt>
                <c:pt idx="8">
                  <c:v>564</c:v>
                </c:pt>
                <c:pt idx="9">
                  <c:v>643</c:v>
                </c:pt>
              </c:numCache>
            </c:numRef>
          </c:yVal>
        </c:ser>
        <c:ser>
          <c:idx val="3"/>
          <c:order val="3"/>
          <c:tx>
            <c:strRef>
              <c:f>Final!$B$23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(Final!$F$6,Final!$F$23,Final!$F$42,Final!$F$60,Final!$F$76,Final!$F$91,Final!$F$107,Final!$F$122,Final!$F$138,Final!$F$154,Final!$F$170,Final!$F$185,Final!$F$200,Final!$F$216,Final!$F$232,Final!$F$248,Final!$F$262,Final!$F$277,Final!$F$291,Final!$F$291,Final!$F$290,Final!$F$306,Final!$F$321,Final!$F$336,Final!$F$351,Final!$F$367,Final!$F$383,Final!$F$399,Final!$F$416,Final!$F$431,Final!$F$446,Final!$F$461,Final!$F$476)</c:f>
              <c:numCache>
                <c:formatCode>General</c:formatCode>
                <c:ptCount val="33"/>
                <c:pt idx="0">
                  <c:v>1577</c:v>
                </c:pt>
                <c:pt idx="1">
                  <c:v>1924</c:v>
                </c:pt>
                <c:pt idx="2">
                  <c:v>1887</c:v>
                </c:pt>
                <c:pt idx="3">
                  <c:v>1621</c:v>
                </c:pt>
                <c:pt idx="4">
                  <c:v>1844</c:v>
                </c:pt>
                <c:pt idx="5">
                  <c:v>2173</c:v>
                </c:pt>
                <c:pt idx="6">
                  <c:v>2132</c:v>
                </c:pt>
                <c:pt idx="7">
                  <c:v>2215</c:v>
                </c:pt>
                <c:pt idx="8">
                  <c:v>2179</c:v>
                </c:pt>
                <c:pt idx="9">
                  <c:v>2430</c:v>
                </c:pt>
                <c:pt idx="10">
                  <c:v>1835</c:v>
                </c:pt>
                <c:pt idx="11">
                  <c:v>1999</c:v>
                </c:pt>
                <c:pt idx="12">
                  <c:v>1652</c:v>
                </c:pt>
                <c:pt idx="13">
                  <c:v>2182</c:v>
                </c:pt>
                <c:pt idx="14">
                  <c:v>2151</c:v>
                </c:pt>
                <c:pt idx="15">
                  <c:v>2053</c:v>
                </c:pt>
                <c:pt idx="16">
                  <c:v>1814</c:v>
                </c:pt>
                <c:pt idx="17">
                  <c:v>1933</c:v>
                </c:pt>
                <c:pt idx="18">
                  <c:v>1155</c:v>
                </c:pt>
                <c:pt idx="19">
                  <c:v>1155</c:v>
                </c:pt>
                <c:pt idx="20">
                  <c:v>2315</c:v>
                </c:pt>
                <c:pt idx="21">
                  <c:v>1667</c:v>
                </c:pt>
                <c:pt idx="22">
                  <c:v>1887</c:v>
                </c:pt>
                <c:pt idx="23">
                  <c:v>1768</c:v>
                </c:pt>
                <c:pt idx="24">
                  <c:v>2059</c:v>
                </c:pt>
                <c:pt idx="25">
                  <c:v>1837</c:v>
                </c:pt>
                <c:pt idx="26">
                  <c:v>2157</c:v>
                </c:pt>
                <c:pt idx="27">
                  <c:v>2011</c:v>
                </c:pt>
                <c:pt idx="28">
                  <c:v>1828</c:v>
                </c:pt>
                <c:pt idx="29">
                  <c:v>1837</c:v>
                </c:pt>
                <c:pt idx="30">
                  <c:v>1839</c:v>
                </c:pt>
                <c:pt idx="31">
                  <c:v>1931</c:v>
                </c:pt>
                <c:pt idx="32">
                  <c:v>1948</c:v>
                </c:pt>
              </c:numCache>
            </c:numRef>
          </c:xVal>
          <c:yVal>
            <c:numRef>
              <c:f>(Final!$E$476,Final!$E$461,Final!$E$446,Final!$E$431,Final!$E$416,Final!$E$399,Final!$E$383,Final!$E$367,Final!$E$351,Final!$E$336,Final!$E$321,Final!$E$306,Final!$E$290,Final!$E$277,Final!$E$262,Final!$E$248,Final!$E$232,Final!$E$216,Final!$E$200,Final!$E$185,Final!$E$170,Final!$E$154,Final!$E$138,Final!$E$122,Final!$E$107,Final!$E$91,Final!$E$76,Final!$E$60,Final!$E$42,Final!$E$23,Final!$E$6)</c:f>
              <c:numCache>
                <c:formatCode>General</c:formatCode>
                <c:ptCount val="31"/>
                <c:pt idx="0">
                  <c:v>539</c:v>
                </c:pt>
                <c:pt idx="1">
                  <c:v>369</c:v>
                </c:pt>
                <c:pt idx="2">
                  <c:v>402</c:v>
                </c:pt>
                <c:pt idx="3">
                  <c:v>449</c:v>
                </c:pt>
                <c:pt idx="4">
                  <c:v>376</c:v>
                </c:pt>
                <c:pt idx="5">
                  <c:v>548</c:v>
                </c:pt>
                <c:pt idx="6">
                  <c:v>422</c:v>
                </c:pt>
                <c:pt idx="7">
                  <c:v>427</c:v>
                </c:pt>
                <c:pt idx="8">
                  <c:v>388</c:v>
                </c:pt>
                <c:pt idx="9">
                  <c:v>436</c:v>
                </c:pt>
                <c:pt idx="10">
                  <c:v>440</c:v>
                </c:pt>
                <c:pt idx="11">
                  <c:v>422</c:v>
                </c:pt>
                <c:pt idx="12">
                  <c:v>477</c:v>
                </c:pt>
                <c:pt idx="13">
                  <c:v>508</c:v>
                </c:pt>
                <c:pt idx="14">
                  <c:v>490</c:v>
                </c:pt>
                <c:pt idx="15">
                  <c:v>570</c:v>
                </c:pt>
                <c:pt idx="16">
                  <c:v>615</c:v>
                </c:pt>
                <c:pt idx="17">
                  <c:v>518</c:v>
                </c:pt>
                <c:pt idx="18">
                  <c:v>351</c:v>
                </c:pt>
                <c:pt idx="19">
                  <c:v>539</c:v>
                </c:pt>
                <c:pt idx="20">
                  <c:v>430</c:v>
                </c:pt>
                <c:pt idx="21">
                  <c:v>486</c:v>
                </c:pt>
                <c:pt idx="22">
                  <c:v>639</c:v>
                </c:pt>
                <c:pt idx="23">
                  <c:v>629</c:v>
                </c:pt>
                <c:pt idx="24">
                  <c:v>529</c:v>
                </c:pt>
                <c:pt idx="25">
                  <c:v>419</c:v>
                </c:pt>
                <c:pt idx="26">
                  <c:v>399</c:v>
                </c:pt>
                <c:pt idx="27">
                  <c:v>447</c:v>
                </c:pt>
                <c:pt idx="28">
                  <c:v>501</c:v>
                </c:pt>
                <c:pt idx="29">
                  <c:v>393</c:v>
                </c:pt>
                <c:pt idx="30">
                  <c:v>407</c:v>
                </c:pt>
              </c:numCache>
            </c:numRef>
          </c:yVal>
        </c:ser>
        <c:ser>
          <c:idx val="4"/>
          <c:order val="4"/>
          <c:tx>
            <c:strRef>
              <c:f>Final!$B$24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(Final!$F$7,Final!$F$24,Final!$F$43,Final!$F$61,Final!$F$77,Final!$F$92,Final!$F$108,Final!$F$123,Final!$F$139,Final!$F$155,Final!$F$171,Final!$F$186,Final!$F$201,Final!$F$217,Final!$F$233,Final!$F$249,Final!$F$263,Final!$F$278,Final!$F$291,Final!$F$307,Final!$F$322,Final!$F$337,Final!$F$352,Final!$F$368,Final!$F$384,Final!$F$400,Final!$F$417,Final!$F$432,Final!$F$447,Final!$F$462,Final!$F$477)</c:f>
              <c:numCache>
                <c:formatCode>General</c:formatCode>
                <c:ptCount val="31"/>
                <c:pt idx="0">
                  <c:v>1131</c:v>
                </c:pt>
                <c:pt idx="1">
                  <c:v>1029</c:v>
                </c:pt>
                <c:pt idx="2">
                  <c:v>1169</c:v>
                </c:pt>
                <c:pt idx="3">
                  <c:v>1294</c:v>
                </c:pt>
                <c:pt idx="4">
                  <c:v>889</c:v>
                </c:pt>
                <c:pt idx="5">
                  <c:v>1777</c:v>
                </c:pt>
                <c:pt idx="6">
                  <c:v>1246</c:v>
                </c:pt>
                <c:pt idx="7">
                  <c:v>1270</c:v>
                </c:pt>
                <c:pt idx="8">
                  <c:v>1123</c:v>
                </c:pt>
                <c:pt idx="9">
                  <c:v>1405</c:v>
                </c:pt>
                <c:pt idx="10">
                  <c:v>1180</c:v>
                </c:pt>
                <c:pt idx="11">
                  <c:v>1242</c:v>
                </c:pt>
                <c:pt idx="12">
                  <c:v>775</c:v>
                </c:pt>
                <c:pt idx="13">
                  <c:v>1031</c:v>
                </c:pt>
                <c:pt idx="14">
                  <c:v>1277</c:v>
                </c:pt>
                <c:pt idx="15">
                  <c:v>1217</c:v>
                </c:pt>
                <c:pt idx="16">
                  <c:v>856</c:v>
                </c:pt>
                <c:pt idx="17">
                  <c:v>1016</c:v>
                </c:pt>
                <c:pt idx="18">
                  <c:v>1155</c:v>
                </c:pt>
                <c:pt idx="19">
                  <c:v>1098</c:v>
                </c:pt>
                <c:pt idx="20">
                  <c:v>996</c:v>
                </c:pt>
                <c:pt idx="21">
                  <c:v>1010</c:v>
                </c:pt>
                <c:pt idx="22">
                  <c:v>958</c:v>
                </c:pt>
                <c:pt idx="23">
                  <c:v>883</c:v>
                </c:pt>
                <c:pt idx="24">
                  <c:v>939</c:v>
                </c:pt>
                <c:pt idx="25">
                  <c:v>1190</c:v>
                </c:pt>
                <c:pt idx="26">
                  <c:v>931</c:v>
                </c:pt>
                <c:pt idx="27">
                  <c:v>1018</c:v>
                </c:pt>
                <c:pt idx="28">
                  <c:v>974</c:v>
                </c:pt>
                <c:pt idx="29">
                  <c:v>906</c:v>
                </c:pt>
                <c:pt idx="30">
                  <c:v>1239</c:v>
                </c:pt>
              </c:numCache>
            </c:numRef>
          </c:xVal>
          <c:yVal>
            <c:numRef>
              <c:f>(Final!$E$477,Final!$E$462,Final!$E$447,Final!$E$432,Final!$E$417,Final!$E$400,Final!$E$384,Final!$E$368,Final!$E$352,Final!$E$337,Final!$E$322,Final!$E$307,Final!$E$291,Final!$E$278,Final!$E$263,Final!$E$249,Final!$E$233,Final!$E$217,Final!$E$201,Final!$E$186,Final!$E$171,Final!$E$155,Final!$E$139,Final!$E$123,Final!$E$108,Final!$E$92,Final!$E$77,Final!$E$61,Final!$E$43,Final!$E$24,Final!$E$7)</c:f>
              <c:numCache>
                <c:formatCode>General</c:formatCode>
                <c:ptCount val="31"/>
                <c:pt idx="0">
                  <c:v>793</c:v>
                </c:pt>
                <c:pt idx="1">
                  <c:v>591</c:v>
                </c:pt>
                <c:pt idx="2">
                  <c:v>572</c:v>
                </c:pt>
                <c:pt idx="3">
                  <c:v>639</c:v>
                </c:pt>
                <c:pt idx="4">
                  <c:v>578</c:v>
                </c:pt>
                <c:pt idx="5">
                  <c:v>699</c:v>
                </c:pt>
                <c:pt idx="6">
                  <c:v>790</c:v>
                </c:pt>
                <c:pt idx="7">
                  <c:v>714</c:v>
                </c:pt>
                <c:pt idx="8">
                  <c:v>616</c:v>
                </c:pt>
                <c:pt idx="9">
                  <c:v>678</c:v>
                </c:pt>
                <c:pt idx="10">
                  <c:v>583</c:v>
                </c:pt>
                <c:pt idx="11">
                  <c:v>616</c:v>
                </c:pt>
                <c:pt idx="12">
                  <c:v>677</c:v>
                </c:pt>
                <c:pt idx="13">
                  <c:v>660</c:v>
                </c:pt>
                <c:pt idx="14">
                  <c:v>596</c:v>
                </c:pt>
                <c:pt idx="15">
                  <c:v>735</c:v>
                </c:pt>
                <c:pt idx="16">
                  <c:v>592</c:v>
                </c:pt>
                <c:pt idx="17">
                  <c:v>680</c:v>
                </c:pt>
                <c:pt idx="18">
                  <c:v>767</c:v>
                </c:pt>
                <c:pt idx="19">
                  <c:v>678</c:v>
                </c:pt>
                <c:pt idx="20">
                  <c:v>650</c:v>
                </c:pt>
                <c:pt idx="21">
                  <c:v>768</c:v>
                </c:pt>
                <c:pt idx="22">
                  <c:v>678</c:v>
                </c:pt>
                <c:pt idx="23">
                  <c:v>696</c:v>
                </c:pt>
                <c:pt idx="24">
                  <c:v>783</c:v>
                </c:pt>
                <c:pt idx="25">
                  <c:v>762</c:v>
                </c:pt>
                <c:pt idx="26">
                  <c:v>634</c:v>
                </c:pt>
                <c:pt idx="27">
                  <c:v>686</c:v>
                </c:pt>
                <c:pt idx="28">
                  <c:v>810</c:v>
                </c:pt>
                <c:pt idx="29">
                  <c:v>581</c:v>
                </c:pt>
                <c:pt idx="30">
                  <c:v>640</c:v>
                </c:pt>
              </c:numCache>
            </c:numRef>
          </c:yVal>
        </c:ser>
        <c:ser>
          <c:idx val="5"/>
          <c:order val="5"/>
          <c:tx>
            <c:strRef>
              <c:f>Final!$B$25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(Final!$F$8,Final!$F$25,Final!$F$44,Final!$F$62,Final!$F$78,Final!$F$93,Final!$F$109,Final!$F$124,Final!$F$140,Final!$F$156,Final!$F$172,Final!$F$187,Final!$F$202,Final!$F$218,Final!$F$234,Final!$F$250,Final!$F$264,Final!$F$279,Final!$F$292,Final!$F$308,Final!$F$323,Final!$F$338,Final!$F$353,Final!$F$369,Final!$F$385,Final!$F$401,Final!$F$418,Final!$F$433,Final!$F$448,Final!$F$463,Final!$F$478)</c:f>
              <c:numCache>
                <c:formatCode>General</c:formatCode>
                <c:ptCount val="31"/>
                <c:pt idx="0">
                  <c:v>690</c:v>
                </c:pt>
                <c:pt idx="1">
                  <c:v>891</c:v>
                </c:pt>
                <c:pt idx="2">
                  <c:v>1792</c:v>
                </c:pt>
                <c:pt idx="3">
                  <c:v>885</c:v>
                </c:pt>
                <c:pt idx="4">
                  <c:v>761</c:v>
                </c:pt>
                <c:pt idx="5">
                  <c:v>1884</c:v>
                </c:pt>
                <c:pt idx="6">
                  <c:v>1332</c:v>
                </c:pt>
                <c:pt idx="7">
                  <c:v>1405</c:v>
                </c:pt>
                <c:pt idx="8">
                  <c:v>1132</c:v>
                </c:pt>
                <c:pt idx="9">
                  <c:v>1323</c:v>
                </c:pt>
                <c:pt idx="10">
                  <c:v>992</c:v>
                </c:pt>
                <c:pt idx="11">
                  <c:v>1216</c:v>
                </c:pt>
                <c:pt idx="12">
                  <c:v>862</c:v>
                </c:pt>
                <c:pt idx="13">
                  <c:v>1008</c:v>
                </c:pt>
                <c:pt idx="14">
                  <c:v>1214</c:v>
                </c:pt>
                <c:pt idx="15">
                  <c:v>1296</c:v>
                </c:pt>
                <c:pt idx="16">
                  <c:v>789</c:v>
                </c:pt>
                <c:pt idx="17">
                  <c:v>896</c:v>
                </c:pt>
                <c:pt idx="18">
                  <c:v>1161</c:v>
                </c:pt>
                <c:pt idx="19">
                  <c:v>837</c:v>
                </c:pt>
                <c:pt idx="20">
                  <c:v>1012</c:v>
                </c:pt>
                <c:pt idx="21">
                  <c:v>725</c:v>
                </c:pt>
                <c:pt idx="22">
                  <c:v>964</c:v>
                </c:pt>
                <c:pt idx="23">
                  <c:v>765</c:v>
                </c:pt>
                <c:pt idx="24">
                  <c:v>933</c:v>
                </c:pt>
                <c:pt idx="25">
                  <c:v>847</c:v>
                </c:pt>
                <c:pt idx="26">
                  <c:v>957</c:v>
                </c:pt>
                <c:pt idx="27">
                  <c:v>1250</c:v>
                </c:pt>
                <c:pt idx="28">
                  <c:v>983</c:v>
                </c:pt>
                <c:pt idx="29">
                  <c:v>977</c:v>
                </c:pt>
                <c:pt idx="30">
                  <c:v>1148</c:v>
                </c:pt>
              </c:numCache>
            </c:numRef>
          </c:xVal>
          <c:yVal>
            <c:numRef>
              <c:f>(Final!$E$478,Final!$E$463,Final!$E$448,Final!$E$433,Final!$E$418,Final!$E$401,Final!$E$385,Final!$E$369,Final!$E$353,Final!$E$338,Final!$E$323,Final!$E$308,Final!$E$292,Final!$E$279,Final!$E$264,Final!$E$250,Final!$E$234,Final!$E$218,Final!$E$202,Final!$E$187,Final!$E$172,Final!$E$156,Final!$E$140,Final!$E$124,Final!$E$109,Final!$E$93,Final!$E$78,Final!$E$62,Final!$E$44,Final!$E$25,Final!$E$8)</c:f>
              <c:numCache>
                <c:formatCode>General</c:formatCode>
                <c:ptCount val="31"/>
                <c:pt idx="0">
                  <c:v>511</c:v>
                </c:pt>
                <c:pt idx="1">
                  <c:v>406</c:v>
                </c:pt>
                <c:pt idx="2">
                  <c:v>460</c:v>
                </c:pt>
                <c:pt idx="3">
                  <c:v>552</c:v>
                </c:pt>
                <c:pt idx="4">
                  <c:v>413</c:v>
                </c:pt>
                <c:pt idx="5">
                  <c:v>445</c:v>
                </c:pt>
                <c:pt idx="6">
                  <c:v>473</c:v>
                </c:pt>
                <c:pt idx="7">
                  <c:v>410</c:v>
                </c:pt>
                <c:pt idx="8">
                  <c:v>437</c:v>
                </c:pt>
                <c:pt idx="9">
                  <c:v>494</c:v>
                </c:pt>
                <c:pt idx="10">
                  <c:v>456</c:v>
                </c:pt>
                <c:pt idx="11">
                  <c:v>467</c:v>
                </c:pt>
                <c:pt idx="12">
                  <c:v>479</c:v>
                </c:pt>
                <c:pt idx="13">
                  <c:v>510</c:v>
                </c:pt>
                <c:pt idx="14">
                  <c:v>433</c:v>
                </c:pt>
                <c:pt idx="15">
                  <c:v>613</c:v>
                </c:pt>
                <c:pt idx="16">
                  <c:v>544</c:v>
                </c:pt>
                <c:pt idx="17">
                  <c:v>541</c:v>
                </c:pt>
                <c:pt idx="18">
                  <c:v>439</c:v>
                </c:pt>
                <c:pt idx="19">
                  <c:v>570</c:v>
                </c:pt>
                <c:pt idx="20">
                  <c:v>511</c:v>
                </c:pt>
                <c:pt idx="21">
                  <c:v>644</c:v>
                </c:pt>
                <c:pt idx="22">
                  <c:v>606</c:v>
                </c:pt>
                <c:pt idx="23">
                  <c:v>761</c:v>
                </c:pt>
                <c:pt idx="24">
                  <c:v>511</c:v>
                </c:pt>
                <c:pt idx="25">
                  <c:v>670</c:v>
                </c:pt>
                <c:pt idx="26">
                  <c:v>457</c:v>
                </c:pt>
                <c:pt idx="27">
                  <c:v>527</c:v>
                </c:pt>
                <c:pt idx="28">
                  <c:v>489</c:v>
                </c:pt>
                <c:pt idx="29">
                  <c:v>390</c:v>
                </c:pt>
                <c:pt idx="30">
                  <c:v>353</c:v>
                </c:pt>
              </c:numCache>
            </c:numRef>
          </c:yVal>
        </c:ser>
        <c:ser>
          <c:idx val="6"/>
          <c:order val="6"/>
          <c:tx>
            <c:strRef>
              <c:f>Final!$B$26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(Final!$F$9,Final!$F$26,Final!$F$45,Final!$F$63,Final!$F$79,Final!$F$94,Final!$F$110,Final!$F$125,Final!$F$141,Final!$F$157,Final!$F$173,Final!$F$188,Final!$F$203,Final!$F$219,Final!$F$235,Final!$F$251,Final!$F$265,Final!$F$280,Final!$F$293,Final!$F$309,Final!$F$324,Final!$F$339,Final!$F$354,Final!$F$370,Final!$F$386,Final!$F$402,Final!$F$419,Final!$F$434,Final!$F$449,Final!$F$464,Final!$F$479)</c:f>
              <c:numCache>
                <c:formatCode>General</c:formatCode>
                <c:ptCount val="31"/>
                <c:pt idx="0">
                  <c:v>1384</c:v>
                </c:pt>
                <c:pt idx="1">
                  <c:v>1458</c:v>
                </c:pt>
                <c:pt idx="2">
                  <c:v>1857</c:v>
                </c:pt>
                <c:pt idx="3">
                  <c:v>1625</c:v>
                </c:pt>
                <c:pt idx="4">
                  <c:v>1478</c:v>
                </c:pt>
                <c:pt idx="5">
                  <c:v>1771</c:v>
                </c:pt>
                <c:pt idx="6">
                  <c:v>1772</c:v>
                </c:pt>
                <c:pt idx="7">
                  <c:v>2026</c:v>
                </c:pt>
                <c:pt idx="8">
                  <c:v>1869</c:v>
                </c:pt>
                <c:pt idx="9">
                  <c:v>2104</c:v>
                </c:pt>
                <c:pt idx="10">
                  <c:v>1590</c:v>
                </c:pt>
                <c:pt idx="11">
                  <c:v>1813</c:v>
                </c:pt>
                <c:pt idx="12">
                  <c:v>1496</c:v>
                </c:pt>
                <c:pt idx="13">
                  <c:v>1746</c:v>
                </c:pt>
                <c:pt idx="14">
                  <c:v>1765</c:v>
                </c:pt>
                <c:pt idx="15">
                  <c:v>2004</c:v>
                </c:pt>
                <c:pt idx="16">
                  <c:v>1538</c:v>
                </c:pt>
                <c:pt idx="17">
                  <c:v>1651</c:v>
                </c:pt>
                <c:pt idx="18">
                  <c:v>1962</c:v>
                </c:pt>
                <c:pt idx="19">
                  <c:v>1426</c:v>
                </c:pt>
                <c:pt idx="20">
                  <c:v>1687</c:v>
                </c:pt>
                <c:pt idx="21">
                  <c:v>1480</c:v>
                </c:pt>
                <c:pt idx="22">
                  <c:v>1623</c:v>
                </c:pt>
                <c:pt idx="23">
                  <c:v>1596</c:v>
                </c:pt>
                <c:pt idx="24">
                  <c:v>1526</c:v>
                </c:pt>
                <c:pt idx="25">
                  <c:v>1907</c:v>
                </c:pt>
                <c:pt idx="26">
                  <c:v>1561</c:v>
                </c:pt>
                <c:pt idx="27">
                  <c:v>1617</c:v>
                </c:pt>
                <c:pt idx="28">
                  <c:v>1351</c:v>
                </c:pt>
                <c:pt idx="29">
                  <c:v>1641</c:v>
                </c:pt>
                <c:pt idx="30">
                  <c:v>1851</c:v>
                </c:pt>
              </c:numCache>
            </c:numRef>
          </c:xVal>
          <c:yVal>
            <c:numRef>
              <c:f>(Final!$E$479,Final!$E$464,Final!$E$449,Final!$E$434,Final!$E$419,Final!$E$402,Final!$E$386,Final!$E$370,Final!$E$354,Final!$E$339,Final!$E$324,Final!$E$309,Final!$E$293,Final!$E$280,Final!$E$265,Final!$E$251,Final!$E$235,Final!$E$219,Final!$E$203,Final!$E$188,Final!$E$173,Final!$E$157,Final!$E$141,Final!$E$125,Final!$E$110,Final!$E$94,Final!$E$79,Final!$E$63,Final!$E$45,Final!$E$26,Final!$E$9)</c:f>
              <c:numCache>
                <c:formatCode>General</c:formatCode>
                <c:ptCount val="31"/>
                <c:pt idx="0">
                  <c:v>689</c:v>
                </c:pt>
                <c:pt idx="1">
                  <c:v>470</c:v>
                </c:pt>
                <c:pt idx="2">
                  <c:v>527</c:v>
                </c:pt>
                <c:pt idx="3">
                  <c:v>544</c:v>
                </c:pt>
                <c:pt idx="4">
                  <c:v>548</c:v>
                </c:pt>
                <c:pt idx="5">
                  <c:v>587</c:v>
                </c:pt>
                <c:pt idx="6">
                  <c:v>686</c:v>
                </c:pt>
                <c:pt idx="7">
                  <c:v>539</c:v>
                </c:pt>
                <c:pt idx="8">
                  <c:v>540</c:v>
                </c:pt>
                <c:pt idx="9">
                  <c:v>570</c:v>
                </c:pt>
                <c:pt idx="10">
                  <c:v>560</c:v>
                </c:pt>
                <c:pt idx="11">
                  <c:v>529</c:v>
                </c:pt>
                <c:pt idx="12">
                  <c:v>589</c:v>
                </c:pt>
                <c:pt idx="13">
                  <c:v>568</c:v>
                </c:pt>
                <c:pt idx="14">
                  <c:v>571</c:v>
                </c:pt>
                <c:pt idx="15">
                  <c:v>654</c:v>
                </c:pt>
                <c:pt idx="16">
                  <c:v>629</c:v>
                </c:pt>
                <c:pt idx="17">
                  <c:v>674</c:v>
                </c:pt>
                <c:pt idx="18">
                  <c:v>529</c:v>
                </c:pt>
                <c:pt idx="19">
                  <c:v>605</c:v>
                </c:pt>
                <c:pt idx="20">
                  <c:v>620</c:v>
                </c:pt>
                <c:pt idx="21">
                  <c:v>649</c:v>
                </c:pt>
                <c:pt idx="22">
                  <c:v>677</c:v>
                </c:pt>
                <c:pt idx="23">
                  <c:v>660</c:v>
                </c:pt>
                <c:pt idx="24">
                  <c:v>761</c:v>
                </c:pt>
                <c:pt idx="25">
                  <c:v>589</c:v>
                </c:pt>
                <c:pt idx="26">
                  <c:v>482</c:v>
                </c:pt>
                <c:pt idx="27">
                  <c:v>553</c:v>
                </c:pt>
                <c:pt idx="28">
                  <c:v>617</c:v>
                </c:pt>
                <c:pt idx="29">
                  <c:v>548</c:v>
                </c:pt>
                <c:pt idx="30">
                  <c:v>476</c:v>
                </c:pt>
              </c:numCache>
            </c:numRef>
          </c:yVal>
        </c:ser>
        <c:axId val="108239104"/>
        <c:axId val="108244992"/>
      </c:scatterChart>
      <c:valAx>
        <c:axId val="108239104"/>
        <c:scaling>
          <c:orientation val="maxMin"/>
        </c:scaling>
        <c:axPos val="t"/>
        <c:numFmt formatCode="General" sourceLinked="1"/>
        <c:tickLblPos val="nextTo"/>
        <c:crossAx val="108244992"/>
        <c:crosses val="autoZero"/>
        <c:crossBetween val="midCat"/>
      </c:valAx>
      <c:valAx>
        <c:axId val="108244992"/>
        <c:scaling>
          <c:orientation val="maxMin"/>
        </c:scaling>
        <c:axPos val="r"/>
        <c:majorGridlines/>
        <c:numFmt formatCode="General" sourceLinked="1"/>
        <c:tickLblPos val="nextTo"/>
        <c:crossAx val="108239104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Luke!$B$3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Luke!$F$3</c:f>
              <c:numCache>
                <c:formatCode>General</c:formatCode>
                <c:ptCount val="1"/>
                <c:pt idx="0">
                  <c:v>1228</c:v>
                </c:pt>
              </c:numCache>
            </c:numRef>
          </c:xVal>
          <c:yVal>
            <c:numRef>
              <c:f>Luke!$E$3</c:f>
              <c:numCache>
                <c:formatCode>General</c:formatCode>
                <c:ptCount val="1"/>
                <c:pt idx="0">
                  <c:v>680</c:v>
                </c:pt>
              </c:numCache>
            </c:numRef>
          </c:yVal>
        </c:ser>
        <c:ser>
          <c:idx val="1"/>
          <c:order val="1"/>
          <c:tx>
            <c:strRef>
              <c:f>Luke!$B$4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Luke!$F$4</c:f>
              <c:numCache>
                <c:formatCode>General</c:formatCode>
                <c:ptCount val="1"/>
                <c:pt idx="0">
                  <c:v>1557</c:v>
                </c:pt>
              </c:numCache>
            </c:numRef>
          </c:xVal>
          <c:yVal>
            <c:numRef>
              <c:f>Luke!$E$4</c:f>
              <c:numCache>
                <c:formatCode>General</c:formatCode>
                <c:ptCount val="1"/>
                <c:pt idx="0">
                  <c:v>637</c:v>
                </c:pt>
              </c:numCache>
            </c:numRef>
          </c:yVal>
        </c:ser>
        <c:ser>
          <c:idx val="2"/>
          <c:order val="2"/>
          <c:tx>
            <c:strRef>
              <c:f>Luke!$B$5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Luke!$F$5</c:f>
              <c:numCache>
                <c:formatCode>General</c:formatCode>
                <c:ptCount val="1"/>
                <c:pt idx="0">
                  <c:v>1970</c:v>
                </c:pt>
              </c:numCache>
            </c:numRef>
          </c:xVal>
          <c:yVal>
            <c:numRef>
              <c:f>Luke!$E$5</c:f>
              <c:numCache>
                <c:formatCode>General</c:formatCode>
                <c:ptCount val="1"/>
                <c:pt idx="0">
                  <c:v>457</c:v>
                </c:pt>
              </c:numCache>
            </c:numRef>
          </c:yVal>
        </c:ser>
        <c:ser>
          <c:idx val="3"/>
          <c:order val="3"/>
          <c:tx>
            <c:strRef>
              <c:f>Luke!$B$6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Luke!$F$6</c:f>
              <c:numCache>
                <c:formatCode>General</c:formatCode>
                <c:ptCount val="1"/>
                <c:pt idx="0">
                  <c:v>2195</c:v>
                </c:pt>
              </c:numCache>
            </c:numRef>
          </c:xVal>
          <c:yVal>
            <c:numRef>
              <c:f>Luke!$E$6</c:f>
              <c:numCache>
                <c:formatCode>General</c:formatCode>
                <c:ptCount val="1"/>
                <c:pt idx="0">
                  <c:v>397</c:v>
                </c:pt>
              </c:numCache>
            </c:numRef>
          </c:yVal>
        </c:ser>
        <c:ser>
          <c:idx val="4"/>
          <c:order val="4"/>
          <c:tx>
            <c:strRef>
              <c:f>Luke!$B$7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Luke!$F$7</c:f>
              <c:numCache>
                <c:formatCode>General</c:formatCode>
                <c:ptCount val="1"/>
                <c:pt idx="0">
                  <c:v>1174</c:v>
                </c:pt>
              </c:numCache>
            </c:numRef>
          </c:xVal>
          <c:yVal>
            <c:numRef>
              <c:f>Luke!$E$7</c:f>
              <c:numCache>
                <c:formatCode>General</c:formatCode>
                <c:ptCount val="1"/>
                <c:pt idx="0">
                  <c:v>601</c:v>
                </c:pt>
              </c:numCache>
            </c:numRef>
          </c:yVal>
        </c:ser>
        <c:ser>
          <c:idx val="5"/>
          <c:order val="5"/>
          <c:tx>
            <c:strRef>
              <c:f>Luke!$B$8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Luke!$F$8</c:f>
              <c:numCache>
                <c:formatCode>General</c:formatCode>
                <c:ptCount val="1"/>
                <c:pt idx="0">
                  <c:v>1734</c:v>
                </c:pt>
              </c:numCache>
            </c:numRef>
          </c:xVal>
          <c:yVal>
            <c:numRef>
              <c:f>Luke!$E$8</c:f>
              <c:numCache>
                <c:formatCode>General</c:formatCode>
                <c:ptCount val="1"/>
                <c:pt idx="0">
                  <c:v>325</c:v>
                </c:pt>
              </c:numCache>
            </c:numRef>
          </c:yVal>
        </c:ser>
        <c:ser>
          <c:idx val="6"/>
          <c:order val="6"/>
          <c:tx>
            <c:strRef>
              <c:f>Luke!$B$9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Luke!$F$9</c:f>
              <c:numCache>
                <c:formatCode>General</c:formatCode>
                <c:ptCount val="1"/>
                <c:pt idx="0">
                  <c:v>1286</c:v>
                </c:pt>
              </c:numCache>
            </c:numRef>
          </c:xVal>
          <c:yVal>
            <c:numRef>
              <c:f>Luke!$E$9</c:f>
              <c:numCache>
                <c:formatCode>General</c:formatCode>
                <c:ptCount val="1"/>
                <c:pt idx="0">
                  <c:v>625</c:v>
                </c:pt>
              </c:numCache>
            </c:numRef>
          </c:yVal>
        </c:ser>
        <c:axId val="108665472"/>
        <c:axId val="108667264"/>
      </c:scatterChart>
      <c:valAx>
        <c:axId val="108665472"/>
        <c:scaling>
          <c:orientation val="maxMin"/>
        </c:scaling>
        <c:axPos val="t"/>
        <c:numFmt formatCode="General" sourceLinked="1"/>
        <c:tickLblPos val="nextTo"/>
        <c:crossAx val="108667264"/>
        <c:crosses val="autoZero"/>
        <c:crossBetween val="midCat"/>
      </c:valAx>
      <c:valAx>
        <c:axId val="108667264"/>
        <c:scaling>
          <c:orientation val="maxMin"/>
        </c:scaling>
        <c:axPos val="r"/>
        <c:majorGridlines/>
        <c:numFmt formatCode="General" sourceLinked="1"/>
        <c:tickLblPos val="nextTo"/>
        <c:crossAx val="10866547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0912831875914979E-2"/>
          <c:y val="0.14911698537682869"/>
          <c:w val="0.7217494295625142"/>
          <c:h val="0.78479658792650919"/>
        </c:manualLayout>
      </c:layout>
      <c:scatterChart>
        <c:scatterStyle val="lineMarker"/>
        <c:ser>
          <c:idx val="0"/>
          <c:order val="0"/>
          <c:tx>
            <c:strRef>
              <c:f>Sheet1!$B$125</c:f>
              <c:strCache>
                <c:ptCount val="1"/>
                <c:pt idx="0">
                  <c:v>i: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Sheet1!$F$125</c:f>
              <c:numCache>
                <c:formatCode>General</c:formatCode>
                <c:ptCount val="1"/>
                <c:pt idx="0">
                  <c:v>1350</c:v>
                </c:pt>
              </c:numCache>
            </c:numRef>
          </c:xVal>
          <c:yVal>
            <c:numRef>
              <c:f>Sheet1!$E$125</c:f>
              <c:numCache>
                <c:formatCode>General</c:formatCode>
                <c:ptCount val="1"/>
                <c:pt idx="0">
                  <c:v>480</c:v>
                </c:pt>
              </c:numCache>
            </c:numRef>
          </c:yVal>
        </c:ser>
        <c:ser>
          <c:idx val="1"/>
          <c:order val="1"/>
          <c:tx>
            <c:strRef>
              <c:f>Sheet1!$B$126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Sheet1!$F$126</c:f>
              <c:numCache>
                <c:formatCode>General</c:formatCode>
                <c:ptCount val="1"/>
                <c:pt idx="0">
                  <c:v>2004</c:v>
                </c:pt>
              </c:numCache>
            </c:numRef>
          </c:xVal>
          <c:yVal>
            <c:numRef>
              <c:f>Sheet1!$E$126</c:f>
              <c:numCache>
                <c:formatCode>General</c:formatCode>
                <c:ptCount val="1"/>
                <c:pt idx="0">
                  <c:v>778</c:v>
                </c:pt>
              </c:numCache>
            </c:numRef>
          </c:yVal>
        </c:ser>
        <c:ser>
          <c:idx val="2"/>
          <c:order val="2"/>
          <c:tx>
            <c:strRef>
              <c:f>Sheet1!$B$127</c:f>
              <c:strCache>
                <c:ptCount val="1"/>
                <c:pt idx="0">
                  <c:v>ɛ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Sheet1!$F$127</c:f>
              <c:numCache>
                <c:formatCode>General</c:formatCode>
                <c:ptCount val="1"/>
                <c:pt idx="0">
                  <c:v>1989</c:v>
                </c:pt>
              </c:numCache>
            </c:numRef>
          </c:xVal>
          <c:yVal>
            <c:numRef>
              <c:f>Sheet1!$E$127</c:f>
              <c:numCache>
                <c:formatCode>General</c:formatCode>
                <c:ptCount val="1"/>
                <c:pt idx="0">
                  <c:v>760</c:v>
                </c:pt>
              </c:numCache>
            </c:numRef>
          </c:yVal>
        </c:ser>
        <c:ser>
          <c:idx val="3"/>
          <c:order val="3"/>
          <c:tx>
            <c:strRef>
              <c:f>Sheet1!$B$128</c:f>
              <c:strCache>
                <c:ptCount val="1"/>
                <c:pt idx="0">
                  <c:v>a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Sheet1!$F$128</c:f>
              <c:numCache>
                <c:formatCode>General</c:formatCode>
                <c:ptCount val="1"/>
                <c:pt idx="0">
                  <c:v>1562</c:v>
                </c:pt>
              </c:numCache>
            </c:numRef>
          </c:xVal>
          <c:yVal>
            <c:numRef>
              <c:f>Sheet1!$E$128</c:f>
              <c:numCache>
                <c:formatCode>General</c:formatCode>
                <c:ptCount val="1"/>
                <c:pt idx="0">
                  <c:v>847</c:v>
                </c:pt>
              </c:numCache>
            </c:numRef>
          </c:yVal>
        </c:ser>
        <c:ser>
          <c:idx val="4"/>
          <c:order val="4"/>
          <c:tx>
            <c:strRef>
              <c:f>Sheet1!$B$129</c:f>
              <c:strCache>
                <c:ptCount val="1"/>
                <c:pt idx="0">
                  <c:v>a: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Sheet1!$F$129</c:f>
              <c:numCache>
                <c:formatCode>General</c:formatCode>
                <c:ptCount val="1"/>
                <c:pt idx="0">
                  <c:v>1300</c:v>
                </c:pt>
              </c:numCache>
            </c:numRef>
          </c:xVal>
          <c:yVal>
            <c:numRef>
              <c:f>Sheet1!$E$129</c:f>
              <c:numCache>
                <c:formatCode>General</c:formatCode>
                <c:ptCount val="1"/>
                <c:pt idx="0">
                  <c:v>803</c:v>
                </c:pt>
              </c:numCache>
            </c:numRef>
          </c:yVal>
        </c:ser>
        <c:ser>
          <c:idx val="5"/>
          <c:order val="5"/>
          <c:tx>
            <c:strRef>
              <c:f>Sheet1!$B$130</c:f>
              <c:strCache>
                <c:ptCount val="1"/>
                <c:pt idx="0">
                  <c:v>o: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Sheet1!$F$130</c:f>
              <c:numCache>
                <c:formatCode>General</c:formatCode>
                <c:ptCount val="1"/>
                <c:pt idx="0">
                  <c:v>2102</c:v>
                </c:pt>
              </c:numCache>
            </c:numRef>
          </c:xVal>
          <c:yVal>
            <c:numRef>
              <c:f>Sheet1!$E$130</c:f>
              <c:numCache>
                <c:formatCode>General</c:formatCode>
                <c:ptCount val="1"/>
                <c:pt idx="0">
                  <c:v>658</c:v>
                </c:pt>
              </c:numCache>
            </c:numRef>
          </c:yVal>
        </c:ser>
        <c:ser>
          <c:idx val="6"/>
          <c:order val="6"/>
          <c:tx>
            <c:strRef>
              <c:f>Sheet1!$B$131</c:f>
              <c:strCache>
                <c:ptCount val="1"/>
                <c:pt idx="0">
                  <c:v>o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Sheet1!$F$131</c:f>
              <c:numCache>
                <c:formatCode>General</c:formatCode>
                <c:ptCount val="1"/>
                <c:pt idx="0">
                  <c:v>1934</c:v>
                </c:pt>
              </c:numCache>
            </c:numRef>
          </c:xVal>
          <c:yVal>
            <c:numRef>
              <c:f>Sheet1!$E$131</c:f>
              <c:numCache>
                <c:formatCode>General</c:formatCode>
                <c:ptCount val="1"/>
                <c:pt idx="0">
                  <c:v>764</c:v>
                </c:pt>
              </c:numCache>
            </c:numRef>
          </c:yVal>
        </c:ser>
        <c:ser>
          <c:idx val="7"/>
          <c:order val="7"/>
          <c:tx>
            <c:strRef>
              <c:f>Sheet1!$B$132</c:f>
              <c:strCache>
                <c:ptCount val="1"/>
                <c:pt idx="0">
                  <c:v>u: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Sheet1!$F$132</c:f>
              <c:numCache>
                <c:formatCode>General</c:formatCode>
                <c:ptCount val="1"/>
                <c:pt idx="0">
                  <c:v>2503</c:v>
                </c:pt>
              </c:numCache>
            </c:numRef>
          </c:xVal>
          <c:yVal>
            <c:numRef>
              <c:f>Sheet1!$E$132</c:f>
              <c:numCache>
                <c:formatCode>General</c:formatCode>
                <c:ptCount val="1"/>
                <c:pt idx="0">
                  <c:v>481</c:v>
                </c:pt>
              </c:numCache>
            </c:numRef>
          </c:yVal>
        </c:ser>
        <c:axId val="92310528"/>
        <c:axId val="92336896"/>
      </c:scatterChart>
      <c:valAx>
        <c:axId val="92310528"/>
        <c:scaling>
          <c:orientation val="maxMin"/>
        </c:scaling>
        <c:axPos val="t"/>
        <c:numFmt formatCode="General" sourceLinked="1"/>
        <c:tickLblPos val="nextTo"/>
        <c:crossAx val="92336896"/>
        <c:crosses val="autoZero"/>
        <c:crossBetween val="midCat"/>
      </c:valAx>
      <c:valAx>
        <c:axId val="92336896"/>
        <c:scaling>
          <c:orientation val="maxMin"/>
        </c:scaling>
        <c:axPos val="r"/>
        <c:majorGridlines/>
        <c:numFmt formatCode="General" sourceLinked="1"/>
        <c:tickLblPos val="nextTo"/>
        <c:crossAx val="92310528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Luke!$B$12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Luke!$F$12</c:f>
              <c:numCache>
                <c:formatCode>General</c:formatCode>
                <c:ptCount val="1"/>
                <c:pt idx="0">
                  <c:v>1242</c:v>
                </c:pt>
              </c:numCache>
            </c:numRef>
          </c:xVal>
          <c:yVal>
            <c:numRef>
              <c:f>Luke!$E$12</c:f>
              <c:numCache>
                <c:formatCode>General</c:formatCode>
                <c:ptCount val="1"/>
                <c:pt idx="0">
                  <c:v>638</c:v>
                </c:pt>
              </c:numCache>
            </c:numRef>
          </c:yVal>
        </c:ser>
        <c:ser>
          <c:idx val="1"/>
          <c:order val="1"/>
          <c:tx>
            <c:strRef>
              <c:f>Luke!$B$13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Luke!$F$13</c:f>
              <c:numCache>
                <c:formatCode>General</c:formatCode>
                <c:ptCount val="1"/>
                <c:pt idx="0">
                  <c:v>1484</c:v>
                </c:pt>
              </c:numCache>
            </c:numRef>
          </c:xVal>
          <c:yVal>
            <c:numRef>
              <c:f>Luke!$E$13</c:f>
              <c:numCache>
                <c:formatCode>General</c:formatCode>
                <c:ptCount val="1"/>
                <c:pt idx="0">
                  <c:v>652</c:v>
                </c:pt>
              </c:numCache>
            </c:numRef>
          </c:yVal>
        </c:ser>
        <c:ser>
          <c:idx val="2"/>
          <c:order val="2"/>
          <c:tx>
            <c:strRef>
              <c:f>Luke!$B$14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Luke!$F$14</c:f>
              <c:numCache>
                <c:formatCode>General</c:formatCode>
                <c:ptCount val="1"/>
                <c:pt idx="0">
                  <c:v>1736</c:v>
                </c:pt>
              </c:numCache>
            </c:numRef>
          </c:xVal>
          <c:yVal>
            <c:numRef>
              <c:f>Luke!$E$14</c:f>
              <c:numCache>
                <c:formatCode>General</c:formatCode>
                <c:ptCount val="1"/>
                <c:pt idx="0">
                  <c:v>582</c:v>
                </c:pt>
              </c:numCache>
            </c:numRef>
          </c:yVal>
        </c:ser>
        <c:ser>
          <c:idx val="3"/>
          <c:order val="3"/>
          <c:tx>
            <c:strRef>
              <c:f>Luke!$B$15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Luke!$F$15</c:f>
              <c:numCache>
                <c:formatCode>General</c:formatCode>
                <c:ptCount val="1"/>
                <c:pt idx="0">
                  <c:v>1930</c:v>
                </c:pt>
              </c:numCache>
            </c:numRef>
          </c:xVal>
          <c:yVal>
            <c:numRef>
              <c:f>Luke!$E$15</c:f>
              <c:numCache>
                <c:formatCode>General</c:formatCode>
                <c:ptCount val="1"/>
                <c:pt idx="0">
                  <c:v>511</c:v>
                </c:pt>
              </c:numCache>
            </c:numRef>
          </c:yVal>
        </c:ser>
        <c:ser>
          <c:idx val="4"/>
          <c:order val="4"/>
          <c:tx>
            <c:strRef>
              <c:f>Luke!$B$16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Luke!$F$16</c:f>
              <c:numCache>
                <c:formatCode>General</c:formatCode>
                <c:ptCount val="1"/>
                <c:pt idx="0">
                  <c:v>1163</c:v>
                </c:pt>
              </c:numCache>
            </c:numRef>
          </c:xVal>
          <c:yVal>
            <c:numRef>
              <c:f>Luke!$E$16</c:f>
              <c:numCache>
                <c:formatCode>General</c:formatCode>
                <c:ptCount val="1"/>
                <c:pt idx="0">
                  <c:v>570</c:v>
                </c:pt>
              </c:numCache>
            </c:numRef>
          </c:yVal>
        </c:ser>
        <c:ser>
          <c:idx val="5"/>
          <c:order val="5"/>
          <c:tx>
            <c:strRef>
              <c:f>Luke!$B$17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Luke!$F$17</c:f>
              <c:numCache>
                <c:formatCode>General</c:formatCode>
                <c:ptCount val="1"/>
                <c:pt idx="0">
                  <c:v>1720</c:v>
                </c:pt>
              </c:numCache>
            </c:numRef>
          </c:xVal>
          <c:yVal>
            <c:numRef>
              <c:f>Luke!$E$17</c:f>
              <c:numCache>
                <c:formatCode>General</c:formatCode>
                <c:ptCount val="1"/>
                <c:pt idx="0">
                  <c:v>385</c:v>
                </c:pt>
              </c:numCache>
            </c:numRef>
          </c:yVal>
        </c:ser>
        <c:ser>
          <c:idx val="6"/>
          <c:order val="6"/>
          <c:tx>
            <c:strRef>
              <c:f>Luke!$B$18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Luke!$F$18</c:f>
              <c:numCache>
                <c:formatCode>General</c:formatCode>
                <c:ptCount val="1"/>
                <c:pt idx="0">
                  <c:v>2006</c:v>
                </c:pt>
              </c:numCache>
            </c:numRef>
          </c:xVal>
          <c:yVal>
            <c:numRef>
              <c:f>Luke!$E$18</c:f>
              <c:numCache>
                <c:formatCode>General</c:formatCode>
                <c:ptCount val="1"/>
                <c:pt idx="0">
                  <c:v>386</c:v>
                </c:pt>
              </c:numCache>
            </c:numRef>
          </c:yVal>
        </c:ser>
        <c:axId val="108720512"/>
        <c:axId val="108722048"/>
      </c:scatterChart>
      <c:valAx>
        <c:axId val="108720512"/>
        <c:scaling>
          <c:orientation val="maxMin"/>
        </c:scaling>
        <c:axPos val="t"/>
        <c:numFmt formatCode="General" sourceLinked="1"/>
        <c:tickLblPos val="nextTo"/>
        <c:crossAx val="108722048"/>
        <c:crosses val="autoZero"/>
        <c:crossBetween val="midCat"/>
      </c:valAx>
      <c:valAx>
        <c:axId val="108722048"/>
        <c:scaling>
          <c:orientation val="maxMin"/>
        </c:scaling>
        <c:axPos val="r"/>
        <c:majorGridlines/>
        <c:numFmt formatCode="General" sourceLinked="1"/>
        <c:tickLblPos val="nextTo"/>
        <c:crossAx val="1087205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Luke!$B$21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Luke!$F$21</c:f>
              <c:numCache>
                <c:formatCode>General</c:formatCode>
                <c:ptCount val="1"/>
                <c:pt idx="0">
                  <c:v>1276</c:v>
                </c:pt>
              </c:numCache>
            </c:numRef>
          </c:xVal>
          <c:yVal>
            <c:numRef>
              <c:f>Luke!$E$21</c:f>
              <c:numCache>
                <c:formatCode>General</c:formatCode>
                <c:ptCount val="1"/>
                <c:pt idx="0">
                  <c:v>597</c:v>
                </c:pt>
              </c:numCache>
            </c:numRef>
          </c:yVal>
        </c:ser>
        <c:ser>
          <c:idx val="1"/>
          <c:order val="1"/>
          <c:tx>
            <c:strRef>
              <c:f>Luke!$B$22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Luke!$F$22</c:f>
              <c:numCache>
                <c:formatCode>General</c:formatCode>
                <c:ptCount val="1"/>
                <c:pt idx="0">
                  <c:v>1479</c:v>
                </c:pt>
              </c:numCache>
            </c:numRef>
          </c:xVal>
          <c:yVal>
            <c:numRef>
              <c:f>Luke!$E$22</c:f>
              <c:numCache>
                <c:formatCode>General</c:formatCode>
                <c:ptCount val="1"/>
                <c:pt idx="0">
                  <c:v>655</c:v>
                </c:pt>
              </c:numCache>
            </c:numRef>
          </c:yVal>
        </c:ser>
        <c:ser>
          <c:idx val="2"/>
          <c:order val="2"/>
          <c:tx>
            <c:strRef>
              <c:f>Luke!$B$23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Luke!$F$23</c:f>
              <c:numCache>
                <c:formatCode>General</c:formatCode>
                <c:ptCount val="1"/>
                <c:pt idx="0">
                  <c:v>1854</c:v>
                </c:pt>
              </c:numCache>
            </c:numRef>
          </c:xVal>
          <c:yVal>
            <c:numRef>
              <c:f>Luke!$E$23</c:f>
              <c:numCache>
                <c:formatCode>General</c:formatCode>
                <c:ptCount val="1"/>
                <c:pt idx="0">
                  <c:v>587</c:v>
                </c:pt>
              </c:numCache>
            </c:numRef>
          </c:yVal>
        </c:ser>
        <c:ser>
          <c:idx val="3"/>
          <c:order val="3"/>
          <c:tx>
            <c:strRef>
              <c:f>Luke!$B$24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Luke!$F$24</c:f>
              <c:numCache>
                <c:formatCode>General</c:formatCode>
                <c:ptCount val="1"/>
                <c:pt idx="0">
                  <c:v>1854</c:v>
                </c:pt>
              </c:numCache>
            </c:numRef>
          </c:xVal>
          <c:yVal>
            <c:numRef>
              <c:f>Luke!$E$24</c:f>
              <c:numCache>
                <c:formatCode>General</c:formatCode>
                <c:ptCount val="1"/>
                <c:pt idx="0">
                  <c:v>520</c:v>
                </c:pt>
              </c:numCache>
            </c:numRef>
          </c:yVal>
        </c:ser>
        <c:ser>
          <c:idx val="4"/>
          <c:order val="4"/>
          <c:tx>
            <c:strRef>
              <c:f>Luke!$B$25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Luke!$F$25</c:f>
              <c:numCache>
                <c:formatCode>General</c:formatCode>
                <c:ptCount val="1"/>
                <c:pt idx="0">
                  <c:v>2418</c:v>
                </c:pt>
              </c:numCache>
            </c:numRef>
          </c:xVal>
          <c:yVal>
            <c:numRef>
              <c:f>Luke!$E$25</c:f>
              <c:numCache>
                <c:formatCode>General</c:formatCode>
                <c:ptCount val="1"/>
                <c:pt idx="0">
                  <c:v>626</c:v>
                </c:pt>
              </c:numCache>
            </c:numRef>
          </c:yVal>
        </c:ser>
        <c:ser>
          <c:idx val="5"/>
          <c:order val="5"/>
          <c:tx>
            <c:strRef>
              <c:f>Luke!$B$26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Luke!$F$26</c:f>
              <c:numCache>
                <c:formatCode>General</c:formatCode>
                <c:ptCount val="1"/>
                <c:pt idx="0">
                  <c:v>1110</c:v>
                </c:pt>
              </c:numCache>
            </c:numRef>
          </c:xVal>
          <c:yVal>
            <c:numRef>
              <c:f>Luke!$E$26</c:f>
              <c:numCache>
                <c:formatCode>General</c:formatCode>
                <c:ptCount val="1"/>
                <c:pt idx="0">
                  <c:v>387</c:v>
                </c:pt>
              </c:numCache>
            </c:numRef>
          </c:yVal>
        </c:ser>
        <c:ser>
          <c:idx val="6"/>
          <c:order val="6"/>
          <c:tx>
            <c:strRef>
              <c:f>Luke!$B$27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Luke!$F$27</c:f>
              <c:numCache>
                <c:formatCode>General</c:formatCode>
                <c:ptCount val="1"/>
                <c:pt idx="0">
                  <c:v>1714</c:v>
                </c:pt>
              </c:numCache>
            </c:numRef>
          </c:xVal>
          <c:yVal>
            <c:numRef>
              <c:f>Luke!$E$27</c:f>
              <c:numCache>
                <c:formatCode>General</c:formatCode>
                <c:ptCount val="1"/>
                <c:pt idx="0">
                  <c:v>483</c:v>
                </c:pt>
              </c:numCache>
            </c:numRef>
          </c:yVal>
        </c:ser>
        <c:axId val="108767104"/>
        <c:axId val="108768640"/>
      </c:scatterChart>
      <c:valAx>
        <c:axId val="108767104"/>
        <c:scaling>
          <c:orientation val="maxMin"/>
        </c:scaling>
        <c:axPos val="t"/>
        <c:numFmt formatCode="General" sourceLinked="1"/>
        <c:tickLblPos val="nextTo"/>
        <c:crossAx val="108768640"/>
        <c:crosses val="autoZero"/>
        <c:crossBetween val="midCat"/>
      </c:valAx>
      <c:valAx>
        <c:axId val="108768640"/>
        <c:scaling>
          <c:orientation val="maxMin"/>
        </c:scaling>
        <c:axPos val="r"/>
        <c:majorGridlines/>
        <c:numFmt formatCode="General" sourceLinked="1"/>
        <c:tickLblPos val="nextTo"/>
        <c:crossAx val="1087671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Luke!$B$30</c:f>
              <c:strCache>
                <c:ptCount val="1"/>
                <c:pt idx="0">
                  <c:v>ʌ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Luke!$F$30</c:f>
              <c:numCache>
                <c:formatCode>General</c:formatCode>
                <c:ptCount val="1"/>
                <c:pt idx="0">
                  <c:v>1328</c:v>
                </c:pt>
              </c:numCache>
            </c:numRef>
          </c:xVal>
          <c:yVal>
            <c:numRef>
              <c:f>Luke!$E$30</c:f>
              <c:numCache>
                <c:formatCode>General</c:formatCode>
                <c:ptCount val="1"/>
                <c:pt idx="0">
                  <c:v>668</c:v>
                </c:pt>
              </c:numCache>
            </c:numRef>
          </c:yVal>
        </c:ser>
        <c:ser>
          <c:idx val="1"/>
          <c:order val="1"/>
          <c:tx>
            <c:strRef>
              <c:f>Luke!$B$31</c:f>
              <c:strCache>
                <c:ptCount val="1"/>
                <c:pt idx="0">
                  <c:v>æ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Luke!$F$31</c:f>
              <c:numCache>
                <c:formatCode>General</c:formatCode>
                <c:ptCount val="1"/>
                <c:pt idx="0">
                  <c:v>1562</c:v>
                </c:pt>
              </c:numCache>
            </c:numRef>
          </c:xVal>
          <c:yVal>
            <c:numRef>
              <c:f>Luke!$E$31</c:f>
              <c:numCache>
                <c:formatCode>General</c:formatCode>
                <c:ptCount val="1"/>
                <c:pt idx="0">
                  <c:v>702</c:v>
                </c:pt>
              </c:numCache>
            </c:numRef>
          </c:yVal>
        </c:ser>
        <c:ser>
          <c:idx val="2"/>
          <c:order val="2"/>
          <c:tx>
            <c:strRef>
              <c:f>Luke!$B$32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Luke!$F$32</c:f>
              <c:numCache>
                <c:formatCode>General</c:formatCode>
                <c:ptCount val="1"/>
                <c:pt idx="0">
                  <c:v>1794</c:v>
                </c:pt>
              </c:numCache>
            </c:numRef>
          </c:xVal>
          <c:yVal>
            <c:numRef>
              <c:f>Luke!$E$32</c:f>
              <c:numCache>
                <c:formatCode>General</c:formatCode>
                <c:ptCount val="1"/>
                <c:pt idx="0">
                  <c:v>607</c:v>
                </c:pt>
              </c:numCache>
            </c:numRef>
          </c:yVal>
        </c:ser>
        <c:ser>
          <c:idx val="3"/>
          <c:order val="3"/>
          <c:tx>
            <c:strRef>
              <c:f>Luke!$B$33</c:f>
              <c:strCache>
                <c:ptCount val="1"/>
                <c:pt idx="0">
                  <c:v>ɪ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Luke!$F$33</c:f>
              <c:numCache>
                <c:formatCode>General</c:formatCode>
                <c:ptCount val="1"/>
                <c:pt idx="0">
                  <c:v>1954</c:v>
                </c:pt>
              </c:numCache>
            </c:numRef>
          </c:xVal>
          <c:yVal>
            <c:numRef>
              <c:f>Luke!$E$33</c:f>
              <c:numCache>
                <c:formatCode>General</c:formatCode>
                <c:ptCount val="1"/>
                <c:pt idx="0">
                  <c:v>437</c:v>
                </c:pt>
              </c:numCache>
            </c:numRef>
          </c:yVal>
        </c:ser>
        <c:ser>
          <c:idx val="4"/>
          <c:order val="4"/>
          <c:tx>
            <c:strRef>
              <c:f>Luke!$B$34</c:f>
              <c:strCache>
                <c:ptCount val="1"/>
                <c:pt idx="0">
                  <c:v>ɒ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Luke!$F$34</c:f>
              <c:numCache>
                <c:formatCode>General</c:formatCode>
                <c:ptCount val="1"/>
                <c:pt idx="0">
                  <c:v>1027</c:v>
                </c:pt>
              </c:numCache>
            </c:numRef>
          </c:xVal>
          <c:yVal>
            <c:numRef>
              <c:f>Luke!$E$34</c:f>
              <c:numCache>
                <c:formatCode>General</c:formatCode>
                <c:ptCount val="1"/>
                <c:pt idx="0">
                  <c:v>520</c:v>
                </c:pt>
              </c:numCache>
            </c:numRef>
          </c:yVal>
        </c:ser>
        <c:ser>
          <c:idx val="5"/>
          <c:order val="5"/>
          <c:tx>
            <c:strRef>
              <c:f>Luke!$B$35</c:f>
              <c:strCache>
                <c:ptCount val="1"/>
                <c:pt idx="0">
                  <c:v>ʊ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Luke!$F$35</c:f>
              <c:numCache>
                <c:formatCode>General</c:formatCode>
                <c:ptCount val="1"/>
                <c:pt idx="0">
                  <c:v>1302</c:v>
                </c:pt>
              </c:numCache>
            </c:numRef>
          </c:xVal>
          <c:yVal>
            <c:numRef>
              <c:f>Luke!$E$35</c:f>
              <c:numCache>
                <c:formatCode>General</c:formatCode>
                <c:ptCount val="1"/>
                <c:pt idx="0">
                  <c:v>346</c:v>
                </c:pt>
              </c:numCache>
            </c:numRef>
          </c:yVal>
        </c:ser>
        <c:ser>
          <c:idx val="6"/>
          <c:order val="6"/>
          <c:tx>
            <c:strRef>
              <c:f>Luke!$B$36</c:f>
              <c:strCache>
                <c:ptCount val="1"/>
                <c:pt idx="0">
                  <c:v>ə</c:v>
                </c:pt>
              </c:strCache>
            </c:strRef>
          </c:tx>
          <c:spPr>
            <a:ln w="28575">
              <a:noFill/>
            </a:ln>
          </c:spPr>
          <c:xVal>
            <c:numRef>
              <c:f>Luke!$F$36</c:f>
              <c:numCache>
                <c:formatCode>General</c:formatCode>
                <c:ptCount val="1"/>
                <c:pt idx="0">
                  <c:v>1665</c:v>
                </c:pt>
              </c:numCache>
            </c:numRef>
          </c:xVal>
          <c:yVal>
            <c:numRef>
              <c:f>Luke!$E$36</c:f>
              <c:numCache>
                <c:formatCode>General</c:formatCode>
                <c:ptCount val="1"/>
                <c:pt idx="0">
                  <c:v>397</c:v>
                </c:pt>
              </c:numCache>
            </c:numRef>
          </c:yVal>
        </c:ser>
        <c:axId val="108825984"/>
        <c:axId val="108840064"/>
      </c:scatterChart>
      <c:valAx>
        <c:axId val="108825984"/>
        <c:scaling>
          <c:orientation val="maxMin"/>
        </c:scaling>
        <c:axPos val="t"/>
        <c:numFmt formatCode="General" sourceLinked="1"/>
        <c:tickLblPos val="nextTo"/>
        <c:crossAx val="108840064"/>
        <c:crosses val="autoZero"/>
        <c:crossBetween val="midCat"/>
      </c:valAx>
      <c:valAx>
        <c:axId val="108840064"/>
        <c:scaling>
          <c:orientation val="maxMin"/>
        </c:scaling>
        <c:axPos val="r"/>
        <c:majorGridlines/>
        <c:numFmt formatCode="General" sourceLinked="1"/>
        <c:tickLblPos val="nextTo"/>
        <c:crossAx val="10882598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Sheet1!$B$149</c:f>
              <c:strCache>
                <c:ptCount val="1"/>
                <c:pt idx="0">
                  <c:v>i: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Sheet1!$F$149</c:f>
              <c:numCache>
                <c:formatCode>General</c:formatCode>
                <c:ptCount val="1"/>
                <c:pt idx="0">
                  <c:v>1686</c:v>
                </c:pt>
              </c:numCache>
            </c:numRef>
          </c:xVal>
          <c:yVal>
            <c:numRef>
              <c:f>Sheet1!$E$149</c:f>
              <c:numCache>
                <c:formatCode>General</c:formatCode>
                <c:ptCount val="1"/>
                <c:pt idx="0">
                  <c:v>442</c:v>
                </c:pt>
              </c:numCache>
            </c:numRef>
          </c:yVal>
        </c:ser>
        <c:ser>
          <c:idx val="1"/>
          <c:order val="1"/>
          <c:tx>
            <c:strRef>
              <c:f>Sheet1!$B$150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Sheet1!$F$150</c:f>
              <c:numCache>
                <c:formatCode>General</c:formatCode>
                <c:ptCount val="1"/>
                <c:pt idx="0">
                  <c:v>1910</c:v>
                </c:pt>
              </c:numCache>
            </c:numRef>
          </c:xVal>
          <c:yVal>
            <c:numRef>
              <c:f>Sheet1!$E$150</c:f>
              <c:numCache>
                <c:formatCode>General</c:formatCode>
                <c:ptCount val="1"/>
                <c:pt idx="0">
                  <c:v>986</c:v>
                </c:pt>
              </c:numCache>
            </c:numRef>
          </c:yVal>
        </c:ser>
        <c:ser>
          <c:idx val="2"/>
          <c:order val="2"/>
          <c:tx>
            <c:strRef>
              <c:f>Sheet1!$B$151</c:f>
              <c:strCache>
                <c:ptCount val="1"/>
                <c:pt idx="0">
                  <c:v>ɛ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Sheet1!$F$151</c:f>
              <c:numCache>
                <c:formatCode>General</c:formatCode>
                <c:ptCount val="1"/>
                <c:pt idx="0">
                  <c:v>1456</c:v>
                </c:pt>
              </c:numCache>
            </c:numRef>
          </c:xVal>
          <c:yVal>
            <c:numRef>
              <c:f>Sheet1!$E$151</c:f>
              <c:numCache>
                <c:formatCode>General</c:formatCode>
                <c:ptCount val="1"/>
                <c:pt idx="0">
                  <c:v>676</c:v>
                </c:pt>
              </c:numCache>
            </c:numRef>
          </c:yVal>
        </c:ser>
        <c:ser>
          <c:idx val="3"/>
          <c:order val="3"/>
          <c:tx>
            <c:strRef>
              <c:f>Sheet1!$B$152</c:f>
              <c:strCache>
                <c:ptCount val="1"/>
                <c:pt idx="0">
                  <c:v>a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Sheet1!$F$152</c:f>
              <c:numCache>
                <c:formatCode>General</c:formatCode>
                <c:ptCount val="1"/>
                <c:pt idx="0">
                  <c:v>1563</c:v>
                </c:pt>
              </c:numCache>
            </c:numRef>
          </c:xVal>
          <c:yVal>
            <c:numRef>
              <c:f>Sheet1!$E$152</c:f>
              <c:numCache>
                <c:formatCode>General</c:formatCode>
                <c:ptCount val="1"/>
                <c:pt idx="0">
                  <c:v>847</c:v>
                </c:pt>
              </c:numCache>
            </c:numRef>
          </c:yVal>
        </c:ser>
        <c:ser>
          <c:idx val="4"/>
          <c:order val="4"/>
          <c:tx>
            <c:strRef>
              <c:f>Sheet1!$B$153</c:f>
              <c:strCache>
                <c:ptCount val="1"/>
                <c:pt idx="0">
                  <c:v>a: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Sheet1!$F$153</c:f>
              <c:numCache>
                <c:formatCode>General</c:formatCode>
                <c:ptCount val="1"/>
                <c:pt idx="0">
                  <c:v>1356</c:v>
                </c:pt>
              </c:numCache>
            </c:numRef>
          </c:xVal>
          <c:yVal>
            <c:numRef>
              <c:f>Sheet1!$E$153</c:f>
              <c:numCache>
                <c:formatCode>General</c:formatCode>
                <c:ptCount val="1"/>
                <c:pt idx="0">
                  <c:v>883</c:v>
                </c:pt>
              </c:numCache>
            </c:numRef>
          </c:yVal>
        </c:ser>
        <c:ser>
          <c:idx val="5"/>
          <c:order val="5"/>
          <c:tx>
            <c:strRef>
              <c:f>Sheet1!$B$154</c:f>
              <c:strCache>
                <c:ptCount val="1"/>
                <c:pt idx="0">
                  <c:v>o: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Sheet1!$F$154</c:f>
              <c:numCache>
                <c:formatCode>General</c:formatCode>
                <c:ptCount val="1"/>
                <c:pt idx="0">
                  <c:v>1061</c:v>
                </c:pt>
              </c:numCache>
            </c:numRef>
          </c:xVal>
          <c:yVal>
            <c:numRef>
              <c:f>Sheet1!$E$154</c:f>
              <c:numCache>
                <c:formatCode>General</c:formatCode>
                <c:ptCount val="1"/>
                <c:pt idx="0">
                  <c:v>612</c:v>
                </c:pt>
              </c:numCache>
            </c:numRef>
          </c:yVal>
        </c:ser>
        <c:ser>
          <c:idx val="6"/>
          <c:order val="6"/>
          <c:tx>
            <c:strRef>
              <c:f>Sheet1!$B$155</c:f>
              <c:strCache>
                <c:ptCount val="1"/>
                <c:pt idx="0">
                  <c:v>o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Sheet1!$F$155</c:f>
              <c:numCache>
                <c:formatCode>General</c:formatCode>
                <c:ptCount val="1"/>
                <c:pt idx="0">
                  <c:v>1756</c:v>
                </c:pt>
              </c:numCache>
            </c:numRef>
          </c:xVal>
          <c:yVal>
            <c:numRef>
              <c:f>Sheet1!$E$155</c:f>
              <c:numCache>
                <c:formatCode>General</c:formatCode>
                <c:ptCount val="1"/>
                <c:pt idx="0">
                  <c:v>765</c:v>
                </c:pt>
              </c:numCache>
            </c:numRef>
          </c:yVal>
        </c:ser>
        <c:ser>
          <c:idx val="7"/>
          <c:order val="7"/>
          <c:tx>
            <c:strRef>
              <c:f>Sheet1!$B$156</c:f>
              <c:strCache>
                <c:ptCount val="1"/>
                <c:pt idx="0">
                  <c:v>u: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Sheet1!$F$156</c:f>
              <c:numCache>
                <c:formatCode>General</c:formatCode>
                <c:ptCount val="1"/>
                <c:pt idx="0">
                  <c:v>2299</c:v>
                </c:pt>
              </c:numCache>
            </c:numRef>
          </c:xVal>
          <c:yVal>
            <c:numRef>
              <c:f>Sheet1!$E$156</c:f>
              <c:numCache>
                <c:formatCode>General</c:formatCode>
                <c:ptCount val="1"/>
                <c:pt idx="0">
                  <c:v>463</c:v>
                </c:pt>
              </c:numCache>
            </c:numRef>
          </c:yVal>
        </c:ser>
        <c:axId val="92378624"/>
        <c:axId val="92380160"/>
      </c:scatterChart>
      <c:valAx>
        <c:axId val="92378624"/>
        <c:scaling>
          <c:orientation val="maxMin"/>
        </c:scaling>
        <c:axPos val="t"/>
        <c:numFmt formatCode="General" sourceLinked="1"/>
        <c:tickLblPos val="nextTo"/>
        <c:crossAx val="92380160"/>
        <c:crosses val="autoZero"/>
        <c:crossBetween val="midCat"/>
      </c:valAx>
      <c:valAx>
        <c:axId val="92380160"/>
        <c:scaling>
          <c:orientation val="maxMin"/>
        </c:scaling>
        <c:axPos val="r"/>
        <c:majorGridlines/>
        <c:numFmt formatCode="General" sourceLinked="1"/>
        <c:tickLblPos val="nextTo"/>
        <c:crossAx val="92378624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Sheet1!$B$173</c:f>
              <c:strCache>
                <c:ptCount val="1"/>
                <c:pt idx="0">
                  <c:v>i: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Sheet1!$F$173</c:f>
              <c:numCache>
                <c:formatCode>General</c:formatCode>
                <c:ptCount val="1"/>
                <c:pt idx="0">
                  <c:v>2900</c:v>
                </c:pt>
              </c:numCache>
            </c:numRef>
          </c:xVal>
          <c:yVal>
            <c:numRef>
              <c:f>Sheet1!$E$173</c:f>
              <c:numCache>
                <c:formatCode>General</c:formatCode>
                <c:ptCount val="1"/>
                <c:pt idx="0">
                  <c:v>449</c:v>
                </c:pt>
              </c:numCache>
            </c:numRef>
          </c:yVal>
        </c:ser>
        <c:ser>
          <c:idx val="1"/>
          <c:order val="1"/>
          <c:tx>
            <c:strRef>
              <c:f>Sheet1!$B$174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Sheet1!$F$174</c:f>
              <c:numCache>
                <c:formatCode>General</c:formatCode>
                <c:ptCount val="1"/>
                <c:pt idx="0">
                  <c:v>1844</c:v>
                </c:pt>
              </c:numCache>
            </c:numRef>
          </c:xVal>
          <c:yVal>
            <c:numRef>
              <c:f>Sheet1!$E$174</c:f>
              <c:numCache>
                <c:formatCode>General</c:formatCode>
                <c:ptCount val="1"/>
                <c:pt idx="0">
                  <c:v>829</c:v>
                </c:pt>
              </c:numCache>
            </c:numRef>
          </c:yVal>
        </c:ser>
        <c:ser>
          <c:idx val="2"/>
          <c:order val="2"/>
          <c:tx>
            <c:strRef>
              <c:f>Sheet1!$B$175</c:f>
              <c:strCache>
                <c:ptCount val="1"/>
                <c:pt idx="0">
                  <c:v>ɛ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Sheet1!$F$175</c:f>
              <c:numCache>
                <c:formatCode>General</c:formatCode>
                <c:ptCount val="1"/>
                <c:pt idx="0">
                  <c:v>1665</c:v>
                </c:pt>
              </c:numCache>
            </c:numRef>
          </c:xVal>
          <c:yVal>
            <c:numRef>
              <c:f>Sheet1!$E$175</c:f>
              <c:numCache>
                <c:formatCode>General</c:formatCode>
                <c:ptCount val="1"/>
                <c:pt idx="0">
                  <c:v>858</c:v>
                </c:pt>
              </c:numCache>
            </c:numRef>
          </c:yVal>
        </c:ser>
        <c:ser>
          <c:idx val="3"/>
          <c:order val="3"/>
          <c:tx>
            <c:strRef>
              <c:f>Sheet1!$B$176</c:f>
              <c:strCache>
                <c:ptCount val="1"/>
                <c:pt idx="0">
                  <c:v>a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Sheet1!$F$176</c:f>
              <c:numCache>
                <c:formatCode>General</c:formatCode>
                <c:ptCount val="1"/>
                <c:pt idx="0">
                  <c:v>1098</c:v>
                </c:pt>
              </c:numCache>
            </c:numRef>
          </c:xVal>
          <c:yVal>
            <c:numRef>
              <c:f>Sheet1!$E$176</c:f>
              <c:numCache>
                <c:formatCode>General</c:formatCode>
                <c:ptCount val="1"/>
                <c:pt idx="0">
                  <c:v>792</c:v>
                </c:pt>
              </c:numCache>
            </c:numRef>
          </c:yVal>
        </c:ser>
        <c:ser>
          <c:idx val="4"/>
          <c:order val="4"/>
          <c:tx>
            <c:strRef>
              <c:f>Sheet1!$B$177</c:f>
              <c:strCache>
                <c:ptCount val="1"/>
                <c:pt idx="0">
                  <c:v>a: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Sheet1!$F$177</c:f>
              <c:numCache>
                <c:formatCode>General</c:formatCode>
                <c:ptCount val="1"/>
                <c:pt idx="0">
                  <c:v>1125</c:v>
                </c:pt>
              </c:numCache>
            </c:numRef>
          </c:xVal>
          <c:yVal>
            <c:numRef>
              <c:f>Sheet1!$E$177</c:f>
              <c:numCache>
                <c:formatCode>General</c:formatCode>
                <c:ptCount val="1"/>
                <c:pt idx="0">
                  <c:v>721</c:v>
                </c:pt>
              </c:numCache>
            </c:numRef>
          </c:yVal>
        </c:ser>
        <c:ser>
          <c:idx val="5"/>
          <c:order val="5"/>
          <c:tx>
            <c:strRef>
              <c:f>Sheet1!$B$178</c:f>
              <c:strCache>
                <c:ptCount val="1"/>
                <c:pt idx="0">
                  <c:v>o: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Sheet1!$F$178</c:f>
              <c:numCache>
                <c:formatCode>General</c:formatCode>
                <c:ptCount val="1"/>
                <c:pt idx="0">
                  <c:v>1015</c:v>
                </c:pt>
              </c:numCache>
            </c:numRef>
          </c:xVal>
          <c:yVal>
            <c:numRef>
              <c:f>Sheet1!$E$178</c:f>
              <c:numCache>
                <c:formatCode>General</c:formatCode>
                <c:ptCount val="1"/>
                <c:pt idx="0">
                  <c:v>483</c:v>
                </c:pt>
              </c:numCache>
            </c:numRef>
          </c:yVal>
        </c:ser>
        <c:ser>
          <c:idx val="6"/>
          <c:order val="6"/>
          <c:tx>
            <c:strRef>
              <c:f>Sheet1!$B$179</c:f>
              <c:strCache>
                <c:ptCount val="1"/>
                <c:pt idx="0">
                  <c:v>o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Sheet1!$F$179</c:f>
              <c:numCache>
                <c:formatCode>General</c:formatCode>
                <c:ptCount val="1"/>
                <c:pt idx="0">
                  <c:v>2159</c:v>
                </c:pt>
              </c:numCache>
            </c:numRef>
          </c:xVal>
          <c:yVal>
            <c:numRef>
              <c:f>Sheet1!$E$179</c:f>
              <c:numCache>
                <c:formatCode>General</c:formatCode>
                <c:ptCount val="1"/>
                <c:pt idx="0">
                  <c:v>663</c:v>
                </c:pt>
              </c:numCache>
            </c:numRef>
          </c:yVal>
        </c:ser>
        <c:ser>
          <c:idx val="7"/>
          <c:order val="7"/>
          <c:tx>
            <c:strRef>
              <c:f>Sheet1!$B$180</c:f>
              <c:strCache>
                <c:ptCount val="1"/>
                <c:pt idx="0">
                  <c:v>u: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Sheet1!$F$180</c:f>
              <c:numCache>
                <c:formatCode>General</c:formatCode>
                <c:ptCount val="1"/>
                <c:pt idx="0">
                  <c:v>2497</c:v>
                </c:pt>
              </c:numCache>
            </c:numRef>
          </c:xVal>
          <c:yVal>
            <c:numRef>
              <c:f>Sheet1!$E$180</c:f>
              <c:numCache>
                <c:formatCode>General</c:formatCode>
                <c:ptCount val="1"/>
                <c:pt idx="0">
                  <c:v>406</c:v>
                </c:pt>
              </c:numCache>
            </c:numRef>
          </c:yVal>
        </c:ser>
        <c:axId val="97746304"/>
        <c:axId val="97756288"/>
      </c:scatterChart>
      <c:valAx>
        <c:axId val="97746304"/>
        <c:scaling>
          <c:orientation val="maxMin"/>
        </c:scaling>
        <c:axPos val="t"/>
        <c:numFmt formatCode="General" sourceLinked="1"/>
        <c:tickLblPos val="nextTo"/>
        <c:crossAx val="97756288"/>
        <c:crosses val="autoZero"/>
        <c:crossBetween val="midCat"/>
      </c:valAx>
      <c:valAx>
        <c:axId val="97756288"/>
        <c:scaling>
          <c:orientation val="maxMin"/>
        </c:scaling>
        <c:axPos val="r"/>
        <c:majorGridlines/>
        <c:numFmt formatCode="General" sourceLinked="1"/>
        <c:tickLblPos val="nextTo"/>
        <c:crossAx val="97746304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Sheet1!$B$197</c:f>
              <c:strCache>
                <c:ptCount val="1"/>
                <c:pt idx="0">
                  <c:v>i: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Sheet1!$F$197</c:f>
              <c:numCache>
                <c:formatCode>General</c:formatCode>
                <c:ptCount val="1"/>
                <c:pt idx="0">
                  <c:v>2819</c:v>
                </c:pt>
              </c:numCache>
            </c:numRef>
          </c:xVal>
          <c:yVal>
            <c:numRef>
              <c:f>Sheet1!$E$197</c:f>
              <c:numCache>
                <c:formatCode>General</c:formatCode>
                <c:ptCount val="1"/>
                <c:pt idx="0">
                  <c:v>372</c:v>
                </c:pt>
              </c:numCache>
            </c:numRef>
          </c:yVal>
        </c:ser>
        <c:ser>
          <c:idx val="1"/>
          <c:order val="1"/>
          <c:tx>
            <c:strRef>
              <c:f>Sheet1!$B$198</c:f>
              <c:strCache>
                <c:ptCount val="1"/>
                <c:pt idx="0">
                  <c:v>e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Sheet1!$F$198</c:f>
              <c:numCache>
                <c:formatCode>General</c:formatCode>
                <c:ptCount val="1"/>
                <c:pt idx="0">
                  <c:v>2069</c:v>
                </c:pt>
              </c:numCache>
            </c:numRef>
          </c:xVal>
          <c:yVal>
            <c:numRef>
              <c:f>Sheet1!$E$198</c:f>
              <c:numCache>
                <c:formatCode>General</c:formatCode>
                <c:ptCount val="1"/>
                <c:pt idx="0">
                  <c:v>592</c:v>
                </c:pt>
              </c:numCache>
            </c:numRef>
          </c:yVal>
        </c:ser>
        <c:ser>
          <c:idx val="2"/>
          <c:order val="2"/>
          <c:tx>
            <c:strRef>
              <c:f>Sheet1!$B$199</c:f>
              <c:strCache>
                <c:ptCount val="1"/>
                <c:pt idx="0">
                  <c:v>ɛ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Sheet1!$F$199</c:f>
              <c:numCache>
                <c:formatCode>General</c:formatCode>
                <c:ptCount val="1"/>
                <c:pt idx="0">
                  <c:v>2280</c:v>
                </c:pt>
              </c:numCache>
            </c:numRef>
          </c:xVal>
          <c:yVal>
            <c:numRef>
              <c:f>Sheet1!$E$199</c:f>
              <c:numCache>
                <c:formatCode>General</c:formatCode>
                <c:ptCount val="1"/>
                <c:pt idx="0">
                  <c:v>708</c:v>
                </c:pt>
              </c:numCache>
            </c:numRef>
          </c:yVal>
        </c:ser>
        <c:ser>
          <c:idx val="3"/>
          <c:order val="3"/>
          <c:tx>
            <c:strRef>
              <c:f>Sheet1!$B$200</c:f>
              <c:strCache>
                <c:ptCount val="1"/>
                <c:pt idx="0">
                  <c:v>a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Sheet1!$F$200</c:f>
              <c:numCache>
                <c:formatCode>General</c:formatCode>
                <c:ptCount val="1"/>
                <c:pt idx="0">
                  <c:v>1280</c:v>
                </c:pt>
              </c:numCache>
            </c:numRef>
          </c:xVal>
          <c:yVal>
            <c:numRef>
              <c:f>Sheet1!$E$200</c:f>
              <c:numCache>
                <c:formatCode>General</c:formatCode>
                <c:ptCount val="1"/>
                <c:pt idx="0">
                  <c:v>762</c:v>
                </c:pt>
              </c:numCache>
            </c:numRef>
          </c:yVal>
        </c:ser>
        <c:ser>
          <c:idx val="4"/>
          <c:order val="4"/>
          <c:tx>
            <c:strRef>
              <c:f>Sheet1!$B$201</c:f>
              <c:strCache>
                <c:ptCount val="1"/>
                <c:pt idx="0">
                  <c:v>a: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Sheet1!$F$201</c:f>
              <c:numCache>
                <c:formatCode>General</c:formatCode>
                <c:ptCount val="1"/>
                <c:pt idx="0">
                  <c:v>1307</c:v>
                </c:pt>
              </c:numCache>
            </c:numRef>
          </c:xVal>
          <c:yVal>
            <c:numRef>
              <c:f>Sheet1!$E$201</c:f>
              <c:numCache>
                <c:formatCode>General</c:formatCode>
                <c:ptCount val="1"/>
                <c:pt idx="0">
                  <c:v>721</c:v>
                </c:pt>
              </c:numCache>
            </c:numRef>
          </c:yVal>
        </c:ser>
        <c:ser>
          <c:idx val="5"/>
          <c:order val="5"/>
          <c:tx>
            <c:strRef>
              <c:f>Sheet1!$B$202</c:f>
              <c:strCache>
                <c:ptCount val="1"/>
                <c:pt idx="0">
                  <c:v>o: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Sheet1!$F$202</c:f>
              <c:numCache>
                <c:formatCode>General</c:formatCode>
                <c:ptCount val="1"/>
                <c:pt idx="0">
                  <c:v>1069</c:v>
                </c:pt>
              </c:numCache>
            </c:numRef>
          </c:xVal>
          <c:yVal>
            <c:numRef>
              <c:f>Sheet1!$E$202</c:f>
              <c:numCache>
                <c:formatCode>General</c:formatCode>
                <c:ptCount val="1"/>
                <c:pt idx="0">
                  <c:v>510</c:v>
                </c:pt>
              </c:numCache>
            </c:numRef>
          </c:yVal>
        </c:ser>
        <c:ser>
          <c:idx val="6"/>
          <c:order val="6"/>
          <c:tx>
            <c:strRef>
              <c:f>Sheet1!$B$203</c:f>
              <c:strCache>
                <c:ptCount val="1"/>
                <c:pt idx="0">
                  <c:v>o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Sheet1!$F$203</c:f>
              <c:numCache>
                <c:formatCode>General</c:formatCode>
                <c:ptCount val="1"/>
                <c:pt idx="0">
                  <c:v>2166</c:v>
                </c:pt>
              </c:numCache>
            </c:numRef>
          </c:xVal>
          <c:yVal>
            <c:numRef>
              <c:f>Sheet1!$E$203</c:f>
              <c:numCache>
                <c:formatCode>General</c:formatCode>
                <c:ptCount val="1"/>
                <c:pt idx="0">
                  <c:v>554</c:v>
                </c:pt>
              </c:numCache>
            </c:numRef>
          </c:yVal>
        </c:ser>
        <c:ser>
          <c:idx val="7"/>
          <c:order val="7"/>
          <c:tx>
            <c:strRef>
              <c:f>Sheet1!$B$204</c:f>
              <c:strCache>
                <c:ptCount val="1"/>
                <c:pt idx="0">
                  <c:v>u: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Sheet1!$F$204</c:f>
              <c:numCache>
                <c:formatCode>General</c:formatCode>
                <c:ptCount val="1"/>
                <c:pt idx="0">
                  <c:v>2559</c:v>
                </c:pt>
              </c:numCache>
            </c:numRef>
          </c:xVal>
          <c:yVal>
            <c:numRef>
              <c:f>Sheet1!$E$204</c:f>
              <c:numCache>
                <c:formatCode>General</c:formatCode>
                <c:ptCount val="1"/>
                <c:pt idx="0">
                  <c:v>360</c:v>
                </c:pt>
              </c:numCache>
            </c:numRef>
          </c:yVal>
        </c:ser>
        <c:axId val="97675136"/>
        <c:axId val="97676672"/>
      </c:scatterChart>
      <c:valAx>
        <c:axId val="97675136"/>
        <c:scaling>
          <c:orientation val="maxMin"/>
        </c:scaling>
        <c:axPos val="t"/>
        <c:numFmt formatCode="General" sourceLinked="1"/>
        <c:tickLblPos val="nextTo"/>
        <c:crossAx val="97676672"/>
        <c:crosses val="autoZero"/>
        <c:crossBetween val="midCat"/>
      </c:valAx>
      <c:valAx>
        <c:axId val="97676672"/>
        <c:scaling>
          <c:orientation val="maxMin"/>
        </c:scaling>
        <c:axPos val="r"/>
        <c:majorGridlines/>
        <c:numFmt formatCode="General" sourceLinked="1"/>
        <c:tickLblPos val="nextTo"/>
        <c:crossAx val="97675136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26" Type="http://schemas.openxmlformats.org/officeDocument/2006/relationships/chart" Target="../charts/chart46.xml"/><Relationship Id="rId3" Type="http://schemas.openxmlformats.org/officeDocument/2006/relationships/chart" Target="../charts/chart23.xml"/><Relationship Id="rId21" Type="http://schemas.openxmlformats.org/officeDocument/2006/relationships/chart" Target="../charts/chart41.xml"/><Relationship Id="rId34" Type="http://schemas.openxmlformats.org/officeDocument/2006/relationships/chart" Target="../charts/chart54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5" Type="http://schemas.openxmlformats.org/officeDocument/2006/relationships/chart" Target="../charts/chart45.xml"/><Relationship Id="rId33" Type="http://schemas.openxmlformats.org/officeDocument/2006/relationships/chart" Target="../charts/chart53.xml"/><Relationship Id="rId38" Type="http://schemas.openxmlformats.org/officeDocument/2006/relationships/chart" Target="../charts/chart58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29" Type="http://schemas.openxmlformats.org/officeDocument/2006/relationships/chart" Target="../charts/chart49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24" Type="http://schemas.openxmlformats.org/officeDocument/2006/relationships/chart" Target="../charts/chart44.xml"/><Relationship Id="rId32" Type="http://schemas.openxmlformats.org/officeDocument/2006/relationships/chart" Target="../charts/chart52.xml"/><Relationship Id="rId37" Type="http://schemas.openxmlformats.org/officeDocument/2006/relationships/chart" Target="../charts/chart57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23" Type="http://schemas.openxmlformats.org/officeDocument/2006/relationships/chart" Target="../charts/chart43.xml"/><Relationship Id="rId28" Type="http://schemas.openxmlformats.org/officeDocument/2006/relationships/chart" Target="../charts/chart48.xml"/><Relationship Id="rId36" Type="http://schemas.openxmlformats.org/officeDocument/2006/relationships/chart" Target="../charts/chart56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31" Type="http://schemas.openxmlformats.org/officeDocument/2006/relationships/chart" Target="../charts/chart51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Relationship Id="rId22" Type="http://schemas.openxmlformats.org/officeDocument/2006/relationships/chart" Target="../charts/chart42.xml"/><Relationship Id="rId27" Type="http://schemas.openxmlformats.org/officeDocument/2006/relationships/chart" Target="../charts/chart47.xml"/><Relationship Id="rId30" Type="http://schemas.openxmlformats.org/officeDocument/2006/relationships/chart" Target="../charts/chart50.xml"/><Relationship Id="rId35" Type="http://schemas.openxmlformats.org/officeDocument/2006/relationships/chart" Target="../charts/chart5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11</xdr:row>
      <xdr:rowOff>95248</xdr:rowOff>
    </xdr:from>
    <xdr:to>
      <xdr:col>7</xdr:col>
      <xdr:colOff>0</xdr:colOff>
      <xdr:row>24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35</xdr:row>
      <xdr:rowOff>171450</xdr:rowOff>
    </xdr:from>
    <xdr:to>
      <xdr:col>7</xdr:col>
      <xdr:colOff>0</xdr:colOff>
      <xdr:row>49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61</xdr:row>
      <xdr:rowOff>95250</xdr:rowOff>
    </xdr:from>
    <xdr:to>
      <xdr:col>6</xdr:col>
      <xdr:colOff>600075</xdr:colOff>
      <xdr:row>74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609599</xdr:colOff>
      <xdr:row>85</xdr:row>
      <xdr:rowOff>133349</xdr:rowOff>
    </xdr:from>
    <xdr:to>
      <xdr:col>7</xdr:col>
      <xdr:colOff>9525</xdr:colOff>
      <xdr:row>98</xdr:row>
      <xdr:rowOff>104774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109</xdr:row>
      <xdr:rowOff>95251</xdr:rowOff>
    </xdr:from>
    <xdr:to>
      <xdr:col>6</xdr:col>
      <xdr:colOff>590551</xdr:colOff>
      <xdr:row>121</xdr:row>
      <xdr:rowOff>19050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600075</xdr:colOff>
      <xdr:row>132</xdr:row>
      <xdr:rowOff>161925</xdr:rowOff>
    </xdr:from>
    <xdr:to>
      <xdr:col>6</xdr:col>
      <xdr:colOff>600075</xdr:colOff>
      <xdr:row>146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9524</xdr:colOff>
      <xdr:row>156</xdr:row>
      <xdr:rowOff>133349</xdr:rowOff>
    </xdr:from>
    <xdr:to>
      <xdr:col>7</xdr:col>
      <xdr:colOff>19050</xdr:colOff>
      <xdr:row>168</xdr:row>
      <xdr:rowOff>180974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180</xdr:row>
      <xdr:rowOff>133350</xdr:rowOff>
    </xdr:from>
    <xdr:to>
      <xdr:col>7</xdr:col>
      <xdr:colOff>0</xdr:colOff>
      <xdr:row>193</xdr:row>
      <xdr:rowOff>114300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609599</xdr:colOff>
      <xdr:row>204</xdr:row>
      <xdr:rowOff>152400</xdr:rowOff>
    </xdr:from>
    <xdr:to>
      <xdr:col>6</xdr:col>
      <xdr:colOff>600074</xdr:colOff>
      <xdr:row>219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9524</xdr:colOff>
      <xdr:row>230</xdr:row>
      <xdr:rowOff>190499</xdr:rowOff>
    </xdr:from>
    <xdr:to>
      <xdr:col>6</xdr:col>
      <xdr:colOff>600075</xdr:colOff>
      <xdr:row>244</xdr:row>
      <xdr:rowOff>161925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438150</xdr:colOff>
      <xdr:row>257</xdr:row>
      <xdr:rowOff>9525</xdr:rowOff>
    </xdr:from>
    <xdr:to>
      <xdr:col>15</xdr:col>
      <xdr:colOff>133350</xdr:colOff>
      <xdr:row>271</xdr:row>
      <xdr:rowOff>76200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390525</xdr:colOff>
      <xdr:row>273</xdr:row>
      <xdr:rowOff>85725</xdr:rowOff>
    </xdr:from>
    <xdr:to>
      <xdr:col>15</xdr:col>
      <xdr:colOff>85725</xdr:colOff>
      <xdr:row>287</xdr:row>
      <xdr:rowOff>142875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333375</xdr:colOff>
      <xdr:row>292</xdr:row>
      <xdr:rowOff>0</xdr:rowOff>
    </xdr:from>
    <xdr:to>
      <xdr:col>15</xdr:col>
      <xdr:colOff>28575</xdr:colOff>
      <xdr:row>306</xdr:row>
      <xdr:rowOff>66675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295275</xdr:colOff>
      <xdr:row>309</xdr:row>
      <xdr:rowOff>9525</xdr:rowOff>
    </xdr:from>
    <xdr:to>
      <xdr:col>14</xdr:col>
      <xdr:colOff>600075</xdr:colOff>
      <xdr:row>323</xdr:row>
      <xdr:rowOff>76200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314325</xdr:colOff>
      <xdr:row>325</xdr:row>
      <xdr:rowOff>47625</xdr:rowOff>
    </xdr:from>
    <xdr:to>
      <xdr:col>15</xdr:col>
      <xdr:colOff>9525</xdr:colOff>
      <xdr:row>339</xdr:row>
      <xdr:rowOff>114300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352425</xdr:colOff>
      <xdr:row>343</xdr:row>
      <xdr:rowOff>28575</xdr:rowOff>
    </xdr:from>
    <xdr:to>
      <xdr:col>15</xdr:col>
      <xdr:colOff>47625</xdr:colOff>
      <xdr:row>357</xdr:row>
      <xdr:rowOff>95250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409575</xdr:colOff>
      <xdr:row>361</xdr:row>
      <xdr:rowOff>171450</xdr:rowOff>
    </xdr:from>
    <xdr:to>
      <xdr:col>15</xdr:col>
      <xdr:colOff>104775</xdr:colOff>
      <xdr:row>376</xdr:row>
      <xdr:rowOff>38100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219075</xdr:colOff>
      <xdr:row>257</xdr:row>
      <xdr:rowOff>19050</xdr:rowOff>
    </xdr:from>
    <xdr:to>
      <xdr:col>22</xdr:col>
      <xdr:colOff>523875</xdr:colOff>
      <xdr:row>271</xdr:row>
      <xdr:rowOff>85725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419100</xdr:colOff>
      <xdr:row>379</xdr:row>
      <xdr:rowOff>152400</xdr:rowOff>
    </xdr:from>
    <xdr:to>
      <xdr:col>15</xdr:col>
      <xdr:colOff>114300</xdr:colOff>
      <xdr:row>394</xdr:row>
      <xdr:rowOff>19050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</xdr:col>
      <xdr:colOff>428625</xdr:colOff>
      <xdr:row>396</xdr:row>
      <xdr:rowOff>0</xdr:rowOff>
    </xdr:from>
    <xdr:to>
      <xdr:col>15</xdr:col>
      <xdr:colOff>123825</xdr:colOff>
      <xdr:row>410</xdr:row>
      <xdr:rowOff>66675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19050</xdr:rowOff>
    </xdr:from>
    <xdr:to>
      <xdr:col>14</xdr:col>
      <xdr:colOff>323850</xdr:colOff>
      <xdr:row>15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17</xdr:row>
      <xdr:rowOff>114300</xdr:rowOff>
    </xdr:from>
    <xdr:to>
      <xdr:col>14</xdr:col>
      <xdr:colOff>333375</xdr:colOff>
      <xdr:row>31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371475</xdr:colOff>
      <xdr:row>17</xdr:row>
      <xdr:rowOff>123825</xdr:rowOff>
    </xdr:from>
    <xdr:to>
      <xdr:col>22</xdr:col>
      <xdr:colOff>66675</xdr:colOff>
      <xdr:row>31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104775</xdr:colOff>
      <xdr:row>17</xdr:row>
      <xdr:rowOff>123825</xdr:rowOff>
    </xdr:from>
    <xdr:to>
      <xdr:col>29</xdr:col>
      <xdr:colOff>409575</xdr:colOff>
      <xdr:row>31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142875</xdr:colOff>
      <xdr:row>1</xdr:row>
      <xdr:rowOff>28575</xdr:rowOff>
    </xdr:from>
    <xdr:to>
      <xdr:col>29</xdr:col>
      <xdr:colOff>447675</xdr:colOff>
      <xdr:row>15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381000</xdr:colOff>
      <xdr:row>1</xdr:row>
      <xdr:rowOff>19050</xdr:rowOff>
    </xdr:from>
    <xdr:to>
      <xdr:col>22</xdr:col>
      <xdr:colOff>76200</xdr:colOff>
      <xdr:row>15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19050</xdr:colOff>
      <xdr:row>36</xdr:row>
      <xdr:rowOff>180975</xdr:rowOff>
    </xdr:from>
    <xdr:to>
      <xdr:col>14</xdr:col>
      <xdr:colOff>323850</xdr:colOff>
      <xdr:row>51</xdr:row>
      <xdr:rowOff>47625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447675</xdr:colOff>
      <xdr:row>36</xdr:row>
      <xdr:rowOff>180975</xdr:rowOff>
    </xdr:from>
    <xdr:to>
      <xdr:col>22</xdr:col>
      <xdr:colOff>142875</xdr:colOff>
      <xdr:row>51</xdr:row>
      <xdr:rowOff>47625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390525</xdr:colOff>
      <xdr:row>37</xdr:row>
      <xdr:rowOff>0</xdr:rowOff>
    </xdr:from>
    <xdr:to>
      <xdr:col>30</xdr:col>
      <xdr:colOff>85725</xdr:colOff>
      <xdr:row>51</xdr:row>
      <xdr:rowOff>66675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9525</xdr:colOff>
      <xdr:row>54</xdr:row>
      <xdr:rowOff>142875</xdr:rowOff>
    </xdr:from>
    <xdr:to>
      <xdr:col>14</xdr:col>
      <xdr:colOff>314325</xdr:colOff>
      <xdr:row>69</xdr:row>
      <xdr:rowOff>9525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28575</xdr:colOff>
      <xdr:row>70</xdr:row>
      <xdr:rowOff>190500</xdr:rowOff>
    </xdr:from>
    <xdr:to>
      <xdr:col>14</xdr:col>
      <xdr:colOff>333375</xdr:colOff>
      <xdr:row>85</xdr:row>
      <xdr:rowOff>57150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19050</xdr:colOff>
      <xdr:row>86</xdr:row>
      <xdr:rowOff>19050</xdr:rowOff>
    </xdr:from>
    <xdr:to>
      <xdr:col>14</xdr:col>
      <xdr:colOff>323850</xdr:colOff>
      <xdr:row>100</xdr:row>
      <xdr:rowOff>85725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19050</xdr:colOff>
      <xdr:row>101</xdr:row>
      <xdr:rowOff>66675</xdr:rowOff>
    </xdr:from>
    <xdr:to>
      <xdr:col>14</xdr:col>
      <xdr:colOff>323850</xdr:colOff>
      <xdr:row>115</xdr:row>
      <xdr:rowOff>123825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28575</xdr:colOff>
      <xdr:row>117</xdr:row>
      <xdr:rowOff>28575</xdr:rowOff>
    </xdr:from>
    <xdr:to>
      <xdr:col>14</xdr:col>
      <xdr:colOff>333375</xdr:colOff>
      <xdr:row>131</xdr:row>
      <xdr:rowOff>95250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47625</xdr:colOff>
      <xdr:row>132</xdr:row>
      <xdr:rowOff>142875</xdr:rowOff>
    </xdr:from>
    <xdr:to>
      <xdr:col>14</xdr:col>
      <xdr:colOff>352425</xdr:colOff>
      <xdr:row>147</xdr:row>
      <xdr:rowOff>9525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148</xdr:row>
      <xdr:rowOff>180975</xdr:rowOff>
    </xdr:from>
    <xdr:to>
      <xdr:col>14</xdr:col>
      <xdr:colOff>304800</xdr:colOff>
      <xdr:row>163</xdr:row>
      <xdr:rowOff>47625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19050</xdr:colOff>
      <xdr:row>164</xdr:row>
      <xdr:rowOff>28575</xdr:rowOff>
    </xdr:from>
    <xdr:to>
      <xdr:col>14</xdr:col>
      <xdr:colOff>323850</xdr:colOff>
      <xdr:row>178</xdr:row>
      <xdr:rowOff>85725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38100</xdr:colOff>
      <xdr:row>179</xdr:row>
      <xdr:rowOff>38100</xdr:rowOff>
    </xdr:from>
    <xdr:to>
      <xdr:col>14</xdr:col>
      <xdr:colOff>342900</xdr:colOff>
      <xdr:row>193</xdr:row>
      <xdr:rowOff>95250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38100</xdr:colOff>
      <xdr:row>194</xdr:row>
      <xdr:rowOff>133350</xdr:rowOff>
    </xdr:from>
    <xdr:to>
      <xdr:col>14</xdr:col>
      <xdr:colOff>342900</xdr:colOff>
      <xdr:row>209</xdr:row>
      <xdr:rowOff>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</xdr:col>
      <xdr:colOff>19050</xdr:colOff>
      <xdr:row>210</xdr:row>
      <xdr:rowOff>180975</xdr:rowOff>
    </xdr:from>
    <xdr:to>
      <xdr:col>14</xdr:col>
      <xdr:colOff>323850</xdr:colOff>
      <xdr:row>225</xdr:row>
      <xdr:rowOff>47625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38100</xdr:colOff>
      <xdr:row>226</xdr:row>
      <xdr:rowOff>180975</xdr:rowOff>
    </xdr:from>
    <xdr:to>
      <xdr:col>14</xdr:col>
      <xdr:colOff>342900</xdr:colOff>
      <xdr:row>241</xdr:row>
      <xdr:rowOff>47625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28575</xdr:colOff>
      <xdr:row>241</xdr:row>
      <xdr:rowOff>85725</xdr:rowOff>
    </xdr:from>
    <xdr:to>
      <xdr:col>14</xdr:col>
      <xdr:colOff>333375</xdr:colOff>
      <xdr:row>255</xdr:row>
      <xdr:rowOff>142875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28575</xdr:colOff>
      <xdr:row>256</xdr:row>
      <xdr:rowOff>57150</xdr:rowOff>
    </xdr:from>
    <xdr:to>
      <xdr:col>14</xdr:col>
      <xdr:colOff>333375</xdr:colOff>
      <xdr:row>270</xdr:row>
      <xdr:rowOff>114300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</xdr:col>
      <xdr:colOff>19050</xdr:colOff>
      <xdr:row>271</xdr:row>
      <xdr:rowOff>0</xdr:rowOff>
    </xdr:from>
    <xdr:to>
      <xdr:col>14</xdr:col>
      <xdr:colOff>323850</xdr:colOff>
      <xdr:row>285</xdr:row>
      <xdr:rowOff>47625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</xdr:col>
      <xdr:colOff>19050</xdr:colOff>
      <xdr:row>285</xdr:row>
      <xdr:rowOff>114300</xdr:rowOff>
    </xdr:from>
    <xdr:to>
      <xdr:col>14</xdr:col>
      <xdr:colOff>323850</xdr:colOff>
      <xdr:row>299</xdr:row>
      <xdr:rowOff>171450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0</xdr:colOff>
      <xdr:row>301</xdr:row>
      <xdr:rowOff>9525</xdr:rowOff>
    </xdr:from>
    <xdr:to>
      <xdr:col>14</xdr:col>
      <xdr:colOff>304800</xdr:colOff>
      <xdr:row>315</xdr:row>
      <xdr:rowOff>76200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0</xdr:colOff>
      <xdr:row>315</xdr:row>
      <xdr:rowOff>95250</xdr:rowOff>
    </xdr:from>
    <xdr:to>
      <xdr:col>14</xdr:col>
      <xdr:colOff>304800</xdr:colOff>
      <xdr:row>329</xdr:row>
      <xdr:rowOff>152400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9525</xdr:colOff>
      <xdr:row>330</xdr:row>
      <xdr:rowOff>19050</xdr:rowOff>
    </xdr:from>
    <xdr:to>
      <xdr:col>14</xdr:col>
      <xdr:colOff>314325</xdr:colOff>
      <xdr:row>344</xdr:row>
      <xdr:rowOff>76200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19050</xdr:colOff>
      <xdr:row>345</xdr:row>
      <xdr:rowOff>161925</xdr:rowOff>
    </xdr:from>
    <xdr:to>
      <xdr:col>14</xdr:col>
      <xdr:colOff>323850</xdr:colOff>
      <xdr:row>360</xdr:row>
      <xdr:rowOff>28575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28575</xdr:colOff>
      <xdr:row>361</xdr:row>
      <xdr:rowOff>161925</xdr:rowOff>
    </xdr:from>
    <xdr:to>
      <xdr:col>14</xdr:col>
      <xdr:colOff>333375</xdr:colOff>
      <xdr:row>376</xdr:row>
      <xdr:rowOff>28575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7</xdr:col>
      <xdr:colOff>28575</xdr:colOff>
      <xdr:row>376</xdr:row>
      <xdr:rowOff>114300</xdr:rowOff>
    </xdr:from>
    <xdr:to>
      <xdr:col>14</xdr:col>
      <xdr:colOff>333375</xdr:colOff>
      <xdr:row>390</xdr:row>
      <xdr:rowOff>171450</xdr:rowOff>
    </xdr:to>
    <xdr:graphicFrame macro="">
      <xdr:nvGraphicFramePr>
        <xdr:cNvPr id="3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7</xdr:col>
      <xdr:colOff>19050</xdr:colOff>
      <xdr:row>393</xdr:row>
      <xdr:rowOff>180975</xdr:rowOff>
    </xdr:from>
    <xdr:to>
      <xdr:col>14</xdr:col>
      <xdr:colOff>323850</xdr:colOff>
      <xdr:row>408</xdr:row>
      <xdr:rowOff>47625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7</xdr:col>
      <xdr:colOff>28575</xdr:colOff>
      <xdr:row>409</xdr:row>
      <xdr:rowOff>66675</xdr:rowOff>
    </xdr:from>
    <xdr:to>
      <xdr:col>14</xdr:col>
      <xdr:colOff>333375</xdr:colOff>
      <xdr:row>423</xdr:row>
      <xdr:rowOff>123825</xdr:rowOff>
    </xdr:to>
    <xdr:graphicFrame macro="">
      <xdr:nvGraphicFramePr>
        <xdr:cNvPr id="3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0</xdr:colOff>
      <xdr:row>425</xdr:row>
      <xdr:rowOff>171450</xdr:rowOff>
    </xdr:from>
    <xdr:to>
      <xdr:col>14</xdr:col>
      <xdr:colOff>304800</xdr:colOff>
      <xdr:row>440</xdr:row>
      <xdr:rowOff>38100</xdr:rowOff>
    </xdr:to>
    <xdr:graphicFrame macro="">
      <xdr:nvGraphicFramePr>
        <xdr:cNvPr id="3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0</xdr:colOff>
      <xdr:row>441</xdr:row>
      <xdr:rowOff>0</xdr:rowOff>
    </xdr:from>
    <xdr:to>
      <xdr:col>14</xdr:col>
      <xdr:colOff>304800</xdr:colOff>
      <xdr:row>455</xdr:row>
      <xdr:rowOff>66675</xdr:rowOff>
    </xdr:to>
    <xdr:graphicFrame macro="">
      <xdr:nvGraphicFramePr>
        <xdr:cNvPr id="3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7</xdr:col>
      <xdr:colOff>0</xdr:colOff>
      <xdr:row>455</xdr:row>
      <xdr:rowOff>180975</xdr:rowOff>
    </xdr:from>
    <xdr:to>
      <xdr:col>14</xdr:col>
      <xdr:colOff>304800</xdr:colOff>
      <xdr:row>470</xdr:row>
      <xdr:rowOff>47625</xdr:rowOff>
    </xdr:to>
    <xdr:graphicFrame macro="">
      <xdr:nvGraphicFramePr>
        <xdr:cNvPr id="3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0</xdr:colOff>
      <xdr:row>470</xdr:row>
      <xdr:rowOff>133350</xdr:rowOff>
    </xdr:from>
    <xdr:to>
      <xdr:col>14</xdr:col>
      <xdr:colOff>304800</xdr:colOff>
      <xdr:row>485</xdr:row>
      <xdr:rowOff>0</xdr:rowOff>
    </xdr:to>
    <xdr:graphicFrame macro="">
      <xdr:nvGraphicFramePr>
        <xdr:cNvPr id="40" name="Chart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</xdr:col>
      <xdr:colOff>9525</xdr:colOff>
      <xdr:row>486</xdr:row>
      <xdr:rowOff>114299</xdr:rowOff>
    </xdr:from>
    <xdr:to>
      <xdr:col>12</xdr:col>
      <xdr:colOff>352425</xdr:colOff>
      <xdr:row>508</xdr:row>
      <xdr:rowOff>76200</xdr:rowOff>
    </xdr:to>
    <xdr:graphicFrame macro="">
      <xdr:nvGraphicFramePr>
        <xdr:cNvPr id="41" name="Chart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</xdr:colOff>
      <xdr:row>58</xdr:row>
      <xdr:rowOff>9525</xdr:rowOff>
    </xdr:from>
    <xdr:to>
      <xdr:col>59</xdr:col>
      <xdr:colOff>19051</xdr:colOff>
      <xdr:row>72</xdr:row>
      <xdr:rowOff>123825</xdr:rowOff>
    </xdr:to>
    <xdr:sp macro="" textlink="">
      <xdr:nvSpPr>
        <xdr:cNvPr id="2" name="Zaoblený obdélník 1"/>
        <xdr:cNvSpPr/>
      </xdr:nvSpPr>
      <xdr:spPr>
        <a:xfrm>
          <a:off x="25793701" y="11220450"/>
          <a:ext cx="16935450" cy="281940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41</xdr:col>
      <xdr:colOff>409575</xdr:colOff>
      <xdr:row>72</xdr:row>
      <xdr:rowOff>133350</xdr:rowOff>
    </xdr:from>
    <xdr:ext cx="11495198" cy="311496"/>
    <xdr:sp macro="" textlink="">
      <xdr:nvSpPr>
        <xdr:cNvPr id="3" name="TextovéPole 2"/>
        <xdr:cNvSpPr txBox="1"/>
      </xdr:nvSpPr>
      <xdr:spPr>
        <a:xfrm>
          <a:off x="30432375" y="14049375"/>
          <a:ext cx="1149519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b="1"/>
            <a:t>můžeme</a:t>
          </a:r>
          <a:r>
            <a:rPr lang="cs-CZ" sz="1400" b="1" baseline="0"/>
            <a:t> říci, že těchto 12 lidí mluví v průměru "podobně" jako Luke, tj. není to akcent</a:t>
          </a:r>
          <a:r>
            <a:rPr lang="en-US" sz="1400" b="1" baseline="0"/>
            <a:t>/</a:t>
          </a:r>
          <a:r>
            <a:rPr lang="cs-CZ" sz="1400" b="1" baseline="0"/>
            <a:t>dialekt. Neporovnávají se jednolivé formanty, ale bere se celek</a:t>
          </a:r>
          <a:endParaRPr lang="en-GB" sz="1400" b="1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19</xdr:col>
      <xdr:colOff>276225</xdr:colOff>
      <xdr:row>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</xdr:colOff>
      <xdr:row>9</xdr:row>
      <xdr:rowOff>104775</xdr:rowOff>
    </xdr:from>
    <xdr:to>
      <xdr:col>19</xdr:col>
      <xdr:colOff>323850</xdr:colOff>
      <xdr:row>19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</xdr:colOff>
      <xdr:row>19</xdr:row>
      <xdr:rowOff>114300</xdr:rowOff>
    </xdr:from>
    <xdr:to>
      <xdr:col>19</xdr:col>
      <xdr:colOff>333375</xdr:colOff>
      <xdr:row>30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28575</xdr:colOff>
      <xdr:row>30</xdr:row>
      <xdr:rowOff>57150</xdr:rowOff>
    </xdr:from>
    <xdr:to>
      <xdr:col>19</xdr:col>
      <xdr:colOff>342900</xdr:colOff>
      <xdr:row>40</xdr:row>
      <xdr:rowOff>57150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ddhi%20Mehta/Desktop/Recording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7">
          <cell r="B37" t="str">
            <v>ʌ</v>
          </cell>
          <cell r="E37">
            <v>570</v>
          </cell>
          <cell r="F37">
            <v>1178</v>
          </cell>
        </row>
        <row r="38">
          <cell r="B38" t="str">
            <v>æ</v>
          </cell>
          <cell r="E38">
            <v>544</v>
          </cell>
          <cell r="F38">
            <v>1341</v>
          </cell>
        </row>
        <row r="39">
          <cell r="B39" t="str">
            <v>e</v>
          </cell>
          <cell r="E39">
            <v>580</v>
          </cell>
          <cell r="F39">
            <v>1669</v>
          </cell>
        </row>
        <row r="40">
          <cell r="B40" t="str">
            <v>ɪ</v>
          </cell>
          <cell r="E40">
            <v>398</v>
          </cell>
          <cell r="F40">
            <v>1499</v>
          </cell>
        </row>
        <row r="41">
          <cell r="B41" t="str">
            <v>ɒ</v>
          </cell>
          <cell r="E41">
            <v>633</v>
          </cell>
          <cell r="F41">
            <v>1117</v>
          </cell>
        </row>
        <row r="42">
          <cell r="B42" t="str">
            <v>ʊ</v>
          </cell>
          <cell r="E42">
            <v>371</v>
          </cell>
          <cell r="F42">
            <v>653</v>
          </cell>
        </row>
        <row r="43">
          <cell r="B43" t="str">
            <v>ə</v>
          </cell>
          <cell r="E43">
            <v>472</v>
          </cell>
          <cell r="F43">
            <v>1447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23"/>
  <sheetViews>
    <sheetView topLeftCell="A301" workbookViewId="0">
      <selection activeCell="C250" sqref="C250:E256"/>
    </sheetView>
  </sheetViews>
  <sheetFormatPr defaultRowHeight="15"/>
  <cols>
    <col min="2" max="2" width="22.5703125" bestFit="1" customWidth="1"/>
  </cols>
  <sheetData>
    <row r="1" spans="1:7">
      <c r="B1" s="1" t="s">
        <v>0</v>
      </c>
    </row>
    <row r="2" spans="1:7" ht="15.75" thickBot="1"/>
    <row r="3" spans="1:7">
      <c r="A3" s="2">
        <v>1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</row>
    <row r="4" spans="1:7">
      <c r="B4" s="9" t="s">
        <v>7</v>
      </c>
      <c r="C4" s="5">
        <v>36.740699999999997</v>
      </c>
      <c r="D4" s="5">
        <v>36.759700000000002</v>
      </c>
      <c r="E4" s="5">
        <v>382</v>
      </c>
      <c r="F4" s="5">
        <v>2197</v>
      </c>
      <c r="G4" s="10">
        <v>2867</v>
      </c>
    </row>
    <row r="5" spans="1:7">
      <c r="B5" s="9" t="s">
        <v>8</v>
      </c>
      <c r="C5" s="5">
        <v>37.6081</v>
      </c>
      <c r="D5" s="5">
        <v>37.633000000000003</v>
      </c>
      <c r="E5" s="5">
        <v>604</v>
      </c>
      <c r="F5" s="5">
        <v>1830</v>
      </c>
      <c r="G5" s="10">
        <v>2418</v>
      </c>
    </row>
    <row r="6" spans="1:7">
      <c r="B6" s="9" t="s">
        <v>9</v>
      </c>
      <c r="C6" s="5">
        <v>100.25660000000001</v>
      </c>
      <c r="D6" s="5">
        <v>100.2805</v>
      </c>
      <c r="E6" s="5">
        <v>606</v>
      </c>
      <c r="F6" s="5">
        <v>1937</v>
      </c>
      <c r="G6" s="10">
        <v>2509</v>
      </c>
    </row>
    <row r="7" spans="1:7">
      <c r="B7" s="9" t="s">
        <v>10</v>
      </c>
      <c r="C7" s="5">
        <v>32.513300000000001</v>
      </c>
      <c r="D7" s="5">
        <v>32.534199999999998</v>
      </c>
      <c r="E7" s="5">
        <v>656</v>
      </c>
      <c r="F7" s="5">
        <v>1159</v>
      </c>
      <c r="G7" s="10">
        <v>2668</v>
      </c>
    </row>
    <row r="8" spans="1:7">
      <c r="B8" s="9" t="s">
        <v>11</v>
      </c>
      <c r="C8" s="5">
        <v>42.715899999999998</v>
      </c>
      <c r="D8" s="5">
        <v>42.7423</v>
      </c>
      <c r="E8" s="5">
        <v>640</v>
      </c>
      <c r="F8" s="5">
        <v>1147</v>
      </c>
      <c r="G8" s="10">
        <v>2403</v>
      </c>
    </row>
    <row r="9" spans="1:7">
      <c r="B9" s="9" t="s">
        <v>12</v>
      </c>
      <c r="C9" s="5">
        <v>51.195900000000002</v>
      </c>
      <c r="D9" s="5">
        <v>51.216299999999997</v>
      </c>
      <c r="E9" s="5">
        <v>374</v>
      </c>
      <c r="F9" s="5">
        <v>662</v>
      </c>
      <c r="G9" s="10">
        <v>2183</v>
      </c>
    </row>
    <row r="10" spans="1:7">
      <c r="B10" s="9" t="s">
        <v>13</v>
      </c>
      <c r="C10" s="5">
        <v>44.746499999999997</v>
      </c>
      <c r="D10" s="5">
        <v>44.765900000000002</v>
      </c>
      <c r="E10" s="5">
        <v>539</v>
      </c>
      <c r="F10" s="5">
        <v>1494</v>
      </c>
      <c r="G10" s="10">
        <v>2414</v>
      </c>
    </row>
    <row r="11" spans="1:7" ht="15.75" thickBot="1">
      <c r="B11" s="11" t="s">
        <v>14</v>
      </c>
      <c r="C11" s="12">
        <v>49.128</v>
      </c>
      <c r="D11" s="12">
        <v>49.147599999999997</v>
      </c>
      <c r="E11" s="12">
        <v>277</v>
      </c>
      <c r="F11" s="12">
        <v>1486</v>
      </c>
      <c r="G11" s="13">
        <v>2163</v>
      </c>
    </row>
    <row r="12" spans="1:7">
      <c r="B12" s="4"/>
      <c r="C12" s="4"/>
      <c r="D12" s="4"/>
      <c r="E12" s="4"/>
      <c r="F12" s="4"/>
      <c r="G12" s="4"/>
    </row>
    <row r="13" spans="1:7">
      <c r="B13" s="4"/>
      <c r="C13" s="4"/>
      <c r="D13" s="4"/>
      <c r="E13" s="4"/>
      <c r="F13" s="4"/>
      <c r="G13" s="4"/>
    </row>
    <row r="14" spans="1:7">
      <c r="B14" s="4"/>
      <c r="C14" s="4"/>
      <c r="D14" s="4"/>
      <c r="E14" s="4"/>
      <c r="F14" s="4"/>
      <c r="G14" s="4"/>
    </row>
    <row r="15" spans="1:7">
      <c r="B15" s="4"/>
      <c r="C15" s="4"/>
      <c r="D15" s="4"/>
      <c r="E15" s="4"/>
      <c r="F15" s="4"/>
      <c r="G15" s="4"/>
    </row>
    <row r="16" spans="1:7">
      <c r="B16" s="4"/>
      <c r="C16" s="4"/>
      <c r="D16" s="4"/>
      <c r="E16" s="4"/>
      <c r="F16" s="4"/>
      <c r="G16" s="4"/>
    </row>
    <row r="17" spans="1:7">
      <c r="A17" s="2">
        <v>2</v>
      </c>
      <c r="B17" s="4"/>
      <c r="C17" s="4"/>
      <c r="D17" s="4"/>
      <c r="E17" s="4"/>
      <c r="F17" s="4"/>
      <c r="G17" s="4"/>
    </row>
    <row r="18" spans="1:7">
      <c r="B18" s="4"/>
      <c r="C18" s="4"/>
      <c r="D18" s="4"/>
      <c r="E18" s="4"/>
      <c r="F18" s="4"/>
      <c r="G18" s="4"/>
    </row>
    <row r="19" spans="1:7">
      <c r="B19" s="4"/>
      <c r="C19" s="4"/>
      <c r="D19" s="4"/>
      <c r="E19" s="4"/>
      <c r="F19" s="4"/>
      <c r="G19" s="4"/>
    </row>
    <row r="20" spans="1:7">
      <c r="B20" s="4"/>
      <c r="C20" s="4"/>
      <c r="D20" s="4"/>
      <c r="E20" s="4"/>
      <c r="F20" s="4"/>
      <c r="G20" s="4"/>
    </row>
    <row r="21" spans="1:7">
      <c r="B21" s="4"/>
      <c r="C21" s="4"/>
      <c r="D21" s="4"/>
      <c r="E21" s="4"/>
      <c r="F21" s="4"/>
      <c r="G21" s="4"/>
    </row>
    <row r="22" spans="1:7">
      <c r="B22" s="4"/>
      <c r="C22" s="4"/>
      <c r="D22" s="4"/>
      <c r="E22" s="4"/>
      <c r="F22" s="4"/>
      <c r="G22" s="4"/>
    </row>
    <row r="23" spans="1:7">
      <c r="B23" s="4"/>
      <c r="C23" s="4"/>
      <c r="D23" s="4"/>
      <c r="E23" s="4"/>
      <c r="F23" s="4"/>
      <c r="G23" s="4"/>
    </row>
    <row r="24" spans="1:7">
      <c r="B24" s="4"/>
      <c r="C24" s="4"/>
      <c r="D24" s="4"/>
      <c r="E24" s="4"/>
      <c r="F24" s="4"/>
      <c r="G24" s="4"/>
    </row>
    <row r="25" spans="1:7">
      <c r="B25" s="4"/>
      <c r="C25" s="4"/>
      <c r="D25" s="4"/>
      <c r="E25" s="4"/>
      <c r="F25" s="4"/>
      <c r="G25" s="4"/>
    </row>
    <row r="26" spans="1:7" ht="15.75" thickBot="1">
      <c r="B26" s="4"/>
      <c r="C26" s="4"/>
      <c r="D26" s="4"/>
      <c r="E26" s="4"/>
      <c r="F26" s="4"/>
      <c r="G26" s="4"/>
    </row>
    <row r="27" spans="1:7">
      <c r="B27" s="6" t="s">
        <v>15</v>
      </c>
      <c r="C27" s="7" t="s">
        <v>2</v>
      </c>
      <c r="D27" s="7" t="s">
        <v>3</v>
      </c>
      <c r="E27" s="7" t="s">
        <v>4</v>
      </c>
      <c r="F27" s="7" t="s">
        <v>5</v>
      </c>
      <c r="G27" s="8" t="s">
        <v>6</v>
      </c>
    </row>
    <row r="28" spans="1:7">
      <c r="B28" s="9" t="s">
        <v>7</v>
      </c>
      <c r="C28" s="5">
        <v>7.2584999999999997</v>
      </c>
      <c r="D28" s="5">
        <v>7.2756999999999996</v>
      </c>
      <c r="E28" s="5">
        <v>346</v>
      </c>
      <c r="F28" s="5">
        <v>1295</v>
      </c>
      <c r="G28" s="10">
        <v>2708</v>
      </c>
    </row>
    <row r="29" spans="1:7">
      <c r="A29" s="2">
        <v>3</v>
      </c>
      <c r="B29" s="9" t="s">
        <v>8</v>
      </c>
      <c r="C29" s="5">
        <v>7.9359000000000002</v>
      </c>
      <c r="D29" s="5">
        <v>7.9513999999999996</v>
      </c>
      <c r="E29" s="5">
        <v>530</v>
      </c>
      <c r="F29" s="5">
        <v>2097</v>
      </c>
      <c r="G29" s="10">
        <v>2853</v>
      </c>
    </row>
    <row r="30" spans="1:7">
      <c r="A30" s="2"/>
      <c r="B30" s="9" t="s">
        <v>9</v>
      </c>
      <c r="C30" s="5">
        <v>71.8626</v>
      </c>
      <c r="D30" s="5">
        <v>71.881</v>
      </c>
      <c r="E30" s="5">
        <v>500</v>
      </c>
      <c r="F30" s="5">
        <v>2225</v>
      </c>
      <c r="G30" s="10">
        <v>2653</v>
      </c>
    </row>
    <row r="31" spans="1:7">
      <c r="A31" s="2"/>
      <c r="B31" s="9" t="s">
        <v>10</v>
      </c>
      <c r="C31" s="5">
        <v>2.7574000000000001</v>
      </c>
      <c r="D31" s="5">
        <v>2.7764000000000002</v>
      </c>
      <c r="E31" s="5">
        <v>824</v>
      </c>
      <c r="F31" s="5">
        <v>1123</v>
      </c>
      <c r="G31" s="10">
        <v>2634</v>
      </c>
    </row>
    <row r="32" spans="1:7">
      <c r="A32" s="2"/>
      <c r="B32" s="9" t="s">
        <v>11</v>
      </c>
      <c r="C32" s="5">
        <v>12.0306</v>
      </c>
      <c r="D32" s="5">
        <v>12.048299999999999</v>
      </c>
      <c r="E32" s="5">
        <v>793</v>
      </c>
      <c r="F32" s="5">
        <v>1377</v>
      </c>
      <c r="G32" s="10">
        <v>2636</v>
      </c>
    </row>
    <row r="33" spans="1:7">
      <c r="A33" s="2"/>
      <c r="B33" s="9" t="s">
        <v>12</v>
      </c>
      <c r="C33" s="5">
        <v>18.744199999999999</v>
      </c>
      <c r="D33" s="5">
        <v>18.764099999999999</v>
      </c>
      <c r="E33" s="5">
        <v>492</v>
      </c>
      <c r="F33" s="5">
        <v>1181</v>
      </c>
      <c r="G33" s="10">
        <v>2273</v>
      </c>
    </row>
    <row r="34" spans="1:7">
      <c r="A34" s="2"/>
      <c r="B34" s="9" t="s">
        <v>13</v>
      </c>
      <c r="C34" s="5">
        <v>13.688599999999999</v>
      </c>
      <c r="D34" s="5">
        <v>13.707700000000001</v>
      </c>
      <c r="E34" s="5">
        <v>602</v>
      </c>
      <c r="F34" s="5">
        <v>1733</v>
      </c>
      <c r="G34" s="10">
        <v>2466</v>
      </c>
    </row>
    <row r="35" spans="1:7" ht="15.75" thickBot="1">
      <c r="A35" s="2"/>
      <c r="B35" s="11" t="s">
        <v>14</v>
      </c>
      <c r="C35" s="12">
        <v>16.965900000000001</v>
      </c>
      <c r="D35" s="12">
        <v>16.9832</v>
      </c>
      <c r="E35" s="12">
        <v>490</v>
      </c>
      <c r="F35" s="12">
        <v>1963</v>
      </c>
      <c r="G35" s="13">
        <v>2535</v>
      </c>
    </row>
    <row r="36" spans="1:7">
      <c r="A36" s="2"/>
      <c r="B36" s="4"/>
      <c r="C36" s="4"/>
      <c r="D36" s="4"/>
      <c r="E36" s="4"/>
      <c r="F36" s="4"/>
      <c r="G36" s="4"/>
    </row>
    <row r="37" spans="1:7">
      <c r="A37" s="2"/>
      <c r="B37" s="4"/>
      <c r="C37" s="4"/>
      <c r="D37" s="4"/>
      <c r="E37" s="4"/>
      <c r="F37" s="4"/>
      <c r="G37" s="4"/>
    </row>
    <row r="38" spans="1:7">
      <c r="A38" s="2"/>
      <c r="B38" s="4"/>
      <c r="C38" s="4"/>
      <c r="D38" s="4"/>
      <c r="E38" s="4"/>
      <c r="F38" s="4"/>
      <c r="G38" s="4"/>
    </row>
    <row r="39" spans="1:7">
      <c r="A39" s="2"/>
      <c r="B39" s="4"/>
      <c r="C39" s="4"/>
      <c r="D39" s="4"/>
      <c r="E39" s="4"/>
      <c r="F39" s="4"/>
      <c r="G39" s="4"/>
    </row>
    <row r="40" spans="1:7">
      <c r="A40" s="2"/>
      <c r="B40" s="4"/>
      <c r="C40" s="4"/>
      <c r="D40" s="4"/>
      <c r="E40" s="4"/>
      <c r="F40" s="4"/>
      <c r="G40" s="4"/>
    </row>
    <row r="41" spans="1:7">
      <c r="A41" s="2">
        <v>4</v>
      </c>
      <c r="B41" s="4"/>
      <c r="C41" s="4"/>
      <c r="D41" s="4"/>
      <c r="E41" s="4"/>
      <c r="F41" s="4"/>
      <c r="G41" s="4"/>
    </row>
    <row r="42" spans="1:7">
      <c r="A42" s="2"/>
      <c r="B42" s="4"/>
      <c r="C42" s="4"/>
      <c r="D42" s="4"/>
      <c r="E42" s="4"/>
      <c r="F42" s="4"/>
      <c r="G42" s="4"/>
    </row>
    <row r="43" spans="1:7">
      <c r="A43" s="2"/>
      <c r="B43" s="4"/>
      <c r="C43" s="4"/>
      <c r="D43" s="4"/>
      <c r="E43" s="4"/>
      <c r="F43" s="4"/>
      <c r="G43" s="4"/>
    </row>
    <row r="44" spans="1:7">
      <c r="A44" s="2"/>
      <c r="B44" s="4"/>
      <c r="C44" s="4"/>
      <c r="D44" s="4"/>
      <c r="E44" s="4"/>
      <c r="F44" s="4"/>
      <c r="G44" s="4"/>
    </row>
    <row r="45" spans="1:7">
      <c r="A45" s="2"/>
      <c r="B45" s="4"/>
      <c r="C45" s="4"/>
      <c r="D45" s="4"/>
      <c r="E45" s="4"/>
      <c r="F45" s="4"/>
      <c r="G45" s="4"/>
    </row>
    <row r="46" spans="1:7">
      <c r="A46" s="2"/>
      <c r="B46" s="4"/>
      <c r="C46" s="4"/>
      <c r="D46" s="4"/>
      <c r="E46" s="4"/>
      <c r="F46" s="4"/>
      <c r="G46" s="4"/>
    </row>
    <row r="47" spans="1:7">
      <c r="A47" s="2"/>
      <c r="B47" s="4"/>
      <c r="C47" s="4"/>
      <c r="D47" s="4"/>
      <c r="E47" s="4"/>
      <c r="F47" s="4"/>
      <c r="G47" s="4"/>
    </row>
    <row r="48" spans="1:7">
      <c r="A48" s="2"/>
      <c r="B48" s="4"/>
      <c r="C48" s="4"/>
      <c r="D48" s="4"/>
      <c r="E48" s="4"/>
      <c r="F48" s="4"/>
      <c r="G48" s="4"/>
    </row>
    <row r="49" spans="1:7">
      <c r="A49" s="2"/>
      <c r="B49" s="4"/>
      <c r="C49" s="4"/>
      <c r="D49" s="4"/>
      <c r="E49" s="4"/>
      <c r="F49" s="4"/>
      <c r="G49" s="4"/>
    </row>
    <row r="50" spans="1:7">
      <c r="A50" s="2"/>
      <c r="B50" s="4"/>
      <c r="C50" s="4"/>
      <c r="D50" s="4"/>
      <c r="E50" s="4"/>
      <c r="F50" s="4"/>
      <c r="G50" s="4"/>
    </row>
    <row r="51" spans="1:7">
      <c r="A51" s="2">
        <v>5</v>
      </c>
      <c r="B51" s="4"/>
      <c r="C51" s="4"/>
      <c r="D51" s="4"/>
      <c r="E51" s="4"/>
      <c r="F51" s="4"/>
      <c r="G51" s="4"/>
    </row>
    <row r="52" spans="1:7" ht="15.75" thickBot="1">
      <c r="A52" s="2"/>
    </row>
    <row r="53" spans="1:7">
      <c r="A53" s="2"/>
      <c r="B53" s="6" t="s">
        <v>16</v>
      </c>
      <c r="C53" s="7" t="s">
        <v>2</v>
      </c>
      <c r="D53" s="7" t="s">
        <v>3</v>
      </c>
      <c r="E53" s="7" t="s">
        <v>4</v>
      </c>
      <c r="F53" s="7" t="s">
        <v>5</v>
      </c>
      <c r="G53" s="8" t="s">
        <v>6</v>
      </c>
    </row>
    <row r="54" spans="1:7">
      <c r="A54" s="2"/>
      <c r="B54" s="9" t="s">
        <v>7</v>
      </c>
      <c r="C54" s="5">
        <v>4.3743999999999996</v>
      </c>
      <c r="D54" s="5">
        <v>4.3926999999999996</v>
      </c>
      <c r="E54" s="5">
        <v>401</v>
      </c>
      <c r="F54" s="5">
        <v>2188</v>
      </c>
      <c r="G54" s="10">
        <v>2336</v>
      </c>
    </row>
    <row r="55" spans="1:7">
      <c r="A55" s="2"/>
      <c r="B55" s="9" t="s">
        <v>8</v>
      </c>
      <c r="C55" s="5">
        <v>5.4184999999999999</v>
      </c>
      <c r="D55" s="5">
        <v>5.4375</v>
      </c>
      <c r="E55" s="5">
        <v>619</v>
      </c>
      <c r="F55" s="5">
        <v>1734</v>
      </c>
      <c r="G55" s="10">
        <v>2358</v>
      </c>
    </row>
    <row r="56" spans="1:7">
      <c r="A56" s="2"/>
      <c r="B56" s="9" t="s">
        <v>9</v>
      </c>
      <c r="C56" s="5">
        <v>90.120900000000006</v>
      </c>
      <c r="D56" s="5">
        <v>90.138800000000003</v>
      </c>
      <c r="E56" s="5">
        <v>593</v>
      </c>
      <c r="F56" s="5">
        <v>1620</v>
      </c>
      <c r="G56" s="10">
        <v>2324</v>
      </c>
    </row>
    <row r="57" spans="1:7">
      <c r="A57" s="2"/>
      <c r="B57" s="9" t="s">
        <v>10</v>
      </c>
      <c r="C57" s="5">
        <v>0.59889999999999999</v>
      </c>
      <c r="D57" s="5">
        <v>0.61760000000000004</v>
      </c>
      <c r="E57" s="5">
        <v>727</v>
      </c>
      <c r="F57" s="5">
        <v>1269</v>
      </c>
      <c r="G57" s="10">
        <v>2177</v>
      </c>
    </row>
    <row r="58" spans="1:7">
      <c r="A58" s="2"/>
      <c r="B58" s="9" t="s">
        <v>11</v>
      </c>
      <c r="C58" s="5">
        <v>9.8394999999999992</v>
      </c>
      <c r="D58" s="5">
        <v>9.8584999999999994</v>
      </c>
      <c r="E58" s="5">
        <v>650</v>
      </c>
      <c r="F58" s="5">
        <v>1174</v>
      </c>
      <c r="G58" s="10">
        <v>2025</v>
      </c>
    </row>
    <row r="59" spans="1:7">
      <c r="A59" s="2"/>
      <c r="B59" s="9" t="s">
        <v>12</v>
      </c>
      <c r="C59" s="5">
        <v>17.0411</v>
      </c>
      <c r="D59" s="5">
        <v>17.0581</v>
      </c>
      <c r="E59" s="5">
        <v>485</v>
      </c>
      <c r="F59" s="5">
        <v>1169</v>
      </c>
      <c r="G59" s="10">
        <v>1652</v>
      </c>
    </row>
    <row r="60" spans="1:7">
      <c r="A60" s="2"/>
      <c r="B60" s="9" t="s">
        <v>13</v>
      </c>
      <c r="C60" s="5">
        <v>11.616899999999999</v>
      </c>
      <c r="D60" s="5">
        <v>11.635400000000001</v>
      </c>
      <c r="E60" s="5">
        <v>528</v>
      </c>
      <c r="F60" s="5">
        <v>1425</v>
      </c>
      <c r="G60" s="10">
        <v>2183</v>
      </c>
    </row>
    <row r="61" spans="1:7" ht="15.75" thickBot="1">
      <c r="A61" s="2"/>
      <c r="B61" s="11" t="s">
        <v>14</v>
      </c>
      <c r="C61" s="12">
        <v>15.2681</v>
      </c>
      <c r="D61" s="12">
        <v>15.2866</v>
      </c>
      <c r="E61" s="12">
        <v>426</v>
      </c>
      <c r="F61" s="12">
        <v>1727</v>
      </c>
      <c r="G61" s="13">
        <v>2193</v>
      </c>
    </row>
    <row r="62" spans="1:7">
      <c r="A62" s="2"/>
      <c r="B62" s="4"/>
      <c r="C62" s="4"/>
      <c r="D62" s="4"/>
      <c r="E62" s="4"/>
      <c r="F62" s="4"/>
      <c r="G62" s="4"/>
    </row>
    <row r="63" spans="1:7">
      <c r="A63" s="2"/>
      <c r="B63" s="4"/>
      <c r="C63" s="4"/>
      <c r="D63" s="4"/>
      <c r="E63" s="4"/>
      <c r="F63" s="4"/>
      <c r="G63" s="4"/>
    </row>
    <row r="64" spans="1:7">
      <c r="A64" s="2">
        <v>6</v>
      </c>
      <c r="B64" s="4"/>
      <c r="C64" s="4"/>
      <c r="D64" s="4"/>
      <c r="E64" s="4"/>
      <c r="F64" s="4"/>
      <c r="G64" s="4"/>
    </row>
    <row r="65" spans="1:7">
      <c r="A65" s="2"/>
      <c r="B65" s="4"/>
      <c r="C65" s="4"/>
      <c r="D65" s="4"/>
      <c r="E65" s="4"/>
      <c r="F65" s="4"/>
      <c r="G65" s="4"/>
    </row>
    <row r="66" spans="1:7">
      <c r="A66" s="2"/>
      <c r="B66" s="4"/>
      <c r="C66" s="4"/>
      <c r="D66" s="4"/>
      <c r="E66" s="4"/>
      <c r="F66" s="4"/>
      <c r="G66" s="4"/>
    </row>
    <row r="67" spans="1:7">
      <c r="A67" s="2"/>
      <c r="B67" s="4"/>
      <c r="C67" s="4"/>
      <c r="D67" s="4"/>
      <c r="E67" s="4"/>
      <c r="F67" s="4"/>
      <c r="G67" s="4"/>
    </row>
    <row r="68" spans="1:7">
      <c r="A68" s="2"/>
      <c r="B68" s="4"/>
      <c r="C68" s="4"/>
      <c r="D68" s="4"/>
      <c r="E68" s="4"/>
      <c r="F68" s="4"/>
      <c r="G68" s="4"/>
    </row>
    <row r="69" spans="1:7">
      <c r="A69" s="2"/>
      <c r="B69" s="4"/>
      <c r="C69" s="4"/>
      <c r="D69" s="4"/>
      <c r="E69" s="4"/>
      <c r="F69" s="4"/>
      <c r="G69" s="4"/>
    </row>
    <row r="70" spans="1:7">
      <c r="A70" s="2"/>
      <c r="B70" s="4"/>
      <c r="C70" s="4"/>
      <c r="D70" s="4"/>
      <c r="E70" s="4"/>
      <c r="F70" s="4"/>
      <c r="G70" s="4"/>
    </row>
    <row r="71" spans="1:7">
      <c r="A71" s="2"/>
      <c r="B71" s="4"/>
      <c r="C71" s="4"/>
      <c r="D71" s="4"/>
      <c r="E71" s="4"/>
      <c r="F71" s="4"/>
      <c r="G71" s="4"/>
    </row>
    <row r="72" spans="1:7">
      <c r="A72" s="2"/>
      <c r="B72" s="4"/>
      <c r="C72" s="4"/>
      <c r="D72" s="4"/>
      <c r="E72" s="4"/>
      <c r="F72" s="4"/>
      <c r="G72" s="4"/>
    </row>
    <row r="73" spans="1:7">
      <c r="A73" s="2"/>
      <c r="B73" s="4"/>
      <c r="C73" s="4"/>
      <c r="D73" s="4"/>
      <c r="E73" s="4"/>
      <c r="F73" s="4"/>
      <c r="G73" s="4"/>
    </row>
    <row r="74" spans="1:7">
      <c r="A74" s="2"/>
      <c r="B74" s="4"/>
      <c r="C74" s="4"/>
      <c r="D74" s="4"/>
      <c r="E74" s="4"/>
      <c r="F74" s="4"/>
      <c r="G74" s="4"/>
    </row>
    <row r="75" spans="1:7">
      <c r="A75" s="2"/>
      <c r="B75" s="4"/>
      <c r="C75" s="4"/>
      <c r="D75" s="4"/>
      <c r="E75" s="4"/>
      <c r="F75" s="4"/>
      <c r="G75" s="4"/>
    </row>
    <row r="76" spans="1:7" ht="15.75" thickBot="1">
      <c r="A76" s="2"/>
      <c r="C76" s="2"/>
      <c r="D76" s="2"/>
      <c r="E76" s="2"/>
      <c r="F76" s="2"/>
      <c r="G76" s="2"/>
    </row>
    <row r="77" spans="1:7">
      <c r="A77" s="2">
        <v>7</v>
      </c>
      <c r="B77" s="6" t="s">
        <v>17</v>
      </c>
      <c r="C77" s="7" t="s">
        <v>2</v>
      </c>
      <c r="D77" s="7" t="s">
        <v>3</v>
      </c>
      <c r="E77" s="7" t="s">
        <v>4</v>
      </c>
      <c r="F77" s="7" t="s">
        <v>5</v>
      </c>
      <c r="G77" s="8" t="s">
        <v>6</v>
      </c>
    </row>
    <row r="78" spans="1:7">
      <c r="A78" s="2"/>
      <c r="B78" s="9" t="s">
        <v>7</v>
      </c>
      <c r="C78" s="5">
        <v>4.7971000000000004</v>
      </c>
      <c r="D78" s="5">
        <v>4.8163999999999998</v>
      </c>
      <c r="E78" s="5">
        <v>351</v>
      </c>
      <c r="F78" s="5">
        <v>2097</v>
      </c>
      <c r="G78" s="10">
        <v>2679</v>
      </c>
    </row>
    <row r="79" spans="1:7">
      <c r="A79" s="2"/>
      <c r="B79" s="9" t="s">
        <v>8</v>
      </c>
      <c r="C79" s="5">
        <v>5.2939999999999996</v>
      </c>
      <c r="D79" s="5">
        <v>5.3120000000000003</v>
      </c>
      <c r="E79" s="5">
        <v>622</v>
      </c>
      <c r="F79" s="5">
        <v>1650</v>
      </c>
      <c r="G79" s="10">
        <v>2398</v>
      </c>
    </row>
    <row r="80" spans="1:7">
      <c r="A80" s="2"/>
      <c r="B80" s="9" t="s">
        <v>9</v>
      </c>
      <c r="C80" s="5">
        <v>57.366300000000003</v>
      </c>
      <c r="D80" s="5">
        <v>57.383899999999997</v>
      </c>
      <c r="E80" s="5">
        <v>624</v>
      </c>
      <c r="F80" s="5">
        <v>1539</v>
      </c>
      <c r="G80" s="10">
        <v>2289</v>
      </c>
    </row>
    <row r="81" spans="1:7">
      <c r="A81" s="2"/>
      <c r="B81" s="9" t="s">
        <v>10</v>
      </c>
      <c r="C81" s="5">
        <v>1.7531000000000001</v>
      </c>
      <c r="D81" s="5">
        <v>1.7722</v>
      </c>
      <c r="E81" s="5">
        <v>597</v>
      </c>
      <c r="F81" s="5">
        <v>971</v>
      </c>
      <c r="G81" s="10">
        <v>2813</v>
      </c>
    </row>
    <row r="82" spans="1:7">
      <c r="A82" s="2"/>
      <c r="B82" s="9" t="s">
        <v>11</v>
      </c>
      <c r="C82" s="5">
        <v>8.5741999999999994</v>
      </c>
      <c r="D82" s="5">
        <v>8.5924999999999994</v>
      </c>
      <c r="E82" s="5">
        <v>628</v>
      </c>
      <c r="F82" s="5">
        <v>981</v>
      </c>
      <c r="G82" s="10">
        <v>2742</v>
      </c>
    </row>
    <row r="83" spans="1:7">
      <c r="A83" s="2"/>
      <c r="B83" s="9" t="s">
        <v>12</v>
      </c>
      <c r="C83" s="5">
        <v>14.2729</v>
      </c>
      <c r="D83" s="5">
        <v>14.289899999999999</v>
      </c>
      <c r="E83" s="5">
        <v>490</v>
      </c>
      <c r="F83" s="5">
        <v>675</v>
      </c>
      <c r="G83" s="10">
        <v>2597</v>
      </c>
    </row>
    <row r="84" spans="1:7">
      <c r="A84" s="2"/>
      <c r="B84" s="9" t="s">
        <v>13</v>
      </c>
      <c r="C84" s="5">
        <v>9.9794</v>
      </c>
      <c r="D84" s="5">
        <v>9.9966000000000008</v>
      </c>
      <c r="E84" s="5">
        <v>557</v>
      </c>
      <c r="F84" s="5">
        <v>1463</v>
      </c>
      <c r="G84" s="10">
        <v>2450</v>
      </c>
    </row>
    <row r="85" spans="1:7" ht="15.75" thickBot="1">
      <c r="A85" s="2"/>
      <c r="B85" s="11" t="s">
        <v>14</v>
      </c>
      <c r="C85" s="12">
        <v>12.8436</v>
      </c>
      <c r="D85" s="12">
        <v>12.862500000000001</v>
      </c>
      <c r="E85" s="12">
        <v>311</v>
      </c>
      <c r="F85" s="12">
        <v>1771</v>
      </c>
      <c r="G85" s="13">
        <v>2108</v>
      </c>
    </row>
    <row r="86" spans="1:7">
      <c r="A86" s="2"/>
      <c r="B86" s="4"/>
      <c r="C86" s="4"/>
      <c r="D86" s="4"/>
      <c r="E86" s="4"/>
      <c r="F86" s="4"/>
      <c r="G86" s="4"/>
    </row>
    <row r="87" spans="1:7">
      <c r="A87" s="2"/>
      <c r="B87" s="4"/>
      <c r="C87" s="4"/>
      <c r="D87" s="4"/>
      <c r="E87" s="4"/>
      <c r="F87" s="4"/>
      <c r="G87" s="4"/>
    </row>
    <row r="88" spans="1:7">
      <c r="A88" s="2"/>
      <c r="B88" s="4"/>
      <c r="C88" s="4"/>
      <c r="D88" s="4"/>
      <c r="E88" s="4"/>
      <c r="F88" s="4"/>
      <c r="G88" s="4"/>
    </row>
    <row r="89" spans="1:7">
      <c r="A89" s="2"/>
      <c r="B89" s="4"/>
      <c r="C89" s="4"/>
      <c r="D89" s="4"/>
      <c r="E89" s="4"/>
      <c r="F89" s="4"/>
      <c r="G89" s="4"/>
    </row>
    <row r="90" spans="1:7">
      <c r="A90" s="2">
        <v>8</v>
      </c>
      <c r="B90" s="4"/>
      <c r="C90" s="4"/>
      <c r="D90" s="4"/>
      <c r="E90" s="4"/>
      <c r="F90" s="4"/>
      <c r="G90" s="4"/>
    </row>
    <row r="91" spans="1:7">
      <c r="A91" s="2"/>
      <c r="B91" s="4"/>
      <c r="C91" s="4"/>
      <c r="D91" s="4"/>
      <c r="E91" s="4"/>
      <c r="F91" s="4"/>
      <c r="G91" s="4"/>
    </row>
    <row r="92" spans="1:7">
      <c r="A92" s="2"/>
      <c r="B92" s="4"/>
      <c r="C92" s="4"/>
      <c r="D92" s="4"/>
      <c r="E92" s="4"/>
      <c r="F92" s="4"/>
      <c r="G92" s="4"/>
    </row>
    <row r="93" spans="1:7">
      <c r="A93" s="2"/>
      <c r="B93" s="4"/>
      <c r="C93" s="4"/>
      <c r="D93" s="4"/>
      <c r="E93" s="4"/>
      <c r="F93" s="4"/>
      <c r="G93" s="4"/>
    </row>
    <row r="94" spans="1:7">
      <c r="A94" s="2"/>
      <c r="B94" s="4"/>
      <c r="C94" s="4"/>
      <c r="D94" s="4"/>
      <c r="E94" s="4"/>
      <c r="F94" s="4"/>
      <c r="G94" s="4"/>
    </row>
    <row r="95" spans="1:7">
      <c r="A95" s="2"/>
      <c r="B95" s="4"/>
      <c r="C95" s="4"/>
      <c r="D95" s="4"/>
      <c r="E95" s="4"/>
      <c r="F95" s="4"/>
      <c r="G95" s="4"/>
    </row>
    <row r="96" spans="1:7">
      <c r="A96" s="2"/>
      <c r="B96" s="4"/>
      <c r="C96" s="4"/>
      <c r="D96" s="4"/>
      <c r="E96" s="4"/>
      <c r="F96" s="4"/>
      <c r="G96" s="4"/>
    </row>
    <row r="97" spans="1:7">
      <c r="A97" s="2"/>
      <c r="B97" s="4"/>
      <c r="C97" s="4"/>
      <c r="D97" s="4"/>
      <c r="E97" s="4"/>
      <c r="F97" s="4"/>
      <c r="G97" s="4"/>
    </row>
    <row r="98" spans="1:7">
      <c r="A98" s="2"/>
      <c r="B98" s="4"/>
      <c r="C98" s="4"/>
      <c r="D98" s="4"/>
      <c r="E98" s="4"/>
      <c r="F98" s="4"/>
      <c r="G98" s="4"/>
    </row>
    <row r="99" spans="1:7">
      <c r="A99" s="2"/>
      <c r="B99" s="4"/>
      <c r="C99" s="4"/>
      <c r="D99" s="4"/>
      <c r="E99" s="4"/>
      <c r="F99" s="4"/>
      <c r="G99" s="4"/>
    </row>
    <row r="100" spans="1:7" ht="15.75" thickBot="1">
      <c r="A100" s="2"/>
      <c r="C100" s="3"/>
      <c r="D100" s="3"/>
      <c r="E100" s="3"/>
      <c r="F100" s="3"/>
      <c r="G100" s="3"/>
    </row>
    <row r="101" spans="1:7">
      <c r="A101" s="2"/>
      <c r="B101" s="6" t="s">
        <v>18</v>
      </c>
      <c r="C101" s="7" t="s">
        <v>2</v>
      </c>
      <c r="D101" s="7" t="s">
        <v>3</v>
      </c>
      <c r="E101" s="7" t="s">
        <v>4</v>
      </c>
      <c r="F101" s="7" t="s">
        <v>5</v>
      </c>
      <c r="G101" s="8" t="s">
        <v>6</v>
      </c>
    </row>
    <row r="102" spans="1:7">
      <c r="A102" s="2"/>
      <c r="B102" s="9" t="s">
        <v>7</v>
      </c>
      <c r="C102" s="5">
        <v>11.8924</v>
      </c>
      <c r="D102" s="5">
        <v>11.909700000000001</v>
      </c>
      <c r="E102" s="5">
        <v>467</v>
      </c>
      <c r="F102" s="5">
        <v>1909</v>
      </c>
      <c r="G102" s="10">
        <v>2716</v>
      </c>
    </row>
    <row r="103" spans="1:7">
      <c r="A103" s="2">
        <v>9</v>
      </c>
      <c r="B103" s="9" t="s">
        <v>8</v>
      </c>
      <c r="C103" s="5">
        <v>12.6027</v>
      </c>
      <c r="D103" s="5">
        <v>12.6205</v>
      </c>
      <c r="E103" s="5">
        <v>772</v>
      </c>
      <c r="F103" s="5">
        <v>1887</v>
      </c>
      <c r="G103" s="10">
        <v>2067</v>
      </c>
    </row>
    <row r="104" spans="1:7">
      <c r="A104" s="2"/>
      <c r="B104" s="9" t="s">
        <v>9</v>
      </c>
      <c r="C104" s="5">
        <v>62.44</v>
      </c>
      <c r="D104" s="5">
        <v>62.458300000000001</v>
      </c>
      <c r="E104" s="5">
        <v>811</v>
      </c>
      <c r="F104" s="5">
        <v>1934</v>
      </c>
      <c r="G104" s="10">
        <v>2949</v>
      </c>
    </row>
    <row r="105" spans="1:7">
      <c r="A105" s="2"/>
      <c r="B105" s="9" t="s">
        <v>10</v>
      </c>
      <c r="C105" s="5">
        <v>9.0448000000000004</v>
      </c>
      <c r="D105" s="5">
        <v>9.0631000000000004</v>
      </c>
      <c r="E105" s="5">
        <v>705</v>
      </c>
      <c r="F105" s="5">
        <v>1270</v>
      </c>
      <c r="G105" s="10">
        <v>2928</v>
      </c>
    </row>
    <row r="106" spans="1:7">
      <c r="A106" s="2"/>
      <c r="B106" s="9" t="s">
        <v>11</v>
      </c>
      <c r="C106" s="5">
        <v>16.186199999999999</v>
      </c>
      <c r="D106" s="5">
        <v>16.204599999999999</v>
      </c>
      <c r="E106" s="5">
        <v>757</v>
      </c>
      <c r="F106" s="5">
        <v>1299</v>
      </c>
      <c r="G106" s="10">
        <v>3022</v>
      </c>
    </row>
    <row r="107" spans="1:7">
      <c r="A107" s="2"/>
      <c r="B107" s="9" t="s">
        <v>12</v>
      </c>
      <c r="C107" s="5">
        <v>21.8994</v>
      </c>
      <c r="D107" s="5">
        <v>21.916</v>
      </c>
      <c r="E107" s="5">
        <v>412</v>
      </c>
      <c r="F107" s="5">
        <v>1054</v>
      </c>
      <c r="G107" s="10">
        <v>2061</v>
      </c>
    </row>
    <row r="108" spans="1:7">
      <c r="A108" s="2"/>
      <c r="B108" s="9" t="s">
        <v>13</v>
      </c>
      <c r="C108" s="5">
        <v>17.5611</v>
      </c>
      <c r="D108" s="5">
        <v>17.577999999999999</v>
      </c>
      <c r="E108" s="5">
        <v>682</v>
      </c>
      <c r="F108" s="5">
        <v>1762</v>
      </c>
      <c r="G108" s="10">
        <v>2891</v>
      </c>
    </row>
    <row r="109" spans="1:7" ht="15.75" thickBot="1">
      <c r="A109" s="2"/>
      <c r="B109" s="11" t="s">
        <v>14</v>
      </c>
      <c r="C109" s="12">
        <v>20.474499999999999</v>
      </c>
      <c r="D109" s="12">
        <v>20.492599999999999</v>
      </c>
      <c r="E109" s="12">
        <v>465</v>
      </c>
      <c r="F109" s="12">
        <v>2030</v>
      </c>
      <c r="G109" s="13">
        <v>2859</v>
      </c>
    </row>
    <row r="110" spans="1:7">
      <c r="A110" s="2"/>
      <c r="B110" s="2"/>
      <c r="C110" s="2"/>
      <c r="D110" s="2"/>
      <c r="E110" s="2"/>
      <c r="F110" s="2"/>
      <c r="G110" s="2"/>
    </row>
    <row r="111" spans="1:7">
      <c r="A111" s="2"/>
      <c r="B111" s="2"/>
      <c r="C111" s="2"/>
      <c r="D111" s="2"/>
      <c r="E111" s="2"/>
      <c r="F111" s="2"/>
      <c r="G111" s="2"/>
    </row>
    <row r="112" spans="1:7">
      <c r="A112" s="2"/>
      <c r="B112" s="2"/>
      <c r="C112" s="2"/>
      <c r="D112" s="2"/>
      <c r="E112" s="2"/>
      <c r="F112" s="2"/>
      <c r="G112" s="2"/>
    </row>
    <row r="113" spans="1:7">
      <c r="A113" s="2"/>
      <c r="B113" s="2"/>
      <c r="C113" s="2"/>
      <c r="D113" s="2"/>
      <c r="E113" s="2"/>
      <c r="F113" s="2"/>
      <c r="G113" s="2"/>
    </row>
    <row r="114" spans="1:7">
      <c r="A114" s="2"/>
      <c r="B114" s="2"/>
      <c r="C114" s="2"/>
      <c r="D114" s="2"/>
      <c r="E114" s="2"/>
      <c r="F114" s="2"/>
      <c r="G114" s="2"/>
    </row>
    <row r="115" spans="1:7">
      <c r="A115" s="2"/>
      <c r="B115" s="2"/>
      <c r="C115" s="2"/>
      <c r="D115" s="2"/>
      <c r="E115" s="2"/>
      <c r="F115" s="2"/>
      <c r="G115" s="2"/>
    </row>
    <row r="116" spans="1:7">
      <c r="A116" s="2">
        <v>10</v>
      </c>
      <c r="B116" s="2"/>
      <c r="C116" s="2"/>
      <c r="D116" s="2"/>
      <c r="E116" s="2"/>
      <c r="F116" s="2"/>
      <c r="G116" s="2"/>
    </row>
    <row r="117" spans="1:7">
      <c r="A117" s="2"/>
      <c r="B117" s="2"/>
      <c r="C117" s="2"/>
      <c r="D117" s="2"/>
      <c r="E117" s="2"/>
      <c r="F117" s="2"/>
      <c r="G117" s="2"/>
    </row>
    <row r="118" spans="1:7">
      <c r="A118" s="2"/>
      <c r="B118" s="2"/>
      <c r="C118" s="2"/>
      <c r="D118" s="2"/>
      <c r="E118" s="2"/>
      <c r="F118" s="2"/>
      <c r="G118" s="2"/>
    </row>
    <row r="119" spans="1:7">
      <c r="A119" s="2"/>
      <c r="B119" s="2"/>
      <c r="C119" s="2"/>
      <c r="D119" s="2"/>
      <c r="E119" s="2"/>
      <c r="F119" s="2"/>
      <c r="G119" s="2"/>
    </row>
    <row r="120" spans="1:7">
      <c r="A120" s="2"/>
      <c r="B120" s="2"/>
      <c r="C120" s="2"/>
      <c r="D120" s="2"/>
      <c r="E120" s="2"/>
      <c r="F120" s="2"/>
      <c r="G120" s="2"/>
    </row>
    <row r="121" spans="1:7">
      <c r="A121" s="2"/>
      <c r="B121" s="2"/>
      <c r="C121" s="2"/>
      <c r="D121" s="2"/>
      <c r="E121" s="2"/>
      <c r="F121" s="2"/>
      <c r="G121" s="2"/>
    </row>
    <row r="122" spans="1:7">
      <c r="A122" s="2"/>
      <c r="B122" s="2"/>
      <c r="C122" s="2"/>
      <c r="D122" s="2"/>
      <c r="E122" s="2"/>
      <c r="F122" s="2"/>
      <c r="G122" s="2"/>
    </row>
    <row r="123" spans="1:7" ht="15.75" thickBot="1">
      <c r="A123" s="2"/>
      <c r="C123" s="2"/>
      <c r="D123" s="2"/>
      <c r="E123" s="2"/>
      <c r="F123" s="2"/>
      <c r="G123" s="2"/>
    </row>
    <row r="124" spans="1:7">
      <c r="A124" s="2"/>
      <c r="B124" s="6" t="s">
        <v>19</v>
      </c>
      <c r="C124" s="7" t="s">
        <v>2</v>
      </c>
      <c r="D124" s="7" t="s">
        <v>3</v>
      </c>
      <c r="E124" s="7" t="s">
        <v>4</v>
      </c>
      <c r="F124" s="7" t="s">
        <v>5</v>
      </c>
      <c r="G124" s="8" t="s">
        <v>6</v>
      </c>
    </row>
    <row r="125" spans="1:7">
      <c r="B125" s="9" t="s">
        <v>7</v>
      </c>
      <c r="C125" s="5">
        <v>8.5495000000000001</v>
      </c>
      <c r="D125" s="5">
        <v>8.5693000000000001</v>
      </c>
      <c r="E125" s="5">
        <v>480</v>
      </c>
      <c r="F125" s="5">
        <v>1350</v>
      </c>
      <c r="G125" s="10">
        <v>2891</v>
      </c>
    </row>
    <row r="126" spans="1:7">
      <c r="B126" s="9" t="s">
        <v>8</v>
      </c>
      <c r="C126" s="5">
        <v>8.9833999999999996</v>
      </c>
      <c r="D126" s="5">
        <v>9.0007999999999999</v>
      </c>
      <c r="E126" s="5">
        <v>778</v>
      </c>
      <c r="F126" s="5">
        <v>2004</v>
      </c>
      <c r="G126" s="10">
        <v>2843</v>
      </c>
    </row>
    <row r="127" spans="1:7">
      <c r="B127" s="9" t="s">
        <v>9</v>
      </c>
      <c r="C127" s="5">
        <v>55.062899999999999</v>
      </c>
      <c r="D127" s="5">
        <v>55.079900000000002</v>
      </c>
      <c r="E127" s="5">
        <v>760</v>
      </c>
      <c r="F127" s="5">
        <v>1989</v>
      </c>
      <c r="G127" s="10">
        <v>2704</v>
      </c>
    </row>
    <row r="128" spans="1:7">
      <c r="B128" s="9" t="s">
        <v>10</v>
      </c>
      <c r="C128" s="5">
        <v>6.4898999999999996</v>
      </c>
      <c r="D128" s="5">
        <v>6.5084999999999997</v>
      </c>
      <c r="E128" s="5">
        <v>847</v>
      </c>
      <c r="F128" s="5">
        <v>1562</v>
      </c>
      <c r="G128" s="10">
        <v>2708</v>
      </c>
    </row>
    <row r="129" spans="2:7">
      <c r="B129" s="9" t="s">
        <v>11</v>
      </c>
      <c r="C129" s="5">
        <v>11.6625</v>
      </c>
      <c r="D129" s="5">
        <v>11.680999999999999</v>
      </c>
      <c r="E129" s="5">
        <v>803</v>
      </c>
      <c r="F129" s="5">
        <v>1300</v>
      </c>
      <c r="G129" s="10">
        <v>2838</v>
      </c>
    </row>
    <row r="130" spans="2:7">
      <c r="B130" s="9" t="s">
        <v>12</v>
      </c>
      <c r="C130" s="5">
        <v>16.385899999999999</v>
      </c>
      <c r="D130" s="5">
        <v>16.403500000000001</v>
      </c>
      <c r="E130" s="5">
        <v>658</v>
      </c>
      <c r="F130" s="5">
        <v>2102</v>
      </c>
      <c r="G130" s="10">
        <v>2813</v>
      </c>
    </row>
    <row r="131" spans="2:7">
      <c r="B131" s="9" t="s">
        <v>13</v>
      </c>
      <c r="C131" s="5">
        <v>12.5832</v>
      </c>
      <c r="D131" s="5">
        <v>12.601699999999999</v>
      </c>
      <c r="E131" s="5">
        <v>764</v>
      </c>
      <c r="F131" s="5">
        <v>1934</v>
      </c>
      <c r="G131" s="10">
        <v>2339</v>
      </c>
    </row>
    <row r="132" spans="2:7" ht="15.75" thickBot="1">
      <c r="B132" s="11" t="s">
        <v>14</v>
      </c>
      <c r="C132" s="12">
        <v>15.2255</v>
      </c>
      <c r="D132" s="12">
        <v>15.2433</v>
      </c>
      <c r="E132" s="12">
        <v>481</v>
      </c>
      <c r="F132" s="12">
        <v>2503</v>
      </c>
      <c r="G132" s="13">
        <v>2592</v>
      </c>
    </row>
    <row r="133" spans="2:7">
      <c r="B133" s="4"/>
      <c r="C133" s="4"/>
      <c r="D133" s="4"/>
      <c r="E133" s="4"/>
      <c r="F133" s="4"/>
      <c r="G133" s="4"/>
    </row>
    <row r="134" spans="2:7">
      <c r="B134" s="4"/>
      <c r="C134" s="4"/>
      <c r="D134" s="4"/>
      <c r="E134" s="4"/>
      <c r="F134" s="4"/>
      <c r="G134" s="4"/>
    </row>
    <row r="135" spans="2:7">
      <c r="B135" s="4"/>
      <c r="C135" s="4"/>
      <c r="D135" s="4"/>
      <c r="E135" s="4"/>
      <c r="F135" s="4"/>
      <c r="G135" s="4"/>
    </row>
    <row r="136" spans="2:7">
      <c r="B136" s="4"/>
      <c r="C136" s="4"/>
      <c r="D136" s="4"/>
      <c r="E136" s="4"/>
      <c r="F136" s="4"/>
      <c r="G136" s="4"/>
    </row>
    <row r="137" spans="2:7">
      <c r="B137" s="4"/>
      <c r="C137" s="4"/>
      <c r="D137" s="4"/>
      <c r="E137" s="4"/>
      <c r="F137" s="4"/>
      <c r="G137" s="4"/>
    </row>
    <row r="138" spans="2:7">
      <c r="B138" s="4"/>
      <c r="C138" s="4"/>
      <c r="D138" s="4"/>
      <c r="E138" s="4"/>
      <c r="F138" s="4"/>
      <c r="G138" s="4"/>
    </row>
    <row r="139" spans="2:7">
      <c r="B139" s="4"/>
      <c r="C139" s="4"/>
      <c r="D139" s="4"/>
      <c r="E139" s="4"/>
      <c r="F139" s="4"/>
      <c r="G139" s="4"/>
    </row>
    <row r="140" spans="2:7">
      <c r="B140" s="4"/>
      <c r="C140" s="4"/>
      <c r="D140" s="4"/>
      <c r="E140" s="4"/>
      <c r="F140" s="4"/>
      <c r="G140" s="4"/>
    </row>
    <row r="141" spans="2:7">
      <c r="B141" s="4"/>
      <c r="C141" s="4"/>
      <c r="D141" s="4"/>
      <c r="E141" s="4"/>
      <c r="F141" s="4"/>
      <c r="G141" s="4"/>
    </row>
    <row r="142" spans="2:7">
      <c r="B142" s="4"/>
      <c r="C142" s="4"/>
      <c r="D142" s="4"/>
      <c r="E142" s="4"/>
      <c r="F142" s="4"/>
      <c r="G142" s="4"/>
    </row>
    <row r="143" spans="2:7">
      <c r="B143" s="4"/>
      <c r="C143" s="4"/>
      <c r="D143" s="4"/>
      <c r="E143" s="4"/>
      <c r="F143" s="4"/>
      <c r="G143" s="4"/>
    </row>
    <row r="144" spans="2:7">
      <c r="B144" s="4"/>
      <c r="C144" s="4"/>
      <c r="D144" s="4"/>
      <c r="E144" s="4"/>
      <c r="F144" s="4"/>
      <c r="G144" s="4"/>
    </row>
    <row r="145" spans="2:7">
      <c r="B145" s="4"/>
      <c r="C145" s="4"/>
      <c r="D145" s="4"/>
      <c r="E145" s="4"/>
      <c r="F145" s="4"/>
      <c r="G145" s="4"/>
    </row>
    <row r="146" spans="2:7">
      <c r="B146" s="4"/>
      <c r="C146" s="4"/>
      <c r="D146" s="4"/>
      <c r="E146" s="4"/>
      <c r="F146" s="4"/>
      <c r="G146" s="4"/>
    </row>
    <row r="147" spans="2:7" ht="15.75" thickBot="1">
      <c r="B147" s="4"/>
      <c r="C147" s="4"/>
      <c r="D147" s="4"/>
      <c r="E147" s="4"/>
      <c r="F147" s="4"/>
      <c r="G147" s="4"/>
    </row>
    <row r="148" spans="2:7">
      <c r="B148" s="6" t="s">
        <v>20</v>
      </c>
      <c r="C148" s="7" t="s">
        <v>2</v>
      </c>
      <c r="D148" s="7" t="s">
        <v>3</v>
      </c>
      <c r="E148" s="7" t="s">
        <v>4</v>
      </c>
      <c r="F148" s="7" t="s">
        <v>5</v>
      </c>
      <c r="G148" s="8" t="s">
        <v>6</v>
      </c>
    </row>
    <row r="149" spans="2:7">
      <c r="B149" s="9" t="s">
        <v>7</v>
      </c>
      <c r="C149" s="5">
        <v>2.8386</v>
      </c>
      <c r="D149" s="5">
        <v>2.8586999999999998</v>
      </c>
      <c r="E149" s="5">
        <v>442</v>
      </c>
      <c r="F149" s="5">
        <v>1686</v>
      </c>
      <c r="G149" s="10">
        <v>2998</v>
      </c>
    </row>
    <row r="150" spans="2:7">
      <c r="B150" s="9" t="s">
        <v>8</v>
      </c>
      <c r="C150" s="5">
        <v>3.4415</v>
      </c>
      <c r="D150" s="5">
        <v>3.4601000000000002</v>
      </c>
      <c r="E150" s="5">
        <v>986</v>
      </c>
      <c r="F150" s="5">
        <v>1910</v>
      </c>
      <c r="G150" s="10">
        <v>2835</v>
      </c>
    </row>
    <row r="151" spans="2:7">
      <c r="B151" s="9" t="s">
        <v>9</v>
      </c>
      <c r="C151" s="5">
        <v>56.133699999999997</v>
      </c>
      <c r="D151" s="5">
        <v>56.1496</v>
      </c>
      <c r="E151" s="5">
        <v>676</v>
      </c>
      <c r="F151" s="5">
        <v>1456</v>
      </c>
      <c r="G151" s="10">
        <v>2155</v>
      </c>
    </row>
    <row r="152" spans="2:7">
      <c r="B152" s="9" t="s">
        <v>10</v>
      </c>
      <c r="C152" s="5">
        <v>0.19339999999999999</v>
      </c>
      <c r="D152" s="5">
        <v>0.21029999999999999</v>
      </c>
      <c r="E152" s="5">
        <v>847</v>
      </c>
      <c r="F152" s="5">
        <v>1563</v>
      </c>
      <c r="G152" s="10">
        <v>2120</v>
      </c>
    </row>
    <row r="153" spans="2:7">
      <c r="B153" s="9" t="s">
        <v>11</v>
      </c>
      <c r="C153" s="5">
        <v>7.1742999999999997</v>
      </c>
      <c r="D153" s="5">
        <v>7.1932999999999998</v>
      </c>
      <c r="E153" s="5">
        <v>883</v>
      </c>
      <c r="F153" s="5">
        <v>1356</v>
      </c>
      <c r="G153" s="10">
        <v>2685</v>
      </c>
    </row>
    <row r="154" spans="2:7">
      <c r="B154" s="9" t="s">
        <v>12</v>
      </c>
      <c r="C154" s="5">
        <v>12.758699999999999</v>
      </c>
      <c r="D154" s="5">
        <v>12.7765</v>
      </c>
      <c r="E154" s="5">
        <v>612</v>
      </c>
      <c r="F154" s="5">
        <v>1061</v>
      </c>
      <c r="G154" s="10">
        <v>2657</v>
      </c>
    </row>
    <row r="155" spans="2:7">
      <c r="B155" s="9" t="s">
        <v>13</v>
      </c>
      <c r="C155" s="5">
        <v>8.5300999999999991</v>
      </c>
      <c r="D155" s="5">
        <v>8.5493000000000006</v>
      </c>
      <c r="E155" s="5">
        <v>765</v>
      </c>
      <c r="F155" s="5">
        <v>1756</v>
      </c>
      <c r="G155" s="10">
        <v>2867</v>
      </c>
    </row>
    <row r="156" spans="2:7" ht="15.75" thickBot="1">
      <c r="B156" s="11" t="s">
        <v>14</v>
      </c>
      <c r="C156" s="12">
        <v>11.3314</v>
      </c>
      <c r="D156" s="12">
        <v>11.3485</v>
      </c>
      <c r="E156" s="12">
        <v>463</v>
      </c>
      <c r="F156" s="12">
        <v>2299</v>
      </c>
      <c r="G156" s="13">
        <v>2813</v>
      </c>
    </row>
    <row r="157" spans="2:7">
      <c r="B157" s="2"/>
      <c r="C157" s="2"/>
      <c r="D157" s="2"/>
      <c r="E157" s="2"/>
      <c r="F157" s="2"/>
      <c r="G157" s="2"/>
    </row>
    <row r="158" spans="2:7">
      <c r="B158" s="2"/>
      <c r="C158" s="2"/>
      <c r="D158" s="2"/>
      <c r="E158" s="2"/>
      <c r="F158" s="2"/>
      <c r="G158" s="2"/>
    </row>
    <row r="159" spans="2:7">
      <c r="B159" s="2"/>
      <c r="C159" s="2"/>
      <c r="D159" s="2"/>
      <c r="E159" s="2"/>
      <c r="F159" s="2"/>
      <c r="G159" s="2"/>
    </row>
    <row r="160" spans="2:7">
      <c r="B160" s="2"/>
      <c r="C160" s="2"/>
      <c r="D160" s="2"/>
      <c r="E160" s="2"/>
      <c r="F160" s="2"/>
      <c r="G160" s="2"/>
    </row>
    <row r="161" spans="2:7">
      <c r="B161" s="2"/>
      <c r="C161" s="2"/>
      <c r="D161" s="2"/>
      <c r="E161" s="2"/>
      <c r="F161" s="2"/>
      <c r="G161" s="2"/>
    </row>
    <row r="162" spans="2:7">
      <c r="B162" s="2"/>
      <c r="C162" s="2"/>
      <c r="D162" s="2"/>
      <c r="E162" s="2"/>
      <c r="F162" s="2"/>
      <c r="G162" s="2"/>
    </row>
    <row r="163" spans="2:7">
      <c r="B163" s="2"/>
      <c r="C163" s="2"/>
      <c r="D163" s="2"/>
      <c r="E163" s="2"/>
      <c r="F163" s="2"/>
      <c r="G163" s="2"/>
    </row>
    <row r="164" spans="2:7">
      <c r="B164" s="2"/>
      <c r="C164" s="2"/>
      <c r="D164" s="2"/>
      <c r="E164" s="2"/>
      <c r="F164" s="2"/>
      <c r="G164" s="2"/>
    </row>
    <row r="165" spans="2:7">
      <c r="B165" s="2"/>
      <c r="C165" s="2"/>
      <c r="D165" s="2"/>
      <c r="E165" s="2"/>
      <c r="F165" s="2"/>
      <c r="G165" s="2"/>
    </row>
    <row r="166" spans="2:7">
      <c r="B166" s="2"/>
      <c r="C166" s="2"/>
      <c r="D166" s="2"/>
      <c r="E166" s="2"/>
      <c r="F166" s="2"/>
      <c r="G166" s="2"/>
    </row>
    <row r="167" spans="2:7">
      <c r="B167" s="2"/>
      <c r="C167" s="2"/>
      <c r="D167" s="2"/>
      <c r="E167" s="2"/>
      <c r="F167" s="2"/>
      <c r="G167" s="2"/>
    </row>
    <row r="168" spans="2:7">
      <c r="B168" s="2"/>
      <c r="C168" s="2"/>
      <c r="D168" s="2"/>
      <c r="E168" s="2"/>
      <c r="F168" s="2"/>
      <c r="G168" s="2"/>
    </row>
    <row r="169" spans="2:7">
      <c r="B169" s="2"/>
      <c r="C169" s="2"/>
      <c r="D169" s="2"/>
      <c r="E169" s="2"/>
      <c r="F169" s="2"/>
      <c r="G169" s="2"/>
    </row>
    <row r="170" spans="2:7">
      <c r="B170" s="2"/>
      <c r="C170" s="2"/>
      <c r="D170" s="2"/>
      <c r="E170" s="2"/>
      <c r="F170" s="2"/>
      <c r="G170" s="2"/>
    </row>
    <row r="171" spans="2:7" ht="15.75" thickBot="1">
      <c r="C171" s="2"/>
      <c r="D171" s="2"/>
      <c r="E171" s="2"/>
      <c r="F171" s="2"/>
      <c r="G171" s="2"/>
    </row>
    <row r="172" spans="2:7">
      <c r="B172" s="6" t="s">
        <v>21</v>
      </c>
      <c r="C172" s="7" t="s">
        <v>2</v>
      </c>
      <c r="D172" s="7" t="s">
        <v>3</v>
      </c>
      <c r="E172" s="7" t="s">
        <v>4</v>
      </c>
      <c r="F172" s="7" t="s">
        <v>5</v>
      </c>
      <c r="G172" s="8" t="s">
        <v>6</v>
      </c>
    </row>
    <row r="173" spans="2:7">
      <c r="B173" s="9" t="s">
        <v>7</v>
      </c>
      <c r="C173" s="5">
        <v>5.0598999999999998</v>
      </c>
      <c r="D173" s="5">
        <v>5.0774999999999997</v>
      </c>
      <c r="E173" s="5">
        <v>449</v>
      </c>
      <c r="F173" s="5">
        <v>2900</v>
      </c>
      <c r="G173" s="10">
        <v>3353</v>
      </c>
    </row>
    <row r="174" spans="2:7">
      <c r="B174" s="9" t="s">
        <v>8</v>
      </c>
      <c r="C174" s="5">
        <v>5.9878999999999998</v>
      </c>
      <c r="D174" s="5">
        <v>6.0057999999999998</v>
      </c>
      <c r="E174" s="5">
        <v>829</v>
      </c>
      <c r="F174" s="5">
        <v>1844</v>
      </c>
      <c r="G174" s="10">
        <v>2289</v>
      </c>
    </row>
    <row r="175" spans="2:7">
      <c r="B175" s="9" t="s">
        <v>9</v>
      </c>
      <c r="C175" s="5">
        <v>69.559399999999997</v>
      </c>
      <c r="D175" s="5">
        <v>69.576400000000007</v>
      </c>
      <c r="E175" s="5">
        <v>858</v>
      </c>
      <c r="F175" s="5">
        <v>1665</v>
      </c>
      <c r="G175" s="10">
        <v>2631</v>
      </c>
    </row>
    <row r="176" spans="2:7">
      <c r="B176" s="9" t="s">
        <v>10</v>
      </c>
      <c r="C176" s="5">
        <v>1.8071999999999999</v>
      </c>
      <c r="D176" s="5">
        <v>1.8260000000000001</v>
      </c>
      <c r="E176" s="5">
        <v>792</v>
      </c>
      <c r="F176" s="5">
        <v>1098</v>
      </c>
      <c r="G176" s="10">
        <v>1926</v>
      </c>
    </row>
    <row r="177" spans="2:7">
      <c r="B177" s="9" t="s">
        <v>11</v>
      </c>
      <c r="C177" s="5">
        <v>10.6448</v>
      </c>
      <c r="D177" s="5">
        <v>10.664300000000001</v>
      </c>
      <c r="E177" s="5">
        <v>721</v>
      </c>
      <c r="F177" s="5">
        <v>1125</v>
      </c>
      <c r="G177" s="10">
        <v>2260</v>
      </c>
    </row>
    <row r="178" spans="2:7">
      <c r="B178" s="9" t="s">
        <v>12</v>
      </c>
      <c r="C178" s="5">
        <v>18.159099999999999</v>
      </c>
      <c r="D178" s="5">
        <v>18.177099999999999</v>
      </c>
      <c r="E178" s="5">
        <v>483</v>
      </c>
      <c r="F178" s="5">
        <v>1015</v>
      </c>
      <c r="G178" s="10">
        <v>2858</v>
      </c>
    </row>
    <row r="179" spans="2:7">
      <c r="B179" s="9" t="s">
        <v>13</v>
      </c>
      <c r="C179" s="5">
        <v>12.531599999999999</v>
      </c>
      <c r="D179" s="5">
        <v>12.5495</v>
      </c>
      <c r="E179" s="5">
        <v>663</v>
      </c>
      <c r="F179" s="5">
        <v>2159</v>
      </c>
      <c r="G179" s="10">
        <v>2895</v>
      </c>
    </row>
    <row r="180" spans="2:7" ht="15.75" thickBot="1">
      <c r="B180" s="11" t="s">
        <v>14</v>
      </c>
      <c r="C180" s="12">
        <v>16.367799999999999</v>
      </c>
      <c r="D180" s="12">
        <v>16.386399999999998</v>
      </c>
      <c r="E180" s="12">
        <v>406</v>
      </c>
      <c r="F180" s="12">
        <v>2497</v>
      </c>
      <c r="G180" s="13">
        <v>2780</v>
      </c>
    </row>
    <row r="181" spans="2:7">
      <c r="B181" s="4"/>
      <c r="C181" s="4"/>
      <c r="D181" s="4"/>
      <c r="E181" s="4"/>
      <c r="F181" s="4"/>
      <c r="G181" s="4"/>
    </row>
    <row r="182" spans="2:7">
      <c r="B182" s="4"/>
      <c r="C182" s="4"/>
      <c r="D182" s="4"/>
      <c r="E182" s="4"/>
      <c r="F182" s="4"/>
      <c r="G182" s="4"/>
    </row>
    <row r="183" spans="2:7">
      <c r="B183" s="4"/>
      <c r="C183" s="4"/>
      <c r="D183" s="4"/>
      <c r="E183" s="4"/>
      <c r="F183" s="4"/>
      <c r="G183" s="4"/>
    </row>
    <row r="184" spans="2:7">
      <c r="B184" s="4"/>
      <c r="C184" s="4"/>
      <c r="D184" s="4"/>
      <c r="E184" s="4"/>
      <c r="F184" s="4"/>
      <c r="G184" s="4"/>
    </row>
    <row r="185" spans="2:7">
      <c r="B185" s="4"/>
      <c r="C185" s="4"/>
      <c r="D185" s="4"/>
      <c r="E185" s="4"/>
      <c r="F185" s="4"/>
      <c r="G185" s="4"/>
    </row>
    <row r="186" spans="2:7">
      <c r="B186" s="4"/>
      <c r="C186" s="4"/>
      <c r="D186" s="4"/>
      <c r="E186" s="4"/>
      <c r="F186" s="4"/>
      <c r="G186" s="4"/>
    </row>
    <row r="187" spans="2:7">
      <c r="B187" s="4"/>
      <c r="C187" s="4"/>
      <c r="D187" s="4"/>
      <c r="E187" s="4"/>
      <c r="F187" s="4"/>
      <c r="G187" s="4"/>
    </row>
    <row r="188" spans="2:7">
      <c r="B188" s="4"/>
      <c r="C188" s="4"/>
      <c r="D188" s="4"/>
      <c r="E188" s="4"/>
      <c r="F188" s="4"/>
      <c r="G188" s="4"/>
    </row>
    <row r="189" spans="2:7">
      <c r="B189" s="4"/>
      <c r="C189" s="4"/>
      <c r="D189" s="4"/>
      <c r="E189" s="4"/>
      <c r="F189" s="4"/>
      <c r="G189" s="4"/>
    </row>
    <row r="190" spans="2:7">
      <c r="B190" s="4"/>
      <c r="C190" s="4"/>
      <c r="D190" s="4"/>
      <c r="E190" s="4"/>
      <c r="F190" s="4"/>
      <c r="G190" s="4"/>
    </row>
    <row r="191" spans="2:7">
      <c r="B191" s="4"/>
      <c r="C191" s="4"/>
      <c r="D191" s="4"/>
      <c r="E191" s="4"/>
      <c r="F191" s="4"/>
      <c r="G191" s="4"/>
    </row>
    <row r="192" spans="2:7">
      <c r="B192" s="4"/>
      <c r="C192" s="4"/>
      <c r="D192" s="4"/>
      <c r="E192" s="4"/>
      <c r="F192" s="4"/>
      <c r="G192" s="4"/>
    </row>
    <row r="193" spans="2:7">
      <c r="B193" s="4"/>
      <c r="C193" s="4"/>
      <c r="D193" s="4"/>
      <c r="E193" s="4"/>
      <c r="F193" s="4"/>
      <c r="G193" s="4"/>
    </row>
    <row r="194" spans="2:7">
      <c r="B194" s="4"/>
      <c r="C194" s="4"/>
      <c r="D194" s="4"/>
      <c r="E194" s="4"/>
      <c r="F194" s="4"/>
      <c r="G194" s="4"/>
    </row>
    <row r="195" spans="2:7" ht="15.75" thickBot="1">
      <c r="C195" s="2"/>
      <c r="D195" s="2"/>
      <c r="E195" s="2"/>
      <c r="F195" s="2"/>
      <c r="G195" s="2"/>
    </row>
    <row r="196" spans="2:7">
      <c r="B196" s="6" t="s">
        <v>22</v>
      </c>
      <c r="C196" s="7" t="s">
        <v>2</v>
      </c>
      <c r="D196" s="7" t="s">
        <v>3</v>
      </c>
      <c r="E196" s="7" t="s">
        <v>4</v>
      </c>
      <c r="F196" s="7" t="s">
        <v>5</v>
      </c>
      <c r="G196" s="8" t="s">
        <v>6</v>
      </c>
    </row>
    <row r="197" spans="2:7">
      <c r="B197" s="9" t="s">
        <v>7</v>
      </c>
      <c r="C197" s="5">
        <v>4.6582999999999997</v>
      </c>
      <c r="D197" s="5">
        <v>4.6767000000000003</v>
      </c>
      <c r="E197" s="5">
        <v>372</v>
      </c>
      <c r="F197" s="5">
        <v>2819</v>
      </c>
      <c r="G197" s="10">
        <v>3604</v>
      </c>
    </row>
    <row r="198" spans="2:7">
      <c r="B198" s="9" t="s">
        <v>8</v>
      </c>
      <c r="C198" s="5">
        <v>5.2735000000000003</v>
      </c>
      <c r="D198" s="5">
        <v>5.2911000000000001</v>
      </c>
      <c r="E198" s="5">
        <v>592</v>
      </c>
      <c r="F198" s="5">
        <v>2069</v>
      </c>
      <c r="G198" s="10">
        <v>2380</v>
      </c>
    </row>
    <row r="199" spans="2:7">
      <c r="B199" s="9" t="s">
        <v>9</v>
      </c>
      <c r="C199" s="5">
        <v>63.379899999999999</v>
      </c>
      <c r="D199" s="5">
        <v>63.398800000000001</v>
      </c>
      <c r="E199" s="5">
        <v>708</v>
      </c>
      <c r="F199" s="5">
        <v>2280</v>
      </c>
      <c r="G199" s="10">
        <v>2804</v>
      </c>
    </row>
    <row r="200" spans="2:7">
      <c r="B200" s="9" t="s">
        <v>10</v>
      </c>
      <c r="C200" s="5">
        <v>1.9198999999999999</v>
      </c>
      <c r="D200" s="5">
        <v>1.9392</v>
      </c>
      <c r="E200" s="5">
        <v>762</v>
      </c>
      <c r="F200" s="5">
        <v>1280</v>
      </c>
      <c r="G200" s="10">
        <v>3066</v>
      </c>
    </row>
    <row r="201" spans="2:7">
      <c r="B201" s="9" t="s">
        <v>11</v>
      </c>
      <c r="C201" s="5">
        <v>9.0634999999999994</v>
      </c>
      <c r="D201" s="5">
        <v>9.0833999999999993</v>
      </c>
      <c r="E201" s="5">
        <v>721</v>
      </c>
      <c r="F201" s="5">
        <v>1307</v>
      </c>
      <c r="G201" s="10">
        <v>2981</v>
      </c>
    </row>
    <row r="202" spans="2:7">
      <c r="B202" s="9" t="s">
        <v>12</v>
      </c>
      <c r="C202" s="5">
        <v>14.6897</v>
      </c>
      <c r="D202" s="5">
        <v>14.706899999999999</v>
      </c>
      <c r="E202" s="5">
        <v>510</v>
      </c>
      <c r="F202" s="5">
        <v>1069</v>
      </c>
      <c r="G202" s="10">
        <v>2713</v>
      </c>
    </row>
    <row r="203" spans="2:7">
      <c r="B203" s="9" t="s">
        <v>13</v>
      </c>
      <c r="C203" s="5">
        <v>10.370699999999999</v>
      </c>
      <c r="D203" s="5">
        <v>10.387600000000001</v>
      </c>
      <c r="E203" s="5">
        <v>554</v>
      </c>
      <c r="F203" s="5">
        <v>2166</v>
      </c>
      <c r="G203" s="10">
        <v>2828</v>
      </c>
    </row>
    <row r="204" spans="2:7" ht="15.75" thickBot="1">
      <c r="B204" s="11" t="s">
        <v>14</v>
      </c>
      <c r="C204" s="12">
        <v>13.258800000000001</v>
      </c>
      <c r="D204" s="12">
        <v>13.2776</v>
      </c>
      <c r="E204" s="12">
        <v>360</v>
      </c>
      <c r="F204" s="12">
        <v>2559</v>
      </c>
      <c r="G204" s="13">
        <v>2802</v>
      </c>
    </row>
    <row r="205" spans="2:7">
      <c r="B205" s="4"/>
      <c r="C205" s="4"/>
      <c r="D205" s="4"/>
      <c r="E205" s="4"/>
      <c r="F205" s="4"/>
      <c r="G205" s="4"/>
    </row>
    <row r="206" spans="2:7">
      <c r="B206" s="4"/>
      <c r="C206" s="4"/>
      <c r="D206" s="4"/>
      <c r="E206" s="4"/>
      <c r="F206" s="4"/>
      <c r="G206" s="4"/>
    </row>
    <row r="207" spans="2:7">
      <c r="B207" s="4"/>
      <c r="C207" s="4"/>
      <c r="D207" s="4"/>
      <c r="E207" s="4"/>
      <c r="F207" s="4"/>
      <c r="G207" s="4"/>
    </row>
    <row r="208" spans="2:7">
      <c r="B208" s="4"/>
      <c r="C208" s="4"/>
      <c r="D208" s="4"/>
      <c r="E208" s="4"/>
      <c r="F208" s="4"/>
      <c r="G208" s="4"/>
    </row>
    <row r="209" spans="2:7">
      <c r="B209" s="4"/>
      <c r="C209" s="4"/>
      <c r="D209" s="4"/>
      <c r="E209" s="4"/>
      <c r="F209" s="4"/>
      <c r="G209" s="4"/>
    </row>
    <row r="210" spans="2:7">
      <c r="B210" s="4"/>
      <c r="C210" s="4"/>
      <c r="D210" s="4"/>
      <c r="E210" s="4"/>
      <c r="F210" s="4"/>
      <c r="G210" s="4"/>
    </row>
    <row r="211" spans="2:7">
      <c r="B211" s="4"/>
      <c r="C211" s="4"/>
      <c r="D211" s="4"/>
      <c r="E211" s="4"/>
      <c r="F211" s="4"/>
      <c r="G211" s="4"/>
    </row>
    <row r="212" spans="2:7">
      <c r="B212" s="4"/>
      <c r="C212" s="4"/>
      <c r="D212" s="4"/>
      <c r="E212" s="4"/>
      <c r="F212" s="4"/>
      <c r="G212" s="4"/>
    </row>
    <row r="213" spans="2:7">
      <c r="B213" s="4"/>
      <c r="C213" s="4"/>
      <c r="D213" s="4"/>
      <c r="E213" s="4"/>
      <c r="F213" s="4"/>
      <c r="G213" s="4"/>
    </row>
    <row r="214" spans="2:7">
      <c r="B214" s="4"/>
      <c r="C214" s="4"/>
      <c r="D214" s="4"/>
      <c r="E214" s="4"/>
      <c r="F214" s="4"/>
      <c r="G214" s="4"/>
    </row>
    <row r="215" spans="2:7">
      <c r="B215" s="4"/>
      <c r="C215" s="4"/>
      <c r="D215" s="4"/>
      <c r="E215" s="4"/>
      <c r="F215" s="4"/>
      <c r="G215" s="4"/>
    </row>
    <row r="216" spans="2:7">
      <c r="B216" s="4"/>
      <c r="C216" s="4"/>
      <c r="D216" s="4"/>
      <c r="E216" s="4"/>
      <c r="F216" s="4"/>
      <c r="G216" s="4"/>
    </row>
    <row r="217" spans="2:7">
      <c r="B217" s="4"/>
      <c r="C217" s="4"/>
      <c r="D217" s="4"/>
      <c r="E217" s="4"/>
      <c r="F217" s="4"/>
      <c r="G217" s="4"/>
    </row>
    <row r="218" spans="2:7">
      <c r="B218" s="4"/>
      <c r="C218" s="4"/>
      <c r="D218" s="4"/>
      <c r="E218" s="4"/>
      <c r="F218" s="4"/>
      <c r="G218" s="4"/>
    </row>
    <row r="219" spans="2:7">
      <c r="B219" s="4"/>
      <c r="C219" s="4"/>
      <c r="D219" s="4"/>
      <c r="E219" s="4"/>
      <c r="F219" s="4"/>
      <c r="G219" s="4"/>
    </row>
    <row r="220" spans="2:7">
      <c r="B220" s="4"/>
      <c r="C220" s="4"/>
      <c r="D220" s="4"/>
      <c r="E220" s="4"/>
      <c r="F220" s="4"/>
      <c r="G220" s="4"/>
    </row>
    <row r="221" spans="2:7" ht="15.75" thickBot="1">
      <c r="C221" s="2"/>
      <c r="D221" s="2"/>
      <c r="E221" s="2"/>
      <c r="F221" s="2"/>
      <c r="G221" s="2"/>
    </row>
    <row r="222" spans="2:7">
      <c r="B222" s="6" t="s">
        <v>23</v>
      </c>
      <c r="C222" s="7" t="s">
        <v>2</v>
      </c>
      <c r="D222" s="7" t="s">
        <v>3</v>
      </c>
      <c r="E222" s="7" t="s">
        <v>4</v>
      </c>
      <c r="F222" s="7" t="s">
        <v>5</v>
      </c>
      <c r="G222" s="8" t="s">
        <v>6</v>
      </c>
    </row>
    <row r="223" spans="2:7">
      <c r="B223" s="9" t="s">
        <v>7</v>
      </c>
      <c r="C223" s="5">
        <v>6.0951000000000004</v>
      </c>
      <c r="D223" s="5">
        <v>6.1125999999999996</v>
      </c>
      <c r="E223" s="5">
        <v>471</v>
      </c>
      <c r="F223" s="5">
        <v>2895</v>
      </c>
      <c r="G223" s="10">
        <v>3765</v>
      </c>
    </row>
    <row r="224" spans="2:7">
      <c r="B224" s="9" t="s">
        <v>8</v>
      </c>
      <c r="C224" s="5">
        <v>6.7045000000000003</v>
      </c>
      <c r="D224" s="5">
        <v>6.7239000000000004</v>
      </c>
      <c r="E224" s="5">
        <v>892</v>
      </c>
      <c r="F224" s="5">
        <v>1328</v>
      </c>
      <c r="G224" s="10">
        <v>2115</v>
      </c>
    </row>
    <row r="225" spans="2:7">
      <c r="B225" s="9" t="s">
        <v>9</v>
      </c>
      <c r="C225" s="5">
        <v>53.429600000000001</v>
      </c>
      <c r="D225" s="5">
        <v>53.448799999999999</v>
      </c>
      <c r="E225" s="5">
        <v>824</v>
      </c>
      <c r="F225" s="5">
        <v>1611</v>
      </c>
      <c r="G225" s="10">
        <v>2674</v>
      </c>
    </row>
    <row r="226" spans="2:7">
      <c r="B226" s="9" t="s">
        <v>10</v>
      </c>
      <c r="C226" s="5">
        <v>4.0754999999999999</v>
      </c>
      <c r="D226" s="5">
        <v>4.0949999999999998</v>
      </c>
      <c r="E226" s="5">
        <v>911</v>
      </c>
      <c r="F226" s="5">
        <v>1507</v>
      </c>
      <c r="G226" s="10">
        <v>2169</v>
      </c>
    </row>
    <row r="227" spans="2:7">
      <c r="B227" s="9" t="s">
        <v>11</v>
      </c>
      <c r="C227" s="5">
        <v>9.9049999999999994</v>
      </c>
      <c r="D227" s="5">
        <v>9.9229000000000003</v>
      </c>
      <c r="E227" s="5">
        <v>913</v>
      </c>
      <c r="F227" s="5">
        <v>1486</v>
      </c>
      <c r="G227" s="10">
        <v>2843</v>
      </c>
    </row>
    <row r="228" spans="2:7">
      <c r="B228" s="9" t="s">
        <v>12</v>
      </c>
      <c r="C228" s="5">
        <v>15.0624</v>
      </c>
      <c r="D228" s="5">
        <v>15.080299999999999</v>
      </c>
      <c r="E228" s="5">
        <v>529</v>
      </c>
      <c r="F228" s="5">
        <v>1176</v>
      </c>
      <c r="G228" s="10">
        <v>2654</v>
      </c>
    </row>
    <row r="229" spans="2:7">
      <c r="B229" s="9" t="s">
        <v>13</v>
      </c>
      <c r="C229" s="5">
        <v>11.1183</v>
      </c>
      <c r="D229" s="5">
        <v>11.1357</v>
      </c>
      <c r="E229" s="5">
        <v>673</v>
      </c>
      <c r="F229" s="5">
        <v>2202</v>
      </c>
      <c r="G229" s="10">
        <v>2971</v>
      </c>
    </row>
    <row r="230" spans="2:7" ht="15.75" thickBot="1">
      <c r="B230" s="11" t="s">
        <v>14</v>
      </c>
      <c r="C230" s="12">
        <v>13.7658</v>
      </c>
      <c r="D230" s="12">
        <v>13.783899999999999</v>
      </c>
      <c r="E230" s="12">
        <v>470</v>
      </c>
      <c r="F230" s="12">
        <v>2295</v>
      </c>
      <c r="G230" s="13">
        <v>2867</v>
      </c>
    </row>
    <row r="247" spans="2:16" ht="18">
      <c r="I247" s="4"/>
      <c r="O247" s="75"/>
      <c r="P247" s="75"/>
    </row>
    <row r="248" spans="2:16" ht="18">
      <c r="I248" s="4"/>
      <c r="O248" s="75"/>
      <c r="P248" s="75"/>
    </row>
    <row r="249" spans="2:16" ht="18.75">
      <c r="B249" s="1" t="s">
        <v>24</v>
      </c>
      <c r="I249" s="4"/>
      <c r="O249" s="76"/>
      <c r="P249" s="75"/>
    </row>
    <row r="250" spans="2:16">
      <c r="C250" s="72" t="s">
        <v>134</v>
      </c>
      <c r="D250" s="72" t="s">
        <v>27</v>
      </c>
      <c r="E250" s="72" t="s">
        <v>133</v>
      </c>
      <c r="I250" s="4"/>
    </row>
    <row r="251" spans="2:16">
      <c r="C251" s="72" t="s">
        <v>135</v>
      </c>
      <c r="D251" s="72" t="s">
        <v>28</v>
      </c>
      <c r="E251" s="72" t="s">
        <v>132</v>
      </c>
      <c r="I251" s="4"/>
    </row>
    <row r="252" spans="2:16">
      <c r="C252" s="72" t="s">
        <v>136</v>
      </c>
      <c r="D252" s="72" t="s">
        <v>31</v>
      </c>
      <c r="E252" s="72" t="s">
        <v>131</v>
      </c>
      <c r="I252" s="4"/>
    </row>
    <row r="253" spans="2:16">
      <c r="C253" s="72" t="s">
        <v>137</v>
      </c>
      <c r="D253" s="72" t="s">
        <v>25</v>
      </c>
      <c r="E253" s="72" t="s">
        <v>130</v>
      </c>
      <c r="I253" s="4"/>
    </row>
    <row r="254" spans="2:16">
      <c r="C254" s="72" t="s">
        <v>138</v>
      </c>
      <c r="D254" s="72" t="s">
        <v>29</v>
      </c>
      <c r="E254" s="72" t="s">
        <v>129</v>
      </c>
    </row>
    <row r="255" spans="2:16">
      <c r="C255" s="72" t="s">
        <v>139</v>
      </c>
      <c r="D255" s="72" t="s">
        <v>26</v>
      </c>
      <c r="E255" s="72" t="s">
        <v>128</v>
      </c>
    </row>
    <row r="256" spans="2:16">
      <c r="C256" s="72" t="s">
        <v>140</v>
      </c>
      <c r="D256" s="72" t="s">
        <v>30</v>
      </c>
      <c r="E256" s="72" t="s">
        <v>127</v>
      </c>
    </row>
    <row r="257" spans="2:25" ht="15.75" thickBot="1"/>
    <row r="258" spans="2:25">
      <c r="B258" s="6" t="s">
        <v>1</v>
      </c>
      <c r="C258" s="7" t="s">
        <v>2</v>
      </c>
      <c r="D258" s="7" t="s">
        <v>3</v>
      </c>
      <c r="E258" s="7" t="s">
        <v>4</v>
      </c>
      <c r="F258" s="7" t="s">
        <v>5</v>
      </c>
      <c r="G258" s="8" t="s">
        <v>6</v>
      </c>
      <c r="T258" s="9" t="s">
        <v>33</v>
      </c>
      <c r="U258">
        <v>35.571800000000003</v>
      </c>
      <c r="V258">
        <v>35.866700000000002</v>
      </c>
      <c r="W258">
        <v>670</v>
      </c>
      <c r="X258">
        <v>1391</v>
      </c>
      <c r="Y258">
        <v>2381</v>
      </c>
    </row>
    <row r="259" spans="2:25">
      <c r="B259" s="9" t="s">
        <v>32</v>
      </c>
      <c r="C259" s="5">
        <v>46.844999999999999</v>
      </c>
      <c r="D259" s="5">
        <v>46.862299999999998</v>
      </c>
      <c r="E259" s="5">
        <v>662</v>
      </c>
      <c r="F259" s="5">
        <v>1186</v>
      </c>
      <c r="G259" s="10">
        <v>2375</v>
      </c>
    </row>
    <row r="260" spans="2:25">
      <c r="B260" s="9" t="s">
        <v>33</v>
      </c>
      <c r="C260" s="5">
        <v>35.710999999999999</v>
      </c>
      <c r="D260" s="5">
        <v>35.729700000000001</v>
      </c>
      <c r="E260" s="5">
        <v>660</v>
      </c>
      <c r="F260" s="5">
        <v>1420</v>
      </c>
      <c r="G260" s="10">
        <v>2152</v>
      </c>
    </row>
    <row r="261" spans="2:25">
      <c r="B261" s="9" t="s">
        <v>8</v>
      </c>
      <c r="C261" s="5">
        <v>37.643000000000001</v>
      </c>
      <c r="D261" s="5">
        <v>37.661200000000001</v>
      </c>
      <c r="E261" s="5">
        <v>586</v>
      </c>
      <c r="F261" s="5">
        <v>1923</v>
      </c>
      <c r="G261" s="10">
        <v>2368</v>
      </c>
    </row>
    <row r="262" spans="2:25">
      <c r="B262" s="9" t="s">
        <v>34</v>
      </c>
      <c r="C262" s="5">
        <v>39.767099999999999</v>
      </c>
      <c r="D262" s="5">
        <v>39.786099999999998</v>
      </c>
      <c r="E262" s="5">
        <v>388</v>
      </c>
      <c r="F262" s="5">
        <v>1932</v>
      </c>
      <c r="G262" s="10">
        <v>2480</v>
      </c>
    </row>
    <row r="263" spans="2:25">
      <c r="B263" s="9" t="s">
        <v>35</v>
      </c>
      <c r="C263" s="5">
        <v>45.784700000000001</v>
      </c>
      <c r="D263" s="5">
        <v>45.802599999999998</v>
      </c>
      <c r="E263" s="5">
        <v>589</v>
      </c>
      <c r="F263" s="5">
        <v>1014</v>
      </c>
      <c r="G263" s="10">
        <v>2158</v>
      </c>
    </row>
    <row r="264" spans="2:25">
      <c r="B264" s="9" t="s">
        <v>36</v>
      </c>
      <c r="C264" s="5">
        <v>48.055399999999999</v>
      </c>
      <c r="D264" s="5">
        <v>48.0747</v>
      </c>
      <c r="E264" s="5">
        <v>392</v>
      </c>
      <c r="F264" s="5">
        <v>908</v>
      </c>
      <c r="G264" s="10">
        <v>2194</v>
      </c>
    </row>
    <row r="265" spans="2:25" ht="15.75" thickBot="1">
      <c r="B265" s="11" t="s">
        <v>37</v>
      </c>
      <c r="C265" s="12">
        <v>38.820799999999998</v>
      </c>
      <c r="D265" s="12">
        <v>38.839300000000001</v>
      </c>
      <c r="E265" s="12">
        <v>515</v>
      </c>
      <c r="F265" s="12">
        <v>1553</v>
      </c>
      <c r="G265" s="13">
        <v>2224</v>
      </c>
    </row>
    <row r="276" spans="2:7" ht="15.75" thickBot="1"/>
    <row r="277" spans="2:7">
      <c r="B277" s="6" t="s">
        <v>38</v>
      </c>
      <c r="C277" s="7" t="s">
        <v>2</v>
      </c>
      <c r="D277" s="7" t="s">
        <v>3</v>
      </c>
      <c r="E277" s="7" t="s">
        <v>4</v>
      </c>
      <c r="F277" s="7" t="s">
        <v>5</v>
      </c>
      <c r="G277" s="8" t="s">
        <v>6</v>
      </c>
    </row>
    <row r="278" spans="2:7">
      <c r="B278" s="9" t="s">
        <v>32</v>
      </c>
      <c r="C278" s="5">
        <v>14.244199999999999</v>
      </c>
      <c r="D278" s="5">
        <v>14.261200000000001</v>
      </c>
      <c r="E278" s="5">
        <v>628</v>
      </c>
      <c r="F278" s="5">
        <v>1072</v>
      </c>
      <c r="G278" s="10">
        <v>2482</v>
      </c>
    </row>
    <row r="279" spans="2:7">
      <c r="B279" s="9" t="s">
        <v>33</v>
      </c>
      <c r="C279" s="5">
        <v>4.8943000000000003</v>
      </c>
      <c r="D279" s="5">
        <v>4.9131</v>
      </c>
      <c r="E279" s="5">
        <v>785</v>
      </c>
      <c r="F279" s="5">
        <v>1620</v>
      </c>
      <c r="G279" s="10">
        <v>2424</v>
      </c>
    </row>
    <row r="280" spans="2:7">
      <c r="B280" s="9" t="s">
        <v>8</v>
      </c>
      <c r="C280" s="5">
        <v>6.5673000000000004</v>
      </c>
      <c r="D280" s="5">
        <v>6.5865</v>
      </c>
      <c r="E280" s="5">
        <v>663</v>
      </c>
      <c r="F280" s="5">
        <v>1856</v>
      </c>
      <c r="G280" s="10">
        <v>2423</v>
      </c>
    </row>
    <row r="281" spans="2:7">
      <c r="B281" s="9" t="s">
        <v>34</v>
      </c>
      <c r="C281" s="5">
        <v>8.1395999999999997</v>
      </c>
      <c r="D281" s="5">
        <v>8.1580999999999992</v>
      </c>
      <c r="E281" s="5">
        <v>454</v>
      </c>
      <c r="F281" s="5">
        <v>1832</v>
      </c>
      <c r="G281" s="10">
        <v>2390</v>
      </c>
    </row>
    <row r="282" spans="2:7">
      <c r="B282" s="9" t="s">
        <v>35</v>
      </c>
      <c r="C282" s="5">
        <v>13.146599999999999</v>
      </c>
      <c r="D282" s="5">
        <v>13.1647</v>
      </c>
      <c r="E282" s="5">
        <v>594</v>
      </c>
      <c r="F282" s="5">
        <v>857</v>
      </c>
      <c r="G282" s="10">
        <v>2598</v>
      </c>
    </row>
    <row r="283" spans="2:7">
      <c r="B283" s="9" t="s">
        <v>36</v>
      </c>
      <c r="C283" s="5">
        <v>15.0839</v>
      </c>
      <c r="D283" s="5">
        <v>15.101699999999999</v>
      </c>
      <c r="E283" s="5">
        <v>431</v>
      </c>
      <c r="F283" s="5">
        <v>790</v>
      </c>
      <c r="G283" s="10">
        <v>2503</v>
      </c>
    </row>
    <row r="284" spans="2:7" ht="15.75" thickBot="1">
      <c r="B284" s="11" t="s">
        <v>37</v>
      </c>
      <c r="C284" s="12">
        <v>7.3817000000000004</v>
      </c>
      <c r="D284" s="12">
        <v>7.3986999999999998</v>
      </c>
      <c r="E284" s="12">
        <v>568</v>
      </c>
      <c r="F284" s="12">
        <v>1545</v>
      </c>
      <c r="G284" s="13">
        <v>1910</v>
      </c>
    </row>
    <row r="292" spans="2:7" ht="15.75" thickBot="1"/>
    <row r="293" spans="2:7">
      <c r="B293" s="6" t="s">
        <v>1</v>
      </c>
      <c r="C293" s="7" t="s">
        <v>2</v>
      </c>
      <c r="D293" s="7" t="s">
        <v>3</v>
      </c>
      <c r="E293" s="7" t="s">
        <v>4</v>
      </c>
      <c r="F293" s="7" t="s">
        <v>5</v>
      </c>
      <c r="G293" s="8" t="s">
        <v>6</v>
      </c>
    </row>
    <row r="294" spans="2:7">
      <c r="B294" s="9" t="s">
        <v>32</v>
      </c>
      <c r="C294" s="5">
        <v>46.872999999999998</v>
      </c>
      <c r="D294" s="5">
        <v>46.872999999999998</v>
      </c>
      <c r="E294" s="5">
        <v>643</v>
      </c>
      <c r="F294" s="5">
        <v>1192</v>
      </c>
      <c r="G294" s="10">
        <v>2289</v>
      </c>
    </row>
    <row r="295" spans="2:7">
      <c r="B295" s="9" t="s">
        <v>33</v>
      </c>
      <c r="C295" s="5">
        <v>35.722200000000001</v>
      </c>
      <c r="D295" s="5">
        <v>35.722200000000001</v>
      </c>
      <c r="E295" s="5">
        <v>657</v>
      </c>
      <c r="F295" s="5">
        <v>1416</v>
      </c>
      <c r="G295" s="10">
        <v>2080</v>
      </c>
    </row>
    <row r="296" spans="2:7">
      <c r="B296" s="9" t="s">
        <v>8</v>
      </c>
      <c r="C296" s="5">
        <v>37.639299999999999</v>
      </c>
      <c r="D296" s="5">
        <v>37.639299999999999</v>
      </c>
      <c r="E296" s="5">
        <v>590</v>
      </c>
      <c r="F296" s="5">
        <v>1937</v>
      </c>
      <c r="G296" s="10">
        <v>2479</v>
      </c>
    </row>
    <row r="297" spans="2:7">
      <c r="B297" s="9" t="s">
        <v>34</v>
      </c>
      <c r="C297" s="5">
        <v>39.774900000000002</v>
      </c>
      <c r="D297" s="5">
        <v>39.774900000000002</v>
      </c>
      <c r="E297" s="5">
        <v>385</v>
      </c>
      <c r="F297" s="5">
        <v>1923</v>
      </c>
      <c r="G297" s="10">
        <v>2458</v>
      </c>
    </row>
    <row r="298" spans="2:7">
      <c r="B298" s="9" t="s">
        <v>35</v>
      </c>
      <c r="C298" s="5">
        <v>45.795400000000001</v>
      </c>
      <c r="D298" s="5">
        <v>45.795400000000001</v>
      </c>
      <c r="E298" s="5">
        <v>591</v>
      </c>
      <c r="F298" s="5">
        <v>1020</v>
      </c>
      <c r="G298" s="10">
        <v>2155</v>
      </c>
    </row>
    <row r="299" spans="2:7">
      <c r="B299" s="9" t="s">
        <v>36</v>
      </c>
      <c r="C299" s="5">
        <v>48.057899999999997</v>
      </c>
      <c r="D299" s="5">
        <v>48.057899999999997</v>
      </c>
      <c r="E299" s="5">
        <v>392</v>
      </c>
      <c r="F299" s="5">
        <v>927</v>
      </c>
      <c r="G299" s="10">
        <v>2187</v>
      </c>
    </row>
    <row r="300" spans="2:7" ht="15.75" thickBot="1">
      <c r="B300" s="11" t="s">
        <v>37</v>
      </c>
      <c r="C300" s="12">
        <v>38.827300000000001</v>
      </c>
      <c r="D300" s="12">
        <v>38.827300000000001</v>
      </c>
      <c r="E300" s="12">
        <v>514</v>
      </c>
      <c r="F300" s="12">
        <v>1541</v>
      </c>
      <c r="G300" s="13">
        <v>2213</v>
      </c>
    </row>
    <row r="309" spans="2:7" ht="15.75" thickBot="1"/>
    <row r="310" spans="2:7">
      <c r="B310" s="6" t="s">
        <v>39</v>
      </c>
      <c r="C310" s="7" t="s">
        <v>2</v>
      </c>
      <c r="D310" s="7" t="s">
        <v>3</v>
      </c>
      <c r="E310" s="7" t="s">
        <v>4</v>
      </c>
      <c r="F310" s="7" t="s">
        <v>5</v>
      </c>
      <c r="G310" s="8" t="s">
        <v>6</v>
      </c>
    </row>
    <row r="311" spans="2:7">
      <c r="B311" s="9" t="s">
        <v>32</v>
      </c>
      <c r="C311" s="5">
        <v>14.266</v>
      </c>
      <c r="D311" s="5">
        <v>14.266</v>
      </c>
      <c r="E311" s="5">
        <v>613</v>
      </c>
      <c r="F311" s="5">
        <v>1048</v>
      </c>
      <c r="G311" s="10">
        <v>2488</v>
      </c>
    </row>
    <row r="312" spans="2:7">
      <c r="B312" s="9" t="s">
        <v>33</v>
      </c>
      <c r="C312" s="5">
        <v>4.9170999999999996</v>
      </c>
      <c r="D312" s="5">
        <v>4.9170999999999996</v>
      </c>
      <c r="E312" s="5">
        <v>790</v>
      </c>
      <c r="F312" s="5">
        <v>1653</v>
      </c>
      <c r="G312" s="10">
        <v>2499</v>
      </c>
    </row>
    <row r="313" spans="2:7">
      <c r="B313" s="9" t="s">
        <v>8</v>
      </c>
      <c r="C313" s="5">
        <v>6.5495999999999999</v>
      </c>
      <c r="D313" s="5">
        <v>6.5495999999999999</v>
      </c>
      <c r="E313" s="5">
        <v>678</v>
      </c>
      <c r="F313" s="5">
        <v>1857</v>
      </c>
      <c r="G313" s="10">
        <v>2470</v>
      </c>
    </row>
    <row r="314" spans="2:7">
      <c r="B314" s="9" t="s">
        <v>34</v>
      </c>
      <c r="C314" s="5">
        <v>8.1364999999999998</v>
      </c>
      <c r="D314" s="5">
        <v>8.1364999999999998</v>
      </c>
      <c r="E314" s="5">
        <v>479</v>
      </c>
      <c r="F314" s="5">
        <v>1832</v>
      </c>
      <c r="G314" s="10">
        <v>2367</v>
      </c>
    </row>
    <row r="315" spans="2:7">
      <c r="B315" s="9" t="s">
        <v>35</v>
      </c>
      <c r="C315" s="5">
        <v>13.1525</v>
      </c>
      <c r="D315" s="5">
        <v>13.1525</v>
      </c>
      <c r="E315" s="5">
        <v>598</v>
      </c>
      <c r="F315" s="5">
        <v>856</v>
      </c>
      <c r="G315" s="10">
        <v>2561</v>
      </c>
    </row>
    <row r="316" spans="2:7">
      <c r="B316" s="9" t="s">
        <v>36</v>
      </c>
      <c r="C316" s="5">
        <v>15.127599999999999</v>
      </c>
      <c r="D316" s="5">
        <v>15.127599999999999</v>
      </c>
      <c r="E316" s="5">
        <v>432</v>
      </c>
      <c r="F316" s="5">
        <v>783</v>
      </c>
      <c r="G316" s="10">
        <v>2443</v>
      </c>
    </row>
    <row r="317" spans="2:7" ht="15.75" thickBot="1">
      <c r="B317" s="11" t="s">
        <v>37</v>
      </c>
      <c r="C317" s="12">
        <v>7.3825000000000003</v>
      </c>
      <c r="D317" s="12">
        <v>7.3825000000000003</v>
      </c>
      <c r="E317" s="12">
        <v>560</v>
      </c>
      <c r="F317" s="12">
        <v>1504</v>
      </c>
      <c r="G317" s="13">
        <v>1875</v>
      </c>
    </row>
    <row r="325" spans="2:7" ht="15.75" thickBot="1"/>
    <row r="326" spans="2:7">
      <c r="B326" s="6" t="s">
        <v>40</v>
      </c>
      <c r="C326" s="7" t="s">
        <v>2</v>
      </c>
      <c r="D326" s="7" t="s">
        <v>3</v>
      </c>
      <c r="E326" s="7" t="s">
        <v>4</v>
      </c>
      <c r="F326" s="7" t="s">
        <v>5</v>
      </c>
      <c r="G326" s="8" t="s">
        <v>6</v>
      </c>
    </row>
    <row r="327" spans="2:7">
      <c r="B327" s="9" t="s">
        <v>32</v>
      </c>
      <c r="C327" s="5">
        <v>75.125</v>
      </c>
      <c r="D327" s="5">
        <v>75.142600000000002</v>
      </c>
      <c r="E327" s="5">
        <v>678</v>
      </c>
      <c r="F327" s="5">
        <v>1205</v>
      </c>
      <c r="G327" s="10">
        <v>2894</v>
      </c>
    </row>
    <row r="328" spans="2:7">
      <c r="B328" s="9" t="s">
        <v>33</v>
      </c>
      <c r="C328" s="5">
        <v>68.115499999999997</v>
      </c>
      <c r="D328" s="5">
        <v>68.137200000000007</v>
      </c>
      <c r="E328" s="5">
        <v>595</v>
      </c>
      <c r="F328" s="5">
        <v>1520</v>
      </c>
      <c r="G328" s="10">
        <v>2571</v>
      </c>
    </row>
    <row r="329" spans="2:7">
      <c r="B329" s="9" t="s">
        <v>8</v>
      </c>
      <c r="C329" s="5">
        <v>69.364999999999995</v>
      </c>
      <c r="D329" s="5">
        <v>69.382499999999993</v>
      </c>
      <c r="E329" s="5">
        <v>481</v>
      </c>
      <c r="F329" s="5">
        <v>1952</v>
      </c>
      <c r="G329" s="10">
        <v>2844</v>
      </c>
    </row>
    <row r="330" spans="2:7">
      <c r="B330" s="9" t="s">
        <v>34</v>
      </c>
      <c r="C330" s="5">
        <v>70.3446</v>
      </c>
      <c r="D330" s="5">
        <v>70.363100000000003</v>
      </c>
      <c r="E330" s="5">
        <v>358</v>
      </c>
      <c r="F330" s="5">
        <v>2130</v>
      </c>
      <c r="G330" s="10">
        <v>3042</v>
      </c>
    </row>
    <row r="331" spans="2:7">
      <c r="B331" s="9" t="s">
        <v>35</v>
      </c>
      <c r="C331" s="5">
        <v>74.615200000000002</v>
      </c>
      <c r="D331" s="5">
        <v>74.632300000000001</v>
      </c>
      <c r="E331" s="5">
        <v>645</v>
      </c>
      <c r="F331" s="5">
        <v>1786</v>
      </c>
      <c r="G331" s="10">
        <v>3114</v>
      </c>
    </row>
    <row r="332" spans="2:7">
      <c r="B332" s="9" t="s">
        <v>36</v>
      </c>
      <c r="C332" s="5">
        <v>75.590900000000005</v>
      </c>
      <c r="D332" s="5">
        <v>75.610500000000002</v>
      </c>
      <c r="E332" s="5">
        <v>423</v>
      </c>
      <c r="F332" s="5">
        <v>798</v>
      </c>
      <c r="G332" s="10">
        <v>2389</v>
      </c>
    </row>
    <row r="333" spans="2:7" ht="15.75" thickBot="1">
      <c r="B333" s="11" t="s">
        <v>37</v>
      </c>
      <c r="C333" s="12">
        <v>69.922399999999996</v>
      </c>
      <c r="D333" s="12">
        <v>69.940200000000004</v>
      </c>
      <c r="E333" s="12">
        <v>551</v>
      </c>
      <c r="F333" s="12">
        <v>1568</v>
      </c>
      <c r="G333" s="13">
        <v>1983</v>
      </c>
    </row>
    <row r="343" spans="2:7" ht="15.75" thickBot="1"/>
    <row r="344" spans="2:7">
      <c r="B344" s="6" t="s">
        <v>41</v>
      </c>
      <c r="C344" s="7" t="s">
        <v>2</v>
      </c>
      <c r="D344" s="7" t="s">
        <v>3</v>
      </c>
      <c r="E344" s="7" t="s">
        <v>4</v>
      </c>
      <c r="F344" s="7" t="s">
        <v>5</v>
      </c>
      <c r="G344" s="8" t="s">
        <v>6</v>
      </c>
    </row>
    <row r="345" spans="2:7">
      <c r="B345" s="9" t="s">
        <v>32</v>
      </c>
      <c r="C345" s="5">
        <v>11.84</v>
      </c>
      <c r="D345" s="5">
        <v>11.859</v>
      </c>
      <c r="E345" s="5">
        <v>860</v>
      </c>
      <c r="F345" s="5">
        <v>1465</v>
      </c>
      <c r="G345" s="10">
        <v>2527</v>
      </c>
    </row>
    <row r="346" spans="2:7">
      <c r="B346" s="9" t="s">
        <v>33</v>
      </c>
      <c r="C346" s="5">
        <v>4.0751999999999997</v>
      </c>
      <c r="D346" s="5">
        <v>4.0941999999999998</v>
      </c>
      <c r="E346" s="5">
        <v>713</v>
      </c>
      <c r="F346" s="5">
        <v>1688</v>
      </c>
      <c r="G346" s="10">
        <v>1885</v>
      </c>
    </row>
    <row r="347" spans="2:7">
      <c r="B347" s="9" t="s">
        <v>8</v>
      </c>
      <c r="C347" s="5">
        <v>5.2874999999999996</v>
      </c>
      <c r="D347" s="5">
        <v>5.3052999999999999</v>
      </c>
      <c r="E347" s="5">
        <v>656</v>
      </c>
      <c r="F347" s="5">
        <v>1745</v>
      </c>
      <c r="G347" s="10">
        <v>2462</v>
      </c>
    </row>
    <row r="348" spans="2:7">
      <c r="B348" s="9" t="s">
        <v>34</v>
      </c>
      <c r="C348" s="5">
        <v>6.9436</v>
      </c>
      <c r="D348" s="5">
        <v>6.9623999999999997</v>
      </c>
      <c r="E348" s="5">
        <v>408</v>
      </c>
      <c r="F348" s="5">
        <v>2039</v>
      </c>
      <c r="G348" s="10">
        <v>2507</v>
      </c>
    </row>
    <row r="349" spans="2:7">
      <c r="B349" s="9" t="s">
        <v>35</v>
      </c>
      <c r="C349" s="5">
        <v>11.0366</v>
      </c>
      <c r="D349" s="5">
        <v>11.054399999999999</v>
      </c>
      <c r="E349" s="5">
        <v>621</v>
      </c>
      <c r="F349" s="5">
        <v>1501</v>
      </c>
      <c r="G349" s="10">
        <v>2943</v>
      </c>
    </row>
    <row r="350" spans="2:7">
      <c r="B350" s="9" t="s">
        <v>36</v>
      </c>
      <c r="C350" s="5">
        <v>12.5723</v>
      </c>
      <c r="D350" s="5">
        <v>12.5916</v>
      </c>
      <c r="E350" s="5">
        <v>476</v>
      </c>
      <c r="F350" s="5">
        <v>1308</v>
      </c>
      <c r="G350" s="10">
        <v>2986</v>
      </c>
    </row>
    <row r="351" spans="2:7" ht="15.75" thickBot="1">
      <c r="B351" s="11" t="s">
        <v>37</v>
      </c>
      <c r="C351" s="12">
        <v>6.1795</v>
      </c>
      <c r="D351" s="12">
        <v>6.1969000000000003</v>
      </c>
      <c r="E351" s="12">
        <v>594</v>
      </c>
      <c r="F351" s="12">
        <v>1859</v>
      </c>
      <c r="G351" s="13">
        <v>2596</v>
      </c>
    </row>
    <row r="362" spans="2:7" ht="15.75" thickBot="1"/>
    <row r="363" spans="2:7">
      <c r="B363" s="6" t="s">
        <v>42</v>
      </c>
      <c r="C363" s="7" t="s">
        <v>2</v>
      </c>
      <c r="D363" s="7" t="s">
        <v>3</v>
      </c>
      <c r="E363" s="7" t="s">
        <v>4</v>
      </c>
      <c r="F363" s="7" t="s">
        <v>5</v>
      </c>
      <c r="G363" s="8" t="s">
        <v>6</v>
      </c>
    </row>
    <row r="364" spans="2:7">
      <c r="B364" s="9" t="s">
        <v>32</v>
      </c>
      <c r="C364" s="14">
        <v>26.865600000000001</v>
      </c>
      <c r="D364" s="14">
        <v>26.885000000000002</v>
      </c>
      <c r="E364" s="14">
        <v>569</v>
      </c>
      <c r="F364" s="14">
        <v>1175</v>
      </c>
      <c r="G364" s="15">
        <v>2736</v>
      </c>
    </row>
    <row r="365" spans="2:7">
      <c r="B365" s="9" t="s">
        <v>33</v>
      </c>
      <c r="C365" s="14">
        <v>13.1881</v>
      </c>
      <c r="D365" s="14">
        <v>13.2067</v>
      </c>
      <c r="E365" s="14">
        <v>512</v>
      </c>
      <c r="F365" s="14">
        <v>1584</v>
      </c>
      <c r="G365" s="15">
        <v>2461</v>
      </c>
    </row>
    <row r="366" spans="2:7">
      <c r="B366" s="9" t="s">
        <v>8</v>
      </c>
      <c r="C366" s="14">
        <v>15.694699999999999</v>
      </c>
      <c r="D366" s="14">
        <v>15.713699999999999</v>
      </c>
      <c r="E366" s="14">
        <v>569</v>
      </c>
      <c r="F366" s="14">
        <v>1678</v>
      </c>
      <c r="G366" s="15">
        <v>2590</v>
      </c>
    </row>
    <row r="367" spans="2:7">
      <c r="B367" s="9" t="s">
        <v>34</v>
      </c>
      <c r="C367" s="14">
        <v>18.243099999999998</v>
      </c>
      <c r="D367" s="14">
        <v>18.2621</v>
      </c>
      <c r="E367" s="14">
        <v>402</v>
      </c>
      <c r="F367" s="14">
        <v>1497</v>
      </c>
      <c r="G367" s="15">
        <v>2357</v>
      </c>
    </row>
    <row r="368" spans="2:7">
      <c r="B368" s="9" t="s">
        <v>35</v>
      </c>
      <c r="C368" s="14">
        <v>25.243400000000001</v>
      </c>
      <c r="D368" s="14">
        <v>25.264199999999999</v>
      </c>
      <c r="E368" s="14">
        <v>638</v>
      </c>
      <c r="F368" s="14">
        <v>1138</v>
      </c>
      <c r="G368" s="15">
        <v>2702</v>
      </c>
    </row>
    <row r="369" spans="2:7">
      <c r="B369" s="9" t="s">
        <v>36</v>
      </c>
      <c r="C369" s="14">
        <v>28.3079</v>
      </c>
      <c r="D369" s="14">
        <v>28.328700000000001</v>
      </c>
      <c r="E369" s="14">
        <v>357</v>
      </c>
      <c r="F369" s="14">
        <v>643</v>
      </c>
      <c r="G369" s="15">
        <v>2647</v>
      </c>
    </row>
    <row r="370" spans="2:7" ht="15.75" thickBot="1">
      <c r="B370" s="11" t="s">
        <v>37</v>
      </c>
      <c r="C370" s="16">
        <v>17.202999999999999</v>
      </c>
      <c r="D370" s="16">
        <v>17.219799999999999</v>
      </c>
      <c r="E370" s="16">
        <v>517</v>
      </c>
      <c r="F370" s="16">
        <v>1611</v>
      </c>
      <c r="G370" s="17">
        <v>2632</v>
      </c>
    </row>
    <row r="380" spans="2:7" ht="15.75" thickBot="1"/>
    <row r="381" spans="2:7">
      <c r="B381" s="6" t="s">
        <v>43</v>
      </c>
      <c r="C381" s="7" t="s">
        <v>2</v>
      </c>
      <c r="D381" s="7" t="s">
        <v>3</v>
      </c>
      <c r="E381" s="7" t="s">
        <v>4</v>
      </c>
      <c r="F381" s="7" t="s">
        <v>5</v>
      </c>
      <c r="G381" s="8" t="s">
        <v>6</v>
      </c>
    </row>
    <row r="382" spans="2:7">
      <c r="B382" s="9" t="s">
        <v>32</v>
      </c>
      <c r="C382" s="5">
        <v>15.1835</v>
      </c>
      <c r="D382" s="5">
        <v>15.2014</v>
      </c>
      <c r="E382" s="5">
        <v>750</v>
      </c>
      <c r="F382" s="5">
        <v>1206</v>
      </c>
      <c r="G382" s="10">
        <v>2860</v>
      </c>
    </row>
    <row r="383" spans="2:7">
      <c r="B383" s="9" t="s">
        <v>33</v>
      </c>
      <c r="C383" s="5">
        <v>5.1721000000000004</v>
      </c>
      <c r="D383" s="5">
        <v>5.1906999999999996</v>
      </c>
      <c r="E383" s="5">
        <v>875</v>
      </c>
      <c r="F383" s="5">
        <v>1912</v>
      </c>
      <c r="G383" s="10">
        <v>2858</v>
      </c>
    </row>
    <row r="384" spans="2:7">
      <c r="B384" s="9" t="s">
        <v>8</v>
      </c>
      <c r="C384" s="5">
        <v>7.9316000000000004</v>
      </c>
      <c r="D384" s="5">
        <v>7.9494999999999996</v>
      </c>
      <c r="E384" s="5">
        <v>530</v>
      </c>
      <c r="F384" s="5">
        <v>2103</v>
      </c>
      <c r="G384" s="10">
        <v>2849</v>
      </c>
    </row>
    <row r="385" spans="2:7">
      <c r="B385" s="9" t="s">
        <v>34</v>
      </c>
      <c r="C385" s="5">
        <v>9.6213999999999995</v>
      </c>
      <c r="D385" s="5">
        <v>9.6423000000000005</v>
      </c>
      <c r="E385" s="5">
        <v>502</v>
      </c>
      <c r="F385" s="5">
        <v>1877</v>
      </c>
      <c r="G385" s="10">
        <v>2736</v>
      </c>
    </row>
    <row r="386" spans="2:7">
      <c r="B386" s="9" t="s">
        <v>35</v>
      </c>
      <c r="C386" s="5">
        <v>14.4354</v>
      </c>
      <c r="D386" s="5">
        <v>14.454599999999999</v>
      </c>
      <c r="E386" s="5">
        <v>789</v>
      </c>
      <c r="F386" s="5">
        <v>1082</v>
      </c>
      <c r="G386" s="10">
        <v>2625</v>
      </c>
    </row>
    <row r="387" spans="2:7">
      <c r="B387" s="9" t="s">
        <v>36</v>
      </c>
      <c r="C387" s="5">
        <v>15.997199999999999</v>
      </c>
      <c r="D387" s="5">
        <v>16.0166</v>
      </c>
      <c r="E387" s="5">
        <v>490</v>
      </c>
      <c r="F387" s="5">
        <v>1818</v>
      </c>
      <c r="G387" s="10">
        <v>3062</v>
      </c>
    </row>
    <row r="388" spans="2:7" ht="15.75" thickBot="1">
      <c r="B388" s="11" t="s">
        <v>37</v>
      </c>
      <c r="C388" s="12">
        <v>8.8978000000000002</v>
      </c>
      <c r="D388" s="12">
        <v>8.9170999999999996</v>
      </c>
      <c r="E388" s="12">
        <v>533</v>
      </c>
      <c r="F388" s="12">
        <v>1928</v>
      </c>
      <c r="G388" s="13">
        <v>2269</v>
      </c>
    </row>
    <row r="396" spans="2:7" ht="15.75" thickBot="1"/>
    <row r="397" spans="2:7">
      <c r="B397" s="6" t="s">
        <v>43</v>
      </c>
      <c r="C397" s="7" t="s">
        <v>2</v>
      </c>
      <c r="D397" s="7" t="s">
        <v>3</v>
      </c>
      <c r="E397" s="7" t="s">
        <v>4</v>
      </c>
      <c r="F397" s="7" t="s">
        <v>5</v>
      </c>
      <c r="G397" s="8" t="s">
        <v>6</v>
      </c>
    </row>
    <row r="398" spans="2:7">
      <c r="B398" s="9" t="s">
        <v>32</v>
      </c>
      <c r="C398" s="14">
        <v>15.196099999999999</v>
      </c>
      <c r="D398" s="14">
        <v>15.196099999999999</v>
      </c>
      <c r="E398" s="14">
        <v>756</v>
      </c>
      <c r="F398" s="14">
        <v>1196</v>
      </c>
      <c r="G398" s="15">
        <v>2863</v>
      </c>
    </row>
    <row r="399" spans="2:7">
      <c r="B399" s="9" t="s">
        <v>33</v>
      </c>
      <c r="C399" s="14">
        <v>5.1932</v>
      </c>
      <c r="D399" s="14">
        <v>5.1932</v>
      </c>
      <c r="E399" s="14">
        <v>914</v>
      </c>
      <c r="F399" s="14">
        <v>1918</v>
      </c>
      <c r="G399" s="15">
        <v>2872</v>
      </c>
    </row>
    <row r="400" spans="2:7">
      <c r="B400" s="9" t="s">
        <v>8</v>
      </c>
      <c r="C400" s="14">
        <v>7.9528999999999996</v>
      </c>
      <c r="D400" s="14">
        <v>7.9528999999999996</v>
      </c>
      <c r="E400" s="14">
        <v>512</v>
      </c>
      <c r="F400" s="14">
        <v>2103</v>
      </c>
      <c r="G400" s="15">
        <v>2856</v>
      </c>
    </row>
    <row r="401" spans="2:7">
      <c r="B401" s="9" t="s">
        <v>34</v>
      </c>
      <c r="C401" s="14">
        <v>9.6281999999999996</v>
      </c>
      <c r="D401" s="14">
        <v>9.6281999999999996</v>
      </c>
      <c r="E401" s="14">
        <v>489</v>
      </c>
      <c r="F401" s="14">
        <v>1859</v>
      </c>
      <c r="G401" s="15">
        <v>2719</v>
      </c>
    </row>
    <row r="402" spans="2:7">
      <c r="B402" s="9" t="s">
        <v>35</v>
      </c>
      <c r="C402" s="14">
        <v>14.4498</v>
      </c>
      <c r="D402" s="14">
        <v>14.4498</v>
      </c>
      <c r="E402" s="14">
        <v>807</v>
      </c>
      <c r="F402" s="14">
        <v>1120</v>
      </c>
      <c r="G402" s="15">
        <v>2589</v>
      </c>
    </row>
    <row r="403" spans="2:7">
      <c r="B403" s="9" t="s">
        <v>36</v>
      </c>
      <c r="C403" s="14">
        <v>16.0063</v>
      </c>
      <c r="D403" s="14">
        <v>16.0063</v>
      </c>
      <c r="E403" s="14">
        <v>498</v>
      </c>
      <c r="F403" s="14">
        <v>1770</v>
      </c>
      <c r="G403" s="15">
        <v>3052</v>
      </c>
    </row>
    <row r="404" spans="2:7" ht="15.75" thickBot="1">
      <c r="B404" s="11" t="s">
        <v>37</v>
      </c>
      <c r="C404" s="16">
        <v>8.8932000000000002</v>
      </c>
      <c r="D404" s="16">
        <v>8.8932000000000002</v>
      </c>
      <c r="E404" s="16">
        <v>575</v>
      </c>
      <c r="F404" s="16">
        <v>1771</v>
      </c>
      <c r="G404" s="17">
        <v>1887</v>
      </c>
    </row>
    <row r="415" spans="2:7" ht="15.75" thickBot="1"/>
    <row r="416" spans="2:7">
      <c r="B416" s="6" t="s">
        <v>42</v>
      </c>
      <c r="C416" s="7" t="s">
        <v>2</v>
      </c>
      <c r="D416" s="7" t="s">
        <v>3</v>
      </c>
      <c r="E416" s="7" t="s">
        <v>4</v>
      </c>
      <c r="F416" s="7" t="s">
        <v>5</v>
      </c>
      <c r="G416" s="8" t="s">
        <v>6</v>
      </c>
    </row>
    <row r="417" spans="2:7">
      <c r="B417" s="9" t="s">
        <v>32</v>
      </c>
      <c r="C417" s="14">
        <v>26.875499999999999</v>
      </c>
      <c r="D417" s="14">
        <v>26.875499999999999</v>
      </c>
      <c r="E417" s="14">
        <v>573</v>
      </c>
      <c r="F417" s="14">
        <v>1178</v>
      </c>
      <c r="G417" s="15">
        <v>2829</v>
      </c>
    </row>
    <row r="418" spans="2:7">
      <c r="B418" s="9" t="s">
        <v>33</v>
      </c>
      <c r="C418" s="14">
        <v>13.178900000000001</v>
      </c>
      <c r="D418" s="14">
        <v>13.178900000000001</v>
      </c>
      <c r="E418" s="14">
        <v>511</v>
      </c>
      <c r="F418" s="14">
        <v>1674</v>
      </c>
      <c r="G418" s="15">
        <v>2457</v>
      </c>
    </row>
    <row r="419" spans="2:7">
      <c r="B419" s="9" t="s">
        <v>8</v>
      </c>
      <c r="C419" s="14">
        <v>15.701700000000001</v>
      </c>
      <c r="D419" s="14">
        <v>15.701700000000001</v>
      </c>
      <c r="E419" s="14">
        <v>570</v>
      </c>
      <c r="F419" s="14">
        <v>1675</v>
      </c>
      <c r="G419" s="15">
        <v>2597</v>
      </c>
    </row>
    <row r="420" spans="2:7">
      <c r="B420" s="9" t="s">
        <v>34</v>
      </c>
      <c r="C420" s="14">
        <v>18.2502</v>
      </c>
      <c r="D420" s="14">
        <v>18.2502</v>
      </c>
      <c r="E420" s="14">
        <v>407</v>
      </c>
      <c r="F420" s="14">
        <v>1577</v>
      </c>
      <c r="G420" s="15">
        <v>2407</v>
      </c>
    </row>
    <row r="421" spans="2:7">
      <c r="B421" s="9" t="s">
        <v>35</v>
      </c>
      <c r="C421" s="14">
        <v>25.244499999999999</v>
      </c>
      <c r="D421" s="14">
        <v>25.244499999999999</v>
      </c>
      <c r="E421" s="14">
        <v>640</v>
      </c>
      <c r="F421" s="14">
        <v>1131</v>
      </c>
      <c r="G421" s="15">
        <v>2728</v>
      </c>
    </row>
    <row r="422" spans="2:7">
      <c r="B422" s="9" t="s">
        <v>36</v>
      </c>
      <c r="C422" s="14">
        <v>28.2746</v>
      </c>
      <c r="D422" s="14">
        <v>28.2746</v>
      </c>
      <c r="E422" s="14">
        <v>353</v>
      </c>
      <c r="F422" s="14">
        <v>690</v>
      </c>
      <c r="G422" s="15">
        <v>2653</v>
      </c>
    </row>
    <row r="423" spans="2:7" ht="15.75" thickBot="1">
      <c r="B423" s="11" t="s">
        <v>37</v>
      </c>
      <c r="C423" s="16">
        <v>17.251300000000001</v>
      </c>
      <c r="D423" s="16">
        <v>17.251300000000001</v>
      </c>
      <c r="E423" s="16">
        <v>476</v>
      </c>
      <c r="F423" s="16">
        <v>1384</v>
      </c>
      <c r="G423" s="17">
        <v>2436</v>
      </c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X479"/>
  <sheetViews>
    <sheetView tabSelected="1" topLeftCell="A26" workbookViewId="0">
      <selection activeCell="C30" sqref="C30"/>
    </sheetView>
  </sheetViews>
  <sheetFormatPr defaultRowHeight="15"/>
  <cols>
    <col min="2" max="2" width="27.42578125" bestFit="1" customWidth="1"/>
  </cols>
  <sheetData>
    <row r="1" spans="2:6" ht="15.75" thickBot="1"/>
    <row r="2" spans="2:6">
      <c r="B2" s="6" t="s">
        <v>42</v>
      </c>
      <c r="C2" s="7" t="s">
        <v>2</v>
      </c>
      <c r="D2" s="7" t="s">
        <v>3</v>
      </c>
      <c r="E2" s="7" t="s">
        <v>4</v>
      </c>
      <c r="F2" s="7" t="s">
        <v>5</v>
      </c>
    </row>
    <row r="3" spans="2:6">
      <c r="B3" s="9" t="s">
        <v>32</v>
      </c>
      <c r="C3" s="5">
        <v>26.875499999999999</v>
      </c>
      <c r="D3" s="5">
        <v>26.875499999999999</v>
      </c>
      <c r="E3" s="5">
        <v>573</v>
      </c>
      <c r="F3" s="5">
        <v>1178</v>
      </c>
    </row>
    <row r="4" spans="2:6">
      <c r="B4" s="9" t="s">
        <v>33</v>
      </c>
      <c r="C4" s="5">
        <v>13.178900000000001</v>
      </c>
      <c r="D4" s="5">
        <v>13.178900000000001</v>
      </c>
      <c r="E4" s="5">
        <v>511</v>
      </c>
      <c r="F4" s="5">
        <v>1674</v>
      </c>
    </row>
    <row r="5" spans="2:6">
      <c r="B5" s="9" t="s">
        <v>8</v>
      </c>
      <c r="C5" s="5">
        <v>15.701700000000001</v>
      </c>
      <c r="D5" s="5">
        <v>15.701700000000001</v>
      </c>
      <c r="E5" s="5">
        <v>570</v>
      </c>
      <c r="F5" s="5">
        <v>1675</v>
      </c>
    </row>
    <row r="6" spans="2:6">
      <c r="B6" s="9" t="s">
        <v>34</v>
      </c>
      <c r="C6" s="5">
        <v>18.2502</v>
      </c>
      <c r="D6" s="5">
        <v>18.2502</v>
      </c>
      <c r="E6" s="5">
        <v>407</v>
      </c>
      <c r="F6" s="5">
        <v>1577</v>
      </c>
    </row>
    <row r="7" spans="2:6">
      <c r="B7" s="9" t="s">
        <v>35</v>
      </c>
      <c r="C7" s="5">
        <v>25.244499999999999</v>
      </c>
      <c r="D7" s="5">
        <v>25.244499999999999</v>
      </c>
      <c r="E7" s="5">
        <v>640</v>
      </c>
      <c r="F7" s="5">
        <v>1131</v>
      </c>
    </row>
    <row r="8" spans="2:6">
      <c r="B8" s="9" t="s">
        <v>36</v>
      </c>
      <c r="C8" s="5">
        <v>28.2746</v>
      </c>
      <c r="D8" s="5">
        <v>28.2746</v>
      </c>
      <c r="E8" s="5">
        <v>353</v>
      </c>
      <c r="F8" s="5">
        <v>690</v>
      </c>
    </row>
    <row r="9" spans="2:6" ht="15.75" thickBot="1">
      <c r="B9" s="11" t="s">
        <v>37</v>
      </c>
      <c r="C9" s="12">
        <v>17.251300000000001</v>
      </c>
      <c r="D9" s="12">
        <v>17.251300000000001</v>
      </c>
      <c r="E9" s="12">
        <v>476</v>
      </c>
      <c r="F9" s="12">
        <v>1384</v>
      </c>
    </row>
    <row r="10" spans="2:6">
      <c r="C10" s="2"/>
      <c r="D10" s="2"/>
      <c r="E10" s="2"/>
      <c r="F10" s="2"/>
    </row>
    <row r="11" spans="2:6">
      <c r="C11" s="2"/>
      <c r="D11" s="2"/>
      <c r="E11" s="2"/>
      <c r="F11" s="2"/>
    </row>
    <row r="12" spans="2:6">
      <c r="C12" s="2"/>
      <c r="D12" s="2"/>
      <c r="E12" s="2"/>
      <c r="F12" s="2"/>
    </row>
    <row r="13" spans="2:6">
      <c r="C13" s="2"/>
      <c r="D13" s="2"/>
      <c r="E13" s="2"/>
      <c r="F13" s="2"/>
    </row>
    <row r="14" spans="2:6">
      <c r="C14" s="2"/>
      <c r="D14" s="2"/>
      <c r="E14" s="2"/>
      <c r="F14" s="2"/>
    </row>
    <row r="15" spans="2:6">
      <c r="C15" s="2"/>
      <c r="D15" s="2"/>
      <c r="E15" s="2"/>
      <c r="F15" s="2"/>
    </row>
    <row r="16" spans="2:6">
      <c r="C16" s="2"/>
      <c r="D16" s="2"/>
      <c r="E16" s="2"/>
      <c r="F16" s="2"/>
    </row>
    <row r="17" spans="2:6">
      <c r="C17" s="2"/>
      <c r="D17" s="2"/>
      <c r="E17" s="2"/>
      <c r="F17" s="2"/>
    </row>
    <row r="18" spans="2:6" ht="15.75" thickBot="1">
      <c r="C18" s="2"/>
      <c r="D18" s="2"/>
      <c r="E18" s="2"/>
      <c r="F18" s="2"/>
    </row>
    <row r="19" spans="2:6">
      <c r="B19" s="6" t="s">
        <v>1</v>
      </c>
      <c r="C19" s="7" t="s">
        <v>2</v>
      </c>
      <c r="D19" s="7" t="s">
        <v>3</v>
      </c>
      <c r="E19" s="7" t="s">
        <v>4</v>
      </c>
      <c r="F19" s="7" t="s">
        <v>5</v>
      </c>
    </row>
    <row r="20" spans="2:6">
      <c r="B20" s="9" t="s">
        <v>32</v>
      </c>
      <c r="C20" s="5">
        <v>46.866700000000002</v>
      </c>
      <c r="D20" s="5">
        <v>46.866700000000002</v>
      </c>
      <c r="E20" s="5">
        <v>643</v>
      </c>
      <c r="F20" s="5">
        <v>1199</v>
      </c>
    </row>
    <row r="21" spans="2:6">
      <c r="B21" s="9" t="s">
        <v>33</v>
      </c>
      <c r="C21" s="5">
        <v>35.703600000000002</v>
      </c>
      <c r="D21" s="5">
        <v>35.703600000000002</v>
      </c>
      <c r="E21" s="5">
        <v>693</v>
      </c>
      <c r="F21" s="5">
        <v>1433</v>
      </c>
    </row>
    <row r="22" spans="2:6">
      <c r="B22" s="9" t="s">
        <v>8</v>
      </c>
      <c r="C22" s="5">
        <v>37.634</v>
      </c>
      <c r="D22" s="5">
        <v>37.634</v>
      </c>
      <c r="E22" s="5">
        <v>612</v>
      </c>
      <c r="F22" s="5">
        <v>1928</v>
      </c>
    </row>
    <row r="23" spans="2:6">
      <c r="B23" s="9" t="s">
        <v>34</v>
      </c>
      <c r="C23" s="5">
        <v>39.764499999999998</v>
      </c>
      <c r="D23" s="5">
        <v>39.764499999999998</v>
      </c>
      <c r="E23" s="5">
        <v>393</v>
      </c>
      <c r="F23" s="5">
        <v>1924</v>
      </c>
    </row>
    <row r="24" spans="2:6">
      <c r="B24" s="9" t="s">
        <v>35</v>
      </c>
      <c r="C24" s="5">
        <v>45.784100000000002</v>
      </c>
      <c r="D24" s="5">
        <v>45.784100000000002</v>
      </c>
      <c r="E24" s="5">
        <v>581</v>
      </c>
      <c r="F24" s="5">
        <v>1029</v>
      </c>
    </row>
    <row r="25" spans="2:6">
      <c r="B25" s="9" t="s">
        <v>36</v>
      </c>
      <c r="C25" s="5">
        <v>48.072299999999998</v>
      </c>
      <c r="D25" s="5">
        <v>48.072299999999998</v>
      </c>
      <c r="E25" s="5">
        <v>390</v>
      </c>
      <c r="F25" s="5">
        <v>891</v>
      </c>
    </row>
    <row r="26" spans="2:6" ht="15.75" thickBot="1">
      <c r="B26" s="11" t="s">
        <v>37</v>
      </c>
      <c r="C26" s="12">
        <v>38.791499999999999</v>
      </c>
      <c r="D26" s="12">
        <v>38.791499999999999</v>
      </c>
      <c r="E26" s="12">
        <v>548</v>
      </c>
      <c r="F26" s="12">
        <v>1458</v>
      </c>
    </row>
    <row r="27" spans="2:6">
      <c r="C27" s="2"/>
      <c r="D27" s="2"/>
      <c r="E27" s="2"/>
      <c r="F27" s="2"/>
    </row>
    <row r="28" spans="2:6">
      <c r="C28" s="2"/>
      <c r="D28" s="2"/>
      <c r="E28" s="2"/>
      <c r="F28" s="2"/>
    </row>
    <row r="29" spans="2:6">
      <c r="C29" s="2"/>
      <c r="D29" s="2"/>
      <c r="E29" s="2"/>
      <c r="F29" s="2"/>
    </row>
    <row r="30" spans="2:6">
      <c r="C30" s="2"/>
      <c r="D30" s="2"/>
      <c r="E30" s="2"/>
      <c r="F30" s="2"/>
    </row>
    <row r="31" spans="2:6">
      <c r="C31" s="2"/>
      <c r="D31" s="2"/>
      <c r="E31" s="2"/>
      <c r="F31" s="2"/>
    </row>
    <row r="32" spans="2:6">
      <c r="C32" s="2"/>
      <c r="D32" s="2"/>
      <c r="E32" s="2"/>
      <c r="F32" s="2"/>
    </row>
    <row r="33" spans="2:24">
      <c r="C33" s="2"/>
      <c r="D33" s="2"/>
      <c r="E33" s="2"/>
      <c r="F33" s="2"/>
    </row>
    <row r="34" spans="2:24">
      <c r="C34" s="2"/>
      <c r="D34" s="2"/>
      <c r="E34" s="2"/>
      <c r="F34" s="2"/>
      <c r="H34" t="s">
        <v>44</v>
      </c>
      <c r="P34" t="s">
        <v>44</v>
      </c>
      <c r="X34" t="s">
        <v>45</v>
      </c>
    </row>
    <row r="35" spans="2:24">
      <c r="C35" s="2"/>
      <c r="D35" s="2"/>
      <c r="E35" s="2"/>
      <c r="F35" s="2"/>
    </row>
    <row r="36" spans="2:24">
      <c r="C36" s="2"/>
      <c r="D36" s="2"/>
      <c r="E36" s="2"/>
      <c r="F36" s="2"/>
    </row>
    <row r="37" spans="2:24" ht="15.75" thickBot="1">
      <c r="C37" s="2"/>
      <c r="D37" s="2"/>
      <c r="E37" s="2"/>
      <c r="F37" s="2"/>
    </row>
    <row r="38" spans="2:24">
      <c r="B38" s="6" t="s">
        <v>141</v>
      </c>
      <c r="C38" s="7" t="s">
        <v>2</v>
      </c>
      <c r="D38" s="7" t="s">
        <v>3</v>
      </c>
      <c r="E38" s="7" t="s">
        <v>4</v>
      </c>
      <c r="F38" s="7" t="s">
        <v>5</v>
      </c>
    </row>
    <row r="39" spans="2:24">
      <c r="B39" s="9" t="s">
        <v>32</v>
      </c>
      <c r="C39" s="5">
        <v>15.200200000000001</v>
      </c>
      <c r="D39" s="5">
        <v>15.200200000000001</v>
      </c>
      <c r="E39" s="5">
        <v>792</v>
      </c>
      <c r="F39" s="5">
        <v>1230</v>
      </c>
    </row>
    <row r="40" spans="2:24">
      <c r="B40" s="9" t="s">
        <v>33</v>
      </c>
      <c r="C40" s="5">
        <v>5.1951999999999998</v>
      </c>
      <c r="D40" s="5">
        <v>5.1951999999999998</v>
      </c>
      <c r="E40" s="5">
        <v>842</v>
      </c>
      <c r="F40" s="5">
        <v>1907</v>
      </c>
    </row>
    <row r="41" spans="2:24">
      <c r="B41" s="9" t="s">
        <v>8</v>
      </c>
      <c r="C41" s="5">
        <v>7.9358000000000004</v>
      </c>
      <c r="D41" s="5">
        <v>7.9358000000000004</v>
      </c>
      <c r="E41" s="5">
        <v>529</v>
      </c>
      <c r="F41" s="5">
        <v>2119</v>
      </c>
    </row>
    <row r="42" spans="2:24">
      <c r="B42" s="9" t="s">
        <v>34</v>
      </c>
      <c r="C42" s="5">
        <v>9.6338000000000008</v>
      </c>
      <c r="D42" s="5">
        <v>9.6338000000000008</v>
      </c>
      <c r="E42" s="5">
        <v>501</v>
      </c>
      <c r="F42" s="5">
        <v>1887</v>
      </c>
    </row>
    <row r="43" spans="2:24">
      <c r="B43" s="9" t="s">
        <v>35</v>
      </c>
      <c r="C43" s="5">
        <v>14.453200000000001</v>
      </c>
      <c r="D43" s="5">
        <v>14.453200000000001</v>
      </c>
      <c r="E43" s="5">
        <v>810</v>
      </c>
      <c r="F43" s="5">
        <v>1169</v>
      </c>
    </row>
    <row r="44" spans="2:24">
      <c r="B44" s="9" t="s">
        <v>36</v>
      </c>
      <c r="C44" s="5">
        <v>16.000800000000002</v>
      </c>
      <c r="D44" s="5">
        <v>16.000800000000002</v>
      </c>
      <c r="E44" s="5">
        <v>489</v>
      </c>
      <c r="F44" s="5">
        <v>1792</v>
      </c>
    </row>
    <row r="45" spans="2:24" ht="15.75" thickBot="1">
      <c r="B45" s="11" t="s">
        <v>37</v>
      </c>
      <c r="C45" s="12">
        <v>8.8878000000000004</v>
      </c>
      <c r="D45" s="12">
        <v>8.8878000000000004</v>
      </c>
      <c r="E45" s="12">
        <v>617</v>
      </c>
      <c r="F45" s="12">
        <v>1857</v>
      </c>
    </row>
    <row r="46" spans="2:24">
      <c r="C46" s="2"/>
      <c r="D46" s="2"/>
      <c r="E46" s="2"/>
      <c r="F46" s="2"/>
    </row>
    <row r="47" spans="2:24">
      <c r="C47" s="2"/>
      <c r="D47" s="2"/>
      <c r="E47" s="2"/>
      <c r="F47" s="2"/>
    </row>
    <row r="48" spans="2:24">
      <c r="C48" s="2"/>
      <c r="D48" s="2"/>
      <c r="E48" s="2"/>
      <c r="F48" s="2"/>
    </row>
    <row r="49" spans="2:24">
      <c r="C49" s="2"/>
      <c r="D49" s="2"/>
      <c r="E49" s="2"/>
      <c r="F49" s="2"/>
    </row>
    <row r="50" spans="2:24">
      <c r="C50" s="2"/>
      <c r="D50" s="2"/>
      <c r="E50" s="2"/>
      <c r="F50" s="2"/>
    </row>
    <row r="51" spans="2:24">
      <c r="C51" s="2"/>
      <c r="D51" s="2"/>
      <c r="E51" s="2"/>
      <c r="F51" s="2"/>
    </row>
    <row r="52" spans="2:24">
      <c r="C52" s="2"/>
      <c r="D52" s="2"/>
      <c r="E52" s="2"/>
      <c r="F52" s="2"/>
    </row>
    <row r="53" spans="2:24">
      <c r="C53" s="2"/>
      <c r="D53" s="2"/>
      <c r="E53" s="2"/>
      <c r="F53" s="2"/>
      <c r="H53" t="s">
        <v>46</v>
      </c>
      <c r="P53" t="s">
        <v>46</v>
      </c>
      <c r="X53" t="s">
        <v>47</v>
      </c>
    </row>
    <row r="54" spans="2:24">
      <c r="C54" s="2"/>
      <c r="D54" s="2"/>
      <c r="E54" s="2"/>
      <c r="F54" s="2"/>
    </row>
    <row r="55" spans="2:24" ht="15.75" thickBot="1">
      <c r="C55" s="2"/>
      <c r="D55" s="2"/>
      <c r="E55" s="2"/>
      <c r="F55" s="2"/>
    </row>
    <row r="56" spans="2:24">
      <c r="B56" s="6" t="s">
        <v>48</v>
      </c>
      <c r="C56" s="7" t="s">
        <v>2</v>
      </c>
      <c r="D56" s="7" t="s">
        <v>3</v>
      </c>
      <c r="E56" s="7" t="s">
        <v>4</v>
      </c>
      <c r="F56" s="7" t="s">
        <v>5</v>
      </c>
    </row>
    <row r="57" spans="2:24">
      <c r="B57" s="9" t="s">
        <v>32</v>
      </c>
      <c r="C57" s="5">
        <v>13.443199999999999</v>
      </c>
      <c r="D57" s="5">
        <v>13.443199999999999</v>
      </c>
      <c r="E57" s="5">
        <v>603</v>
      </c>
      <c r="F57" s="5">
        <v>1339</v>
      </c>
    </row>
    <row r="58" spans="2:24">
      <c r="B58" s="9" t="s">
        <v>33</v>
      </c>
      <c r="C58" s="5">
        <v>3.5085999999999999</v>
      </c>
      <c r="D58" s="5">
        <v>3.5085999999999999</v>
      </c>
      <c r="E58" s="5">
        <v>574</v>
      </c>
      <c r="F58" s="5">
        <v>1663</v>
      </c>
    </row>
    <row r="59" spans="2:24">
      <c r="B59" s="9" t="s">
        <v>8</v>
      </c>
      <c r="C59" s="5">
        <v>5.4541000000000004</v>
      </c>
      <c r="D59" s="5">
        <v>5.4541000000000004</v>
      </c>
      <c r="E59" s="5">
        <v>634</v>
      </c>
      <c r="F59" s="5">
        <v>1746</v>
      </c>
    </row>
    <row r="60" spans="2:24">
      <c r="B60" s="9" t="s">
        <v>34</v>
      </c>
      <c r="C60" s="5">
        <v>7.3658000000000001</v>
      </c>
      <c r="D60" s="5">
        <v>7.3658000000000001</v>
      </c>
      <c r="E60" s="5">
        <v>447</v>
      </c>
      <c r="F60" s="5">
        <v>1621</v>
      </c>
    </row>
    <row r="61" spans="2:24">
      <c r="B61" s="9" t="s">
        <v>35</v>
      </c>
      <c r="C61" s="5">
        <v>12.4763</v>
      </c>
      <c r="D61" s="5">
        <v>12.4763</v>
      </c>
      <c r="E61" s="5">
        <v>686</v>
      </c>
      <c r="F61" s="5">
        <v>1294</v>
      </c>
    </row>
    <row r="62" spans="2:24">
      <c r="B62" s="9" t="s">
        <v>36</v>
      </c>
      <c r="C62" s="5">
        <v>14.4916</v>
      </c>
      <c r="D62" s="5">
        <v>14.4916</v>
      </c>
      <c r="E62" s="5">
        <v>527</v>
      </c>
      <c r="F62" s="5">
        <v>885</v>
      </c>
    </row>
    <row r="63" spans="2:24" ht="15.75" thickBot="1">
      <c r="B63" s="11" t="s">
        <v>37</v>
      </c>
      <c r="C63" s="12">
        <v>6.5018000000000002</v>
      </c>
      <c r="D63" s="12">
        <v>6.5018000000000002</v>
      </c>
      <c r="E63" s="12">
        <v>553</v>
      </c>
      <c r="F63" s="12">
        <v>1625</v>
      </c>
    </row>
    <row r="64" spans="2:24">
      <c r="C64" s="2"/>
      <c r="D64" s="2"/>
      <c r="E64" s="2"/>
      <c r="F64" s="2"/>
    </row>
    <row r="65" spans="2:6">
      <c r="C65" s="2"/>
      <c r="D65" s="2"/>
      <c r="E65" s="2"/>
      <c r="F65" s="2"/>
    </row>
    <row r="66" spans="2:6">
      <c r="C66" s="2"/>
      <c r="D66" s="2"/>
      <c r="E66" s="2"/>
      <c r="F66" s="2"/>
    </row>
    <row r="67" spans="2:6">
      <c r="C67" s="2"/>
      <c r="D67" s="2"/>
      <c r="E67" s="2"/>
      <c r="F67" s="2"/>
    </row>
    <row r="68" spans="2:6">
      <c r="C68" s="2"/>
      <c r="D68" s="2"/>
      <c r="E68" s="2"/>
      <c r="F68" s="2"/>
    </row>
    <row r="69" spans="2:6">
      <c r="C69" s="2"/>
      <c r="D69" s="2"/>
      <c r="E69" s="2"/>
      <c r="F69" s="2"/>
    </row>
    <row r="70" spans="2:6">
      <c r="C70" s="2"/>
      <c r="D70" s="2"/>
      <c r="E70" s="2"/>
      <c r="F70" s="2"/>
    </row>
    <row r="71" spans="2:6" ht="15.75" thickBot="1">
      <c r="C71" s="2"/>
      <c r="D71" s="2"/>
      <c r="E71" s="2"/>
      <c r="F71" s="2"/>
    </row>
    <row r="72" spans="2:6">
      <c r="B72" s="6" t="s">
        <v>49</v>
      </c>
      <c r="C72" s="7" t="s">
        <v>2</v>
      </c>
      <c r="D72" s="7" t="s">
        <v>3</v>
      </c>
      <c r="E72" s="7" t="s">
        <v>4</v>
      </c>
      <c r="F72" s="7" t="s">
        <v>5</v>
      </c>
    </row>
    <row r="73" spans="2:6">
      <c r="B73" s="9" t="s">
        <v>32</v>
      </c>
      <c r="C73" s="5">
        <v>11.358000000000001</v>
      </c>
      <c r="D73" s="5">
        <v>11.358000000000001</v>
      </c>
      <c r="E73" s="5">
        <v>633</v>
      </c>
      <c r="F73" s="5">
        <v>1258</v>
      </c>
    </row>
    <row r="74" spans="2:6">
      <c r="B74" s="9" t="s">
        <v>33</v>
      </c>
      <c r="C74" s="5">
        <v>4.0651999999999999</v>
      </c>
      <c r="D74" s="5">
        <v>4.0651999999999999</v>
      </c>
      <c r="E74" s="5">
        <v>757</v>
      </c>
      <c r="F74" s="5">
        <v>1305</v>
      </c>
    </row>
    <row r="75" spans="2:6">
      <c r="B75" s="9" t="s">
        <v>8</v>
      </c>
      <c r="C75" s="5">
        <v>5.3285999999999998</v>
      </c>
      <c r="D75" s="5">
        <v>5.3285999999999998</v>
      </c>
      <c r="E75" s="5">
        <v>660</v>
      </c>
      <c r="F75" s="5">
        <v>1760</v>
      </c>
    </row>
    <row r="76" spans="2:6">
      <c r="B76" s="9" t="s">
        <v>34</v>
      </c>
      <c r="C76" s="5">
        <v>6.6839000000000004</v>
      </c>
      <c r="D76" s="5">
        <v>6.6839000000000004</v>
      </c>
      <c r="E76" s="5">
        <v>399</v>
      </c>
      <c r="F76" s="5">
        <v>1844</v>
      </c>
    </row>
    <row r="77" spans="2:6">
      <c r="B77" s="9" t="s">
        <v>35</v>
      </c>
      <c r="C77" s="5">
        <v>10.604900000000001</v>
      </c>
      <c r="D77" s="5">
        <v>10.604900000000001</v>
      </c>
      <c r="E77" s="5">
        <v>634</v>
      </c>
      <c r="F77" s="5">
        <v>889</v>
      </c>
    </row>
    <row r="78" spans="2:6">
      <c r="B78" s="9" t="s">
        <v>36</v>
      </c>
      <c r="C78" s="5">
        <v>12.091900000000001</v>
      </c>
      <c r="D78" s="5">
        <v>12.091900000000001</v>
      </c>
      <c r="E78" s="5">
        <v>457</v>
      </c>
      <c r="F78" s="5">
        <v>761</v>
      </c>
    </row>
    <row r="79" spans="2:6" ht="15.75" thickBot="1">
      <c r="B79" s="11" t="s">
        <v>37</v>
      </c>
      <c r="C79" s="12">
        <v>5.9562999999999997</v>
      </c>
      <c r="D79" s="12">
        <v>5.9562999999999997</v>
      </c>
      <c r="E79" s="12">
        <v>482</v>
      </c>
      <c r="F79" s="12">
        <v>1478</v>
      </c>
    </row>
    <row r="80" spans="2:6">
      <c r="C80" s="2"/>
      <c r="D80" s="2"/>
      <c r="E80" s="2"/>
      <c r="F80" s="2"/>
    </row>
    <row r="81" spans="2:6">
      <c r="C81" s="2"/>
      <c r="D81" s="2"/>
      <c r="E81" s="2"/>
      <c r="F81" s="2"/>
    </row>
    <row r="82" spans="2:6">
      <c r="C82" s="2"/>
      <c r="D82" s="2"/>
      <c r="E82" s="2"/>
      <c r="F82" s="2"/>
    </row>
    <row r="83" spans="2:6">
      <c r="C83" s="2"/>
      <c r="D83" s="2"/>
      <c r="E83" s="2"/>
      <c r="F83" s="2"/>
    </row>
    <row r="84" spans="2:6">
      <c r="C84" s="2"/>
      <c r="D84" s="2"/>
      <c r="E84" s="2"/>
      <c r="F84" s="2"/>
    </row>
    <row r="85" spans="2:6">
      <c r="C85" s="2"/>
      <c r="D85" s="2"/>
      <c r="E85" s="2"/>
      <c r="F85" s="2"/>
    </row>
    <row r="86" spans="2:6" ht="15.75" thickBot="1">
      <c r="C86" s="2"/>
      <c r="D86" s="2"/>
      <c r="E86" s="2"/>
      <c r="F86" s="2"/>
    </row>
    <row r="87" spans="2:6">
      <c r="B87" s="6" t="s">
        <v>50</v>
      </c>
      <c r="C87" s="7" t="s">
        <v>2</v>
      </c>
      <c r="D87" s="7" t="s">
        <v>3</v>
      </c>
      <c r="E87" s="7" t="s">
        <v>4</v>
      </c>
      <c r="F87" s="7" t="s">
        <v>5</v>
      </c>
    </row>
    <row r="88" spans="2:6">
      <c r="B88" s="9" t="s">
        <v>32</v>
      </c>
      <c r="C88" s="5">
        <v>19.0947</v>
      </c>
      <c r="D88" s="5">
        <v>19.0947</v>
      </c>
      <c r="E88" s="5">
        <v>693</v>
      </c>
      <c r="F88" s="5">
        <v>1396</v>
      </c>
    </row>
    <row r="89" spans="2:6">
      <c r="B89" s="9" t="s">
        <v>33</v>
      </c>
      <c r="C89" s="5">
        <v>11.3004</v>
      </c>
      <c r="D89" s="5">
        <v>11.3004</v>
      </c>
      <c r="E89" s="5">
        <v>803</v>
      </c>
      <c r="F89" s="5">
        <v>1504</v>
      </c>
    </row>
    <row r="90" spans="2:6">
      <c r="B90" s="9" t="s">
        <v>8</v>
      </c>
      <c r="C90" s="5">
        <v>12.634399999999999</v>
      </c>
      <c r="D90" s="5">
        <v>12.634399999999999</v>
      </c>
      <c r="E90" s="5">
        <v>732</v>
      </c>
      <c r="F90" s="5">
        <v>1960</v>
      </c>
    </row>
    <row r="91" spans="2:6">
      <c r="B91" s="9" t="s">
        <v>34</v>
      </c>
      <c r="C91" s="5">
        <v>14.145899999999999</v>
      </c>
      <c r="D91" s="5">
        <v>14.145899999999999</v>
      </c>
      <c r="E91" s="5">
        <v>419</v>
      </c>
      <c r="F91" s="5">
        <v>2173</v>
      </c>
    </row>
    <row r="92" spans="2:6">
      <c r="B92" s="9" t="s">
        <v>35</v>
      </c>
      <c r="C92" s="5">
        <v>18.284400000000002</v>
      </c>
      <c r="D92" s="5">
        <v>18.284400000000002</v>
      </c>
      <c r="E92" s="5">
        <v>762</v>
      </c>
      <c r="F92" s="5">
        <v>1777</v>
      </c>
    </row>
    <row r="93" spans="2:6">
      <c r="B93" s="9" t="s">
        <v>36</v>
      </c>
      <c r="C93" s="5">
        <v>19.823499999999999</v>
      </c>
      <c r="D93" s="5">
        <v>19.823499999999999</v>
      </c>
      <c r="E93" s="5">
        <v>670</v>
      </c>
      <c r="F93" s="5">
        <v>1884</v>
      </c>
    </row>
    <row r="94" spans="2:6" ht="15.75" thickBot="1">
      <c r="B94" s="11" t="s">
        <v>37</v>
      </c>
      <c r="C94" s="12">
        <v>13.45</v>
      </c>
      <c r="D94" s="12">
        <v>13.45</v>
      </c>
      <c r="E94" s="12">
        <v>589</v>
      </c>
      <c r="F94" s="12">
        <v>1771</v>
      </c>
    </row>
    <row r="95" spans="2:6">
      <c r="C95" s="2"/>
      <c r="D95" s="2"/>
      <c r="E95" s="2"/>
      <c r="F95" s="2"/>
    </row>
    <row r="96" spans="2:6">
      <c r="C96" s="2"/>
      <c r="D96" s="2"/>
      <c r="E96" s="2"/>
      <c r="F96" s="2"/>
    </row>
    <row r="97" spans="2:6">
      <c r="C97" s="2"/>
      <c r="D97" s="2"/>
      <c r="E97" s="2"/>
      <c r="F97" s="2"/>
    </row>
    <row r="98" spans="2:6">
      <c r="C98" s="2"/>
      <c r="D98" s="2"/>
      <c r="E98" s="2"/>
      <c r="F98" s="2"/>
    </row>
    <row r="99" spans="2:6">
      <c r="C99" s="2"/>
      <c r="D99" s="2"/>
      <c r="E99" s="2"/>
      <c r="F99" s="2"/>
    </row>
    <row r="100" spans="2:6">
      <c r="C100" s="2"/>
      <c r="D100" s="2"/>
      <c r="E100" s="2"/>
      <c r="F100" s="2"/>
    </row>
    <row r="101" spans="2:6">
      <c r="C101" s="2"/>
      <c r="D101" s="2"/>
      <c r="E101" s="2"/>
      <c r="F101" s="2"/>
    </row>
    <row r="102" spans="2:6" ht="15.75" thickBot="1">
      <c r="C102" s="2"/>
      <c r="D102" s="2"/>
      <c r="E102" s="2"/>
      <c r="F102" s="2"/>
    </row>
    <row r="103" spans="2:6">
      <c r="B103" s="6" t="s">
        <v>51</v>
      </c>
      <c r="C103" s="7" t="s">
        <v>2</v>
      </c>
      <c r="D103" s="7" t="s">
        <v>3</v>
      </c>
      <c r="E103" s="7" t="s">
        <v>4</v>
      </c>
      <c r="F103" s="7" t="s">
        <v>5</v>
      </c>
    </row>
    <row r="104" spans="2:6">
      <c r="B104" s="9" t="s">
        <v>32</v>
      </c>
      <c r="C104" s="5">
        <v>13.7155</v>
      </c>
      <c r="D104" s="5">
        <v>13.7155</v>
      </c>
      <c r="E104" s="5">
        <v>850</v>
      </c>
      <c r="F104" s="5">
        <v>1572</v>
      </c>
    </row>
    <row r="105" spans="2:6">
      <c r="B105" s="9" t="s">
        <v>33</v>
      </c>
      <c r="C105" s="5">
        <v>8.1660000000000004</v>
      </c>
      <c r="D105" s="5">
        <v>8.1660000000000004</v>
      </c>
      <c r="E105" s="5">
        <v>893</v>
      </c>
      <c r="F105" s="5">
        <v>1831</v>
      </c>
    </row>
    <row r="106" spans="2:6">
      <c r="B106" s="9" t="s">
        <v>8</v>
      </c>
      <c r="C106" s="5">
        <v>9.0038</v>
      </c>
      <c r="D106" s="5">
        <v>9.0038</v>
      </c>
      <c r="E106" s="5">
        <v>765</v>
      </c>
      <c r="F106" s="5">
        <v>2011</v>
      </c>
    </row>
    <row r="107" spans="2:6">
      <c r="B107" s="9" t="s">
        <v>34</v>
      </c>
      <c r="C107" s="5">
        <v>10.026199999999999</v>
      </c>
      <c r="D107" s="5">
        <v>10.026199999999999</v>
      </c>
      <c r="E107" s="5">
        <v>529</v>
      </c>
      <c r="F107" s="5">
        <v>2132</v>
      </c>
    </row>
    <row r="108" spans="2:6">
      <c r="B108" s="9" t="s">
        <v>35</v>
      </c>
      <c r="C108" s="5">
        <v>13.135400000000001</v>
      </c>
      <c r="D108" s="5">
        <v>13.135400000000001</v>
      </c>
      <c r="E108" s="5">
        <v>783</v>
      </c>
      <c r="F108" s="5">
        <v>1246</v>
      </c>
    </row>
    <row r="109" spans="2:6">
      <c r="B109" s="9" t="s">
        <v>36</v>
      </c>
      <c r="C109" s="5">
        <v>14.6416</v>
      </c>
      <c r="D109" s="5">
        <v>14.6416</v>
      </c>
      <c r="E109" s="5">
        <v>511</v>
      </c>
      <c r="F109" s="5">
        <v>1332</v>
      </c>
    </row>
    <row r="110" spans="2:6" ht="15.75" thickBot="1">
      <c r="B110" s="11" t="s">
        <v>37</v>
      </c>
      <c r="C110" s="12">
        <v>9.5707000000000004</v>
      </c>
      <c r="D110" s="12">
        <v>9.5707000000000004</v>
      </c>
      <c r="E110" s="12">
        <v>761</v>
      </c>
      <c r="F110" s="12">
        <v>1772</v>
      </c>
    </row>
    <row r="111" spans="2:6">
      <c r="C111" s="2"/>
      <c r="D111" s="2"/>
      <c r="E111" s="2"/>
      <c r="F111" s="2"/>
    </row>
    <row r="112" spans="2:6">
      <c r="C112" s="2"/>
      <c r="D112" s="2"/>
      <c r="E112" s="2"/>
      <c r="F112" s="2"/>
    </row>
    <row r="113" spans="2:6">
      <c r="C113" s="2"/>
      <c r="D113" s="2"/>
      <c r="E113" s="2"/>
      <c r="F113" s="2"/>
    </row>
    <row r="114" spans="2:6">
      <c r="C114" s="2"/>
      <c r="D114" s="2"/>
      <c r="E114" s="2"/>
      <c r="F114" s="2"/>
    </row>
    <row r="115" spans="2:6">
      <c r="C115" s="2"/>
      <c r="D115" s="2"/>
      <c r="E115" s="2"/>
      <c r="F115" s="2"/>
    </row>
    <row r="116" spans="2:6">
      <c r="C116" s="2"/>
      <c r="D116" s="2"/>
      <c r="E116" s="2"/>
      <c r="F116" s="2"/>
    </row>
    <row r="117" spans="2:6" ht="15.75" thickBot="1">
      <c r="C117" s="2"/>
      <c r="D117" s="2"/>
      <c r="E117" s="2"/>
      <c r="F117" s="2"/>
    </row>
    <row r="118" spans="2:6">
      <c r="B118" s="6" t="s">
        <v>52</v>
      </c>
      <c r="C118" s="7" t="s">
        <v>2</v>
      </c>
      <c r="D118" s="7" t="s">
        <v>3</v>
      </c>
      <c r="E118" s="7" t="s">
        <v>4</v>
      </c>
      <c r="F118" s="7" t="s">
        <v>5</v>
      </c>
    </row>
    <row r="119" spans="2:6">
      <c r="B119" s="9" t="s">
        <v>32</v>
      </c>
      <c r="C119" s="5">
        <v>9.9</v>
      </c>
      <c r="D119" s="5">
        <v>9.9</v>
      </c>
      <c r="E119" s="5">
        <v>936</v>
      </c>
      <c r="F119" s="5">
        <v>1537</v>
      </c>
    </row>
    <row r="120" spans="2:6">
      <c r="B120" s="9" t="s">
        <v>33</v>
      </c>
      <c r="C120" s="5">
        <v>2.2416</v>
      </c>
      <c r="D120" s="5">
        <v>2.2416</v>
      </c>
      <c r="E120" s="5">
        <v>1136</v>
      </c>
      <c r="F120" s="5">
        <v>1561</v>
      </c>
    </row>
    <row r="121" spans="2:6">
      <c r="B121" s="9" t="s">
        <v>8</v>
      </c>
      <c r="C121" s="5">
        <v>3.4918</v>
      </c>
      <c r="D121" s="5">
        <v>3.4918</v>
      </c>
      <c r="E121" s="5">
        <v>851</v>
      </c>
      <c r="F121" s="5">
        <v>1847</v>
      </c>
    </row>
    <row r="122" spans="2:6">
      <c r="B122" s="9" t="s">
        <v>34</v>
      </c>
      <c r="C122" s="5">
        <v>5.3207000000000004</v>
      </c>
      <c r="D122" s="5">
        <v>5.3207000000000004</v>
      </c>
      <c r="E122" s="5">
        <v>629</v>
      </c>
      <c r="F122" s="5">
        <v>2215</v>
      </c>
    </row>
    <row r="123" spans="2:6">
      <c r="B123" s="9" t="s">
        <v>35</v>
      </c>
      <c r="C123" s="5">
        <v>9.1935000000000002</v>
      </c>
      <c r="D123" s="5">
        <v>9.1935000000000002</v>
      </c>
      <c r="E123" s="5">
        <v>696</v>
      </c>
      <c r="F123" s="5">
        <v>1270</v>
      </c>
    </row>
    <row r="124" spans="2:6">
      <c r="B124" s="9" t="s">
        <v>36</v>
      </c>
      <c r="C124" s="5">
        <v>10.5779</v>
      </c>
      <c r="D124" s="5">
        <v>10.5779</v>
      </c>
      <c r="E124" s="5">
        <v>761</v>
      </c>
      <c r="F124" s="5">
        <v>1405</v>
      </c>
    </row>
    <row r="125" spans="2:6" ht="15.75" thickBot="1">
      <c r="B125" s="11" t="s">
        <v>37</v>
      </c>
      <c r="C125" s="12">
        <v>4.2530999999999999</v>
      </c>
      <c r="D125" s="12">
        <v>4.2530999999999999</v>
      </c>
      <c r="E125" s="12">
        <v>660</v>
      </c>
      <c r="F125" s="12">
        <v>2026</v>
      </c>
    </row>
    <row r="126" spans="2:6">
      <c r="C126" s="2"/>
      <c r="D126" s="2"/>
      <c r="E126" s="2"/>
      <c r="F126" s="2"/>
    </row>
    <row r="127" spans="2:6">
      <c r="B127" s="19" t="s">
        <v>53</v>
      </c>
      <c r="C127" s="2"/>
      <c r="D127" s="2"/>
      <c r="E127" s="2"/>
      <c r="F127" s="2"/>
    </row>
    <row r="128" spans="2:6">
      <c r="C128" s="2"/>
      <c r="D128" s="2"/>
      <c r="E128" s="2"/>
      <c r="F128" s="2"/>
    </row>
    <row r="129" spans="2:6">
      <c r="C129" s="2"/>
      <c r="D129" s="2"/>
      <c r="E129" s="2"/>
      <c r="F129" s="2"/>
    </row>
    <row r="130" spans="2:6">
      <c r="C130" s="2"/>
      <c r="D130" s="2"/>
      <c r="E130" s="2"/>
      <c r="F130" s="2"/>
    </row>
    <row r="131" spans="2:6">
      <c r="C131" s="2"/>
      <c r="D131" s="2"/>
      <c r="E131" s="2"/>
      <c r="F131" s="2"/>
    </row>
    <row r="132" spans="2:6">
      <c r="C132" s="2"/>
      <c r="D132" s="2"/>
      <c r="E132" s="2"/>
      <c r="F132" s="2"/>
    </row>
    <row r="133" spans="2:6" ht="15.75" thickBot="1">
      <c r="C133" s="2"/>
      <c r="D133" s="2"/>
      <c r="E133" s="2"/>
      <c r="F133" s="2"/>
    </row>
    <row r="134" spans="2:6">
      <c r="B134" s="6" t="s">
        <v>54</v>
      </c>
      <c r="C134" s="7" t="s">
        <v>2</v>
      </c>
      <c r="D134" s="7" t="s">
        <v>3</v>
      </c>
      <c r="E134" s="7" t="s">
        <v>4</v>
      </c>
      <c r="F134" s="7" t="s">
        <v>5</v>
      </c>
    </row>
    <row r="135" spans="2:6">
      <c r="B135" s="9" t="s">
        <v>32</v>
      </c>
      <c r="C135" s="5">
        <v>14.4809</v>
      </c>
      <c r="D135" s="5">
        <v>14.4809</v>
      </c>
      <c r="E135" s="5">
        <v>737</v>
      </c>
      <c r="F135" s="5">
        <v>1325</v>
      </c>
    </row>
    <row r="136" spans="2:6">
      <c r="B136" s="9" t="s">
        <v>33</v>
      </c>
      <c r="C136" s="5">
        <v>4.2831999999999999</v>
      </c>
      <c r="D136" s="5">
        <v>4.2831999999999999</v>
      </c>
      <c r="E136" s="5">
        <v>812</v>
      </c>
      <c r="F136" s="5">
        <v>1668</v>
      </c>
    </row>
    <row r="137" spans="2:6">
      <c r="B137" s="9" t="s">
        <v>8</v>
      </c>
      <c r="C137" s="5">
        <v>5.9783999999999997</v>
      </c>
      <c r="D137" s="5">
        <v>5.9783999999999997</v>
      </c>
      <c r="E137" s="5">
        <v>790</v>
      </c>
      <c r="F137" s="5">
        <v>1942</v>
      </c>
    </row>
    <row r="138" spans="2:6">
      <c r="B138" s="9" t="s">
        <v>34</v>
      </c>
      <c r="C138" s="5">
        <v>7.8634000000000004</v>
      </c>
      <c r="D138" s="5">
        <v>7.8634000000000004</v>
      </c>
      <c r="E138" s="5">
        <v>639</v>
      </c>
      <c r="F138" s="5">
        <v>2179</v>
      </c>
    </row>
    <row r="139" spans="2:6">
      <c r="B139" s="9" t="s">
        <v>35</v>
      </c>
      <c r="C139" s="5">
        <v>13.4391</v>
      </c>
      <c r="D139" s="5">
        <v>13.4391</v>
      </c>
      <c r="E139" s="5">
        <v>678</v>
      </c>
      <c r="F139" s="5">
        <v>1123</v>
      </c>
    </row>
    <row r="140" spans="2:6">
      <c r="B140" s="9" t="s">
        <v>36</v>
      </c>
      <c r="C140" s="5">
        <v>15.4284</v>
      </c>
      <c r="D140" s="5">
        <v>15.4284</v>
      </c>
      <c r="E140" s="5">
        <v>606</v>
      </c>
      <c r="F140" s="5">
        <v>1132</v>
      </c>
    </row>
    <row r="141" spans="2:6" ht="15.75" thickBot="1">
      <c r="B141" s="11" t="s">
        <v>37</v>
      </c>
      <c r="C141" s="12">
        <v>7.0149999999999997</v>
      </c>
      <c r="D141" s="12">
        <v>7.0149999999999997</v>
      </c>
      <c r="E141" s="12">
        <v>677</v>
      </c>
      <c r="F141" s="12">
        <v>1869</v>
      </c>
    </row>
    <row r="142" spans="2:6">
      <c r="C142" s="2"/>
      <c r="D142" s="2"/>
      <c r="E142" s="2"/>
      <c r="F142" s="2"/>
    </row>
    <row r="143" spans="2:6">
      <c r="C143" s="2"/>
      <c r="D143" s="2"/>
      <c r="E143" s="2"/>
      <c r="F143" s="2"/>
    </row>
    <row r="144" spans="2:6">
      <c r="C144" s="2"/>
      <c r="D144" s="2"/>
      <c r="E144" s="2"/>
      <c r="F144" s="2"/>
    </row>
    <row r="145" spans="2:6">
      <c r="C145" s="2"/>
      <c r="D145" s="2"/>
      <c r="E145" s="2"/>
      <c r="F145" s="2"/>
    </row>
    <row r="146" spans="2:6">
      <c r="C146" s="2"/>
      <c r="D146" s="2"/>
      <c r="E146" s="2"/>
      <c r="F146" s="2"/>
    </row>
    <row r="147" spans="2:6">
      <c r="C147" s="2"/>
      <c r="D147" s="2"/>
      <c r="E147" s="2"/>
      <c r="F147" s="2"/>
    </row>
    <row r="148" spans="2:6">
      <c r="C148" s="2"/>
      <c r="D148" s="2"/>
      <c r="E148" s="2"/>
      <c r="F148" s="2"/>
    </row>
    <row r="149" spans="2:6" ht="15.75" thickBot="1">
      <c r="C149" s="2"/>
      <c r="D149" s="2"/>
      <c r="E149" s="2"/>
      <c r="F149" s="2"/>
    </row>
    <row r="150" spans="2:6">
      <c r="B150" s="6" t="s">
        <v>55</v>
      </c>
      <c r="C150" s="7" t="s">
        <v>2</v>
      </c>
      <c r="D150" s="7" t="s">
        <v>3</v>
      </c>
      <c r="E150" s="7" t="s">
        <v>4</v>
      </c>
      <c r="F150" s="7" t="s">
        <v>5</v>
      </c>
    </row>
    <row r="151" spans="2:6">
      <c r="B151" s="9" t="s">
        <v>32</v>
      </c>
      <c r="C151" s="5">
        <v>12.541600000000001</v>
      </c>
      <c r="D151" s="5">
        <v>12.541600000000001</v>
      </c>
      <c r="E151" s="5">
        <v>560</v>
      </c>
      <c r="F151" s="5">
        <v>1582</v>
      </c>
    </row>
    <row r="152" spans="2:6">
      <c r="B152" s="9" t="s">
        <v>33</v>
      </c>
      <c r="C152" s="5">
        <v>5.5342000000000002</v>
      </c>
      <c r="D152" s="5">
        <v>5.5342000000000002</v>
      </c>
      <c r="E152" s="5">
        <v>983</v>
      </c>
      <c r="F152" s="5">
        <v>1634</v>
      </c>
    </row>
    <row r="153" spans="2:6">
      <c r="B153" s="9" t="s">
        <v>8</v>
      </c>
      <c r="C153" s="5">
        <v>6.67</v>
      </c>
      <c r="D153" s="5">
        <v>6.67</v>
      </c>
      <c r="E153" s="5">
        <v>815</v>
      </c>
      <c r="F153" s="5">
        <v>2122</v>
      </c>
    </row>
    <row r="154" spans="2:6">
      <c r="B154" s="9" t="s">
        <v>34</v>
      </c>
      <c r="C154" s="5">
        <v>8.1808999999999994</v>
      </c>
      <c r="D154" s="5">
        <v>8.1808999999999994</v>
      </c>
      <c r="E154" s="5">
        <v>486</v>
      </c>
      <c r="F154" s="5">
        <v>2430</v>
      </c>
    </row>
    <row r="155" spans="2:6">
      <c r="B155" s="9" t="s">
        <v>35</v>
      </c>
      <c r="C155" s="5">
        <v>11.7105</v>
      </c>
      <c r="D155" s="5">
        <v>11.7105</v>
      </c>
      <c r="E155" s="5">
        <v>768</v>
      </c>
      <c r="F155" s="5">
        <v>1405</v>
      </c>
    </row>
    <row r="156" spans="2:6">
      <c r="B156" s="9" t="s">
        <v>36</v>
      </c>
      <c r="C156" s="5">
        <v>13.023400000000001</v>
      </c>
      <c r="D156" s="5">
        <v>13.023400000000001</v>
      </c>
      <c r="E156" s="5">
        <v>644</v>
      </c>
      <c r="F156" s="5">
        <v>1323</v>
      </c>
    </row>
    <row r="157" spans="2:6" ht="15.75" thickBot="1">
      <c r="B157" s="11" t="s">
        <v>37</v>
      </c>
      <c r="C157" s="12">
        <v>7.5911999999999997</v>
      </c>
      <c r="D157" s="12">
        <v>7.5911999999999997</v>
      </c>
      <c r="E157" s="12">
        <v>649</v>
      </c>
      <c r="F157" s="12">
        <v>2104</v>
      </c>
    </row>
    <row r="158" spans="2:6">
      <c r="C158" s="2"/>
      <c r="D158" s="2"/>
      <c r="E158" s="2"/>
      <c r="F158" s="2"/>
    </row>
    <row r="159" spans="2:6">
      <c r="C159" s="2"/>
      <c r="D159" s="2"/>
      <c r="E159" s="2"/>
      <c r="F159" s="2"/>
    </row>
    <row r="160" spans="2:6">
      <c r="C160" s="2"/>
      <c r="D160" s="2"/>
      <c r="E160" s="2"/>
      <c r="F160" s="2"/>
    </row>
    <row r="161" spans="2:6">
      <c r="C161" s="2"/>
      <c r="D161" s="2"/>
      <c r="E161" s="2"/>
      <c r="F161" s="2"/>
    </row>
    <row r="162" spans="2:6">
      <c r="C162" s="2"/>
      <c r="D162" s="2"/>
      <c r="E162" s="2"/>
      <c r="F162" s="2"/>
    </row>
    <row r="163" spans="2:6">
      <c r="C163" s="2"/>
      <c r="D163" s="2"/>
      <c r="E163" s="2"/>
      <c r="F163" s="2"/>
    </row>
    <row r="164" spans="2:6">
      <c r="C164" s="2"/>
      <c r="D164" s="2"/>
      <c r="E164" s="2"/>
      <c r="F164" s="2"/>
    </row>
    <row r="165" spans="2:6" ht="15.75" thickBot="1">
      <c r="C165" s="2"/>
      <c r="D165" s="2"/>
      <c r="E165" s="2"/>
      <c r="F165" s="2"/>
    </row>
    <row r="166" spans="2:6">
      <c r="B166" s="6" t="s">
        <v>56</v>
      </c>
      <c r="C166" s="7" t="s">
        <v>2</v>
      </c>
      <c r="D166" s="7" t="s">
        <v>3</v>
      </c>
      <c r="E166" s="7" t="s">
        <v>4</v>
      </c>
      <c r="F166" s="7" t="s">
        <v>5</v>
      </c>
    </row>
    <row r="167" spans="2:6">
      <c r="B167" s="9" t="s">
        <v>32</v>
      </c>
      <c r="C167" s="5">
        <v>30.049299999999999</v>
      </c>
      <c r="D167" s="5">
        <v>30.049299999999999</v>
      </c>
      <c r="E167" s="5">
        <v>636</v>
      </c>
      <c r="F167" s="5">
        <v>1138</v>
      </c>
    </row>
    <row r="168" spans="2:6">
      <c r="B168" s="9" t="s">
        <v>33</v>
      </c>
      <c r="C168" s="5">
        <v>23.555199999999999</v>
      </c>
      <c r="D168" s="5">
        <v>23.555199999999999</v>
      </c>
      <c r="E168" s="5">
        <v>716</v>
      </c>
      <c r="F168" s="5">
        <v>1358</v>
      </c>
    </row>
    <row r="169" spans="2:6">
      <c r="B169" s="9" t="s">
        <v>8</v>
      </c>
      <c r="C169" s="5">
        <v>24.924299999999999</v>
      </c>
      <c r="D169" s="5">
        <v>24.924299999999999</v>
      </c>
      <c r="E169" s="5">
        <v>687</v>
      </c>
      <c r="F169" s="5">
        <v>1600</v>
      </c>
    </row>
    <row r="170" spans="2:6">
      <c r="B170" s="9" t="s">
        <v>34</v>
      </c>
      <c r="C170" s="5">
        <v>26.032499999999999</v>
      </c>
      <c r="D170" s="5">
        <v>26.032499999999999</v>
      </c>
      <c r="E170" s="5">
        <v>430</v>
      </c>
      <c r="F170" s="5">
        <v>1835</v>
      </c>
    </row>
    <row r="171" spans="2:6">
      <c r="B171" s="9" t="s">
        <v>35</v>
      </c>
      <c r="C171" s="5">
        <v>29.398499999999999</v>
      </c>
      <c r="D171" s="5">
        <v>29.398499999999999</v>
      </c>
      <c r="E171" s="5">
        <v>650</v>
      </c>
      <c r="F171" s="5">
        <v>1180</v>
      </c>
    </row>
    <row r="172" spans="2:6">
      <c r="B172" s="9" t="s">
        <v>36</v>
      </c>
      <c r="C172" s="5">
        <v>30.605499999999999</v>
      </c>
      <c r="D172" s="5">
        <v>30.605499999999999</v>
      </c>
      <c r="E172" s="5">
        <v>511</v>
      </c>
      <c r="F172" s="5">
        <v>992</v>
      </c>
    </row>
    <row r="173" spans="2:6" ht="15.75" thickBot="1">
      <c r="B173" s="11" t="s">
        <v>37</v>
      </c>
      <c r="C173" s="12">
        <v>25.575099999999999</v>
      </c>
      <c r="D173" s="12">
        <v>25.575099999999999</v>
      </c>
      <c r="E173" s="12">
        <v>620</v>
      </c>
      <c r="F173" s="12">
        <v>1590</v>
      </c>
    </row>
    <row r="174" spans="2:6">
      <c r="C174" s="2"/>
      <c r="D174" s="2"/>
      <c r="E174" s="2"/>
      <c r="F174" s="2"/>
    </row>
    <row r="175" spans="2:6">
      <c r="C175" s="2"/>
      <c r="D175" s="2"/>
      <c r="E175" s="2"/>
      <c r="F175" s="2"/>
    </row>
    <row r="176" spans="2:6">
      <c r="C176" s="2"/>
      <c r="D176" s="2"/>
      <c r="E176" s="2"/>
      <c r="F176" s="2"/>
    </row>
    <row r="177" spans="2:6">
      <c r="C177" s="2"/>
      <c r="D177" s="2"/>
      <c r="E177" s="2"/>
      <c r="F177" s="2"/>
    </row>
    <row r="178" spans="2:6">
      <c r="C178" s="2"/>
      <c r="D178" s="2"/>
      <c r="E178" s="2"/>
      <c r="F178" s="2"/>
    </row>
    <row r="179" spans="2:6">
      <c r="C179" s="2"/>
      <c r="D179" s="2"/>
      <c r="E179" s="2"/>
      <c r="F179" s="2"/>
    </row>
    <row r="180" spans="2:6" ht="15.75" thickBot="1">
      <c r="C180" s="2"/>
      <c r="D180" s="2"/>
      <c r="E180" s="2"/>
      <c r="F180" s="2"/>
    </row>
    <row r="181" spans="2:6">
      <c r="B181" s="6" t="s">
        <v>57</v>
      </c>
      <c r="C181" s="7" t="s">
        <v>2</v>
      </c>
      <c r="D181" s="7" t="s">
        <v>3</v>
      </c>
      <c r="E181" s="7" t="s">
        <v>4</v>
      </c>
      <c r="F181" s="7" t="s">
        <v>5</v>
      </c>
    </row>
    <row r="182" spans="2:6">
      <c r="B182" s="9" t="s">
        <v>32</v>
      </c>
      <c r="C182" s="5">
        <v>16.886600000000001</v>
      </c>
      <c r="D182" s="5">
        <v>16.886600000000001</v>
      </c>
      <c r="E182" s="5">
        <v>546</v>
      </c>
      <c r="F182" s="5">
        <v>1459</v>
      </c>
    </row>
    <row r="183" spans="2:6">
      <c r="B183" s="9" t="s">
        <v>33</v>
      </c>
      <c r="C183" s="5">
        <v>8.0500000000000007</v>
      </c>
      <c r="D183" s="5">
        <v>8.0500000000000007</v>
      </c>
      <c r="E183" s="5">
        <v>853</v>
      </c>
      <c r="F183" s="5">
        <v>1803</v>
      </c>
    </row>
    <row r="184" spans="2:6">
      <c r="B184" s="9" t="s">
        <v>8</v>
      </c>
      <c r="C184" s="5">
        <v>9.5728000000000009</v>
      </c>
      <c r="D184" s="5">
        <v>9.5728000000000009</v>
      </c>
      <c r="E184" s="5">
        <v>873</v>
      </c>
      <c r="F184" s="5">
        <v>1820</v>
      </c>
    </row>
    <row r="185" spans="2:6">
      <c r="B185" s="9" t="s">
        <v>34</v>
      </c>
      <c r="C185" s="5">
        <v>11.3918</v>
      </c>
      <c r="D185" s="5">
        <v>11.3918</v>
      </c>
      <c r="E185" s="5">
        <v>539</v>
      </c>
      <c r="F185" s="5">
        <v>1999</v>
      </c>
    </row>
    <row r="186" spans="2:6">
      <c r="B186" s="9" t="s">
        <v>35</v>
      </c>
      <c r="C186" s="5">
        <v>15.735099999999999</v>
      </c>
      <c r="D186" s="5">
        <v>15.735099999999999</v>
      </c>
      <c r="E186" s="5">
        <v>678</v>
      </c>
      <c r="F186" s="5">
        <v>1242</v>
      </c>
    </row>
    <row r="187" spans="2:6">
      <c r="B187" s="9" t="s">
        <v>36</v>
      </c>
      <c r="C187" s="5">
        <v>17.547699999999999</v>
      </c>
      <c r="D187" s="5">
        <v>17.547699999999999</v>
      </c>
      <c r="E187" s="5">
        <v>570</v>
      </c>
      <c r="F187" s="5">
        <v>1216</v>
      </c>
    </row>
    <row r="188" spans="2:6" ht="15.75" thickBot="1">
      <c r="B188" s="11" t="s">
        <v>37</v>
      </c>
      <c r="C188" s="12">
        <v>10.4794</v>
      </c>
      <c r="D188" s="12">
        <v>10.4794</v>
      </c>
      <c r="E188" s="12">
        <v>605</v>
      </c>
      <c r="F188" s="12">
        <v>1813</v>
      </c>
    </row>
    <row r="189" spans="2:6">
      <c r="C189" s="2"/>
      <c r="D189" s="2"/>
      <c r="E189" s="2"/>
      <c r="F189" s="2"/>
    </row>
    <row r="190" spans="2:6">
      <c r="C190" s="2"/>
      <c r="D190" s="2"/>
      <c r="E190" s="2"/>
      <c r="F190" s="2"/>
    </row>
    <row r="191" spans="2:6">
      <c r="C191" s="2"/>
      <c r="D191" s="2"/>
      <c r="E191" s="2"/>
      <c r="F191" s="2"/>
    </row>
    <row r="192" spans="2:6">
      <c r="C192" s="2"/>
      <c r="D192" s="2"/>
      <c r="E192" s="2"/>
      <c r="F192" s="2"/>
    </row>
    <row r="193" spans="2:6">
      <c r="C193" s="2"/>
      <c r="D193" s="2"/>
      <c r="E193" s="2"/>
      <c r="F193" s="2"/>
    </row>
    <row r="194" spans="2:6">
      <c r="C194" s="2"/>
      <c r="D194" s="2"/>
      <c r="E194" s="2"/>
      <c r="F194" s="2"/>
    </row>
    <row r="195" spans="2:6" ht="15.75" thickBot="1">
      <c r="C195" s="2"/>
      <c r="D195" s="2"/>
      <c r="E195" s="2"/>
      <c r="F195" s="2"/>
    </row>
    <row r="196" spans="2:6">
      <c r="B196" s="6" t="s">
        <v>58</v>
      </c>
      <c r="C196" s="7" t="s">
        <v>2</v>
      </c>
      <c r="D196" s="7" t="s">
        <v>3</v>
      </c>
      <c r="E196" s="7" t="s">
        <v>4</v>
      </c>
      <c r="F196" s="7" t="s">
        <v>5</v>
      </c>
    </row>
    <row r="197" spans="2:6">
      <c r="B197" s="9" t="s">
        <v>32</v>
      </c>
      <c r="C197" s="5">
        <v>13.367800000000001</v>
      </c>
      <c r="D197" s="5">
        <v>13.367800000000001</v>
      </c>
      <c r="E197" s="5">
        <v>559</v>
      </c>
      <c r="F197" s="5">
        <v>1175</v>
      </c>
    </row>
    <row r="198" spans="2:6">
      <c r="B198" s="9" t="s">
        <v>33</v>
      </c>
      <c r="C198" s="5">
        <v>4.5072999999999999</v>
      </c>
      <c r="D198" s="5">
        <v>4.5072999999999999</v>
      </c>
      <c r="E198" s="5">
        <v>801</v>
      </c>
      <c r="F198" s="5">
        <v>1561</v>
      </c>
    </row>
    <row r="199" spans="2:6">
      <c r="B199" s="9" t="s">
        <v>8</v>
      </c>
      <c r="C199" s="5">
        <v>6.0580999999999996</v>
      </c>
      <c r="D199" s="5">
        <v>6.0580999999999996</v>
      </c>
      <c r="E199" s="5">
        <v>652</v>
      </c>
      <c r="F199" s="5">
        <v>1664</v>
      </c>
    </row>
    <row r="200" spans="2:6">
      <c r="B200" s="9" t="s">
        <v>34</v>
      </c>
      <c r="C200" s="5">
        <v>7.7229000000000001</v>
      </c>
      <c r="D200" s="5">
        <v>7.7229000000000001</v>
      </c>
      <c r="E200" s="5">
        <v>351</v>
      </c>
      <c r="F200" s="5">
        <v>1652</v>
      </c>
    </row>
    <row r="201" spans="2:6">
      <c r="B201" s="9" t="s">
        <v>35</v>
      </c>
      <c r="C201" s="5">
        <v>12.434200000000001</v>
      </c>
      <c r="D201" s="5">
        <v>12.434200000000001</v>
      </c>
      <c r="E201" s="5">
        <v>767</v>
      </c>
      <c r="F201" s="5">
        <v>775</v>
      </c>
    </row>
    <row r="202" spans="2:6">
      <c r="B202" s="9" t="s">
        <v>36</v>
      </c>
      <c r="C202" s="5">
        <v>14.0822</v>
      </c>
      <c r="D202" s="5">
        <v>14.0822</v>
      </c>
      <c r="E202" s="5">
        <v>439</v>
      </c>
      <c r="F202" s="5">
        <v>862</v>
      </c>
    </row>
    <row r="203" spans="2:6" ht="15.75" thickBot="1">
      <c r="B203" s="11" t="s">
        <v>37</v>
      </c>
      <c r="C203" s="12">
        <v>6.9753999999999996</v>
      </c>
      <c r="D203" s="12">
        <v>6.9753999999999996</v>
      </c>
      <c r="E203" s="12">
        <v>529</v>
      </c>
      <c r="F203" s="12">
        <v>1496</v>
      </c>
    </row>
    <row r="204" spans="2:6">
      <c r="C204" s="2"/>
      <c r="D204" s="2"/>
      <c r="E204" s="2"/>
      <c r="F204" s="2"/>
    </row>
    <row r="205" spans="2:6">
      <c r="C205" s="2"/>
      <c r="D205" s="2"/>
      <c r="E205" s="2"/>
      <c r="F205" s="2"/>
    </row>
    <row r="206" spans="2:6">
      <c r="C206" s="2"/>
      <c r="D206" s="2"/>
      <c r="E206" s="2"/>
      <c r="F206" s="2"/>
    </row>
    <row r="207" spans="2:6">
      <c r="C207" s="2"/>
      <c r="D207" s="2"/>
      <c r="E207" s="2"/>
      <c r="F207" s="2"/>
    </row>
    <row r="208" spans="2:6">
      <c r="C208" s="2"/>
      <c r="D208" s="2"/>
      <c r="E208" s="2"/>
      <c r="F208" s="2"/>
    </row>
    <row r="209" spans="2:6">
      <c r="C209" s="2"/>
      <c r="D209" s="2"/>
      <c r="E209" s="2"/>
      <c r="F209" s="2"/>
    </row>
    <row r="210" spans="2:6">
      <c r="C210" s="2"/>
      <c r="D210" s="2"/>
      <c r="E210" s="2"/>
      <c r="F210" s="2"/>
    </row>
    <row r="211" spans="2:6" ht="15.75" thickBot="1">
      <c r="C211" s="2"/>
      <c r="D211" s="2"/>
      <c r="E211" s="2"/>
      <c r="F211" s="2"/>
    </row>
    <row r="212" spans="2:6">
      <c r="B212" s="6" t="s">
        <v>59</v>
      </c>
      <c r="C212" s="7" t="s">
        <v>2</v>
      </c>
      <c r="D212" s="7" t="s">
        <v>3</v>
      </c>
      <c r="E212" s="7" t="s">
        <v>4</v>
      </c>
      <c r="F212" s="7" t="s">
        <v>5</v>
      </c>
    </row>
    <row r="213" spans="2:6">
      <c r="B213" s="9" t="s">
        <v>32</v>
      </c>
      <c r="C213" s="5">
        <v>25.525099999999998</v>
      </c>
      <c r="D213" s="5">
        <v>25.525099999999998</v>
      </c>
      <c r="E213" s="5">
        <v>750</v>
      </c>
      <c r="F213" s="5">
        <v>1239</v>
      </c>
    </row>
    <row r="214" spans="2:6">
      <c r="B214" s="9" t="s">
        <v>33</v>
      </c>
      <c r="C214" s="5">
        <v>15.281599999999999</v>
      </c>
      <c r="D214" s="5">
        <v>15.281599999999999</v>
      </c>
      <c r="E214" s="5">
        <v>798</v>
      </c>
      <c r="F214" s="5">
        <v>1725</v>
      </c>
    </row>
    <row r="215" spans="2:6">
      <c r="B215" s="9" t="s">
        <v>8</v>
      </c>
      <c r="C215" s="5">
        <v>17.0703</v>
      </c>
      <c r="D215" s="5">
        <v>17.0703</v>
      </c>
      <c r="E215" s="5">
        <v>708</v>
      </c>
      <c r="F215" s="5">
        <v>1922</v>
      </c>
    </row>
    <row r="216" spans="2:6">
      <c r="B216" s="9" t="s">
        <v>34</v>
      </c>
      <c r="C216" s="5">
        <v>19.469200000000001</v>
      </c>
      <c r="D216" s="5">
        <v>19.469200000000001</v>
      </c>
      <c r="E216" s="5">
        <v>518</v>
      </c>
      <c r="F216" s="5">
        <v>2182</v>
      </c>
    </row>
    <row r="217" spans="2:6">
      <c r="B217" s="9" t="s">
        <v>35</v>
      </c>
      <c r="C217" s="5">
        <v>24.515799999999999</v>
      </c>
      <c r="D217" s="5">
        <v>24.515799999999999</v>
      </c>
      <c r="E217" s="5">
        <v>680</v>
      </c>
      <c r="F217" s="5">
        <v>1031</v>
      </c>
    </row>
    <row r="218" spans="2:6">
      <c r="B218" s="9" t="s">
        <v>36</v>
      </c>
      <c r="C218" s="5">
        <v>26.236499999999999</v>
      </c>
      <c r="D218" s="5">
        <v>26.236499999999999</v>
      </c>
      <c r="E218" s="5">
        <v>541</v>
      </c>
      <c r="F218" s="5">
        <v>1008</v>
      </c>
    </row>
    <row r="219" spans="2:6" ht="15.75" thickBot="1">
      <c r="B219" s="11" t="s">
        <v>37</v>
      </c>
      <c r="C219" s="12">
        <v>18.383500000000002</v>
      </c>
      <c r="D219" s="12">
        <v>18.383500000000002</v>
      </c>
      <c r="E219" s="12">
        <v>674</v>
      </c>
      <c r="F219" s="12">
        <v>1746</v>
      </c>
    </row>
    <row r="220" spans="2:6">
      <c r="C220" s="2"/>
      <c r="D220" s="2"/>
      <c r="E220" s="2"/>
      <c r="F220" s="2"/>
    </row>
    <row r="221" spans="2:6">
      <c r="C221" s="2"/>
      <c r="D221" s="2"/>
      <c r="E221" s="2"/>
      <c r="F221" s="2"/>
    </row>
    <row r="222" spans="2:6">
      <c r="C222" s="2"/>
      <c r="D222" s="2"/>
      <c r="E222" s="2"/>
      <c r="F222" s="2"/>
    </row>
    <row r="223" spans="2:6">
      <c r="C223" s="2"/>
      <c r="D223" s="2"/>
      <c r="E223" s="2"/>
      <c r="F223" s="2"/>
    </row>
    <row r="224" spans="2:6">
      <c r="C224" s="2"/>
      <c r="D224" s="4"/>
      <c r="E224" s="2"/>
      <c r="F224" s="2"/>
    </row>
    <row r="225" spans="2:6">
      <c r="C225" s="2"/>
      <c r="D225" s="4"/>
      <c r="E225" s="2"/>
      <c r="F225" s="2"/>
    </row>
    <row r="226" spans="2:6">
      <c r="C226" s="2"/>
      <c r="D226" s="2"/>
      <c r="E226" s="2"/>
      <c r="F226" s="2"/>
    </row>
    <row r="227" spans="2:6" ht="15.75" thickBot="1">
      <c r="C227" s="2"/>
      <c r="D227" s="2"/>
      <c r="E227" s="2"/>
      <c r="F227" s="2"/>
    </row>
    <row r="228" spans="2:6">
      <c r="B228" s="6" t="s">
        <v>60</v>
      </c>
      <c r="C228" s="7" t="s">
        <v>2</v>
      </c>
      <c r="D228" s="7" t="s">
        <v>3</v>
      </c>
      <c r="E228" s="7" t="s">
        <v>4</v>
      </c>
      <c r="F228" s="7" t="s">
        <v>5</v>
      </c>
    </row>
    <row r="229" spans="2:6">
      <c r="B229" s="9" t="s">
        <v>32</v>
      </c>
      <c r="C229" s="5">
        <v>12.154</v>
      </c>
      <c r="D229" s="5">
        <v>12.154</v>
      </c>
      <c r="E229" s="5">
        <v>860</v>
      </c>
      <c r="F229" s="5">
        <v>1475</v>
      </c>
    </row>
    <row r="230" spans="2:6">
      <c r="B230" s="9" t="s">
        <v>33</v>
      </c>
      <c r="C230" s="5">
        <v>6.77</v>
      </c>
      <c r="D230" s="5">
        <v>6.77</v>
      </c>
      <c r="E230" s="5">
        <v>856</v>
      </c>
      <c r="F230" s="5">
        <v>1606</v>
      </c>
    </row>
    <row r="231" spans="2:6">
      <c r="B231" s="9" t="s">
        <v>8</v>
      </c>
      <c r="C231" s="5">
        <v>7.6111000000000004</v>
      </c>
      <c r="D231" s="5">
        <v>7.6111000000000004</v>
      </c>
      <c r="E231" s="5">
        <v>826</v>
      </c>
      <c r="F231" s="5">
        <v>1881</v>
      </c>
    </row>
    <row r="232" spans="2:6">
      <c r="B232" s="9" t="s">
        <v>34</v>
      </c>
      <c r="C232" s="5">
        <v>8.6085999999999991</v>
      </c>
      <c r="D232" s="5">
        <v>8.6085999999999991</v>
      </c>
      <c r="E232" s="5">
        <v>615</v>
      </c>
      <c r="F232" s="5">
        <v>2151</v>
      </c>
    </row>
    <row r="233" spans="2:6">
      <c r="B233" s="9" t="s">
        <v>35</v>
      </c>
      <c r="C233" s="5">
        <v>11.595499999999999</v>
      </c>
      <c r="D233" s="5">
        <v>11.595499999999999</v>
      </c>
      <c r="E233" s="5">
        <v>592</v>
      </c>
      <c r="F233" s="5">
        <v>1277</v>
      </c>
    </row>
    <row r="234" spans="2:6">
      <c r="B234" s="9" t="s">
        <v>36</v>
      </c>
      <c r="C234" s="5">
        <v>12.5703</v>
      </c>
      <c r="D234" s="5">
        <v>12.5703</v>
      </c>
      <c r="E234" s="5">
        <v>544</v>
      </c>
      <c r="F234" s="5">
        <v>1214</v>
      </c>
    </row>
    <row r="235" spans="2:6" ht="15.75" thickBot="1">
      <c r="B235" s="11" t="s">
        <v>37</v>
      </c>
      <c r="C235" s="12">
        <v>8.1746999999999996</v>
      </c>
      <c r="D235" s="12">
        <v>8.1746999999999996</v>
      </c>
      <c r="E235" s="12">
        <v>629</v>
      </c>
      <c r="F235" s="12">
        <v>1765</v>
      </c>
    </row>
    <row r="236" spans="2:6">
      <c r="C236" s="2"/>
      <c r="D236" s="2"/>
      <c r="E236" s="2"/>
      <c r="F236" s="2"/>
    </row>
    <row r="237" spans="2:6">
      <c r="C237" s="2"/>
      <c r="D237" s="2"/>
      <c r="E237" s="2"/>
      <c r="F237" s="2"/>
    </row>
    <row r="238" spans="2:6">
      <c r="C238" s="2"/>
      <c r="D238" s="2"/>
      <c r="E238" s="2"/>
      <c r="F238" s="2"/>
    </row>
    <row r="239" spans="2:6">
      <c r="C239" s="2"/>
      <c r="D239" s="2"/>
      <c r="E239" s="2"/>
      <c r="F239" s="2"/>
    </row>
    <row r="240" spans="2:6">
      <c r="C240" s="2"/>
      <c r="D240" s="2"/>
      <c r="E240" s="2"/>
      <c r="F240" s="2"/>
    </row>
    <row r="241" spans="2:6">
      <c r="C241" s="2"/>
      <c r="D241" s="2"/>
      <c r="E241" s="2"/>
      <c r="F241" s="2"/>
    </row>
    <row r="242" spans="2:6">
      <c r="C242" s="2"/>
      <c r="D242" s="2"/>
      <c r="E242" s="2"/>
      <c r="F242" s="2"/>
    </row>
    <row r="243" spans="2:6" ht="15.75" thickBot="1">
      <c r="C243" s="2"/>
      <c r="D243" s="2"/>
      <c r="E243" s="2"/>
      <c r="F243" s="2"/>
    </row>
    <row r="244" spans="2:6">
      <c r="B244" s="6" t="s">
        <v>61</v>
      </c>
      <c r="C244" s="7" t="s">
        <v>2</v>
      </c>
      <c r="D244" s="7" t="s">
        <v>3</v>
      </c>
      <c r="E244" s="7" t="s">
        <v>4</v>
      </c>
      <c r="F244" s="7" t="s">
        <v>5</v>
      </c>
    </row>
    <row r="245" spans="2:6">
      <c r="B245" s="9" t="s">
        <v>32</v>
      </c>
      <c r="C245" s="5">
        <v>11.5077</v>
      </c>
      <c r="D245" s="5">
        <v>11.5077</v>
      </c>
      <c r="E245" s="5">
        <v>934</v>
      </c>
      <c r="F245" s="5">
        <v>1666</v>
      </c>
    </row>
    <row r="246" spans="2:6">
      <c r="B246" s="9" t="s">
        <v>33</v>
      </c>
      <c r="C246" s="5">
        <v>4.4889999999999999</v>
      </c>
      <c r="D246" s="5">
        <v>4.4889999999999999</v>
      </c>
      <c r="E246" s="5">
        <v>874</v>
      </c>
      <c r="F246" s="5">
        <v>1784</v>
      </c>
    </row>
    <row r="247" spans="2:6">
      <c r="B247" s="9" t="s">
        <v>8</v>
      </c>
      <c r="C247" s="5">
        <v>5.6017000000000001</v>
      </c>
      <c r="D247" s="5">
        <v>5.6017000000000001</v>
      </c>
      <c r="E247" s="5">
        <v>870</v>
      </c>
      <c r="F247" s="5">
        <v>1883</v>
      </c>
    </row>
    <row r="248" spans="2:6">
      <c r="B248" s="9" t="s">
        <v>34</v>
      </c>
      <c r="C248" s="5">
        <v>7.0110999999999999</v>
      </c>
      <c r="D248" s="5">
        <v>7.0110999999999999</v>
      </c>
      <c r="E248" s="5">
        <v>570</v>
      </c>
      <c r="F248" s="5">
        <v>2053</v>
      </c>
    </row>
    <row r="249" spans="2:6">
      <c r="B249" s="9" t="s">
        <v>35</v>
      </c>
      <c r="C249" s="5">
        <v>10.767799999999999</v>
      </c>
      <c r="D249" s="5">
        <v>10.767799999999999</v>
      </c>
      <c r="E249" s="5">
        <v>735</v>
      </c>
      <c r="F249" s="5">
        <v>1217</v>
      </c>
    </row>
    <row r="250" spans="2:6">
      <c r="B250" s="9" t="s">
        <v>36</v>
      </c>
      <c r="C250" s="5">
        <v>12.177899999999999</v>
      </c>
      <c r="D250" s="5">
        <v>12.177899999999999</v>
      </c>
      <c r="E250" s="5">
        <v>613</v>
      </c>
      <c r="F250" s="5">
        <v>1296</v>
      </c>
    </row>
    <row r="251" spans="2:6" ht="15.75" thickBot="1">
      <c r="B251" s="11" t="s">
        <v>37</v>
      </c>
      <c r="C251" s="12">
        <v>6.4108000000000001</v>
      </c>
      <c r="D251" s="12">
        <v>6.4108000000000001</v>
      </c>
      <c r="E251" s="12">
        <v>654</v>
      </c>
      <c r="F251" s="12">
        <v>2004</v>
      </c>
    </row>
    <row r="252" spans="2:6">
      <c r="C252" s="2"/>
      <c r="D252" s="2"/>
      <c r="E252" s="2"/>
      <c r="F252" s="2"/>
    </row>
    <row r="253" spans="2:6">
      <c r="C253" s="2"/>
      <c r="D253" s="2"/>
      <c r="E253" s="2"/>
      <c r="F253" s="2"/>
    </row>
    <row r="254" spans="2:6">
      <c r="C254" s="2"/>
      <c r="D254" s="2"/>
      <c r="E254" s="2"/>
      <c r="F254" s="2"/>
    </row>
    <row r="255" spans="2:6">
      <c r="C255" s="2"/>
      <c r="D255" s="2"/>
      <c r="E255" s="2"/>
      <c r="F255" s="2"/>
    </row>
    <row r="256" spans="2:6">
      <c r="C256" s="2"/>
      <c r="D256" s="2"/>
      <c r="E256" s="2"/>
      <c r="F256" s="2"/>
    </row>
    <row r="257" spans="2:6" ht="15.75" thickBot="1">
      <c r="C257" s="2"/>
      <c r="D257" s="2"/>
      <c r="E257" s="2"/>
      <c r="F257" s="2"/>
    </row>
    <row r="258" spans="2:6">
      <c r="B258" s="6" t="s">
        <v>62</v>
      </c>
      <c r="C258" s="7" t="s">
        <v>2</v>
      </c>
      <c r="D258" s="7" t="s">
        <v>3</v>
      </c>
      <c r="E258" s="7" t="s">
        <v>4</v>
      </c>
      <c r="F258" s="7" t="s">
        <v>5</v>
      </c>
    </row>
    <row r="259" spans="2:6">
      <c r="B259" s="9" t="s">
        <v>32</v>
      </c>
      <c r="C259" s="5">
        <v>14.265499999999999</v>
      </c>
      <c r="D259" s="5">
        <v>14.265499999999999</v>
      </c>
      <c r="E259" s="5">
        <v>605</v>
      </c>
      <c r="F259" s="5">
        <v>1047</v>
      </c>
    </row>
    <row r="260" spans="2:6">
      <c r="B260" s="9" t="s">
        <v>33</v>
      </c>
      <c r="C260" s="5">
        <v>4.9192999999999998</v>
      </c>
      <c r="D260" s="5">
        <v>4.9192999999999998</v>
      </c>
      <c r="E260" s="5">
        <v>789</v>
      </c>
      <c r="F260" s="5">
        <v>1645</v>
      </c>
    </row>
    <row r="261" spans="2:6">
      <c r="B261" s="9" t="s">
        <v>8</v>
      </c>
      <c r="C261" s="5">
        <v>6.5472999999999999</v>
      </c>
      <c r="D261" s="5">
        <v>6.5472999999999999</v>
      </c>
      <c r="E261" s="5">
        <v>678</v>
      </c>
      <c r="F261" s="5">
        <v>1867</v>
      </c>
    </row>
    <row r="262" spans="2:6">
      <c r="B262" s="9" t="s">
        <v>34</v>
      </c>
      <c r="C262" s="5">
        <v>8.1255000000000006</v>
      </c>
      <c r="D262" s="5">
        <v>8.1255000000000006</v>
      </c>
      <c r="E262" s="5">
        <v>490</v>
      </c>
      <c r="F262" s="5">
        <v>1814</v>
      </c>
    </row>
    <row r="263" spans="2:6">
      <c r="B263" s="9" t="s">
        <v>35</v>
      </c>
      <c r="C263" s="5">
        <v>13.152200000000001</v>
      </c>
      <c r="D263" s="5">
        <v>13.152200000000001</v>
      </c>
      <c r="E263" s="5">
        <v>596</v>
      </c>
      <c r="F263" s="5">
        <v>856</v>
      </c>
    </row>
    <row r="264" spans="2:6">
      <c r="B264" s="9" t="s">
        <v>36</v>
      </c>
      <c r="C264" s="5">
        <v>15.102600000000001</v>
      </c>
      <c r="D264" s="5">
        <v>15.102600000000001</v>
      </c>
      <c r="E264" s="5">
        <v>433</v>
      </c>
      <c r="F264" s="5">
        <v>789</v>
      </c>
    </row>
    <row r="265" spans="2:6" ht="15.75" thickBot="1">
      <c r="B265" s="11" t="s">
        <v>37</v>
      </c>
      <c r="C265" s="12">
        <v>7.3883000000000001</v>
      </c>
      <c r="D265" s="12">
        <v>7.3883000000000001</v>
      </c>
      <c r="E265" s="12">
        <v>571</v>
      </c>
      <c r="F265" s="12">
        <v>1538</v>
      </c>
    </row>
    <row r="266" spans="2:6">
      <c r="C266" s="2"/>
      <c r="D266" s="2"/>
      <c r="E266" s="2"/>
      <c r="F266" s="2"/>
    </row>
    <row r="267" spans="2:6">
      <c r="C267" s="2"/>
      <c r="D267" s="2"/>
      <c r="E267" s="2"/>
      <c r="F267" s="2"/>
    </row>
    <row r="268" spans="2:6">
      <c r="C268" s="2"/>
      <c r="D268" s="2"/>
      <c r="E268" s="2"/>
      <c r="F268" s="2"/>
    </row>
    <row r="269" spans="2:6">
      <c r="C269" s="2"/>
      <c r="D269" s="2"/>
      <c r="E269" s="2"/>
      <c r="F269" s="2"/>
    </row>
    <row r="270" spans="2:6">
      <c r="C270" s="2"/>
      <c r="D270" s="2"/>
      <c r="E270" s="2"/>
      <c r="F270" s="2"/>
    </row>
    <row r="271" spans="2:6">
      <c r="C271" s="2"/>
      <c r="D271" s="2"/>
      <c r="E271" s="2"/>
      <c r="F271" s="2"/>
    </row>
    <row r="272" spans="2:6" ht="15.75" thickBot="1">
      <c r="C272" s="2"/>
      <c r="D272" s="2"/>
      <c r="E272" s="2"/>
      <c r="F272" s="2"/>
    </row>
    <row r="273" spans="2:6">
      <c r="B273" s="6" t="s">
        <v>63</v>
      </c>
      <c r="C273" s="7" t="s">
        <v>2</v>
      </c>
      <c r="D273" s="7" t="s">
        <v>3</v>
      </c>
      <c r="E273" s="7" t="s">
        <v>4</v>
      </c>
      <c r="F273" s="7" t="s">
        <v>5</v>
      </c>
    </row>
    <row r="274" spans="2:6">
      <c r="B274" s="9" t="s">
        <v>32</v>
      </c>
      <c r="C274" s="5">
        <v>15.184799999999999</v>
      </c>
      <c r="D274" s="5">
        <v>15.184799999999999</v>
      </c>
      <c r="E274" s="5">
        <v>721</v>
      </c>
      <c r="F274" s="5">
        <v>1314</v>
      </c>
    </row>
    <row r="275" spans="2:6">
      <c r="B275" s="9" t="s">
        <v>33</v>
      </c>
      <c r="C275" s="5">
        <v>6.0620000000000003</v>
      </c>
      <c r="D275" s="5">
        <v>6.0620000000000003</v>
      </c>
      <c r="E275" s="5">
        <v>812</v>
      </c>
      <c r="F275" s="5">
        <v>1511</v>
      </c>
    </row>
    <row r="276" spans="2:6">
      <c r="B276" s="9" t="s">
        <v>8</v>
      </c>
      <c r="C276" s="5">
        <v>7.77</v>
      </c>
      <c r="D276" s="5">
        <v>7.77</v>
      </c>
      <c r="E276" s="5">
        <v>688</v>
      </c>
      <c r="F276" s="5">
        <v>1788</v>
      </c>
    </row>
    <row r="277" spans="2:6">
      <c r="B277" s="9" t="s">
        <v>34</v>
      </c>
      <c r="C277" s="5">
        <v>9.5591000000000008</v>
      </c>
      <c r="D277" s="5">
        <v>9.5591000000000008</v>
      </c>
      <c r="E277" s="5">
        <v>508</v>
      </c>
      <c r="F277" s="5">
        <v>1933</v>
      </c>
    </row>
    <row r="278" spans="2:6">
      <c r="B278" s="9" t="s">
        <v>35</v>
      </c>
      <c r="C278" s="5">
        <v>14.3096</v>
      </c>
      <c r="D278" s="5">
        <v>14.3096</v>
      </c>
      <c r="E278" s="5">
        <v>660</v>
      </c>
      <c r="F278" s="5">
        <v>1016</v>
      </c>
    </row>
    <row r="279" spans="2:6">
      <c r="B279" s="9" t="s">
        <v>36</v>
      </c>
      <c r="C279" s="5">
        <v>16.078600000000002</v>
      </c>
      <c r="D279" s="5">
        <v>16.078600000000002</v>
      </c>
      <c r="E279" s="5">
        <v>510</v>
      </c>
      <c r="F279" s="5">
        <v>896</v>
      </c>
    </row>
    <row r="280" spans="2:6" ht="15.75" thickBot="1">
      <c r="B280" s="11" t="s">
        <v>37</v>
      </c>
      <c r="C280" s="12">
        <v>8.7360000000000007</v>
      </c>
      <c r="D280" s="12">
        <v>8.7360000000000007</v>
      </c>
      <c r="E280" s="12">
        <v>568</v>
      </c>
      <c r="F280" s="12">
        <v>1651</v>
      </c>
    </row>
    <row r="281" spans="2:6">
      <c r="C281" s="2"/>
      <c r="D281" s="2"/>
      <c r="E281" s="2"/>
      <c r="F281" s="2"/>
    </row>
    <row r="282" spans="2:6">
      <c r="C282" s="2"/>
      <c r="D282" s="2"/>
      <c r="E282" s="2"/>
      <c r="F282" s="2"/>
    </row>
    <row r="283" spans="2:6">
      <c r="C283" s="2"/>
      <c r="D283" s="2"/>
      <c r="E283" s="2"/>
      <c r="F283" s="2"/>
    </row>
    <row r="284" spans="2:6">
      <c r="C284" s="2"/>
      <c r="D284" s="2"/>
      <c r="E284" s="2"/>
      <c r="F284" s="2"/>
    </row>
    <row r="285" spans="2:6" ht="15.75" thickBot="1">
      <c r="C285" s="2"/>
      <c r="D285" s="2"/>
      <c r="E285" s="2"/>
      <c r="F285" s="2"/>
    </row>
    <row r="286" spans="2:6">
      <c r="B286" s="6" t="s">
        <v>64</v>
      </c>
      <c r="C286" s="7" t="s">
        <v>2</v>
      </c>
      <c r="D286" s="7" t="s">
        <v>3</v>
      </c>
      <c r="E286" s="7" t="s">
        <v>4</v>
      </c>
      <c r="F286" s="7" t="s">
        <v>5</v>
      </c>
    </row>
    <row r="287" spans="2:6">
      <c r="B287" s="9" t="s">
        <v>32</v>
      </c>
      <c r="C287" s="5">
        <v>15.2065</v>
      </c>
      <c r="D287" s="5">
        <v>15.2065</v>
      </c>
      <c r="E287" s="5">
        <v>645</v>
      </c>
      <c r="F287" s="5">
        <v>1516</v>
      </c>
    </row>
    <row r="288" spans="2:6">
      <c r="B288" s="9" t="s">
        <v>33</v>
      </c>
      <c r="C288" s="5">
        <v>7.6635</v>
      </c>
      <c r="D288" s="5">
        <v>7.6635</v>
      </c>
      <c r="E288" s="5">
        <v>884</v>
      </c>
      <c r="F288" s="5">
        <v>1782</v>
      </c>
    </row>
    <row r="289" spans="2:14">
      <c r="B289" s="9" t="s">
        <v>8</v>
      </c>
      <c r="C289" s="5">
        <v>8.8741000000000003</v>
      </c>
      <c r="D289" s="5">
        <v>8.8741000000000003</v>
      </c>
      <c r="E289" s="5">
        <v>669</v>
      </c>
      <c r="F289" s="5">
        <v>2101</v>
      </c>
    </row>
    <row r="290" spans="2:14">
      <c r="B290" s="9" t="s">
        <v>34</v>
      </c>
      <c r="C290" s="5">
        <v>10.3301</v>
      </c>
      <c r="D290" s="5">
        <v>10.3301</v>
      </c>
      <c r="E290" s="5">
        <v>477</v>
      </c>
      <c r="F290" s="5">
        <v>2315</v>
      </c>
    </row>
    <row r="291" spans="2:14">
      <c r="B291" s="9" t="s">
        <v>35</v>
      </c>
      <c r="C291" s="5">
        <v>14.437900000000001</v>
      </c>
      <c r="D291" s="5">
        <v>14.437900000000001</v>
      </c>
      <c r="E291" s="5">
        <v>677</v>
      </c>
      <c r="F291" s="5">
        <v>1155</v>
      </c>
    </row>
    <row r="292" spans="2:14">
      <c r="B292" s="9" t="s">
        <v>36</v>
      </c>
      <c r="C292" s="5">
        <v>16.034700000000001</v>
      </c>
      <c r="D292" s="5">
        <v>16.034700000000001</v>
      </c>
      <c r="E292" s="5">
        <v>479</v>
      </c>
      <c r="F292" s="5">
        <v>1161</v>
      </c>
    </row>
    <row r="293" spans="2:14" ht="15.75" thickBot="1">
      <c r="B293" s="11" t="s">
        <v>37</v>
      </c>
      <c r="C293" s="12">
        <v>9.6812000000000005</v>
      </c>
      <c r="D293" s="12">
        <v>9.6812000000000005</v>
      </c>
      <c r="E293" s="12">
        <v>589</v>
      </c>
      <c r="F293" s="12">
        <v>1962</v>
      </c>
    </row>
    <row r="294" spans="2:14">
      <c r="C294" s="2"/>
      <c r="D294" s="2"/>
      <c r="E294" s="2"/>
      <c r="F294" s="2"/>
    </row>
    <row r="295" spans="2:14">
      <c r="C295" s="2"/>
      <c r="D295" s="2"/>
      <c r="E295" s="2"/>
      <c r="F295" s="2"/>
    </row>
    <row r="296" spans="2:14">
      <c r="C296" s="2"/>
      <c r="D296" s="2"/>
      <c r="E296" s="2"/>
      <c r="F296" s="2"/>
    </row>
    <row r="297" spans="2:14">
      <c r="C297" s="2"/>
      <c r="D297" s="2"/>
      <c r="E297" s="2"/>
      <c r="F297" s="2"/>
    </row>
    <row r="298" spans="2:14">
      <c r="C298" s="2"/>
      <c r="D298" s="2"/>
      <c r="E298" s="2"/>
      <c r="F298" s="2"/>
    </row>
    <row r="299" spans="2:14">
      <c r="B299" s="18"/>
      <c r="C299" s="20"/>
      <c r="D299" s="20"/>
      <c r="E299" s="20"/>
      <c r="F299" s="20"/>
    </row>
    <row r="300" spans="2:14">
      <c r="B300" s="4"/>
      <c r="C300" s="4"/>
      <c r="D300" s="4"/>
      <c r="E300" s="4"/>
      <c r="F300" s="4"/>
    </row>
    <row r="301" spans="2:14" ht="15.75" thickBot="1">
      <c r="B301" s="4"/>
      <c r="C301" s="4"/>
      <c r="D301" s="4"/>
      <c r="E301" s="4"/>
      <c r="F301" s="4"/>
    </row>
    <row r="302" spans="2:14">
      <c r="B302" s="6" t="s">
        <v>65</v>
      </c>
      <c r="C302" s="7" t="s">
        <v>2</v>
      </c>
      <c r="D302" s="7" t="s">
        <v>3</v>
      </c>
      <c r="E302" s="7" t="s">
        <v>4</v>
      </c>
      <c r="F302" s="7" t="s">
        <v>5</v>
      </c>
    </row>
    <row r="303" spans="2:14">
      <c r="B303" s="9" t="s">
        <v>32</v>
      </c>
      <c r="C303" s="5">
        <v>19.4285</v>
      </c>
      <c r="D303" s="5">
        <v>19.4285</v>
      </c>
      <c r="E303" s="5">
        <v>647</v>
      </c>
      <c r="F303" s="5">
        <v>1182</v>
      </c>
      <c r="I303" s="18"/>
      <c r="J303" s="20"/>
      <c r="K303" s="20"/>
      <c r="L303" s="20"/>
      <c r="M303" s="20"/>
      <c r="N303" s="20"/>
    </row>
    <row r="304" spans="2:14">
      <c r="B304" s="9" t="s">
        <v>33</v>
      </c>
      <c r="C304" s="5">
        <v>10.175700000000001</v>
      </c>
      <c r="D304" s="5">
        <v>10.175700000000001</v>
      </c>
      <c r="E304" s="5">
        <v>692</v>
      </c>
      <c r="F304" s="5">
        <v>1403</v>
      </c>
      <c r="I304" s="4"/>
      <c r="J304" s="18"/>
      <c r="K304" s="18"/>
      <c r="L304" s="18"/>
      <c r="M304" s="18"/>
      <c r="N304" s="18"/>
    </row>
    <row r="305" spans="2:14">
      <c r="B305" s="9" t="s">
        <v>8</v>
      </c>
      <c r="C305" s="5">
        <v>12.1769</v>
      </c>
      <c r="D305" s="5">
        <v>12.1769</v>
      </c>
      <c r="E305" s="5">
        <v>634</v>
      </c>
      <c r="F305" s="5">
        <v>1652</v>
      </c>
      <c r="I305" s="4"/>
      <c r="J305" s="18"/>
      <c r="K305" s="18"/>
      <c r="L305" s="18"/>
      <c r="M305" s="18"/>
      <c r="N305" s="18"/>
    </row>
    <row r="306" spans="2:14">
      <c r="B306" s="9" t="s">
        <v>34</v>
      </c>
      <c r="C306" s="5">
        <v>13.8005</v>
      </c>
      <c r="D306" s="5">
        <v>13.8005</v>
      </c>
      <c r="E306" s="5">
        <v>422</v>
      </c>
      <c r="F306" s="5">
        <v>1667</v>
      </c>
      <c r="I306" s="4"/>
      <c r="J306" s="18"/>
      <c r="K306" s="18"/>
      <c r="L306" s="18"/>
      <c r="M306" s="18"/>
      <c r="N306" s="18"/>
    </row>
    <row r="307" spans="2:14">
      <c r="B307" s="9" t="s">
        <v>35</v>
      </c>
      <c r="C307" s="5">
        <v>18.398</v>
      </c>
      <c r="D307" s="5">
        <v>18.398</v>
      </c>
      <c r="E307" s="5">
        <v>616</v>
      </c>
      <c r="F307" s="5">
        <v>1098</v>
      </c>
      <c r="I307" s="4"/>
      <c r="J307" s="18"/>
      <c r="K307" s="18"/>
      <c r="L307" s="18"/>
      <c r="M307" s="18"/>
      <c r="N307" s="18"/>
    </row>
    <row r="308" spans="2:14">
      <c r="B308" s="9" t="s">
        <v>36</v>
      </c>
      <c r="C308" s="5">
        <v>20.1358</v>
      </c>
      <c r="D308" s="5">
        <v>20.1358</v>
      </c>
      <c r="E308" s="5">
        <v>467</v>
      </c>
      <c r="F308" s="5">
        <v>837</v>
      </c>
      <c r="I308" s="4"/>
      <c r="J308" s="18"/>
      <c r="K308" s="18"/>
      <c r="L308" s="18"/>
      <c r="M308" s="18"/>
      <c r="N308" s="18"/>
    </row>
    <row r="309" spans="2:14" ht="15.75" thickBot="1">
      <c r="B309" s="11" t="s">
        <v>37</v>
      </c>
      <c r="C309" s="12">
        <v>13.106299999999999</v>
      </c>
      <c r="D309" s="12">
        <v>13.106299999999999</v>
      </c>
      <c r="E309" s="12">
        <v>529</v>
      </c>
      <c r="F309" s="12">
        <v>1426</v>
      </c>
      <c r="I309" s="4"/>
      <c r="J309" s="18"/>
      <c r="K309" s="18"/>
      <c r="L309" s="18"/>
      <c r="M309" s="18"/>
      <c r="N309" s="18"/>
    </row>
    <row r="310" spans="2:14">
      <c r="C310" s="2"/>
      <c r="D310" s="2"/>
      <c r="E310" s="2"/>
      <c r="F310" s="2"/>
      <c r="I310" s="4"/>
      <c r="J310" s="18"/>
      <c r="K310" s="18"/>
      <c r="L310" s="18"/>
      <c r="M310" s="18"/>
      <c r="N310" s="18"/>
    </row>
    <row r="311" spans="2:14">
      <c r="C311" s="2"/>
      <c r="D311" s="2"/>
      <c r="E311" s="2"/>
      <c r="F311" s="2"/>
    </row>
    <row r="312" spans="2:14">
      <c r="C312" s="2"/>
      <c r="D312" s="2"/>
      <c r="E312" s="2"/>
      <c r="F312" s="2"/>
    </row>
    <row r="313" spans="2:14">
      <c r="C313" s="2"/>
      <c r="D313" s="2"/>
      <c r="E313" s="2"/>
      <c r="F313" s="2"/>
    </row>
    <row r="314" spans="2:14">
      <c r="C314" s="2"/>
      <c r="D314" s="2"/>
      <c r="E314" s="2"/>
      <c r="F314" s="2"/>
    </row>
    <row r="315" spans="2:14">
      <c r="C315" s="2"/>
      <c r="D315" s="2"/>
      <c r="E315" s="2"/>
      <c r="F315" s="2"/>
    </row>
    <row r="316" spans="2:14" ht="15.75" thickBot="1">
      <c r="C316" s="2"/>
      <c r="D316" s="2"/>
      <c r="E316" s="2"/>
      <c r="F316" s="2"/>
    </row>
    <row r="317" spans="2:14">
      <c r="B317" s="6" t="s">
        <v>66</v>
      </c>
      <c r="C317" s="7" t="s">
        <v>2</v>
      </c>
      <c r="D317" s="7" t="s">
        <v>3</v>
      </c>
      <c r="E317" s="7" t="s">
        <v>4</v>
      </c>
      <c r="F317" s="7" t="s">
        <v>5</v>
      </c>
    </row>
    <row r="318" spans="2:14">
      <c r="B318" s="9" t="s">
        <v>32</v>
      </c>
      <c r="C318" s="5">
        <v>19.645900000000001</v>
      </c>
      <c r="D318" s="5">
        <v>19.645900000000001</v>
      </c>
      <c r="E318" s="5">
        <v>635</v>
      </c>
      <c r="F318" s="5">
        <v>1204</v>
      </c>
    </row>
    <row r="319" spans="2:14">
      <c r="B319" s="9" t="s">
        <v>33</v>
      </c>
      <c r="C319" s="5">
        <v>7.9574999999999996</v>
      </c>
      <c r="D319" s="5">
        <v>7.9574999999999996</v>
      </c>
      <c r="E319" s="5">
        <v>773</v>
      </c>
      <c r="F319" s="5">
        <v>1641</v>
      </c>
    </row>
    <row r="320" spans="2:14">
      <c r="B320" s="9" t="s">
        <v>8</v>
      </c>
      <c r="C320" s="5">
        <v>9.9748999999999999</v>
      </c>
      <c r="D320" s="5">
        <v>9.9748999999999999</v>
      </c>
      <c r="E320" s="5">
        <v>602</v>
      </c>
      <c r="F320" s="5">
        <v>1792</v>
      </c>
    </row>
    <row r="321" spans="2:6">
      <c r="B321" s="9" t="s">
        <v>34</v>
      </c>
      <c r="C321" s="5">
        <v>12.186299999999999</v>
      </c>
      <c r="D321" s="5">
        <v>12.186299999999999</v>
      </c>
      <c r="E321" s="5">
        <v>440</v>
      </c>
      <c r="F321" s="5">
        <v>1887</v>
      </c>
    </row>
    <row r="322" spans="2:6">
      <c r="B322" s="9" t="s">
        <v>35</v>
      </c>
      <c r="C322" s="5">
        <v>18.409400000000002</v>
      </c>
      <c r="D322" s="5">
        <v>18.409400000000002</v>
      </c>
      <c r="E322" s="5">
        <v>583</v>
      </c>
      <c r="F322" s="5">
        <v>996</v>
      </c>
    </row>
    <row r="323" spans="2:6">
      <c r="B323" s="9" t="s">
        <v>36</v>
      </c>
      <c r="C323" s="5">
        <v>20.4313</v>
      </c>
      <c r="D323" s="5">
        <v>20.4313</v>
      </c>
      <c r="E323" s="5">
        <v>456</v>
      </c>
      <c r="F323" s="5">
        <v>1012</v>
      </c>
    </row>
    <row r="324" spans="2:6" ht="15.75" thickBot="1">
      <c r="B324" s="11" t="s">
        <v>37</v>
      </c>
      <c r="C324" s="12">
        <v>11.2394</v>
      </c>
      <c r="D324" s="12">
        <v>11.2394</v>
      </c>
      <c r="E324" s="12">
        <v>560</v>
      </c>
      <c r="F324" s="12">
        <v>1687</v>
      </c>
    </row>
    <row r="325" spans="2:6">
      <c r="C325" s="2"/>
      <c r="D325" s="2"/>
      <c r="E325" s="2"/>
      <c r="F325" s="2"/>
    </row>
    <row r="326" spans="2:6">
      <c r="C326" s="2"/>
      <c r="D326" s="2"/>
      <c r="E326" s="2"/>
      <c r="F326" s="2"/>
    </row>
    <row r="327" spans="2:6">
      <c r="C327" s="2"/>
      <c r="D327" s="2"/>
      <c r="E327" s="2"/>
      <c r="F327" s="2"/>
    </row>
    <row r="328" spans="2:6">
      <c r="C328" s="2"/>
      <c r="D328" s="2"/>
      <c r="E328" s="2"/>
      <c r="F328" s="2"/>
    </row>
    <row r="329" spans="2:6">
      <c r="C329" s="2"/>
      <c r="D329" s="2"/>
      <c r="E329" s="2"/>
      <c r="F329" s="2"/>
    </row>
    <row r="330" spans="2:6">
      <c r="C330" s="2"/>
      <c r="D330" s="2"/>
      <c r="E330" s="2"/>
      <c r="F330" s="2"/>
    </row>
    <row r="331" spans="2:6" ht="15.75" thickBot="1">
      <c r="C331" s="2"/>
      <c r="D331" s="2"/>
      <c r="E331" s="2"/>
      <c r="F331" s="2"/>
    </row>
    <row r="332" spans="2:6">
      <c r="B332" s="6" t="s">
        <v>67</v>
      </c>
      <c r="C332" s="7" t="s">
        <v>2</v>
      </c>
      <c r="D332" s="7" t="s">
        <v>3</v>
      </c>
      <c r="E332" s="7" t="s">
        <v>4</v>
      </c>
      <c r="F332" s="7" t="s">
        <v>5</v>
      </c>
    </row>
    <row r="333" spans="2:6">
      <c r="B333" s="9" t="s">
        <v>32</v>
      </c>
      <c r="C333" s="5">
        <v>13.4656</v>
      </c>
      <c r="D333" s="5">
        <v>13.4656</v>
      </c>
      <c r="E333" s="5">
        <v>719</v>
      </c>
      <c r="F333" s="5">
        <v>1198</v>
      </c>
    </row>
    <row r="334" spans="2:6">
      <c r="B334" s="9" t="s">
        <v>33</v>
      </c>
      <c r="C334" s="5">
        <v>6.7229000000000001</v>
      </c>
      <c r="D334" s="5">
        <v>6.7229000000000001</v>
      </c>
      <c r="E334" s="5">
        <v>735</v>
      </c>
      <c r="F334" s="5">
        <v>1448</v>
      </c>
    </row>
    <row r="335" spans="2:6">
      <c r="B335" s="9" t="s">
        <v>8</v>
      </c>
      <c r="C335" s="5">
        <v>7.7610000000000001</v>
      </c>
      <c r="D335" s="5">
        <v>7.7610000000000001</v>
      </c>
      <c r="E335" s="5">
        <v>643</v>
      </c>
      <c r="F335" s="5">
        <v>1717</v>
      </c>
    </row>
    <row r="336" spans="2:6">
      <c r="B336" s="9" t="s">
        <v>34</v>
      </c>
      <c r="C336" s="5">
        <v>9.1001999999999992</v>
      </c>
      <c r="D336" s="5">
        <v>9.1001999999999992</v>
      </c>
      <c r="E336" s="5">
        <v>436</v>
      </c>
      <c r="F336" s="5">
        <v>1768</v>
      </c>
    </row>
    <row r="337" spans="2:6">
      <c r="B337" s="9" t="s">
        <v>35</v>
      </c>
      <c r="C337" s="5">
        <v>12.5783</v>
      </c>
      <c r="D337" s="5">
        <v>12.5783</v>
      </c>
      <c r="E337" s="5">
        <v>678</v>
      </c>
      <c r="F337" s="5">
        <v>1010</v>
      </c>
    </row>
    <row r="338" spans="2:6">
      <c r="B338" s="9" t="s">
        <v>36</v>
      </c>
      <c r="C338" s="5">
        <v>13.977499999999999</v>
      </c>
      <c r="D338" s="5">
        <v>13.977499999999999</v>
      </c>
      <c r="E338" s="5">
        <v>494</v>
      </c>
      <c r="F338" s="5">
        <v>725</v>
      </c>
    </row>
    <row r="339" spans="2:6" ht="15.75" thickBot="1">
      <c r="B339" s="11" t="s">
        <v>37</v>
      </c>
      <c r="C339" s="12">
        <v>8.5688999999999993</v>
      </c>
      <c r="D339" s="12">
        <v>8.5688999999999993</v>
      </c>
      <c r="E339" s="12">
        <v>570</v>
      </c>
      <c r="F339" s="12">
        <v>1480</v>
      </c>
    </row>
    <row r="340" spans="2:6">
      <c r="C340" s="2"/>
      <c r="D340" s="2"/>
      <c r="E340" s="2"/>
      <c r="F340" s="2"/>
    </row>
    <row r="341" spans="2:6">
      <c r="C341" s="2"/>
      <c r="D341" s="2"/>
      <c r="E341" s="2"/>
      <c r="F341" s="2"/>
    </row>
    <row r="342" spans="2:6">
      <c r="C342" s="2"/>
      <c r="D342" s="2"/>
      <c r="E342" s="2"/>
      <c r="F342" s="2"/>
    </row>
    <row r="343" spans="2:6">
      <c r="C343" s="2"/>
      <c r="D343" s="2"/>
      <c r="E343" s="2"/>
      <c r="F343" s="2"/>
    </row>
    <row r="344" spans="2:6">
      <c r="C344" s="2"/>
      <c r="D344" s="2"/>
      <c r="E344" s="2"/>
      <c r="F344" s="2"/>
    </row>
    <row r="345" spans="2:6">
      <c r="C345" s="2"/>
      <c r="D345" s="2"/>
      <c r="E345" s="2"/>
      <c r="F345" s="2"/>
    </row>
    <row r="346" spans="2:6" ht="15.75" thickBot="1">
      <c r="C346" s="2"/>
      <c r="D346" s="2"/>
      <c r="E346" s="2"/>
      <c r="F346" s="2"/>
    </row>
    <row r="347" spans="2:6">
      <c r="B347" s="6" t="s">
        <v>68</v>
      </c>
      <c r="C347" s="7" t="s">
        <v>2</v>
      </c>
      <c r="D347" s="7" t="s">
        <v>3</v>
      </c>
      <c r="E347" s="7" t="s">
        <v>4</v>
      </c>
      <c r="F347" s="7" t="s">
        <v>5</v>
      </c>
    </row>
    <row r="348" spans="2:6">
      <c r="B348" s="9" t="s">
        <v>32</v>
      </c>
      <c r="C348" s="5">
        <v>72.108599999999996</v>
      </c>
      <c r="D348" s="5">
        <v>72.108599999999996</v>
      </c>
      <c r="E348" s="5">
        <v>547</v>
      </c>
      <c r="F348" s="5">
        <v>1216</v>
      </c>
    </row>
    <row r="349" spans="2:6">
      <c r="B349" s="9" t="s">
        <v>33</v>
      </c>
      <c r="C349" s="5">
        <v>59.426699999999997</v>
      </c>
      <c r="D349" s="5">
        <v>59.426699999999997</v>
      </c>
      <c r="E349" s="5">
        <v>663</v>
      </c>
      <c r="F349" s="5">
        <v>1524</v>
      </c>
    </row>
    <row r="350" spans="2:6">
      <c r="B350" s="9" t="s">
        <v>8</v>
      </c>
      <c r="C350" s="5">
        <v>61.562899999999999</v>
      </c>
      <c r="D350" s="5">
        <v>61.562899999999999</v>
      </c>
      <c r="E350" s="5">
        <v>564</v>
      </c>
      <c r="F350" s="5">
        <v>1846</v>
      </c>
    </row>
    <row r="351" spans="2:6">
      <c r="B351" s="9" t="s">
        <v>34</v>
      </c>
      <c r="C351" s="5">
        <v>63.954900000000002</v>
      </c>
      <c r="D351" s="5">
        <v>63.954900000000002</v>
      </c>
      <c r="E351" s="5">
        <v>388</v>
      </c>
      <c r="F351" s="5">
        <v>2059</v>
      </c>
    </row>
    <row r="352" spans="2:6">
      <c r="B352" s="9" t="s">
        <v>35</v>
      </c>
      <c r="C352" s="5">
        <v>71.019499999999994</v>
      </c>
      <c r="D352" s="5">
        <v>71.019499999999994</v>
      </c>
      <c r="E352" s="5">
        <v>616</v>
      </c>
      <c r="F352" s="5">
        <v>958</v>
      </c>
    </row>
    <row r="353" spans="2:6">
      <c r="B353" s="9" t="s">
        <v>36</v>
      </c>
      <c r="C353" s="5">
        <v>73.317300000000003</v>
      </c>
      <c r="D353" s="5">
        <v>73.317300000000003</v>
      </c>
      <c r="E353" s="5">
        <v>437</v>
      </c>
      <c r="F353" s="5">
        <v>964</v>
      </c>
    </row>
    <row r="354" spans="2:6" ht="15.75" thickBot="1">
      <c r="B354" s="11" t="s">
        <v>37</v>
      </c>
      <c r="C354" s="12">
        <v>62.8401</v>
      </c>
      <c r="D354" s="12">
        <v>62.8401</v>
      </c>
      <c r="E354" s="12">
        <v>540</v>
      </c>
      <c r="F354" s="12">
        <v>1623</v>
      </c>
    </row>
    <row r="355" spans="2:6">
      <c r="C355" s="2"/>
      <c r="D355" s="2"/>
      <c r="E355" s="2"/>
      <c r="F355" s="2"/>
    </row>
    <row r="356" spans="2:6">
      <c r="C356" s="2"/>
      <c r="D356" s="2"/>
      <c r="E356" s="2"/>
      <c r="F356" s="2"/>
    </row>
    <row r="357" spans="2:6">
      <c r="C357" s="2"/>
      <c r="D357" s="2"/>
      <c r="E357" s="2"/>
      <c r="F357" s="2"/>
    </row>
    <row r="358" spans="2:6">
      <c r="C358" s="2"/>
      <c r="D358" s="2"/>
      <c r="E358" s="2"/>
      <c r="F358" s="2"/>
    </row>
    <row r="359" spans="2:6">
      <c r="C359" s="2"/>
      <c r="D359" s="2"/>
      <c r="E359" s="2"/>
      <c r="F359" s="2"/>
    </row>
    <row r="360" spans="2:6">
      <c r="C360" s="2"/>
      <c r="D360" s="2"/>
      <c r="E360" s="2"/>
      <c r="F360" s="2"/>
    </row>
    <row r="361" spans="2:6">
      <c r="C361" s="2"/>
      <c r="D361" s="2"/>
      <c r="E361" s="2"/>
      <c r="F361" s="2"/>
    </row>
    <row r="362" spans="2:6" ht="15.75" thickBot="1">
      <c r="C362" s="2"/>
      <c r="D362" s="2"/>
      <c r="E362" s="2"/>
      <c r="F362" s="2"/>
    </row>
    <row r="363" spans="2:6">
      <c r="B363" s="6" t="s">
        <v>69</v>
      </c>
      <c r="C363" s="7" t="s">
        <v>2</v>
      </c>
      <c r="D363" s="7" t="s">
        <v>3</v>
      </c>
      <c r="E363" s="7" t="s">
        <v>4</v>
      </c>
      <c r="F363" s="7" t="s">
        <v>5</v>
      </c>
    </row>
    <row r="364" spans="2:6">
      <c r="B364" s="9" t="s">
        <v>32</v>
      </c>
      <c r="C364" s="5">
        <v>10.7334</v>
      </c>
      <c r="D364" s="5">
        <v>10.7334</v>
      </c>
      <c r="E364" s="5">
        <v>606</v>
      </c>
      <c r="F364" s="5">
        <v>1168</v>
      </c>
    </row>
    <row r="365" spans="2:6">
      <c r="B365" s="9" t="s">
        <v>33</v>
      </c>
      <c r="C365" s="5">
        <v>4.8757000000000001</v>
      </c>
      <c r="D365" s="5">
        <v>4.8757000000000001</v>
      </c>
      <c r="E365" s="5">
        <v>749</v>
      </c>
      <c r="F365" s="5">
        <v>1389</v>
      </c>
    </row>
    <row r="366" spans="2:6">
      <c r="B366" s="9" t="s">
        <v>8</v>
      </c>
      <c r="C366" s="21">
        <v>0.80920000000000003</v>
      </c>
      <c r="D366" s="21">
        <v>5.8091999999999997</v>
      </c>
      <c r="E366" s="5">
        <v>700</v>
      </c>
      <c r="F366" s="5">
        <v>1756</v>
      </c>
    </row>
    <row r="367" spans="2:6">
      <c r="B367" s="9" t="s">
        <v>34</v>
      </c>
      <c r="C367" s="5">
        <v>7.1816000000000004</v>
      </c>
      <c r="D367" s="5">
        <v>7.1816000000000004</v>
      </c>
      <c r="E367" s="5">
        <v>427</v>
      </c>
      <c r="F367" s="5">
        <v>1837</v>
      </c>
    </row>
    <row r="368" spans="2:6">
      <c r="B368" s="9" t="s">
        <v>35</v>
      </c>
      <c r="C368" s="5">
        <v>10.2699</v>
      </c>
      <c r="D368" s="5">
        <v>10.2699</v>
      </c>
      <c r="E368" s="5">
        <v>714</v>
      </c>
      <c r="F368" s="5">
        <v>883</v>
      </c>
    </row>
    <row r="369" spans="2:6">
      <c r="B369" s="9" t="s">
        <v>36</v>
      </c>
      <c r="C369" s="5">
        <v>11.2667</v>
      </c>
      <c r="D369" s="5">
        <v>11.2667</v>
      </c>
      <c r="E369" s="5">
        <v>410</v>
      </c>
      <c r="F369" s="5">
        <v>765</v>
      </c>
    </row>
    <row r="370" spans="2:6" ht="15.75" thickBot="1">
      <c r="B370" s="11" t="s">
        <v>37</v>
      </c>
      <c r="C370" s="12">
        <v>6.7164999999999999</v>
      </c>
      <c r="D370" s="12">
        <v>6.7164999999999999</v>
      </c>
      <c r="E370" s="12">
        <v>539</v>
      </c>
      <c r="F370" s="12">
        <v>1596</v>
      </c>
    </row>
    <row r="371" spans="2:6">
      <c r="C371" s="2"/>
      <c r="D371" s="2"/>
      <c r="E371" s="2"/>
      <c r="F371" s="2"/>
    </row>
    <row r="372" spans="2:6">
      <c r="C372" s="2"/>
      <c r="D372" s="2"/>
      <c r="E372" s="2"/>
      <c r="F372" s="2"/>
    </row>
    <row r="373" spans="2:6">
      <c r="C373" s="2"/>
      <c r="D373" s="2"/>
      <c r="E373" s="2"/>
      <c r="F373" s="2"/>
    </row>
    <row r="374" spans="2:6">
      <c r="C374" s="2"/>
      <c r="D374" s="2"/>
      <c r="E374" s="2"/>
      <c r="F374" s="2"/>
    </row>
    <row r="375" spans="2:6">
      <c r="C375" s="2"/>
      <c r="D375" s="2"/>
      <c r="E375" s="2"/>
      <c r="F375" s="2"/>
    </row>
    <row r="376" spans="2:6">
      <c r="C376" s="2"/>
      <c r="D376" s="2"/>
      <c r="E376" s="2"/>
      <c r="F376" s="2"/>
    </row>
    <row r="377" spans="2:6">
      <c r="C377" s="2"/>
      <c r="D377" s="2"/>
      <c r="E377" s="2"/>
      <c r="F377" s="2"/>
    </row>
    <row r="378" spans="2:6" ht="15.75" thickBot="1">
      <c r="C378" s="2"/>
      <c r="D378" s="2"/>
      <c r="E378" s="2"/>
      <c r="F378" s="2"/>
    </row>
    <row r="379" spans="2:6">
      <c r="B379" s="6" t="s">
        <v>70</v>
      </c>
      <c r="C379" s="7" t="s">
        <v>2</v>
      </c>
      <c r="D379" s="7" t="s">
        <v>3</v>
      </c>
      <c r="E379" s="7" t="s">
        <v>4</v>
      </c>
      <c r="F379" s="7" t="s">
        <v>5</v>
      </c>
    </row>
    <row r="380" spans="2:6">
      <c r="B380" s="9" t="s">
        <v>32</v>
      </c>
      <c r="C380" s="5">
        <v>28.914200000000001</v>
      </c>
      <c r="D380" s="5">
        <v>28.914200000000001</v>
      </c>
      <c r="E380" s="5">
        <v>737</v>
      </c>
      <c r="F380" s="5">
        <v>1251</v>
      </c>
    </row>
    <row r="381" spans="2:6">
      <c r="B381" s="9" t="s">
        <v>33</v>
      </c>
      <c r="C381" s="5">
        <v>18.587499999999999</v>
      </c>
      <c r="D381" s="5">
        <v>18.587499999999999</v>
      </c>
      <c r="E381" s="5">
        <v>777</v>
      </c>
      <c r="F381" s="5">
        <v>1401</v>
      </c>
    </row>
    <row r="382" spans="2:6">
      <c r="B382" s="9" t="s">
        <v>8</v>
      </c>
      <c r="C382" s="5">
        <v>20.427600000000002</v>
      </c>
      <c r="D382" s="5">
        <v>20.427600000000002</v>
      </c>
      <c r="E382" s="5">
        <v>765</v>
      </c>
      <c r="F382" s="5">
        <v>1892</v>
      </c>
    </row>
    <row r="383" spans="2:6">
      <c r="B383" s="9" t="s">
        <v>34</v>
      </c>
      <c r="C383" s="5">
        <v>22.430199999999999</v>
      </c>
      <c r="D383" s="5">
        <v>22.430199999999999</v>
      </c>
      <c r="E383" s="5">
        <v>422</v>
      </c>
      <c r="F383" s="5">
        <v>2157</v>
      </c>
    </row>
    <row r="384" spans="2:6">
      <c r="B384" s="9" t="s">
        <v>35</v>
      </c>
      <c r="C384" s="5">
        <v>28.0152</v>
      </c>
      <c r="D384" s="5">
        <v>28.0152</v>
      </c>
      <c r="E384" s="5">
        <v>790</v>
      </c>
      <c r="F384" s="5">
        <v>939</v>
      </c>
    </row>
    <row r="385" spans="2:6">
      <c r="B385" s="9" t="s">
        <v>36</v>
      </c>
      <c r="C385" s="5">
        <v>29.945699999999999</v>
      </c>
      <c r="D385" s="5">
        <v>29.945699999999999</v>
      </c>
      <c r="E385" s="5">
        <v>473</v>
      </c>
      <c r="F385" s="5">
        <v>933</v>
      </c>
    </row>
    <row r="386" spans="2:6" ht="15.75" thickBot="1">
      <c r="B386" s="11" t="s">
        <v>37</v>
      </c>
      <c r="C386" s="12">
        <v>21.493500000000001</v>
      </c>
      <c r="D386" s="12">
        <v>21.493500000000001</v>
      </c>
      <c r="E386" s="12">
        <v>686</v>
      </c>
      <c r="F386" s="12">
        <v>1526</v>
      </c>
    </row>
    <row r="387" spans="2:6">
      <c r="C387" s="2"/>
      <c r="D387" s="2"/>
      <c r="E387" s="2"/>
      <c r="F387" s="2"/>
    </row>
    <row r="388" spans="2:6">
      <c r="C388" s="2"/>
      <c r="D388" s="2"/>
      <c r="E388" s="2"/>
      <c r="F388" s="2"/>
    </row>
    <row r="389" spans="2:6">
      <c r="C389" s="2"/>
      <c r="D389" s="2"/>
      <c r="E389" s="2"/>
      <c r="F389" s="2"/>
    </row>
    <row r="390" spans="2:6">
      <c r="C390" s="2"/>
      <c r="D390" s="2"/>
      <c r="E390" s="2"/>
      <c r="F390" s="2"/>
    </row>
    <row r="391" spans="2:6">
      <c r="C391" s="2"/>
      <c r="D391" s="2"/>
      <c r="E391" s="2"/>
      <c r="F391" s="2"/>
    </row>
    <row r="392" spans="2:6">
      <c r="C392" s="2"/>
      <c r="D392" s="2"/>
      <c r="E392" s="2"/>
      <c r="F392" s="2"/>
    </row>
    <row r="393" spans="2:6">
      <c r="C393" s="2"/>
      <c r="D393" s="2"/>
      <c r="E393" s="2"/>
      <c r="F393" s="2"/>
    </row>
    <row r="394" spans="2:6" ht="15.75" thickBot="1">
      <c r="C394" s="2"/>
      <c r="D394" s="2"/>
      <c r="E394" s="2"/>
      <c r="F394" s="2"/>
    </row>
    <row r="395" spans="2:6">
      <c r="B395" s="6" t="s">
        <v>71</v>
      </c>
      <c r="C395" s="7" t="s">
        <v>2</v>
      </c>
      <c r="D395" s="7" t="s">
        <v>3</v>
      </c>
      <c r="E395" s="7" t="s">
        <v>4</v>
      </c>
      <c r="F395" s="7" t="s">
        <v>5</v>
      </c>
    </row>
    <row r="396" spans="2:6">
      <c r="B396" s="9" t="s">
        <v>32</v>
      </c>
      <c r="C396" s="5">
        <v>16.431999999999999</v>
      </c>
      <c r="D396" s="5">
        <v>16.431999999999999</v>
      </c>
      <c r="E396" s="5">
        <v>585</v>
      </c>
      <c r="F396" s="5">
        <v>750</v>
      </c>
    </row>
    <row r="397" spans="2:6">
      <c r="B397" s="9" t="s">
        <v>33</v>
      </c>
      <c r="C397" s="5">
        <v>7.3090000000000002</v>
      </c>
      <c r="D397" s="5">
        <v>7.3090000000000002</v>
      </c>
      <c r="E397" s="5">
        <v>797</v>
      </c>
      <c r="F397" s="5">
        <v>1938</v>
      </c>
    </row>
    <row r="398" spans="2:6">
      <c r="B398" s="9" t="s">
        <v>8</v>
      </c>
      <c r="C398" s="5">
        <v>8.6667000000000005</v>
      </c>
      <c r="D398" s="5">
        <v>8.6667000000000005</v>
      </c>
      <c r="E398" s="5">
        <v>644</v>
      </c>
      <c r="F398" s="5">
        <v>2136</v>
      </c>
    </row>
    <row r="399" spans="2:6">
      <c r="B399" s="9" t="s">
        <v>34</v>
      </c>
      <c r="C399" s="5">
        <v>10.3513</v>
      </c>
      <c r="D399" s="5">
        <v>10.3513</v>
      </c>
      <c r="E399" s="5">
        <v>548</v>
      </c>
      <c r="F399" s="5">
        <v>2011</v>
      </c>
    </row>
    <row r="400" spans="2:6">
      <c r="B400" s="9" t="s">
        <v>35</v>
      </c>
      <c r="C400" s="5">
        <v>15.417199999999999</v>
      </c>
      <c r="D400" s="5">
        <v>15.417199999999999</v>
      </c>
      <c r="E400" s="5">
        <v>699</v>
      </c>
      <c r="F400" s="5">
        <v>1190</v>
      </c>
    </row>
    <row r="401" spans="2:6">
      <c r="B401" s="9" t="s">
        <v>36</v>
      </c>
      <c r="C401" s="5">
        <v>17.305700000000002</v>
      </c>
      <c r="D401" s="5">
        <v>17.305700000000002</v>
      </c>
      <c r="E401" s="5">
        <v>445</v>
      </c>
      <c r="F401" s="5">
        <v>847</v>
      </c>
    </row>
    <row r="402" spans="2:6" ht="15.75" thickBot="1">
      <c r="B402" s="11" t="s">
        <v>37</v>
      </c>
      <c r="C402" s="12">
        <v>9.6445000000000007</v>
      </c>
      <c r="D402" s="12">
        <v>9.6445000000000007</v>
      </c>
      <c r="E402" s="12">
        <v>587</v>
      </c>
      <c r="F402" s="12">
        <v>1907</v>
      </c>
    </row>
    <row r="403" spans="2:6">
      <c r="C403" s="2"/>
      <c r="D403" s="2"/>
      <c r="E403" s="2"/>
      <c r="F403" s="2"/>
    </row>
    <row r="404" spans="2:6">
      <c r="C404" s="2"/>
      <c r="D404" s="2"/>
      <c r="E404" s="2"/>
      <c r="F404" s="2"/>
    </row>
    <row r="405" spans="2:6">
      <c r="C405" s="2"/>
      <c r="D405" s="2"/>
      <c r="E405" s="2"/>
      <c r="F405" s="2"/>
    </row>
    <row r="406" spans="2:6">
      <c r="C406" s="2"/>
      <c r="D406" s="2"/>
      <c r="E406" s="2"/>
      <c r="F406" s="2"/>
    </row>
    <row r="407" spans="2:6">
      <c r="C407" s="2"/>
      <c r="D407" s="2"/>
      <c r="E407" s="2"/>
      <c r="F407" s="2"/>
    </row>
    <row r="408" spans="2:6">
      <c r="C408" s="2"/>
      <c r="D408" s="2"/>
      <c r="E408" s="2"/>
      <c r="F408" s="2"/>
    </row>
    <row r="409" spans="2:6">
      <c r="C409" s="2"/>
      <c r="D409" s="2"/>
      <c r="E409" s="2"/>
      <c r="F409" s="2"/>
    </row>
    <row r="410" spans="2:6">
      <c r="C410" s="2"/>
      <c r="D410" s="2"/>
      <c r="E410" s="2"/>
      <c r="F410" s="2"/>
    </row>
    <row r="411" spans="2:6" ht="15.75" thickBot="1">
      <c r="C411" s="2"/>
      <c r="D411" s="2"/>
      <c r="E411" s="2"/>
      <c r="F411" s="2"/>
    </row>
    <row r="412" spans="2:6">
      <c r="B412" s="6" t="s">
        <v>72</v>
      </c>
      <c r="C412" s="7" t="s">
        <v>2</v>
      </c>
      <c r="D412" s="7" t="s">
        <v>3</v>
      </c>
      <c r="E412" s="7" t="s">
        <v>4</v>
      </c>
      <c r="F412" s="7" t="s">
        <v>5</v>
      </c>
    </row>
    <row r="413" spans="2:6">
      <c r="B413" s="9" t="s">
        <v>32</v>
      </c>
      <c r="C413" s="5">
        <v>14.297000000000001</v>
      </c>
      <c r="D413" s="5">
        <v>14.297000000000001</v>
      </c>
      <c r="E413" s="5">
        <v>622</v>
      </c>
      <c r="F413" s="5">
        <v>1311</v>
      </c>
    </row>
    <row r="414" spans="2:6">
      <c r="B414" s="9" t="s">
        <v>33</v>
      </c>
      <c r="C414" s="5">
        <v>3.3715999999999999</v>
      </c>
      <c r="D414" s="5">
        <v>3.3715999999999999</v>
      </c>
      <c r="E414" s="5">
        <v>722</v>
      </c>
      <c r="F414" s="5">
        <v>1453</v>
      </c>
    </row>
    <row r="415" spans="2:6">
      <c r="B415" s="9" t="s">
        <v>8</v>
      </c>
      <c r="C415" s="5">
        <v>5.1798999999999999</v>
      </c>
      <c r="D415" s="5">
        <v>5.1798999999999999</v>
      </c>
      <c r="E415" s="5">
        <v>582</v>
      </c>
      <c r="F415" s="5">
        <v>1870</v>
      </c>
    </row>
    <row r="416" spans="2:6">
      <c r="B416" s="9" t="s">
        <v>34</v>
      </c>
      <c r="C416" s="5">
        <v>7.2961999999999998</v>
      </c>
      <c r="D416" s="5">
        <v>7.2961999999999998</v>
      </c>
      <c r="E416" s="5">
        <v>376</v>
      </c>
      <c r="F416" s="5">
        <v>1828</v>
      </c>
    </row>
    <row r="417" spans="2:6">
      <c r="B417" s="9" t="s">
        <v>35</v>
      </c>
      <c r="C417" s="5">
        <v>13.3325</v>
      </c>
      <c r="D417" s="5">
        <v>13.3325</v>
      </c>
      <c r="E417" s="5">
        <v>578</v>
      </c>
      <c r="F417" s="5">
        <v>931</v>
      </c>
    </row>
    <row r="418" spans="2:6">
      <c r="B418" s="9" t="s">
        <v>36</v>
      </c>
      <c r="C418" s="5">
        <v>15.345800000000001</v>
      </c>
      <c r="D418" s="5">
        <v>15.345800000000001</v>
      </c>
      <c r="E418" s="5">
        <v>413</v>
      </c>
      <c r="F418" s="5">
        <v>957</v>
      </c>
    </row>
    <row r="419" spans="2:6" ht="15.75" thickBot="1">
      <c r="B419" s="11" t="s">
        <v>37</v>
      </c>
      <c r="C419" s="12">
        <v>6.2763</v>
      </c>
      <c r="D419" s="12">
        <v>6.2763</v>
      </c>
      <c r="E419" s="12">
        <v>548</v>
      </c>
      <c r="F419" s="12">
        <v>1561</v>
      </c>
    </row>
    <row r="420" spans="2:6">
      <c r="C420" s="2"/>
      <c r="D420" s="2"/>
      <c r="E420" s="2"/>
      <c r="F420" s="2"/>
    </row>
    <row r="421" spans="2:6">
      <c r="C421" s="2"/>
      <c r="D421" s="2"/>
      <c r="E421" s="2"/>
      <c r="F421" s="2"/>
    </row>
    <row r="422" spans="2:6">
      <c r="C422" s="2"/>
      <c r="D422" s="2"/>
      <c r="E422" s="2"/>
      <c r="F422" s="2"/>
    </row>
    <row r="423" spans="2:6">
      <c r="C423" s="2"/>
      <c r="D423" s="2"/>
      <c r="E423" s="2"/>
      <c r="F423" s="2"/>
    </row>
    <row r="424" spans="2:6">
      <c r="C424" s="2"/>
      <c r="D424" s="2"/>
      <c r="E424" s="2"/>
      <c r="F424" s="2"/>
    </row>
    <row r="425" spans="2:6">
      <c r="C425" s="2"/>
      <c r="D425" s="2"/>
      <c r="E425" s="2"/>
      <c r="F425" s="2"/>
    </row>
    <row r="426" spans="2:6" ht="15.75" thickBot="1">
      <c r="C426" s="2"/>
      <c r="D426" s="2"/>
      <c r="E426" s="2"/>
      <c r="F426" s="2"/>
    </row>
    <row r="427" spans="2:6">
      <c r="B427" s="6" t="s">
        <v>73</v>
      </c>
      <c r="C427" s="7" t="s">
        <v>2</v>
      </c>
      <c r="D427" s="7" t="s">
        <v>3</v>
      </c>
      <c r="E427" s="7" t="s">
        <v>4</v>
      </c>
      <c r="F427" s="7" t="s">
        <v>5</v>
      </c>
    </row>
    <row r="428" spans="2:6">
      <c r="B428" s="9" t="s">
        <v>32</v>
      </c>
      <c r="C428" s="5">
        <v>12.558400000000001</v>
      </c>
      <c r="D428" s="5">
        <v>12.558400000000001</v>
      </c>
      <c r="E428" s="5">
        <v>564</v>
      </c>
      <c r="F428" s="5">
        <v>1317</v>
      </c>
    </row>
    <row r="429" spans="2:6">
      <c r="B429" s="9" t="s">
        <v>33</v>
      </c>
      <c r="C429" s="5">
        <v>3.38</v>
      </c>
      <c r="D429" s="5">
        <v>3.38</v>
      </c>
      <c r="E429" s="5">
        <v>768</v>
      </c>
      <c r="F429" s="5">
        <v>1472</v>
      </c>
    </row>
    <row r="430" spans="2:6">
      <c r="B430" s="9" t="s">
        <v>8</v>
      </c>
      <c r="C430" s="5">
        <v>4.9298000000000002</v>
      </c>
      <c r="D430" s="5">
        <v>4.9298000000000002</v>
      </c>
      <c r="E430" s="5">
        <v>664</v>
      </c>
      <c r="F430" s="5">
        <v>1711</v>
      </c>
    </row>
    <row r="431" spans="2:6">
      <c r="B431" s="9" t="s">
        <v>34</v>
      </c>
      <c r="C431" s="5">
        <v>6.6992000000000003</v>
      </c>
      <c r="D431" s="5">
        <v>6.6992000000000003</v>
      </c>
      <c r="E431" s="5">
        <v>449</v>
      </c>
      <c r="F431" s="5">
        <v>1837</v>
      </c>
    </row>
    <row r="432" spans="2:6">
      <c r="B432" s="9" t="s">
        <v>35</v>
      </c>
      <c r="C432" s="5">
        <v>11.450699999999999</v>
      </c>
      <c r="D432" s="5">
        <v>11.450699999999999</v>
      </c>
      <c r="E432" s="5">
        <v>639</v>
      </c>
      <c r="F432" s="5">
        <v>1018</v>
      </c>
    </row>
    <row r="433" spans="2:6">
      <c r="B433" s="9" t="s">
        <v>36</v>
      </c>
      <c r="C433" s="5">
        <v>13.0001</v>
      </c>
      <c r="D433" s="5">
        <v>13.0001</v>
      </c>
      <c r="E433" s="5">
        <v>552</v>
      </c>
      <c r="F433" s="5">
        <v>1250</v>
      </c>
    </row>
    <row r="434" spans="2:6" ht="15.75" thickBot="1">
      <c r="B434" s="11" t="s">
        <v>37</v>
      </c>
      <c r="C434" s="12">
        <v>6.1551</v>
      </c>
      <c r="D434" s="12">
        <v>6.1551</v>
      </c>
      <c r="E434" s="12">
        <v>544</v>
      </c>
      <c r="F434" s="12">
        <v>1617</v>
      </c>
    </row>
    <row r="435" spans="2:6">
      <c r="C435" s="2"/>
      <c r="D435" s="2"/>
      <c r="E435" s="2"/>
      <c r="F435" s="2"/>
    </row>
    <row r="436" spans="2:6">
      <c r="C436" s="2"/>
      <c r="D436" s="2"/>
      <c r="E436" s="2"/>
      <c r="F436" s="2"/>
    </row>
    <row r="437" spans="2:6">
      <c r="C437" s="2"/>
      <c r="D437" s="2"/>
      <c r="E437" s="2"/>
      <c r="F437" s="2"/>
    </row>
    <row r="438" spans="2:6">
      <c r="C438" s="2"/>
      <c r="D438" s="2"/>
      <c r="E438" s="2"/>
      <c r="F438" s="2"/>
    </row>
    <row r="439" spans="2:6">
      <c r="C439" s="2"/>
      <c r="D439" s="2"/>
      <c r="E439" s="2"/>
      <c r="F439" s="2"/>
    </row>
    <row r="440" spans="2:6">
      <c r="C440" s="2"/>
      <c r="D440" s="2"/>
      <c r="E440" s="2"/>
      <c r="F440" s="2"/>
    </row>
    <row r="441" spans="2:6" ht="15.75" thickBot="1">
      <c r="C441" s="2"/>
      <c r="D441" s="2"/>
      <c r="E441" s="2"/>
      <c r="F441" s="2"/>
    </row>
    <row r="442" spans="2:6">
      <c r="B442" s="6" t="s">
        <v>76</v>
      </c>
      <c r="C442" s="7" t="s">
        <v>2</v>
      </c>
      <c r="D442" s="7" t="s">
        <v>3</v>
      </c>
      <c r="E442" s="7" t="s">
        <v>4</v>
      </c>
      <c r="F442" s="7" t="s">
        <v>5</v>
      </c>
    </row>
    <row r="443" spans="2:6">
      <c r="B443" s="9" t="s">
        <v>32</v>
      </c>
      <c r="C443" s="5">
        <v>12.8315</v>
      </c>
      <c r="D443" s="5">
        <v>12.8315</v>
      </c>
      <c r="E443" s="5">
        <v>680</v>
      </c>
      <c r="F443" s="5">
        <v>1126</v>
      </c>
    </row>
    <row r="444" spans="2:6">
      <c r="B444" s="9" t="s">
        <v>33</v>
      </c>
      <c r="C444" s="5">
        <v>5.0494000000000003</v>
      </c>
      <c r="D444" s="5">
        <v>5.0494000000000003</v>
      </c>
      <c r="E444" s="5">
        <v>658</v>
      </c>
      <c r="F444" s="5">
        <v>1571</v>
      </c>
    </row>
    <row r="445" spans="2:6">
      <c r="B445" s="9" t="s">
        <v>8</v>
      </c>
      <c r="C445" s="5">
        <v>6.4001000000000001</v>
      </c>
      <c r="D445" s="5">
        <v>6.4001000000000001</v>
      </c>
      <c r="E445" s="5">
        <v>562</v>
      </c>
      <c r="F445" s="5">
        <v>1601</v>
      </c>
    </row>
    <row r="446" spans="2:6">
      <c r="B446" s="9" t="s">
        <v>34</v>
      </c>
      <c r="C446" s="5">
        <v>8.0715000000000003</v>
      </c>
      <c r="D446" s="5">
        <v>8.0715000000000003</v>
      </c>
      <c r="E446" s="5">
        <v>402</v>
      </c>
      <c r="F446" s="5">
        <v>1839</v>
      </c>
    </row>
    <row r="447" spans="2:6">
      <c r="B447" s="9" t="s">
        <v>35</v>
      </c>
      <c r="C447" s="5">
        <v>12.0844</v>
      </c>
      <c r="D447" s="5">
        <v>12.0844</v>
      </c>
      <c r="E447" s="5">
        <v>572</v>
      </c>
      <c r="F447" s="5">
        <v>974</v>
      </c>
    </row>
    <row r="448" spans="2:6">
      <c r="B448" s="9" t="s">
        <v>36</v>
      </c>
      <c r="C448" s="5">
        <v>13.4588</v>
      </c>
      <c r="D448" s="5">
        <v>13.4588</v>
      </c>
      <c r="E448" s="5">
        <v>460</v>
      </c>
      <c r="F448" s="5">
        <v>983</v>
      </c>
    </row>
    <row r="449" spans="2:6" ht="15.75" thickBot="1">
      <c r="B449" s="11" t="s">
        <v>37</v>
      </c>
      <c r="C449" s="12">
        <v>7.3853999999999997</v>
      </c>
      <c r="D449" s="12">
        <v>7.3853999999999997</v>
      </c>
      <c r="E449" s="12">
        <v>527</v>
      </c>
      <c r="F449" s="12">
        <v>1351</v>
      </c>
    </row>
    <row r="450" spans="2:6">
      <c r="C450" s="2"/>
      <c r="D450" s="2"/>
      <c r="E450" s="2"/>
      <c r="F450" s="2"/>
    </row>
    <row r="451" spans="2:6">
      <c r="C451" s="2"/>
      <c r="D451" s="2"/>
      <c r="E451" s="2"/>
      <c r="F451" s="2"/>
    </row>
    <row r="452" spans="2:6">
      <c r="C452" s="2"/>
      <c r="D452" s="2"/>
      <c r="E452" s="2"/>
      <c r="F452" s="2"/>
    </row>
    <row r="453" spans="2:6">
      <c r="C453" s="2"/>
      <c r="D453" s="2"/>
      <c r="E453" s="2"/>
      <c r="F453" s="2"/>
    </row>
    <row r="454" spans="2:6">
      <c r="C454" s="2"/>
      <c r="D454" s="2"/>
      <c r="E454" s="2"/>
      <c r="F454" s="2"/>
    </row>
    <row r="455" spans="2:6">
      <c r="C455" s="2"/>
      <c r="D455" s="2"/>
      <c r="E455" s="2"/>
      <c r="F455" s="2"/>
    </row>
    <row r="456" spans="2:6" ht="15.75" thickBot="1">
      <c r="C456" s="2"/>
      <c r="D456" s="2"/>
      <c r="E456" s="2"/>
      <c r="F456" s="2"/>
    </row>
    <row r="457" spans="2:6">
      <c r="B457" s="6" t="s">
        <v>74</v>
      </c>
      <c r="C457" s="7" t="s">
        <v>2</v>
      </c>
      <c r="D457" s="7" t="s">
        <v>3</v>
      </c>
      <c r="E457" s="7" t="s">
        <v>4</v>
      </c>
      <c r="F457" s="7" t="s">
        <v>5</v>
      </c>
    </row>
    <row r="458" spans="2:6">
      <c r="B458" s="9" t="s">
        <v>32</v>
      </c>
      <c r="C458" s="5">
        <v>12.503399999999999</v>
      </c>
      <c r="D458" s="5">
        <v>12.503399999999999</v>
      </c>
      <c r="E458" s="5">
        <v>708</v>
      </c>
      <c r="F458" s="5">
        <v>1182</v>
      </c>
    </row>
    <row r="459" spans="2:6">
      <c r="B459" s="9" t="s">
        <v>33</v>
      </c>
      <c r="C459" s="5">
        <v>4.7514000000000003</v>
      </c>
      <c r="D459" s="5">
        <v>4.7514000000000003</v>
      </c>
      <c r="E459" s="5">
        <v>746</v>
      </c>
      <c r="F459" s="5">
        <v>1359</v>
      </c>
    </row>
    <row r="460" spans="2:6">
      <c r="B460" s="9" t="s">
        <v>8</v>
      </c>
      <c r="C460" s="5">
        <v>6.5175999999999998</v>
      </c>
      <c r="D460" s="5">
        <v>6.5175999999999998</v>
      </c>
      <c r="E460" s="5">
        <v>566</v>
      </c>
      <c r="F460" s="5">
        <v>1793</v>
      </c>
    </row>
    <row r="461" spans="2:6">
      <c r="B461" s="9" t="s">
        <v>34</v>
      </c>
      <c r="C461" s="5">
        <v>8.0048999999999992</v>
      </c>
      <c r="D461" s="5">
        <v>8.0048999999999992</v>
      </c>
      <c r="E461" s="5">
        <v>369</v>
      </c>
      <c r="F461" s="5">
        <v>1931</v>
      </c>
    </row>
    <row r="462" spans="2:6">
      <c r="B462" s="9" t="s">
        <v>35</v>
      </c>
      <c r="C462" s="5">
        <v>11.730399999999999</v>
      </c>
      <c r="D462" s="5">
        <v>11.730399999999999</v>
      </c>
      <c r="E462" s="5">
        <v>591</v>
      </c>
      <c r="F462" s="5">
        <v>906</v>
      </c>
    </row>
    <row r="463" spans="2:6">
      <c r="B463" s="9" t="s">
        <v>36</v>
      </c>
      <c r="C463" s="5">
        <v>13.292999999999999</v>
      </c>
      <c r="D463" s="5">
        <v>13.292999999999999</v>
      </c>
      <c r="E463" s="5">
        <v>406</v>
      </c>
      <c r="F463" s="5">
        <v>977</v>
      </c>
    </row>
    <row r="464" spans="2:6" ht="15.75" thickBot="1">
      <c r="B464" s="11" t="s">
        <v>37</v>
      </c>
      <c r="C464" s="12">
        <v>7.3844000000000003</v>
      </c>
      <c r="D464" s="12">
        <v>7.3844000000000003</v>
      </c>
      <c r="E464" s="12">
        <v>470</v>
      </c>
      <c r="F464" s="12">
        <v>1641</v>
      </c>
    </row>
    <row r="465" spans="2:6">
      <c r="C465" s="2"/>
      <c r="D465" s="2"/>
      <c r="E465" s="2"/>
      <c r="F465" s="2"/>
    </row>
    <row r="466" spans="2:6">
      <c r="C466" s="2"/>
      <c r="D466" s="2"/>
      <c r="E466" s="2"/>
      <c r="F466" s="2"/>
    </row>
    <row r="467" spans="2:6">
      <c r="C467" s="2"/>
      <c r="D467" s="2"/>
      <c r="E467" s="2"/>
      <c r="F467" s="2"/>
    </row>
    <row r="468" spans="2:6">
      <c r="C468" s="2"/>
      <c r="D468" s="2"/>
      <c r="E468" s="2"/>
      <c r="F468" s="2"/>
    </row>
    <row r="469" spans="2:6">
      <c r="C469" s="2"/>
      <c r="D469" s="2"/>
      <c r="E469" s="2"/>
      <c r="F469" s="2"/>
    </row>
    <row r="470" spans="2:6">
      <c r="C470" s="2"/>
      <c r="D470" s="2"/>
      <c r="E470" s="2"/>
      <c r="F470" s="2"/>
    </row>
    <row r="471" spans="2:6" ht="15.75" thickBot="1">
      <c r="C471" s="2"/>
      <c r="D471" s="2"/>
      <c r="E471" s="2"/>
      <c r="F471" s="2"/>
    </row>
    <row r="472" spans="2:6">
      <c r="B472" s="6" t="s">
        <v>75</v>
      </c>
      <c r="C472" s="7" t="s">
        <v>2</v>
      </c>
      <c r="D472" s="7" t="s">
        <v>3</v>
      </c>
      <c r="E472" s="7" t="s">
        <v>4</v>
      </c>
      <c r="F472" s="7" t="s">
        <v>5</v>
      </c>
    </row>
    <row r="473" spans="2:6">
      <c r="B473" s="9" t="s">
        <v>32</v>
      </c>
      <c r="C473" s="5">
        <v>10.379099999999999</v>
      </c>
      <c r="D473" s="5">
        <v>10.379099999999999</v>
      </c>
      <c r="E473" s="5">
        <v>764</v>
      </c>
      <c r="F473" s="5">
        <v>1303</v>
      </c>
    </row>
    <row r="474" spans="2:6">
      <c r="B474" s="9" t="s">
        <v>33</v>
      </c>
      <c r="C474" s="5">
        <v>2.4453</v>
      </c>
      <c r="D474" s="5">
        <v>2.4453</v>
      </c>
      <c r="E474" s="5">
        <v>795</v>
      </c>
      <c r="F474" s="5">
        <v>1822</v>
      </c>
    </row>
    <row r="475" spans="2:6">
      <c r="B475" s="9" t="s">
        <v>8</v>
      </c>
      <c r="C475" s="5">
        <v>3.8014999999999999</v>
      </c>
      <c r="D475" s="5">
        <v>3.8014999999999999</v>
      </c>
      <c r="E475" s="5">
        <v>777</v>
      </c>
      <c r="F475" s="5">
        <v>1918</v>
      </c>
    </row>
    <row r="476" spans="2:6">
      <c r="B476" s="9" t="s">
        <v>34</v>
      </c>
      <c r="C476" s="5">
        <v>5.3460000000000001</v>
      </c>
      <c r="D476" s="5">
        <v>5.3460000000000001</v>
      </c>
      <c r="E476" s="5">
        <v>539</v>
      </c>
      <c r="F476" s="5">
        <v>1948</v>
      </c>
    </row>
    <row r="477" spans="2:6">
      <c r="B477" s="9" t="s">
        <v>35</v>
      </c>
      <c r="C477" s="5">
        <v>9.67</v>
      </c>
      <c r="D477" s="5">
        <v>9.67</v>
      </c>
      <c r="E477" s="5">
        <v>793</v>
      </c>
      <c r="F477" s="5">
        <v>1239</v>
      </c>
    </row>
    <row r="478" spans="2:6">
      <c r="B478" s="9" t="s">
        <v>36</v>
      </c>
      <c r="C478" s="5">
        <v>11.168699999999999</v>
      </c>
      <c r="D478" s="5">
        <v>11.168699999999999</v>
      </c>
      <c r="E478" s="5">
        <v>511</v>
      </c>
      <c r="F478" s="5">
        <v>1148</v>
      </c>
    </row>
    <row r="479" spans="2:6" ht="15.75" thickBot="1">
      <c r="B479" s="11" t="s">
        <v>37</v>
      </c>
      <c r="C479" s="12">
        <v>4.6955999999999998</v>
      </c>
      <c r="D479" s="12">
        <v>4.6955999999999998</v>
      </c>
      <c r="E479" s="12">
        <v>689</v>
      </c>
      <c r="F479" s="12">
        <v>1851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K142"/>
  <sheetViews>
    <sheetView topLeftCell="A49" workbookViewId="0">
      <selection activeCell="BK55" sqref="BK55"/>
    </sheetView>
  </sheetViews>
  <sheetFormatPr defaultRowHeight="15"/>
  <cols>
    <col min="1" max="1" width="27.42578125" bestFit="1" customWidth="1"/>
    <col min="2" max="61" width="10.5703125" customWidth="1"/>
    <col min="62" max="62" width="1.85546875" customWidth="1"/>
    <col min="63" max="63" width="18.28515625" bestFit="1" customWidth="1"/>
    <col min="65" max="65" width="2.28515625" customWidth="1"/>
  </cols>
  <sheetData>
    <row r="1" spans="1:63" ht="15.75" thickBot="1">
      <c r="A1" s="67" t="s">
        <v>77</v>
      </c>
      <c r="B1" s="101" t="s">
        <v>42</v>
      </c>
      <c r="C1" s="102"/>
      <c r="D1" s="98" t="s">
        <v>43</v>
      </c>
      <c r="E1" s="99"/>
      <c r="F1" s="98" t="s">
        <v>48</v>
      </c>
      <c r="G1" s="99"/>
      <c r="H1" s="98" t="s">
        <v>49</v>
      </c>
      <c r="I1" s="99"/>
      <c r="J1" s="98" t="s">
        <v>50</v>
      </c>
      <c r="K1" s="99"/>
      <c r="L1" s="98" t="s">
        <v>51</v>
      </c>
      <c r="M1" s="99"/>
      <c r="N1" s="98" t="s">
        <v>52</v>
      </c>
      <c r="O1" s="99"/>
      <c r="P1" s="98" t="s">
        <v>54</v>
      </c>
      <c r="Q1" s="99"/>
      <c r="R1" s="98" t="s">
        <v>55</v>
      </c>
      <c r="S1" s="99"/>
      <c r="T1" s="98" t="s">
        <v>56</v>
      </c>
      <c r="U1" s="100"/>
      <c r="V1" s="98" t="s">
        <v>57</v>
      </c>
      <c r="W1" s="99"/>
      <c r="X1" s="98" t="s">
        <v>58</v>
      </c>
      <c r="Y1" s="99"/>
      <c r="Z1" s="98" t="s">
        <v>59</v>
      </c>
      <c r="AA1" s="99"/>
      <c r="AB1" s="98" t="s">
        <v>60</v>
      </c>
      <c r="AC1" s="99"/>
      <c r="AD1" s="98" t="s">
        <v>61</v>
      </c>
      <c r="AE1" s="99"/>
      <c r="AF1" s="98" t="s">
        <v>62</v>
      </c>
      <c r="AG1" s="99"/>
      <c r="AH1" s="98" t="s">
        <v>63</v>
      </c>
      <c r="AI1" s="99"/>
      <c r="AJ1" s="98" t="s">
        <v>64</v>
      </c>
      <c r="AK1" s="99"/>
      <c r="AL1" s="98" t="s">
        <v>65</v>
      </c>
      <c r="AM1" s="99"/>
      <c r="AN1" s="98" t="s">
        <v>66</v>
      </c>
      <c r="AO1" s="99"/>
      <c r="AP1" s="98" t="s">
        <v>67</v>
      </c>
      <c r="AQ1" s="99"/>
      <c r="AR1" s="98" t="s">
        <v>68</v>
      </c>
      <c r="AS1" s="99"/>
      <c r="AT1" s="98" t="s">
        <v>69</v>
      </c>
      <c r="AU1" s="99"/>
      <c r="AV1" s="98" t="s">
        <v>70</v>
      </c>
      <c r="AW1" s="99"/>
      <c r="AX1" s="98" t="s">
        <v>71</v>
      </c>
      <c r="AY1" s="99"/>
      <c r="AZ1" s="98" t="s">
        <v>72</v>
      </c>
      <c r="BA1" s="99"/>
      <c r="BB1" s="98" t="s">
        <v>73</v>
      </c>
      <c r="BC1" s="99"/>
      <c r="BD1" s="98" t="s">
        <v>76</v>
      </c>
      <c r="BE1" s="99"/>
      <c r="BF1" s="98" t="s">
        <v>74</v>
      </c>
      <c r="BG1" s="99"/>
      <c r="BH1" s="98" t="s">
        <v>75</v>
      </c>
      <c r="BI1" s="100"/>
    </row>
    <row r="2" spans="1:63">
      <c r="A2" s="6"/>
      <c r="B2" s="7" t="s">
        <v>4</v>
      </c>
      <c r="C2" s="8" t="s">
        <v>5</v>
      </c>
      <c r="D2" s="7" t="s">
        <v>4</v>
      </c>
      <c r="E2" s="7" t="s">
        <v>5</v>
      </c>
      <c r="F2" s="7" t="s">
        <v>4</v>
      </c>
      <c r="G2" s="7" t="s">
        <v>5</v>
      </c>
      <c r="H2" s="7" t="s">
        <v>4</v>
      </c>
      <c r="I2" s="7" t="s">
        <v>5</v>
      </c>
      <c r="J2" s="7" t="s">
        <v>4</v>
      </c>
      <c r="K2" s="7" t="s">
        <v>5</v>
      </c>
      <c r="L2" s="7" t="s">
        <v>4</v>
      </c>
      <c r="M2" s="7" t="s">
        <v>5</v>
      </c>
      <c r="N2" s="7" t="s">
        <v>4</v>
      </c>
      <c r="O2" s="7" t="s">
        <v>5</v>
      </c>
      <c r="P2" s="7" t="s">
        <v>4</v>
      </c>
      <c r="Q2" s="7" t="s">
        <v>5</v>
      </c>
      <c r="R2" s="7" t="s">
        <v>4</v>
      </c>
      <c r="S2" s="7" t="s">
        <v>5</v>
      </c>
      <c r="T2" s="7" t="s">
        <v>4</v>
      </c>
      <c r="U2" s="7" t="s">
        <v>5</v>
      </c>
      <c r="V2" s="7" t="s">
        <v>4</v>
      </c>
      <c r="W2" s="7" t="s">
        <v>5</v>
      </c>
      <c r="X2" s="7" t="s">
        <v>4</v>
      </c>
      <c r="Y2" s="7" t="s">
        <v>5</v>
      </c>
      <c r="Z2" s="7" t="s">
        <v>4</v>
      </c>
      <c r="AA2" s="7" t="s">
        <v>5</v>
      </c>
      <c r="AB2" s="7" t="s">
        <v>4</v>
      </c>
      <c r="AC2" s="7" t="s">
        <v>5</v>
      </c>
      <c r="AD2" s="7" t="s">
        <v>4</v>
      </c>
      <c r="AE2" s="7" t="s">
        <v>5</v>
      </c>
      <c r="AF2" s="7" t="s">
        <v>4</v>
      </c>
      <c r="AG2" s="7" t="s">
        <v>5</v>
      </c>
      <c r="AH2" s="7" t="s">
        <v>4</v>
      </c>
      <c r="AI2" s="7" t="s">
        <v>5</v>
      </c>
      <c r="AJ2" s="7" t="s">
        <v>4</v>
      </c>
      <c r="AK2" s="7" t="s">
        <v>5</v>
      </c>
      <c r="AL2" s="7" t="s">
        <v>4</v>
      </c>
      <c r="AM2" s="7" t="s">
        <v>5</v>
      </c>
      <c r="AN2" s="7" t="s">
        <v>4</v>
      </c>
      <c r="AO2" s="7" t="s">
        <v>5</v>
      </c>
      <c r="AP2" s="7" t="s">
        <v>4</v>
      </c>
      <c r="AQ2" s="7" t="s">
        <v>5</v>
      </c>
      <c r="AR2" s="7" t="s">
        <v>4</v>
      </c>
      <c r="AS2" s="7" t="s">
        <v>5</v>
      </c>
      <c r="AT2" s="7" t="s">
        <v>4</v>
      </c>
      <c r="AU2" s="7" t="s">
        <v>5</v>
      </c>
      <c r="AV2" s="7" t="s">
        <v>4</v>
      </c>
      <c r="AW2" s="7" t="s">
        <v>5</v>
      </c>
      <c r="AX2" s="7" t="s">
        <v>4</v>
      </c>
      <c r="AY2" s="7" t="s">
        <v>5</v>
      </c>
      <c r="AZ2" s="7" t="s">
        <v>4</v>
      </c>
      <c r="BA2" s="7" t="s">
        <v>5</v>
      </c>
      <c r="BB2" s="7" t="s">
        <v>4</v>
      </c>
      <c r="BC2" s="7" t="s">
        <v>5</v>
      </c>
      <c r="BD2" s="7" t="s">
        <v>4</v>
      </c>
      <c r="BE2" s="7" t="s">
        <v>5</v>
      </c>
      <c r="BF2" s="7" t="s">
        <v>4</v>
      </c>
      <c r="BG2" s="7" t="s">
        <v>5</v>
      </c>
      <c r="BH2" s="7" t="s">
        <v>4</v>
      </c>
      <c r="BI2" s="7" t="s">
        <v>5</v>
      </c>
    </row>
    <row r="3" spans="1:63">
      <c r="A3" s="9" t="s">
        <v>32</v>
      </c>
      <c r="B3" s="5">
        <v>573</v>
      </c>
      <c r="C3" s="10">
        <v>1178</v>
      </c>
      <c r="D3" s="5">
        <v>792</v>
      </c>
      <c r="E3" s="5">
        <v>1230</v>
      </c>
      <c r="F3" s="5">
        <v>603</v>
      </c>
      <c r="G3" s="5">
        <v>1339</v>
      </c>
      <c r="H3" s="5">
        <v>633</v>
      </c>
      <c r="I3" s="5">
        <v>1258</v>
      </c>
      <c r="J3" s="5">
        <v>693</v>
      </c>
      <c r="K3" s="5">
        <v>1396</v>
      </c>
      <c r="L3" s="5">
        <v>850</v>
      </c>
      <c r="M3" s="5">
        <v>1572</v>
      </c>
      <c r="N3" s="5">
        <v>936</v>
      </c>
      <c r="O3" s="5">
        <v>1537</v>
      </c>
      <c r="P3" s="5">
        <v>737</v>
      </c>
      <c r="Q3" s="5">
        <v>1325</v>
      </c>
      <c r="R3" s="5">
        <v>560</v>
      </c>
      <c r="S3" s="5">
        <v>1582</v>
      </c>
      <c r="T3" s="5">
        <v>636</v>
      </c>
      <c r="U3" s="5">
        <v>1138</v>
      </c>
      <c r="V3" s="5">
        <v>546</v>
      </c>
      <c r="W3" s="5">
        <v>1459</v>
      </c>
      <c r="X3" s="5">
        <v>559</v>
      </c>
      <c r="Y3" s="5">
        <v>1175</v>
      </c>
      <c r="Z3" s="5">
        <v>750</v>
      </c>
      <c r="AA3" s="5">
        <v>1239</v>
      </c>
      <c r="AB3" s="5">
        <v>860</v>
      </c>
      <c r="AC3" s="5">
        <v>1475</v>
      </c>
      <c r="AD3" s="5">
        <v>934</v>
      </c>
      <c r="AE3" s="5">
        <v>1666</v>
      </c>
      <c r="AF3" s="5">
        <v>605</v>
      </c>
      <c r="AG3" s="5">
        <v>1047</v>
      </c>
      <c r="AH3" s="5">
        <v>721</v>
      </c>
      <c r="AI3" s="5">
        <v>1314</v>
      </c>
      <c r="AJ3" s="5">
        <v>645</v>
      </c>
      <c r="AK3" s="5">
        <v>1516</v>
      </c>
      <c r="AL3" s="5">
        <v>647</v>
      </c>
      <c r="AM3" s="5">
        <v>1182</v>
      </c>
      <c r="AN3" s="5">
        <v>635</v>
      </c>
      <c r="AO3" s="5">
        <v>1204</v>
      </c>
      <c r="AP3" s="5">
        <v>719</v>
      </c>
      <c r="AQ3" s="5">
        <v>1198</v>
      </c>
      <c r="AR3" s="5">
        <v>547</v>
      </c>
      <c r="AS3" s="5">
        <v>1216</v>
      </c>
      <c r="AT3" s="5">
        <v>606</v>
      </c>
      <c r="AU3" s="5">
        <v>1168</v>
      </c>
      <c r="AV3" s="5">
        <v>737</v>
      </c>
      <c r="AW3" s="5">
        <v>1251</v>
      </c>
      <c r="AX3" s="5">
        <v>585</v>
      </c>
      <c r="AY3" s="5">
        <v>750</v>
      </c>
      <c r="AZ3" s="5">
        <v>622</v>
      </c>
      <c r="BA3" s="5">
        <v>1311</v>
      </c>
      <c r="BB3" s="5">
        <v>564</v>
      </c>
      <c r="BC3" s="5">
        <v>1317</v>
      </c>
      <c r="BD3" s="5">
        <v>680</v>
      </c>
      <c r="BE3" s="5">
        <v>1126</v>
      </c>
      <c r="BF3" s="5">
        <v>708</v>
      </c>
      <c r="BG3" s="5">
        <v>1182</v>
      </c>
      <c r="BH3" s="5">
        <v>764</v>
      </c>
      <c r="BI3" s="5">
        <v>1303</v>
      </c>
    </row>
    <row r="4" spans="1:63">
      <c r="A4" s="9" t="s">
        <v>33</v>
      </c>
      <c r="B4" s="5">
        <v>511</v>
      </c>
      <c r="C4" s="10">
        <v>1674</v>
      </c>
      <c r="D4" s="5">
        <v>842</v>
      </c>
      <c r="E4" s="5">
        <v>1907</v>
      </c>
      <c r="F4" s="5">
        <v>574</v>
      </c>
      <c r="G4" s="5">
        <v>1663</v>
      </c>
      <c r="H4" s="5">
        <v>757</v>
      </c>
      <c r="I4" s="5">
        <v>1305</v>
      </c>
      <c r="J4" s="5">
        <v>803</v>
      </c>
      <c r="K4" s="5">
        <v>1504</v>
      </c>
      <c r="L4" s="5">
        <v>893</v>
      </c>
      <c r="M4" s="5">
        <v>1831</v>
      </c>
      <c r="N4" s="5">
        <v>1136</v>
      </c>
      <c r="O4" s="5">
        <v>1561</v>
      </c>
      <c r="P4" s="5">
        <v>812</v>
      </c>
      <c r="Q4" s="5">
        <v>1668</v>
      </c>
      <c r="R4" s="5">
        <v>983</v>
      </c>
      <c r="S4" s="5">
        <v>1634</v>
      </c>
      <c r="T4" s="5">
        <v>716</v>
      </c>
      <c r="U4" s="5">
        <v>1358</v>
      </c>
      <c r="V4" s="5">
        <v>853</v>
      </c>
      <c r="W4" s="5">
        <v>1803</v>
      </c>
      <c r="X4" s="5">
        <v>801</v>
      </c>
      <c r="Y4" s="5">
        <v>1561</v>
      </c>
      <c r="Z4" s="5">
        <v>798</v>
      </c>
      <c r="AA4" s="5">
        <v>1725</v>
      </c>
      <c r="AB4" s="5">
        <v>856</v>
      </c>
      <c r="AC4" s="5">
        <v>1606</v>
      </c>
      <c r="AD4" s="5">
        <v>874</v>
      </c>
      <c r="AE4" s="5">
        <v>1784</v>
      </c>
      <c r="AF4" s="5">
        <v>789</v>
      </c>
      <c r="AG4" s="5">
        <v>1645</v>
      </c>
      <c r="AH4" s="5">
        <v>812</v>
      </c>
      <c r="AI4" s="5">
        <v>1511</v>
      </c>
      <c r="AJ4" s="5">
        <v>884</v>
      </c>
      <c r="AK4" s="5">
        <v>1782</v>
      </c>
      <c r="AL4" s="5">
        <v>692</v>
      </c>
      <c r="AM4" s="5">
        <v>1403</v>
      </c>
      <c r="AN4" s="5">
        <v>773</v>
      </c>
      <c r="AO4" s="5">
        <v>1641</v>
      </c>
      <c r="AP4" s="5">
        <v>735</v>
      </c>
      <c r="AQ4" s="5">
        <v>1448</v>
      </c>
      <c r="AR4" s="5">
        <v>663</v>
      </c>
      <c r="AS4" s="5">
        <v>1524</v>
      </c>
      <c r="AT4" s="5">
        <v>749</v>
      </c>
      <c r="AU4" s="5">
        <v>1389</v>
      </c>
      <c r="AV4" s="5">
        <v>777</v>
      </c>
      <c r="AW4" s="5">
        <v>1401</v>
      </c>
      <c r="AX4" s="5">
        <v>797</v>
      </c>
      <c r="AY4" s="5">
        <v>1938</v>
      </c>
      <c r="AZ4" s="5">
        <v>722</v>
      </c>
      <c r="BA4" s="5">
        <v>1453</v>
      </c>
      <c r="BB4" s="5">
        <v>768</v>
      </c>
      <c r="BC4" s="5">
        <v>1472</v>
      </c>
      <c r="BD4" s="5">
        <v>658</v>
      </c>
      <c r="BE4" s="5">
        <v>1571</v>
      </c>
      <c r="BF4" s="5">
        <v>746</v>
      </c>
      <c r="BG4" s="5">
        <v>1359</v>
      </c>
      <c r="BH4" s="5">
        <v>795</v>
      </c>
      <c r="BI4" s="5">
        <v>1822</v>
      </c>
    </row>
    <row r="5" spans="1:63">
      <c r="A5" s="9" t="s">
        <v>8</v>
      </c>
      <c r="B5" s="5">
        <v>570</v>
      </c>
      <c r="C5" s="10">
        <v>1675</v>
      </c>
      <c r="D5" s="5">
        <v>529</v>
      </c>
      <c r="E5" s="5">
        <v>2119</v>
      </c>
      <c r="F5" s="5">
        <v>634</v>
      </c>
      <c r="G5" s="5">
        <v>1746</v>
      </c>
      <c r="H5" s="5">
        <v>660</v>
      </c>
      <c r="I5" s="5">
        <v>1760</v>
      </c>
      <c r="J5" s="5">
        <v>732</v>
      </c>
      <c r="K5" s="5">
        <v>1960</v>
      </c>
      <c r="L5" s="5">
        <v>765</v>
      </c>
      <c r="M5" s="5">
        <v>2011</v>
      </c>
      <c r="N5" s="5">
        <v>851</v>
      </c>
      <c r="O5" s="5">
        <v>1847</v>
      </c>
      <c r="P5" s="5">
        <v>790</v>
      </c>
      <c r="Q5" s="5">
        <v>1942</v>
      </c>
      <c r="R5" s="5">
        <v>815</v>
      </c>
      <c r="S5" s="5">
        <v>2122</v>
      </c>
      <c r="T5" s="5">
        <v>687</v>
      </c>
      <c r="U5" s="5">
        <v>1600</v>
      </c>
      <c r="V5" s="5">
        <v>873</v>
      </c>
      <c r="W5" s="5">
        <v>1820</v>
      </c>
      <c r="X5" s="5">
        <v>652</v>
      </c>
      <c r="Y5" s="5">
        <v>1664</v>
      </c>
      <c r="Z5" s="5">
        <v>708</v>
      </c>
      <c r="AA5" s="5">
        <v>1922</v>
      </c>
      <c r="AB5" s="5">
        <v>826</v>
      </c>
      <c r="AC5" s="5">
        <v>1881</v>
      </c>
      <c r="AD5" s="5">
        <v>870</v>
      </c>
      <c r="AE5" s="5">
        <v>1883</v>
      </c>
      <c r="AF5" s="5">
        <v>678</v>
      </c>
      <c r="AG5" s="5">
        <v>1867</v>
      </c>
      <c r="AH5" s="5">
        <v>688</v>
      </c>
      <c r="AI5" s="5">
        <v>1788</v>
      </c>
      <c r="AJ5" s="5">
        <v>669</v>
      </c>
      <c r="AK5" s="5">
        <v>2101</v>
      </c>
      <c r="AL5" s="5">
        <v>634</v>
      </c>
      <c r="AM5" s="5">
        <v>1652</v>
      </c>
      <c r="AN5" s="5">
        <v>602</v>
      </c>
      <c r="AO5" s="5">
        <v>1792</v>
      </c>
      <c r="AP5" s="5">
        <v>643</v>
      </c>
      <c r="AQ5" s="5">
        <v>1717</v>
      </c>
      <c r="AR5" s="5">
        <v>564</v>
      </c>
      <c r="AS5" s="5">
        <v>1846</v>
      </c>
      <c r="AT5" s="5">
        <v>700</v>
      </c>
      <c r="AU5" s="5">
        <v>1756</v>
      </c>
      <c r="AV5" s="5">
        <v>765</v>
      </c>
      <c r="AW5" s="5">
        <v>1892</v>
      </c>
      <c r="AX5" s="5">
        <v>644</v>
      </c>
      <c r="AY5" s="5">
        <v>2136</v>
      </c>
      <c r="AZ5" s="5">
        <v>582</v>
      </c>
      <c r="BA5" s="5">
        <v>1870</v>
      </c>
      <c r="BB5" s="5">
        <v>664</v>
      </c>
      <c r="BC5" s="5">
        <v>1711</v>
      </c>
      <c r="BD5" s="5">
        <v>562</v>
      </c>
      <c r="BE5" s="5">
        <v>1601</v>
      </c>
      <c r="BF5" s="5">
        <v>566</v>
      </c>
      <c r="BG5" s="5">
        <v>1793</v>
      </c>
      <c r="BH5" s="5">
        <v>777</v>
      </c>
      <c r="BI5" s="5">
        <v>1918</v>
      </c>
    </row>
    <row r="6" spans="1:63">
      <c r="A6" s="9" t="s">
        <v>34</v>
      </c>
      <c r="B6" s="5">
        <v>407</v>
      </c>
      <c r="C6" s="10">
        <v>1577</v>
      </c>
      <c r="D6" s="5">
        <v>501</v>
      </c>
      <c r="E6" s="5">
        <v>1887</v>
      </c>
      <c r="F6" s="5">
        <v>447</v>
      </c>
      <c r="G6" s="5">
        <v>1621</v>
      </c>
      <c r="H6" s="5">
        <v>399</v>
      </c>
      <c r="I6" s="5">
        <v>1844</v>
      </c>
      <c r="J6" s="5">
        <v>419</v>
      </c>
      <c r="K6" s="5">
        <v>2173</v>
      </c>
      <c r="L6" s="5">
        <v>529</v>
      </c>
      <c r="M6" s="5">
        <v>2132</v>
      </c>
      <c r="N6" s="5">
        <v>629</v>
      </c>
      <c r="O6" s="5">
        <v>2215</v>
      </c>
      <c r="P6" s="5">
        <v>639</v>
      </c>
      <c r="Q6" s="5">
        <v>2179</v>
      </c>
      <c r="R6" s="5">
        <v>486</v>
      </c>
      <c r="S6" s="5">
        <v>2430</v>
      </c>
      <c r="T6" s="5">
        <v>430</v>
      </c>
      <c r="U6" s="5">
        <v>1835</v>
      </c>
      <c r="V6" s="5">
        <v>539</v>
      </c>
      <c r="W6" s="5">
        <v>1999</v>
      </c>
      <c r="X6" s="5">
        <v>351</v>
      </c>
      <c r="Y6" s="5">
        <v>1652</v>
      </c>
      <c r="Z6" s="5">
        <v>518</v>
      </c>
      <c r="AA6" s="5">
        <v>2182</v>
      </c>
      <c r="AB6" s="5">
        <v>615</v>
      </c>
      <c r="AC6" s="5">
        <v>2151</v>
      </c>
      <c r="AD6" s="5">
        <v>570</v>
      </c>
      <c r="AE6" s="5">
        <v>2053</v>
      </c>
      <c r="AF6" s="5">
        <v>490</v>
      </c>
      <c r="AG6" s="5">
        <v>1814</v>
      </c>
      <c r="AH6" s="5">
        <v>508</v>
      </c>
      <c r="AI6" s="5">
        <v>1933</v>
      </c>
      <c r="AJ6" s="5">
        <v>477</v>
      </c>
      <c r="AK6" s="5">
        <v>2315</v>
      </c>
      <c r="AL6" s="5">
        <v>422</v>
      </c>
      <c r="AM6" s="5">
        <v>1667</v>
      </c>
      <c r="AN6" s="5">
        <v>440</v>
      </c>
      <c r="AO6" s="5">
        <v>1887</v>
      </c>
      <c r="AP6" s="5">
        <v>436</v>
      </c>
      <c r="AQ6" s="5">
        <v>1768</v>
      </c>
      <c r="AR6" s="5">
        <v>388</v>
      </c>
      <c r="AS6" s="5">
        <v>2059</v>
      </c>
      <c r="AT6" s="5">
        <v>427</v>
      </c>
      <c r="AU6" s="5">
        <v>1837</v>
      </c>
      <c r="AV6" s="5">
        <v>422</v>
      </c>
      <c r="AW6" s="5">
        <v>2157</v>
      </c>
      <c r="AX6" s="5">
        <v>548</v>
      </c>
      <c r="AY6" s="5">
        <v>2011</v>
      </c>
      <c r="AZ6" s="5">
        <v>376</v>
      </c>
      <c r="BA6" s="5">
        <v>1828</v>
      </c>
      <c r="BB6" s="5">
        <v>449</v>
      </c>
      <c r="BC6" s="5">
        <v>1837</v>
      </c>
      <c r="BD6" s="5">
        <v>402</v>
      </c>
      <c r="BE6" s="5">
        <v>1839</v>
      </c>
      <c r="BF6" s="5">
        <v>369</v>
      </c>
      <c r="BG6" s="5">
        <v>1931</v>
      </c>
      <c r="BH6" s="5">
        <v>539</v>
      </c>
      <c r="BI6" s="5">
        <v>1948</v>
      </c>
    </row>
    <row r="7" spans="1:63">
      <c r="A7" s="9" t="s">
        <v>35</v>
      </c>
      <c r="B7" s="5">
        <v>640</v>
      </c>
      <c r="C7" s="10">
        <v>1131</v>
      </c>
      <c r="D7" s="5">
        <v>810</v>
      </c>
      <c r="E7" s="5">
        <v>1169</v>
      </c>
      <c r="F7" s="5">
        <v>686</v>
      </c>
      <c r="G7" s="5">
        <v>1294</v>
      </c>
      <c r="H7" s="5">
        <v>634</v>
      </c>
      <c r="I7" s="5">
        <v>889</v>
      </c>
      <c r="J7" s="5">
        <v>762</v>
      </c>
      <c r="K7" s="5">
        <v>1777</v>
      </c>
      <c r="L7" s="5">
        <v>783</v>
      </c>
      <c r="M7" s="5">
        <v>1246</v>
      </c>
      <c r="N7" s="5">
        <v>696</v>
      </c>
      <c r="O7" s="5">
        <v>1270</v>
      </c>
      <c r="P7" s="5">
        <v>678</v>
      </c>
      <c r="Q7" s="5">
        <v>1123</v>
      </c>
      <c r="R7" s="5">
        <v>768</v>
      </c>
      <c r="S7" s="5">
        <v>1405</v>
      </c>
      <c r="T7" s="5">
        <v>650</v>
      </c>
      <c r="U7" s="5">
        <v>1180</v>
      </c>
      <c r="V7" s="5">
        <v>678</v>
      </c>
      <c r="W7" s="5">
        <v>1242</v>
      </c>
      <c r="X7" s="5">
        <v>767</v>
      </c>
      <c r="Y7" s="5">
        <v>775</v>
      </c>
      <c r="Z7" s="5">
        <v>680</v>
      </c>
      <c r="AA7" s="5">
        <v>1031</v>
      </c>
      <c r="AB7" s="5">
        <v>592</v>
      </c>
      <c r="AC7" s="5">
        <v>1277</v>
      </c>
      <c r="AD7" s="5">
        <v>735</v>
      </c>
      <c r="AE7" s="5">
        <v>1217</v>
      </c>
      <c r="AF7" s="5">
        <v>596</v>
      </c>
      <c r="AG7" s="5">
        <v>856</v>
      </c>
      <c r="AH7" s="5">
        <v>660</v>
      </c>
      <c r="AI7" s="5">
        <v>1016</v>
      </c>
      <c r="AJ7" s="5">
        <v>677</v>
      </c>
      <c r="AK7" s="5">
        <v>1155</v>
      </c>
      <c r="AL7" s="5">
        <v>616</v>
      </c>
      <c r="AM7" s="5">
        <v>1098</v>
      </c>
      <c r="AN7" s="5">
        <v>583</v>
      </c>
      <c r="AO7" s="5">
        <v>996</v>
      </c>
      <c r="AP7" s="5">
        <v>678</v>
      </c>
      <c r="AQ7" s="5">
        <v>1010</v>
      </c>
      <c r="AR7" s="5">
        <v>616</v>
      </c>
      <c r="AS7" s="5">
        <v>958</v>
      </c>
      <c r="AT7" s="5">
        <v>714</v>
      </c>
      <c r="AU7" s="5">
        <v>883</v>
      </c>
      <c r="AV7" s="5">
        <v>790</v>
      </c>
      <c r="AW7" s="5">
        <v>939</v>
      </c>
      <c r="AX7" s="5">
        <v>699</v>
      </c>
      <c r="AY7" s="5">
        <v>1190</v>
      </c>
      <c r="AZ7" s="5">
        <v>578</v>
      </c>
      <c r="BA7" s="5">
        <v>931</v>
      </c>
      <c r="BB7" s="5">
        <v>639</v>
      </c>
      <c r="BC7" s="5">
        <v>1018</v>
      </c>
      <c r="BD7" s="5">
        <v>572</v>
      </c>
      <c r="BE7" s="5">
        <v>974</v>
      </c>
      <c r="BF7" s="5">
        <v>591</v>
      </c>
      <c r="BG7" s="5">
        <v>906</v>
      </c>
      <c r="BH7" s="5">
        <v>793</v>
      </c>
      <c r="BI7" s="5">
        <v>1239</v>
      </c>
    </row>
    <row r="8" spans="1:63">
      <c r="A8" s="9" t="s">
        <v>36</v>
      </c>
      <c r="B8" s="5">
        <v>353</v>
      </c>
      <c r="C8" s="10">
        <v>690</v>
      </c>
      <c r="D8" s="5">
        <v>489</v>
      </c>
      <c r="E8" s="5">
        <v>1792</v>
      </c>
      <c r="F8" s="5">
        <v>527</v>
      </c>
      <c r="G8" s="5">
        <v>885</v>
      </c>
      <c r="H8" s="5">
        <v>457</v>
      </c>
      <c r="I8" s="5">
        <v>761</v>
      </c>
      <c r="J8" s="5">
        <v>670</v>
      </c>
      <c r="K8" s="5">
        <v>1884</v>
      </c>
      <c r="L8" s="5">
        <v>511</v>
      </c>
      <c r="M8" s="5">
        <v>1332</v>
      </c>
      <c r="N8" s="5">
        <v>761</v>
      </c>
      <c r="O8" s="5">
        <v>1405</v>
      </c>
      <c r="P8" s="5">
        <v>606</v>
      </c>
      <c r="Q8" s="5">
        <v>1132</v>
      </c>
      <c r="R8" s="5">
        <v>644</v>
      </c>
      <c r="S8" s="5">
        <v>1323</v>
      </c>
      <c r="T8" s="5">
        <v>511</v>
      </c>
      <c r="U8" s="5">
        <v>992</v>
      </c>
      <c r="V8" s="5">
        <v>570</v>
      </c>
      <c r="W8" s="5">
        <v>1216</v>
      </c>
      <c r="X8" s="5">
        <v>439</v>
      </c>
      <c r="Y8" s="5">
        <v>862</v>
      </c>
      <c r="Z8" s="5">
        <v>541</v>
      </c>
      <c r="AA8" s="5">
        <v>1008</v>
      </c>
      <c r="AB8" s="5">
        <v>544</v>
      </c>
      <c r="AC8" s="5">
        <v>1214</v>
      </c>
      <c r="AD8" s="5">
        <v>613</v>
      </c>
      <c r="AE8" s="5">
        <v>1296</v>
      </c>
      <c r="AF8" s="5">
        <v>433</v>
      </c>
      <c r="AG8" s="5">
        <v>789</v>
      </c>
      <c r="AH8" s="5">
        <v>510</v>
      </c>
      <c r="AI8" s="5">
        <v>896</v>
      </c>
      <c r="AJ8" s="5">
        <v>479</v>
      </c>
      <c r="AK8" s="5">
        <v>1161</v>
      </c>
      <c r="AL8" s="5">
        <v>467</v>
      </c>
      <c r="AM8" s="5">
        <v>837</v>
      </c>
      <c r="AN8" s="5">
        <v>456</v>
      </c>
      <c r="AO8" s="5">
        <v>1012</v>
      </c>
      <c r="AP8" s="5">
        <v>494</v>
      </c>
      <c r="AQ8" s="5">
        <v>725</v>
      </c>
      <c r="AR8" s="5">
        <v>437</v>
      </c>
      <c r="AS8" s="5">
        <v>964</v>
      </c>
      <c r="AT8" s="5">
        <v>410</v>
      </c>
      <c r="AU8" s="5">
        <v>765</v>
      </c>
      <c r="AV8" s="5">
        <v>473</v>
      </c>
      <c r="AW8" s="5">
        <v>933</v>
      </c>
      <c r="AX8" s="5">
        <v>445</v>
      </c>
      <c r="AY8" s="5">
        <v>847</v>
      </c>
      <c r="AZ8" s="5">
        <v>413</v>
      </c>
      <c r="BA8" s="5">
        <v>957</v>
      </c>
      <c r="BB8" s="5">
        <v>552</v>
      </c>
      <c r="BC8" s="5">
        <v>1250</v>
      </c>
      <c r="BD8" s="5">
        <v>460</v>
      </c>
      <c r="BE8" s="5">
        <v>983</v>
      </c>
      <c r="BF8" s="5">
        <v>406</v>
      </c>
      <c r="BG8" s="5">
        <v>977</v>
      </c>
      <c r="BH8" s="5">
        <v>511</v>
      </c>
      <c r="BI8" s="5">
        <v>1148</v>
      </c>
    </row>
    <row r="9" spans="1:63" ht="15.75" thickBot="1">
      <c r="A9" s="11" t="s">
        <v>37</v>
      </c>
      <c r="B9" s="12">
        <v>476</v>
      </c>
      <c r="C9" s="13">
        <v>1384</v>
      </c>
      <c r="D9" s="12">
        <v>617</v>
      </c>
      <c r="E9" s="12">
        <v>1857</v>
      </c>
      <c r="F9" s="12">
        <v>553</v>
      </c>
      <c r="G9" s="12">
        <v>1625</v>
      </c>
      <c r="H9" s="12">
        <v>482</v>
      </c>
      <c r="I9" s="12">
        <v>1478</v>
      </c>
      <c r="J9" s="12">
        <v>589</v>
      </c>
      <c r="K9" s="12">
        <v>1771</v>
      </c>
      <c r="L9" s="12">
        <v>761</v>
      </c>
      <c r="M9" s="12">
        <v>1772</v>
      </c>
      <c r="N9" s="12">
        <v>660</v>
      </c>
      <c r="O9" s="12">
        <v>2026</v>
      </c>
      <c r="P9" s="12">
        <v>677</v>
      </c>
      <c r="Q9" s="12">
        <v>1869</v>
      </c>
      <c r="R9" s="12">
        <v>649</v>
      </c>
      <c r="S9" s="12">
        <v>2104</v>
      </c>
      <c r="T9" s="12">
        <v>620</v>
      </c>
      <c r="U9" s="12">
        <v>1590</v>
      </c>
      <c r="V9" s="12">
        <v>605</v>
      </c>
      <c r="W9" s="12">
        <v>1813</v>
      </c>
      <c r="X9" s="12">
        <v>529</v>
      </c>
      <c r="Y9" s="12">
        <v>1496</v>
      </c>
      <c r="Z9" s="12">
        <v>674</v>
      </c>
      <c r="AA9" s="12">
        <v>1746</v>
      </c>
      <c r="AB9" s="12">
        <v>629</v>
      </c>
      <c r="AC9" s="12">
        <v>1765</v>
      </c>
      <c r="AD9" s="12">
        <v>654</v>
      </c>
      <c r="AE9" s="12">
        <v>2004</v>
      </c>
      <c r="AF9" s="12">
        <v>571</v>
      </c>
      <c r="AG9" s="12">
        <v>1538</v>
      </c>
      <c r="AH9" s="12">
        <v>568</v>
      </c>
      <c r="AI9" s="12">
        <v>1651</v>
      </c>
      <c r="AJ9" s="12">
        <v>589</v>
      </c>
      <c r="AK9" s="12">
        <v>1962</v>
      </c>
      <c r="AL9" s="12">
        <v>529</v>
      </c>
      <c r="AM9" s="12">
        <v>1426</v>
      </c>
      <c r="AN9" s="12">
        <v>560</v>
      </c>
      <c r="AO9" s="12">
        <v>1687</v>
      </c>
      <c r="AP9" s="12">
        <v>570</v>
      </c>
      <c r="AQ9" s="12">
        <v>1480</v>
      </c>
      <c r="AR9" s="12">
        <v>540</v>
      </c>
      <c r="AS9" s="12">
        <v>1623</v>
      </c>
      <c r="AT9" s="12">
        <v>539</v>
      </c>
      <c r="AU9" s="12">
        <v>1596</v>
      </c>
      <c r="AV9" s="12">
        <v>686</v>
      </c>
      <c r="AW9" s="12">
        <v>1526</v>
      </c>
      <c r="AX9" s="12">
        <v>587</v>
      </c>
      <c r="AY9" s="12">
        <v>1907</v>
      </c>
      <c r="AZ9" s="12">
        <v>548</v>
      </c>
      <c r="BA9" s="12">
        <v>1561</v>
      </c>
      <c r="BB9" s="12">
        <v>544</v>
      </c>
      <c r="BC9" s="12">
        <v>1617</v>
      </c>
      <c r="BD9" s="12">
        <v>527</v>
      </c>
      <c r="BE9" s="12">
        <v>1351</v>
      </c>
      <c r="BF9" s="12">
        <v>470</v>
      </c>
      <c r="BG9" s="12">
        <v>1641</v>
      </c>
      <c r="BH9" s="12">
        <v>689</v>
      </c>
      <c r="BI9" s="12">
        <v>1851</v>
      </c>
    </row>
    <row r="10" spans="1:63" ht="15.75" thickBot="1">
      <c r="B10" s="2"/>
      <c r="C10" s="2"/>
      <c r="D10" s="2"/>
      <c r="E10" s="2"/>
      <c r="BK10" s="25"/>
    </row>
    <row r="11" spans="1:63" ht="15.75" thickBot="1">
      <c r="A11" s="38" t="s">
        <v>1</v>
      </c>
      <c r="B11" s="57" t="s">
        <v>4</v>
      </c>
      <c r="C11" s="58" t="s">
        <v>5</v>
      </c>
      <c r="E11" s="81" t="s">
        <v>88</v>
      </c>
      <c r="F11" s="82"/>
      <c r="G11" s="65" t="s">
        <v>4</v>
      </c>
      <c r="H11" s="65" t="s">
        <v>5</v>
      </c>
      <c r="I11" s="65" t="s">
        <v>4</v>
      </c>
      <c r="J11" s="66" t="s">
        <v>5</v>
      </c>
      <c r="L11" s="95"/>
      <c r="M11" s="95"/>
    </row>
    <row r="12" spans="1:63">
      <c r="A12" s="35" t="s">
        <v>32</v>
      </c>
      <c r="B12" s="36">
        <v>643</v>
      </c>
      <c r="C12" s="36">
        <v>1199</v>
      </c>
      <c r="E12" s="83" t="s">
        <v>32</v>
      </c>
      <c r="F12" s="84"/>
      <c r="G12" s="64">
        <f t="shared" ref="G12:H18" si="0">AVERAGE(B3,D3,F3,H3,J3,L3,N3,P3,R3,T3,V3,X3,Z3,AB3,AD3,AF3,AH3,AJ3,AL3,AN3,AP3,AR3,AT3,AV3,AZ3,BB3,BD3,BF3,BH3)</f>
        <v>684.89655172413791</v>
      </c>
      <c r="H12" s="64">
        <f t="shared" si="0"/>
        <v>1307.0344827586207</v>
      </c>
      <c r="I12" s="36">
        <f t="shared" ref="I12:J18" si="1">MEDIAN(B3,D3,F3,H3,J3,L3,N3,P3,R3,T3,V3,X3,Z3,AB3,AD3,AF3,AH3,AJ3,AL3,AN3,AP3,AR3,AT3,AV3,AZ3,BB3,BD3,BF3,BH3)</f>
        <v>647</v>
      </c>
      <c r="J12" s="37">
        <f t="shared" si="1"/>
        <v>1258</v>
      </c>
    </row>
    <row r="13" spans="1:63">
      <c r="A13" s="9" t="s">
        <v>33</v>
      </c>
      <c r="B13" s="5">
        <v>693</v>
      </c>
      <c r="C13" s="5">
        <v>1433</v>
      </c>
      <c r="E13" s="85" t="s">
        <v>33</v>
      </c>
      <c r="F13" s="86"/>
      <c r="G13" s="62">
        <f t="shared" si="0"/>
        <v>785.24137931034488</v>
      </c>
      <c r="H13" s="62">
        <f t="shared" si="0"/>
        <v>1586.3793103448277</v>
      </c>
      <c r="I13" s="5">
        <f t="shared" si="1"/>
        <v>789</v>
      </c>
      <c r="J13" s="10">
        <f t="shared" si="1"/>
        <v>1571</v>
      </c>
    </row>
    <row r="14" spans="1:63">
      <c r="A14" s="9" t="s">
        <v>8</v>
      </c>
      <c r="B14" s="5">
        <v>612</v>
      </c>
      <c r="C14" s="5">
        <v>1928</v>
      </c>
      <c r="E14" s="85" t="s">
        <v>8</v>
      </c>
      <c r="F14" s="86"/>
      <c r="G14" s="62">
        <f t="shared" si="0"/>
        <v>691.58620689655174</v>
      </c>
      <c r="H14" s="62">
        <f t="shared" si="0"/>
        <v>1836.4137931034484</v>
      </c>
      <c r="I14" s="5">
        <f t="shared" si="1"/>
        <v>678</v>
      </c>
      <c r="J14" s="10">
        <f t="shared" si="1"/>
        <v>1846</v>
      </c>
    </row>
    <row r="15" spans="1:63">
      <c r="A15" s="9" t="s">
        <v>34</v>
      </c>
      <c r="B15" s="5">
        <v>393</v>
      </c>
      <c r="C15" s="5">
        <v>1924</v>
      </c>
      <c r="E15" s="85" t="s">
        <v>34</v>
      </c>
      <c r="F15" s="86"/>
      <c r="G15" s="62">
        <f t="shared" si="0"/>
        <v>469.79310344827587</v>
      </c>
      <c r="H15" s="62">
        <f t="shared" si="0"/>
        <v>1956.8965517241379</v>
      </c>
      <c r="I15" s="5">
        <f t="shared" si="1"/>
        <v>447</v>
      </c>
      <c r="J15" s="10">
        <f t="shared" si="1"/>
        <v>1931</v>
      </c>
    </row>
    <row r="16" spans="1:63">
      <c r="A16" s="9" t="s">
        <v>35</v>
      </c>
      <c r="B16" s="5">
        <v>581</v>
      </c>
      <c r="C16" s="5">
        <v>1029</v>
      </c>
      <c r="D16" s="2"/>
      <c r="E16" s="85" t="s">
        <v>35</v>
      </c>
      <c r="F16" s="86"/>
      <c r="G16" s="62">
        <f t="shared" si="0"/>
        <v>678</v>
      </c>
      <c r="H16" s="62">
        <f t="shared" si="0"/>
        <v>1103.6206896551723</v>
      </c>
      <c r="I16" s="5">
        <f t="shared" si="1"/>
        <v>678</v>
      </c>
      <c r="J16" s="10">
        <f t="shared" si="1"/>
        <v>1098</v>
      </c>
    </row>
    <row r="17" spans="1:61">
      <c r="A17" s="9" t="s">
        <v>36</v>
      </c>
      <c r="B17" s="5">
        <v>390</v>
      </c>
      <c r="C17" s="5">
        <v>891</v>
      </c>
      <c r="D17" s="2"/>
      <c r="E17" s="85" t="s">
        <v>36</v>
      </c>
      <c r="F17" s="86"/>
      <c r="G17" s="62">
        <f t="shared" si="0"/>
        <v>508.17241379310343</v>
      </c>
      <c r="H17" s="62">
        <f t="shared" si="0"/>
        <v>1075.4827586206898</v>
      </c>
      <c r="I17" s="5">
        <f t="shared" si="1"/>
        <v>494</v>
      </c>
      <c r="J17" s="10">
        <f t="shared" si="1"/>
        <v>992</v>
      </c>
    </row>
    <row r="18" spans="1:61" ht="15.75" thickBot="1">
      <c r="A18" s="11" t="s">
        <v>37</v>
      </c>
      <c r="B18" s="12">
        <v>548</v>
      </c>
      <c r="C18" s="12">
        <v>1458</v>
      </c>
      <c r="D18" s="2"/>
      <c r="E18" s="87" t="s">
        <v>37</v>
      </c>
      <c r="F18" s="88"/>
      <c r="G18" s="63">
        <f t="shared" si="0"/>
        <v>589.82758620689651</v>
      </c>
      <c r="H18" s="63">
        <f t="shared" si="0"/>
        <v>1683.1034482758621</v>
      </c>
      <c r="I18" s="12">
        <f t="shared" si="1"/>
        <v>571</v>
      </c>
      <c r="J18" s="13">
        <f t="shared" si="1"/>
        <v>1641</v>
      </c>
    </row>
    <row r="20" spans="1:61">
      <c r="A20" s="27" t="s">
        <v>78</v>
      </c>
      <c r="C20" t="s">
        <v>80</v>
      </c>
      <c r="D20" s="2"/>
      <c r="E20" s="2"/>
    </row>
    <row r="21" spans="1:61" ht="15.75" thickBot="1">
      <c r="D21" s="2"/>
      <c r="E21" s="2"/>
    </row>
    <row r="22" spans="1:61" ht="15.75" thickBot="1">
      <c r="A22" s="29" t="s">
        <v>77</v>
      </c>
      <c r="B22" s="96" t="s">
        <v>42</v>
      </c>
      <c r="C22" s="96"/>
      <c r="D22" s="82" t="s">
        <v>43</v>
      </c>
      <c r="E22" s="82"/>
      <c r="F22" s="82" t="s">
        <v>48</v>
      </c>
      <c r="G22" s="82"/>
      <c r="H22" s="82" t="s">
        <v>49</v>
      </c>
      <c r="I22" s="82"/>
      <c r="J22" s="82" t="s">
        <v>50</v>
      </c>
      <c r="K22" s="82"/>
      <c r="L22" s="82" t="s">
        <v>51</v>
      </c>
      <c r="M22" s="82"/>
      <c r="N22" s="82" t="s">
        <v>52</v>
      </c>
      <c r="O22" s="82"/>
      <c r="P22" s="82" t="s">
        <v>54</v>
      </c>
      <c r="Q22" s="82"/>
      <c r="R22" s="82" t="s">
        <v>55</v>
      </c>
      <c r="S22" s="82"/>
      <c r="T22" s="82" t="s">
        <v>56</v>
      </c>
      <c r="U22" s="82"/>
      <c r="V22" s="82" t="s">
        <v>57</v>
      </c>
      <c r="W22" s="82"/>
      <c r="X22" s="82" t="s">
        <v>58</v>
      </c>
      <c r="Y22" s="82"/>
      <c r="Z22" s="82" t="s">
        <v>59</v>
      </c>
      <c r="AA22" s="82"/>
      <c r="AB22" s="82" t="s">
        <v>60</v>
      </c>
      <c r="AC22" s="82"/>
      <c r="AD22" s="82" t="s">
        <v>61</v>
      </c>
      <c r="AE22" s="82"/>
      <c r="AF22" s="82" t="s">
        <v>62</v>
      </c>
      <c r="AG22" s="82"/>
      <c r="AH22" s="82" t="s">
        <v>63</v>
      </c>
      <c r="AI22" s="82"/>
      <c r="AJ22" s="82" t="s">
        <v>64</v>
      </c>
      <c r="AK22" s="82"/>
      <c r="AL22" s="82" t="s">
        <v>65</v>
      </c>
      <c r="AM22" s="82"/>
      <c r="AN22" s="82" t="s">
        <v>66</v>
      </c>
      <c r="AO22" s="82"/>
      <c r="AP22" s="82" t="s">
        <v>67</v>
      </c>
      <c r="AQ22" s="82"/>
      <c r="AR22" s="82" t="s">
        <v>68</v>
      </c>
      <c r="AS22" s="82"/>
      <c r="AT22" s="82" t="s">
        <v>69</v>
      </c>
      <c r="AU22" s="82"/>
      <c r="AV22" s="82" t="s">
        <v>70</v>
      </c>
      <c r="AW22" s="82"/>
      <c r="AX22" s="82" t="s">
        <v>71</v>
      </c>
      <c r="AY22" s="82"/>
      <c r="AZ22" s="82" t="s">
        <v>72</v>
      </c>
      <c r="BA22" s="82"/>
      <c r="BB22" s="82" t="s">
        <v>73</v>
      </c>
      <c r="BC22" s="82"/>
      <c r="BD22" s="82" t="s">
        <v>76</v>
      </c>
      <c r="BE22" s="82"/>
      <c r="BF22" s="82" t="s">
        <v>74</v>
      </c>
      <c r="BG22" s="82"/>
      <c r="BH22" s="82" t="s">
        <v>75</v>
      </c>
      <c r="BI22" s="97"/>
    </row>
    <row r="23" spans="1:61" ht="15.75" thickBot="1">
      <c r="A23" s="38"/>
      <c r="B23" s="39" t="s">
        <v>4</v>
      </c>
      <c r="C23" s="39" t="s">
        <v>5</v>
      </c>
      <c r="D23" s="39" t="s">
        <v>4</v>
      </c>
      <c r="E23" s="39" t="s">
        <v>5</v>
      </c>
      <c r="F23" s="39" t="s">
        <v>4</v>
      </c>
      <c r="G23" s="39" t="s">
        <v>5</v>
      </c>
      <c r="H23" s="39" t="s">
        <v>4</v>
      </c>
      <c r="I23" s="39" t="s">
        <v>5</v>
      </c>
      <c r="J23" s="39" t="s">
        <v>4</v>
      </c>
      <c r="K23" s="39" t="s">
        <v>5</v>
      </c>
      <c r="L23" s="39" t="s">
        <v>4</v>
      </c>
      <c r="M23" s="39" t="s">
        <v>5</v>
      </c>
      <c r="N23" s="39" t="s">
        <v>4</v>
      </c>
      <c r="O23" s="39" t="s">
        <v>5</v>
      </c>
      <c r="P23" s="39" t="s">
        <v>4</v>
      </c>
      <c r="Q23" s="39" t="s">
        <v>5</v>
      </c>
      <c r="R23" s="39" t="s">
        <v>4</v>
      </c>
      <c r="S23" s="39" t="s">
        <v>5</v>
      </c>
      <c r="T23" s="39" t="s">
        <v>4</v>
      </c>
      <c r="U23" s="39" t="s">
        <v>5</v>
      </c>
      <c r="V23" s="39" t="s">
        <v>4</v>
      </c>
      <c r="W23" s="39" t="s">
        <v>5</v>
      </c>
      <c r="X23" s="39" t="s">
        <v>4</v>
      </c>
      <c r="Y23" s="39" t="s">
        <v>5</v>
      </c>
      <c r="Z23" s="39" t="s">
        <v>4</v>
      </c>
      <c r="AA23" s="39" t="s">
        <v>5</v>
      </c>
      <c r="AB23" s="39" t="s">
        <v>4</v>
      </c>
      <c r="AC23" s="39" t="s">
        <v>5</v>
      </c>
      <c r="AD23" s="39" t="s">
        <v>4</v>
      </c>
      <c r="AE23" s="39" t="s">
        <v>5</v>
      </c>
      <c r="AF23" s="39" t="s">
        <v>4</v>
      </c>
      <c r="AG23" s="39" t="s">
        <v>5</v>
      </c>
      <c r="AH23" s="39" t="s">
        <v>4</v>
      </c>
      <c r="AI23" s="39" t="s">
        <v>5</v>
      </c>
      <c r="AJ23" s="39" t="s">
        <v>4</v>
      </c>
      <c r="AK23" s="39" t="s">
        <v>5</v>
      </c>
      <c r="AL23" s="39" t="s">
        <v>4</v>
      </c>
      <c r="AM23" s="39" t="s">
        <v>5</v>
      </c>
      <c r="AN23" s="39" t="s">
        <v>4</v>
      </c>
      <c r="AO23" s="39" t="s">
        <v>5</v>
      </c>
      <c r="AP23" s="39" t="s">
        <v>4</v>
      </c>
      <c r="AQ23" s="39" t="s">
        <v>5</v>
      </c>
      <c r="AR23" s="39" t="s">
        <v>4</v>
      </c>
      <c r="AS23" s="39" t="s">
        <v>5</v>
      </c>
      <c r="AT23" s="39" t="s">
        <v>4</v>
      </c>
      <c r="AU23" s="39" t="s">
        <v>5</v>
      </c>
      <c r="AV23" s="39" t="s">
        <v>4</v>
      </c>
      <c r="AW23" s="39" t="s">
        <v>5</v>
      </c>
      <c r="AX23" s="39" t="s">
        <v>4</v>
      </c>
      <c r="AY23" s="39" t="s">
        <v>5</v>
      </c>
      <c r="AZ23" s="39" t="s">
        <v>4</v>
      </c>
      <c r="BA23" s="39" t="s">
        <v>5</v>
      </c>
      <c r="BB23" s="39" t="s">
        <v>4</v>
      </c>
      <c r="BC23" s="39" t="s">
        <v>5</v>
      </c>
      <c r="BD23" s="39" t="s">
        <v>4</v>
      </c>
      <c r="BE23" s="39" t="s">
        <v>5</v>
      </c>
      <c r="BF23" s="39" t="s">
        <v>4</v>
      </c>
      <c r="BG23" s="39" t="s">
        <v>5</v>
      </c>
      <c r="BH23" s="39" t="s">
        <v>4</v>
      </c>
      <c r="BI23" s="40" t="s">
        <v>5</v>
      </c>
    </row>
    <row r="24" spans="1:61">
      <c r="A24" s="35" t="s">
        <v>32</v>
      </c>
      <c r="B24" s="36">
        <f>$B12-B3</f>
        <v>70</v>
      </c>
      <c r="C24" s="36">
        <f>$C12-C3</f>
        <v>21</v>
      </c>
      <c r="D24" s="36">
        <f>$B12-D3</f>
        <v>-149</v>
      </c>
      <c r="E24" s="36">
        <f>$C12-E3</f>
        <v>-31</v>
      </c>
      <c r="F24" s="36">
        <f>$B12-F3</f>
        <v>40</v>
      </c>
      <c r="G24" s="36">
        <f>$C12-G3</f>
        <v>-140</v>
      </c>
      <c r="H24" s="36">
        <f>$B12-H3</f>
        <v>10</v>
      </c>
      <c r="I24" s="36">
        <f>$C12-I3</f>
        <v>-59</v>
      </c>
      <c r="J24" s="36">
        <f>$B12-J3</f>
        <v>-50</v>
      </c>
      <c r="K24" s="36">
        <f>$C12-K3</f>
        <v>-197</v>
      </c>
      <c r="L24" s="36">
        <f>$B12-L3</f>
        <v>-207</v>
      </c>
      <c r="M24" s="36">
        <f>$C12-M3</f>
        <v>-373</v>
      </c>
      <c r="N24" s="36">
        <f>$B12-N3</f>
        <v>-293</v>
      </c>
      <c r="O24" s="36">
        <f>$C12-O3</f>
        <v>-338</v>
      </c>
      <c r="P24" s="36">
        <f>$B12-P3</f>
        <v>-94</v>
      </c>
      <c r="Q24" s="36">
        <f>$C12-Q3</f>
        <v>-126</v>
      </c>
      <c r="R24" s="36">
        <f>$B12-R3</f>
        <v>83</v>
      </c>
      <c r="S24" s="36">
        <f>$C12-S3</f>
        <v>-383</v>
      </c>
      <c r="T24" s="36">
        <f>$B12-T3</f>
        <v>7</v>
      </c>
      <c r="U24" s="36">
        <f>$C12-U3</f>
        <v>61</v>
      </c>
      <c r="V24" s="36">
        <f>$B12-V3</f>
        <v>97</v>
      </c>
      <c r="W24" s="36">
        <f>$C12-W3</f>
        <v>-260</v>
      </c>
      <c r="X24" s="36">
        <f>$B12-X3</f>
        <v>84</v>
      </c>
      <c r="Y24" s="36">
        <f>$C12-Y3</f>
        <v>24</v>
      </c>
      <c r="Z24" s="36">
        <f>$B12-Z3</f>
        <v>-107</v>
      </c>
      <c r="AA24" s="36">
        <f>$C12-AA3</f>
        <v>-40</v>
      </c>
      <c r="AB24" s="36">
        <f>$B12-AB3</f>
        <v>-217</v>
      </c>
      <c r="AC24" s="36">
        <f>$C12-AC3</f>
        <v>-276</v>
      </c>
      <c r="AD24" s="36">
        <f>$B12-AD3</f>
        <v>-291</v>
      </c>
      <c r="AE24" s="36">
        <f>$C12-AE3</f>
        <v>-467</v>
      </c>
      <c r="AF24" s="36">
        <f>$B12-AF3</f>
        <v>38</v>
      </c>
      <c r="AG24" s="36">
        <f>$C12-AG3</f>
        <v>152</v>
      </c>
      <c r="AH24" s="36">
        <f>$B12-AH3</f>
        <v>-78</v>
      </c>
      <c r="AI24" s="36">
        <f>$C12-AI3</f>
        <v>-115</v>
      </c>
      <c r="AJ24" s="36">
        <f>$B12-AJ3</f>
        <v>-2</v>
      </c>
      <c r="AK24" s="36">
        <f>$C12-AK3</f>
        <v>-317</v>
      </c>
      <c r="AL24" s="36">
        <f>$B12-AL3</f>
        <v>-4</v>
      </c>
      <c r="AM24" s="36">
        <f>$C12-AM3</f>
        <v>17</v>
      </c>
      <c r="AN24" s="36">
        <f>$B12-AN3</f>
        <v>8</v>
      </c>
      <c r="AO24" s="36">
        <f>$C12-AO3</f>
        <v>-5</v>
      </c>
      <c r="AP24" s="36">
        <f>$B12-AP3</f>
        <v>-76</v>
      </c>
      <c r="AQ24" s="36">
        <f>$C12-AQ3</f>
        <v>1</v>
      </c>
      <c r="AR24" s="36">
        <f>$B12-AR3</f>
        <v>96</v>
      </c>
      <c r="AS24" s="36">
        <f>$C12-AS3</f>
        <v>-17</v>
      </c>
      <c r="AT24" s="36">
        <f>$B12-AT3</f>
        <v>37</v>
      </c>
      <c r="AU24" s="36">
        <f>$C12-AU3</f>
        <v>31</v>
      </c>
      <c r="AV24" s="36">
        <f>$B12-AV3</f>
        <v>-94</v>
      </c>
      <c r="AW24" s="36">
        <f>$C12-AW3</f>
        <v>-52</v>
      </c>
      <c r="AX24" s="36">
        <f>$B12-AX3</f>
        <v>58</v>
      </c>
      <c r="AY24" s="36">
        <f>$C12-AY3</f>
        <v>449</v>
      </c>
      <c r="AZ24" s="36">
        <f>$B12-AZ3</f>
        <v>21</v>
      </c>
      <c r="BA24" s="36">
        <f>$C12-BA3</f>
        <v>-112</v>
      </c>
      <c r="BB24" s="36">
        <f>$B12-BB3</f>
        <v>79</v>
      </c>
      <c r="BC24" s="36">
        <f>$C12-BC3</f>
        <v>-118</v>
      </c>
      <c r="BD24" s="36">
        <f>$B12-BD3</f>
        <v>-37</v>
      </c>
      <c r="BE24" s="36">
        <f>$C12-BE3</f>
        <v>73</v>
      </c>
      <c r="BF24" s="36">
        <f>$B12-BF3</f>
        <v>-65</v>
      </c>
      <c r="BG24" s="36">
        <f>$C12-BG3</f>
        <v>17</v>
      </c>
      <c r="BH24" s="36">
        <f>$B12-BH3</f>
        <v>-121</v>
      </c>
      <c r="BI24" s="37">
        <f>$C12-BI3</f>
        <v>-104</v>
      </c>
    </row>
    <row r="25" spans="1:61">
      <c r="A25" s="9" t="s">
        <v>33</v>
      </c>
      <c r="B25" s="5">
        <f t="shared" ref="B25:BH29" si="2">$B13-B4</f>
        <v>182</v>
      </c>
      <c r="C25" s="5">
        <f t="shared" ref="C25:BI29" si="3">$C13-C4</f>
        <v>-241</v>
      </c>
      <c r="D25" s="5">
        <f t="shared" si="2"/>
        <v>-149</v>
      </c>
      <c r="E25" s="5">
        <f t="shared" si="3"/>
        <v>-474</v>
      </c>
      <c r="F25" s="5">
        <f t="shared" si="2"/>
        <v>119</v>
      </c>
      <c r="G25" s="5">
        <f t="shared" si="3"/>
        <v>-230</v>
      </c>
      <c r="H25" s="5">
        <f t="shared" si="2"/>
        <v>-64</v>
      </c>
      <c r="I25" s="5">
        <f t="shared" si="3"/>
        <v>128</v>
      </c>
      <c r="J25" s="5">
        <f t="shared" si="2"/>
        <v>-110</v>
      </c>
      <c r="K25" s="5">
        <f t="shared" si="3"/>
        <v>-71</v>
      </c>
      <c r="L25" s="5">
        <f t="shared" si="2"/>
        <v>-200</v>
      </c>
      <c r="M25" s="5">
        <f t="shared" si="3"/>
        <v>-398</v>
      </c>
      <c r="N25" s="5">
        <f t="shared" si="2"/>
        <v>-443</v>
      </c>
      <c r="O25" s="5">
        <f t="shared" si="3"/>
        <v>-128</v>
      </c>
      <c r="P25" s="5">
        <f t="shared" si="2"/>
        <v>-119</v>
      </c>
      <c r="Q25" s="5">
        <f t="shared" si="3"/>
        <v>-235</v>
      </c>
      <c r="R25" s="5">
        <f t="shared" si="2"/>
        <v>-290</v>
      </c>
      <c r="S25" s="5">
        <f t="shared" si="3"/>
        <v>-201</v>
      </c>
      <c r="T25" s="5">
        <f t="shared" si="2"/>
        <v>-23</v>
      </c>
      <c r="U25" s="5">
        <f t="shared" si="3"/>
        <v>75</v>
      </c>
      <c r="V25" s="5">
        <f t="shared" si="2"/>
        <v>-160</v>
      </c>
      <c r="W25" s="5">
        <f t="shared" si="3"/>
        <v>-370</v>
      </c>
      <c r="X25" s="5">
        <f t="shared" si="2"/>
        <v>-108</v>
      </c>
      <c r="Y25" s="5">
        <f t="shared" si="3"/>
        <v>-128</v>
      </c>
      <c r="Z25" s="5">
        <f t="shared" si="2"/>
        <v>-105</v>
      </c>
      <c r="AA25" s="5">
        <f t="shared" si="3"/>
        <v>-292</v>
      </c>
      <c r="AB25" s="5">
        <f t="shared" si="2"/>
        <v>-163</v>
      </c>
      <c r="AC25" s="5">
        <f t="shared" si="3"/>
        <v>-173</v>
      </c>
      <c r="AD25" s="5">
        <f t="shared" si="2"/>
        <v>-181</v>
      </c>
      <c r="AE25" s="5">
        <f t="shared" si="3"/>
        <v>-351</v>
      </c>
      <c r="AF25" s="5">
        <f t="shared" si="2"/>
        <v>-96</v>
      </c>
      <c r="AG25" s="5">
        <f t="shared" si="3"/>
        <v>-212</v>
      </c>
      <c r="AH25" s="5">
        <f t="shared" si="2"/>
        <v>-119</v>
      </c>
      <c r="AI25" s="5">
        <f t="shared" si="3"/>
        <v>-78</v>
      </c>
      <c r="AJ25" s="5">
        <f t="shared" si="2"/>
        <v>-191</v>
      </c>
      <c r="AK25" s="5">
        <f t="shared" si="3"/>
        <v>-349</v>
      </c>
      <c r="AL25" s="5">
        <f t="shared" si="2"/>
        <v>1</v>
      </c>
      <c r="AM25" s="5">
        <f t="shared" si="3"/>
        <v>30</v>
      </c>
      <c r="AN25" s="5">
        <f t="shared" si="2"/>
        <v>-80</v>
      </c>
      <c r="AO25" s="5">
        <f t="shared" si="3"/>
        <v>-208</v>
      </c>
      <c r="AP25" s="5">
        <f t="shared" si="2"/>
        <v>-42</v>
      </c>
      <c r="AQ25" s="5">
        <f t="shared" si="3"/>
        <v>-15</v>
      </c>
      <c r="AR25" s="5">
        <f t="shared" si="2"/>
        <v>30</v>
      </c>
      <c r="AS25" s="5">
        <f t="shared" si="3"/>
        <v>-91</v>
      </c>
      <c r="AT25" s="5">
        <f t="shared" si="2"/>
        <v>-56</v>
      </c>
      <c r="AU25" s="5">
        <f t="shared" si="3"/>
        <v>44</v>
      </c>
      <c r="AV25" s="5">
        <f t="shared" si="2"/>
        <v>-84</v>
      </c>
      <c r="AW25" s="5">
        <f t="shared" si="3"/>
        <v>32</v>
      </c>
      <c r="AX25" s="5">
        <f t="shared" si="2"/>
        <v>-104</v>
      </c>
      <c r="AY25" s="5">
        <f t="shared" si="3"/>
        <v>-505</v>
      </c>
      <c r="AZ25" s="5">
        <f t="shared" si="2"/>
        <v>-29</v>
      </c>
      <c r="BA25" s="5">
        <f t="shared" si="3"/>
        <v>-20</v>
      </c>
      <c r="BB25" s="5">
        <f t="shared" si="2"/>
        <v>-75</v>
      </c>
      <c r="BC25" s="5">
        <f t="shared" si="3"/>
        <v>-39</v>
      </c>
      <c r="BD25" s="5">
        <f t="shared" si="2"/>
        <v>35</v>
      </c>
      <c r="BE25" s="5">
        <f t="shared" si="3"/>
        <v>-138</v>
      </c>
      <c r="BF25" s="5">
        <f t="shared" si="2"/>
        <v>-53</v>
      </c>
      <c r="BG25" s="5">
        <f t="shared" si="3"/>
        <v>74</v>
      </c>
      <c r="BH25" s="5">
        <f t="shared" si="2"/>
        <v>-102</v>
      </c>
      <c r="BI25" s="10">
        <f t="shared" si="3"/>
        <v>-389</v>
      </c>
    </row>
    <row r="26" spans="1:61">
      <c r="A26" s="9" t="s">
        <v>8</v>
      </c>
      <c r="B26" s="5">
        <f t="shared" si="2"/>
        <v>42</v>
      </c>
      <c r="C26" s="5">
        <f t="shared" si="3"/>
        <v>253</v>
      </c>
      <c r="D26" s="5">
        <f t="shared" si="2"/>
        <v>83</v>
      </c>
      <c r="E26" s="5">
        <f t="shared" si="3"/>
        <v>-191</v>
      </c>
      <c r="F26" s="5">
        <f t="shared" si="2"/>
        <v>-22</v>
      </c>
      <c r="G26" s="5">
        <f t="shared" si="3"/>
        <v>182</v>
      </c>
      <c r="H26" s="5">
        <f t="shared" si="2"/>
        <v>-48</v>
      </c>
      <c r="I26" s="5">
        <f t="shared" si="3"/>
        <v>168</v>
      </c>
      <c r="J26" s="5">
        <f t="shared" si="2"/>
        <v>-120</v>
      </c>
      <c r="K26" s="5">
        <f t="shared" si="3"/>
        <v>-32</v>
      </c>
      <c r="L26" s="5">
        <f t="shared" si="2"/>
        <v>-153</v>
      </c>
      <c r="M26" s="5">
        <f t="shared" si="3"/>
        <v>-83</v>
      </c>
      <c r="N26" s="5">
        <f t="shared" si="2"/>
        <v>-239</v>
      </c>
      <c r="O26" s="5">
        <f t="shared" si="3"/>
        <v>81</v>
      </c>
      <c r="P26" s="5">
        <f t="shared" si="2"/>
        <v>-178</v>
      </c>
      <c r="Q26" s="5">
        <f t="shared" si="3"/>
        <v>-14</v>
      </c>
      <c r="R26" s="5">
        <f t="shared" si="2"/>
        <v>-203</v>
      </c>
      <c r="S26" s="5">
        <f t="shared" si="3"/>
        <v>-194</v>
      </c>
      <c r="T26" s="5">
        <f t="shared" si="2"/>
        <v>-75</v>
      </c>
      <c r="U26" s="5">
        <f t="shared" si="3"/>
        <v>328</v>
      </c>
      <c r="V26" s="5">
        <f t="shared" si="2"/>
        <v>-261</v>
      </c>
      <c r="W26" s="5">
        <f t="shared" si="3"/>
        <v>108</v>
      </c>
      <c r="X26" s="5">
        <f t="shared" si="2"/>
        <v>-40</v>
      </c>
      <c r="Y26" s="5">
        <f t="shared" si="3"/>
        <v>264</v>
      </c>
      <c r="Z26" s="5">
        <f>$B14-Z5</f>
        <v>-96</v>
      </c>
      <c r="AA26" s="5">
        <f t="shared" si="3"/>
        <v>6</v>
      </c>
      <c r="AB26" s="5">
        <f>$B14-AB5</f>
        <v>-214</v>
      </c>
      <c r="AC26" s="5">
        <f t="shared" si="3"/>
        <v>47</v>
      </c>
      <c r="AD26" s="5">
        <f>$B14-AD5</f>
        <v>-258</v>
      </c>
      <c r="AE26" s="5">
        <f t="shared" si="3"/>
        <v>45</v>
      </c>
      <c r="AF26" s="5">
        <f>$B14-AF5</f>
        <v>-66</v>
      </c>
      <c r="AG26" s="5">
        <f t="shared" si="3"/>
        <v>61</v>
      </c>
      <c r="AH26" s="5">
        <f>$B14-AH5</f>
        <v>-76</v>
      </c>
      <c r="AI26" s="5">
        <f t="shared" si="3"/>
        <v>140</v>
      </c>
      <c r="AJ26" s="5">
        <f>$B14-AJ5</f>
        <v>-57</v>
      </c>
      <c r="AK26" s="5">
        <f t="shared" si="3"/>
        <v>-173</v>
      </c>
      <c r="AL26" s="5">
        <f>$B14-AL5</f>
        <v>-22</v>
      </c>
      <c r="AM26" s="5">
        <f t="shared" si="3"/>
        <v>276</v>
      </c>
      <c r="AN26" s="5">
        <f>$B14-AN5</f>
        <v>10</v>
      </c>
      <c r="AO26" s="5">
        <f t="shared" si="3"/>
        <v>136</v>
      </c>
      <c r="AP26" s="5">
        <f>$B14-AP5</f>
        <v>-31</v>
      </c>
      <c r="AQ26" s="5">
        <f t="shared" si="3"/>
        <v>211</v>
      </c>
      <c r="AR26" s="5">
        <f>$B14-AR5</f>
        <v>48</v>
      </c>
      <c r="AS26" s="5">
        <f t="shared" si="3"/>
        <v>82</v>
      </c>
      <c r="AT26" s="5">
        <f>$B14-AT5</f>
        <v>-88</v>
      </c>
      <c r="AU26" s="5">
        <f t="shared" si="3"/>
        <v>172</v>
      </c>
      <c r="AV26" s="5">
        <f>$B14-AV5</f>
        <v>-153</v>
      </c>
      <c r="AW26" s="5">
        <f t="shared" si="3"/>
        <v>36</v>
      </c>
      <c r="AX26" s="5">
        <f>$B14-AX5</f>
        <v>-32</v>
      </c>
      <c r="AY26" s="5">
        <f t="shared" si="3"/>
        <v>-208</v>
      </c>
      <c r="AZ26" s="5">
        <f>$B14-AZ5</f>
        <v>30</v>
      </c>
      <c r="BA26" s="5">
        <f t="shared" si="3"/>
        <v>58</v>
      </c>
      <c r="BB26" s="5">
        <f>$B14-BB5</f>
        <v>-52</v>
      </c>
      <c r="BC26" s="5">
        <f t="shared" si="3"/>
        <v>217</v>
      </c>
      <c r="BD26" s="5">
        <f>$B14-BD5</f>
        <v>50</v>
      </c>
      <c r="BE26" s="5">
        <f t="shared" si="3"/>
        <v>327</v>
      </c>
      <c r="BF26" s="5">
        <f>$B14-BF5</f>
        <v>46</v>
      </c>
      <c r="BG26" s="5">
        <f t="shared" si="3"/>
        <v>135</v>
      </c>
      <c r="BH26" s="5">
        <f>$B14-BH5</f>
        <v>-165</v>
      </c>
      <c r="BI26" s="10">
        <f t="shared" si="3"/>
        <v>10</v>
      </c>
    </row>
    <row r="27" spans="1:61">
      <c r="A27" s="9" t="s">
        <v>34</v>
      </c>
      <c r="B27" s="5">
        <f>$B15-B6</f>
        <v>-14</v>
      </c>
      <c r="C27" s="5">
        <f>$C15-C6</f>
        <v>347</v>
      </c>
      <c r="D27" s="5">
        <f>$B15-D6</f>
        <v>-108</v>
      </c>
      <c r="E27" s="5">
        <f>$C15-E6</f>
        <v>37</v>
      </c>
      <c r="F27" s="5">
        <f>$B15-F6</f>
        <v>-54</v>
      </c>
      <c r="G27" s="5">
        <f>$C15-G6</f>
        <v>303</v>
      </c>
      <c r="H27" s="5">
        <f>$B15-H6</f>
        <v>-6</v>
      </c>
      <c r="I27" s="5">
        <f>$C15-I6</f>
        <v>80</v>
      </c>
      <c r="J27" s="5">
        <f>$B15-J6</f>
        <v>-26</v>
      </c>
      <c r="K27" s="5">
        <f>$C15-K6</f>
        <v>-249</v>
      </c>
      <c r="L27" s="5">
        <f>$B15-L6</f>
        <v>-136</v>
      </c>
      <c r="M27" s="5">
        <f>$C15-M6</f>
        <v>-208</v>
      </c>
      <c r="N27" s="5">
        <f>$B15-N6</f>
        <v>-236</v>
      </c>
      <c r="O27" s="5">
        <f>$C15-O6</f>
        <v>-291</v>
      </c>
      <c r="P27" s="5">
        <f>$B15-P6</f>
        <v>-246</v>
      </c>
      <c r="Q27" s="5">
        <f>$C15-Q6</f>
        <v>-255</v>
      </c>
      <c r="R27" s="5">
        <f>$B15-R6</f>
        <v>-93</v>
      </c>
      <c r="S27" s="5">
        <f>$C15-S6</f>
        <v>-506</v>
      </c>
      <c r="T27" s="5">
        <f>$B15-T6</f>
        <v>-37</v>
      </c>
      <c r="U27" s="5">
        <f>$C15-U6</f>
        <v>89</v>
      </c>
      <c r="V27" s="5">
        <f>$B15-V6</f>
        <v>-146</v>
      </c>
      <c r="W27" s="5">
        <f>$C15-W6</f>
        <v>-75</v>
      </c>
      <c r="X27" s="5">
        <f>$B15-X6</f>
        <v>42</v>
      </c>
      <c r="Y27" s="5">
        <f>$C15-Y6</f>
        <v>272</v>
      </c>
      <c r="Z27" s="5">
        <f>$B15-Z6</f>
        <v>-125</v>
      </c>
      <c r="AA27" s="5">
        <f>$C15-AA6</f>
        <v>-258</v>
      </c>
      <c r="AB27" s="5">
        <f>$B15-AB6</f>
        <v>-222</v>
      </c>
      <c r="AC27" s="5">
        <f>$C15-AC6</f>
        <v>-227</v>
      </c>
      <c r="AD27" s="5">
        <f>$B15-AD6</f>
        <v>-177</v>
      </c>
      <c r="AE27" s="5">
        <f>$C15-AE6</f>
        <v>-129</v>
      </c>
      <c r="AF27" s="5">
        <f>$B15-AF6</f>
        <v>-97</v>
      </c>
      <c r="AG27" s="5">
        <f>$C15-AG6</f>
        <v>110</v>
      </c>
      <c r="AH27" s="5">
        <f>$B15-AH6</f>
        <v>-115</v>
      </c>
      <c r="AI27" s="5">
        <f>$C15-AI6</f>
        <v>-9</v>
      </c>
      <c r="AJ27" s="5">
        <f>$B15-AJ6</f>
        <v>-84</v>
      </c>
      <c r="AK27" s="5">
        <f>$C15-AK6</f>
        <v>-391</v>
      </c>
      <c r="AL27" s="5">
        <f>$B15-AL6</f>
        <v>-29</v>
      </c>
      <c r="AM27" s="5">
        <f>$C15-AM6</f>
        <v>257</v>
      </c>
      <c r="AN27" s="5">
        <f>$B15-AN6</f>
        <v>-47</v>
      </c>
      <c r="AO27" s="5">
        <f>$C15-AO6</f>
        <v>37</v>
      </c>
      <c r="AP27" s="5">
        <f>$B15-AP6</f>
        <v>-43</v>
      </c>
      <c r="AQ27" s="5">
        <f>$C15-AQ6</f>
        <v>156</v>
      </c>
      <c r="AR27" s="5">
        <f>$B15-AR6</f>
        <v>5</v>
      </c>
      <c r="AS27" s="5">
        <f>$C15-AS6</f>
        <v>-135</v>
      </c>
      <c r="AT27" s="5">
        <f>$B15-AT6</f>
        <v>-34</v>
      </c>
      <c r="AU27" s="5">
        <f>$C15-AU6</f>
        <v>87</v>
      </c>
      <c r="AV27" s="5">
        <f>$B15-AV6</f>
        <v>-29</v>
      </c>
      <c r="AW27" s="5">
        <f>$C15-AW6</f>
        <v>-233</v>
      </c>
      <c r="AX27" s="5">
        <f>$B15-AX6</f>
        <v>-155</v>
      </c>
      <c r="AY27" s="5">
        <f>$C15-AY6</f>
        <v>-87</v>
      </c>
      <c r="AZ27" s="5">
        <f>$B15-AZ6</f>
        <v>17</v>
      </c>
      <c r="BA27" s="5">
        <f>$C15-BA6</f>
        <v>96</v>
      </c>
      <c r="BB27" s="5">
        <f>$B15-BB6</f>
        <v>-56</v>
      </c>
      <c r="BC27" s="5">
        <f>$C15-BC6</f>
        <v>87</v>
      </c>
      <c r="BD27" s="5">
        <f>$B15-BD6</f>
        <v>-9</v>
      </c>
      <c r="BE27" s="5">
        <f>$C15-BE6</f>
        <v>85</v>
      </c>
      <c r="BF27" s="5">
        <f>$B15-BF6</f>
        <v>24</v>
      </c>
      <c r="BG27" s="5">
        <f>$C15-BG6</f>
        <v>-7</v>
      </c>
      <c r="BH27" s="5">
        <f>$B15-BH6</f>
        <v>-146</v>
      </c>
      <c r="BI27" s="10">
        <f>$C15-BI6</f>
        <v>-24</v>
      </c>
    </row>
    <row r="28" spans="1:61">
      <c r="A28" s="9" t="s">
        <v>35</v>
      </c>
      <c r="B28" s="5">
        <f t="shared" si="2"/>
        <v>-59</v>
      </c>
      <c r="C28" s="5">
        <f t="shared" si="3"/>
        <v>-102</v>
      </c>
      <c r="D28" s="5">
        <f t="shared" ref="D28" si="4">$B16-D7</f>
        <v>-229</v>
      </c>
      <c r="E28" s="5">
        <f t="shared" ref="E28" si="5">$C16-E7</f>
        <v>-140</v>
      </c>
      <c r="F28" s="5">
        <f t="shared" ref="F28" si="6">$B16-F7</f>
        <v>-105</v>
      </c>
      <c r="G28" s="5">
        <f t="shared" ref="G28" si="7">$C16-G7</f>
        <v>-265</v>
      </c>
      <c r="H28" s="5">
        <f t="shared" ref="H28" si="8">$B16-H7</f>
        <v>-53</v>
      </c>
      <c r="I28" s="5">
        <f t="shared" ref="I28:K28" si="9">$C16-I7</f>
        <v>140</v>
      </c>
      <c r="J28" s="5">
        <f t="shared" ref="J28" si="10">$B16-J7</f>
        <v>-181</v>
      </c>
      <c r="K28" s="5">
        <f t="shared" si="9"/>
        <v>-748</v>
      </c>
      <c r="L28" s="5">
        <f t="shared" ref="L28" si="11">$B16-L7</f>
        <v>-202</v>
      </c>
      <c r="M28" s="5">
        <f t="shared" ref="M28" si="12">$C16-M7</f>
        <v>-217</v>
      </c>
      <c r="N28" s="5">
        <f t="shared" ref="N28" si="13">$B16-N7</f>
        <v>-115</v>
      </c>
      <c r="O28" s="5">
        <f t="shared" ref="O28" si="14">$C16-O7</f>
        <v>-241</v>
      </c>
      <c r="P28" s="5">
        <f t="shared" ref="P28" si="15">$B16-P7</f>
        <v>-97</v>
      </c>
      <c r="Q28" s="5">
        <f t="shared" ref="Q28" si="16">$C16-Q7</f>
        <v>-94</v>
      </c>
      <c r="R28" s="5">
        <f t="shared" ref="R28" si="17">$B16-R7</f>
        <v>-187</v>
      </c>
      <c r="S28" s="5">
        <f t="shared" ref="S28" si="18">$C16-S7</f>
        <v>-376</v>
      </c>
      <c r="T28" s="5">
        <f t="shared" ref="T28" si="19">$B16-T7</f>
        <v>-69</v>
      </c>
      <c r="U28" s="5">
        <f t="shared" ref="U28" si="20">$C16-U7</f>
        <v>-151</v>
      </c>
      <c r="V28" s="5">
        <f t="shared" ref="V28" si="21">$B16-V7</f>
        <v>-97</v>
      </c>
      <c r="W28" s="5">
        <f t="shared" ref="W28" si="22">$C16-W7</f>
        <v>-213</v>
      </c>
      <c r="X28" s="5">
        <f t="shared" ref="X28" si="23">$B16-X7</f>
        <v>-186</v>
      </c>
      <c r="Y28" s="5">
        <f t="shared" ref="Y28" si="24">$C16-Y7</f>
        <v>254</v>
      </c>
      <c r="Z28" s="5">
        <f t="shared" ref="Z28" si="25">$B16-Z7</f>
        <v>-99</v>
      </c>
      <c r="AA28" s="5">
        <f t="shared" ref="AA28" si="26">$C16-AA7</f>
        <v>-2</v>
      </c>
      <c r="AB28" s="5">
        <f t="shared" ref="AB28" si="27">$B16-AB7</f>
        <v>-11</v>
      </c>
      <c r="AC28" s="5">
        <f t="shared" ref="AC28" si="28">$C16-AC7</f>
        <v>-248</v>
      </c>
      <c r="AD28" s="5">
        <f t="shared" ref="AD28" si="29">$B16-AD7</f>
        <v>-154</v>
      </c>
      <c r="AE28" s="5">
        <f t="shared" ref="AE28" si="30">$C16-AE7</f>
        <v>-188</v>
      </c>
      <c r="AF28" s="5">
        <f t="shared" ref="AF28" si="31">$B16-AF7</f>
        <v>-15</v>
      </c>
      <c r="AG28" s="5">
        <f t="shared" ref="AG28" si="32">$C16-AG7</f>
        <v>173</v>
      </c>
      <c r="AH28" s="5">
        <f t="shared" ref="AH28" si="33">$B16-AH7</f>
        <v>-79</v>
      </c>
      <c r="AI28" s="5">
        <f t="shared" ref="AI28" si="34">$C16-AI7</f>
        <v>13</v>
      </c>
      <c r="AJ28" s="5">
        <f t="shared" ref="AJ28" si="35">$B16-AJ7</f>
        <v>-96</v>
      </c>
      <c r="AK28" s="5">
        <f t="shared" ref="AK28" si="36">$C16-AK7</f>
        <v>-126</v>
      </c>
      <c r="AL28" s="5">
        <f t="shared" ref="AL28" si="37">$B16-AL7</f>
        <v>-35</v>
      </c>
      <c r="AM28" s="5">
        <f t="shared" ref="AM28" si="38">$C16-AM7</f>
        <v>-69</v>
      </c>
      <c r="AN28" s="5">
        <f t="shared" ref="AN28" si="39">$B16-AN7</f>
        <v>-2</v>
      </c>
      <c r="AO28" s="5">
        <f t="shared" ref="AO28" si="40">$C16-AO7</f>
        <v>33</v>
      </c>
      <c r="AP28" s="5">
        <f t="shared" ref="AP28" si="41">$B16-AP7</f>
        <v>-97</v>
      </c>
      <c r="AQ28" s="5">
        <f t="shared" ref="AQ28" si="42">$C16-AQ7</f>
        <v>19</v>
      </c>
      <c r="AR28" s="5">
        <f t="shared" ref="AR28" si="43">$B16-AR7</f>
        <v>-35</v>
      </c>
      <c r="AS28" s="5">
        <f t="shared" ref="AS28" si="44">$C16-AS7</f>
        <v>71</v>
      </c>
      <c r="AT28" s="5">
        <f t="shared" ref="AT28" si="45">$B16-AT7</f>
        <v>-133</v>
      </c>
      <c r="AU28" s="5">
        <f t="shared" ref="AU28" si="46">$C16-AU7</f>
        <v>146</v>
      </c>
      <c r="AV28" s="5">
        <f t="shared" ref="AV28" si="47">$B16-AV7</f>
        <v>-209</v>
      </c>
      <c r="AW28" s="5">
        <f t="shared" ref="AW28" si="48">$C16-AW7</f>
        <v>90</v>
      </c>
      <c r="AX28" s="5">
        <f t="shared" ref="AX28" si="49">$B16-AX7</f>
        <v>-118</v>
      </c>
      <c r="AY28" s="5">
        <f t="shared" ref="AY28" si="50">$C16-AY7</f>
        <v>-161</v>
      </c>
      <c r="AZ28" s="5">
        <f t="shared" ref="AZ28" si="51">$B16-AZ7</f>
        <v>3</v>
      </c>
      <c r="BA28" s="5">
        <f t="shared" ref="BA28" si="52">$C16-BA7</f>
        <v>98</v>
      </c>
      <c r="BB28" s="5">
        <f t="shared" ref="BB28" si="53">$B16-BB7</f>
        <v>-58</v>
      </c>
      <c r="BC28" s="5">
        <f t="shared" ref="BC28" si="54">$C16-BC7</f>
        <v>11</v>
      </c>
      <c r="BD28" s="5">
        <f t="shared" ref="BD28" si="55">$B16-BD7</f>
        <v>9</v>
      </c>
      <c r="BE28" s="5">
        <f t="shared" ref="BE28" si="56">$C16-BE7</f>
        <v>55</v>
      </c>
      <c r="BF28" s="5">
        <f t="shared" ref="BF28" si="57">$B16-BF7</f>
        <v>-10</v>
      </c>
      <c r="BG28" s="5">
        <f t="shared" ref="BG28" si="58">$C16-BG7</f>
        <v>123</v>
      </c>
      <c r="BH28" s="5">
        <f t="shared" ref="BH28" si="59">$B16-BH7</f>
        <v>-212</v>
      </c>
      <c r="BI28" s="10">
        <f t="shared" ref="BI28" si="60">$C16-BI7</f>
        <v>-210</v>
      </c>
    </row>
    <row r="29" spans="1:61">
      <c r="A29" s="9" t="s">
        <v>36</v>
      </c>
      <c r="B29" s="5">
        <f t="shared" si="2"/>
        <v>37</v>
      </c>
      <c r="C29" s="5">
        <f t="shared" si="3"/>
        <v>201</v>
      </c>
      <c r="D29" s="5">
        <f t="shared" ref="D29" si="61">$B17-D8</f>
        <v>-99</v>
      </c>
      <c r="E29" s="5">
        <f t="shared" ref="E29" si="62">$C17-E8</f>
        <v>-901</v>
      </c>
      <c r="F29" s="5">
        <f t="shared" ref="F29" si="63">$B17-F8</f>
        <v>-137</v>
      </c>
      <c r="G29" s="5">
        <f t="shared" ref="G29" si="64">$C17-G8</f>
        <v>6</v>
      </c>
      <c r="H29" s="5">
        <f t="shared" ref="H29" si="65">$B17-H8</f>
        <v>-67</v>
      </c>
      <c r="I29" s="5">
        <f t="shared" ref="I29:K29" si="66">$C17-I8</f>
        <v>130</v>
      </c>
      <c r="J29" s="5">
        <f t="shared" ref="J29" si="67">$B17-J8</f>
        <v>-280</v>
      </c>
      <c r="K29" s="5">
        <f t="shared" si="66"/>
        <v>-993</v>
      </c>
      <c r="L29" s="5">
        <f t="shared" ref="L29" si="68">$B17-L8</f>
        <v>-121</v>
      </c>
      <c r="M29" s="5">
        <f t="shared" ref="M29" si="69">$C17-M8</f>
        <v>-441</v>
      </c>
      <c r="N29" s="5">
        <f t="shared" ref="N29" si="70">$B17-N8</f>
        <v>-371</v>
      </c>
      <c r="O29" s="5">
        <f t="shared" ref="O29" si="71">$C17-O8</f>
        <v>-514</v>
      </c>
      <c r="P29" s="5">
        <f t="shared" ref="P29" si="72">$B17-P8</f>
        <v>-216</v>
      </c>
      <c r="Q29" s="5">
        <f t="shared" ref="Q29" si="73">$C17-Q8</f>
        <v>-241</v>
      </c>
      <c r="R29" s="5">
        <f t="shared" ref="R29" si="74">$B17-R8</f>
        <v>-254</v>
      </c>
      <c r="S29" s="5">
        <f t="shared" ref="S29" si="75">$C17-S8</f>
        <v>-432</v>
      </c>
      <c r="T29" s="5">
        <f t="shared" ref="T29" si="76">$B17-T8</f>
        <v>-121</v>
      </c>
      <c r="U29" s="5">
        <f t="shared" ref="U29" si="77">$C17-U8</f>
        <v>-101</v>
      </c>
      <c r="V29" s="5">
        <f t="shared" ref="V29" si="78">$B17-V8</f>
        <v>-180</v>
      </c>
      <c r="W29" s="5">
        <f t="shared" ref="W29" si="79">$C17-W8</f>
        <v>-325</v>
      </c>
      <c r="X29" s="5">
        <f t="shared" ref="X29" si="80">$B17-X8</f>
        <v>-49</v>
      </c>
      <c r="Y29" s="5">
        <f t="shared" ref="Y29" si="81">$C17-Y8</f>
        <v>29</v>
      </c>
      <c r="Z29" s="5">
        <f t="shared" ref="Z29" si="82">$B17-Z8</f>
        <v>-151</v>
      </c>
      <c r="AA29" s="5">
        <f t="shared" ref="AA29" si="83">$C17-AA8</f>
        <v>-117</v>
      </c>
      <c r="AB29" s="5">
        <f t="shared" ref="AB29" si="84">$B17-AB8</f>
        <v>-154</v>
      </c>
      <c r="AC29" s="5">
        <f t="shared" ref="AC29" si="85">$C17-AC8</f>
        <v>-323</v>
      </c>
      <c r="AD29" s="5">
        <f t="shared" ref="AD29" si="86">$B17-AD8</f>
        <v>-223</v>
      </c>
      <c r="AE29" s="5">
        <f t="shared" ref="AE29" si="87">$C17-AE8</f>
        <v>-405</v>
      </c>
      <c r="AF29" s="5">
        <f t="shared" ref="AF29" si="88">$B17-AF8</f>
        <v>-43</v>
      </c>
      <c r="AG29" s="5">
        <f t="shared" ref="AG29" si="89">$C17-AG8</f>
        <v>102</v>
      </c>
      <c r="AH29" s="5">
        <f t="shared" ref="AH29" si="90">$B17-AH8</f>
        <v>-120</v>
      </c>
      <c r="AI29" s="5">
        <f t="shared" ref="AI29" si="91">$C17-AI8</f>
        <v>-5</v>
      </c>
      <c r="AJ29" s="5">
        <f t="shared" ref="AJ29" si="92">$B17-AJ8</f>
        <v>-89</v>
      </c>
      <c r="AK29" s="5">
        <f t="shared" ref="AK29" si="93">$C17-AK8</f>
        <v>-270</v>
      </c>
      <c r="AL29" s="5">
        <f t="shared" ref="AL29" si="94">$B17-AL8</f>
        <v>-77</v>
      </c>
      <c r="AM29" s="5">
        <f t="shared" ref="AM29" si="95">$C17-AM8</f>
        <v>54</v>
      </c>
      <c r="AN29" s="5">
        <f t="shared" ref="AN29" si="96">$B17-AN8</f>
        <v>-66</v>
      </c>
      <c r="AO29" s="5">
        <f t="shared" ref="AO29" si="97">$C17-AO8</f>
        <v>-121</v>
      </c>
      <c r="AP29" s="5">
        <f t="shared" ref="AP29" si="98">$B17-AP8</f>
        <v>-104</v>
      </c>
      <c r="AQ29" s="5">
        <f t="shared" ref="AQ29" si="99">$C17-AQ8</f>
        <v>166</v>
      </c>
      <c r="AR29" s="5">
        <f t="shared" ref="AR29" si="100">$B17-AR8</f>
        <v>-47</v>
      </c>
      <c r="AS29" s="5">
        <f t="shared" ref="AS29" si="101">$C17-AS8</f>
        <v>-73</v>
      </c>
      <c r="AT29" s="5">
        <f t="shared" ref="AT29" si="102">$B17-AT8</f>
        <v>-20</v>
      </c>
      <c r="AU29" s="5">
        <f t="shared" ref="AU29" si="103">$C17-AU8</f>
        <v>126</v>
      </c>
      <c r="AV29" s="5">
        <f t="shared" ref="AV29" si="104">$B17-AV8</f>
        <v>-83</v>
      </c>
      <c r="AW29" s="5">
        <f t="shared" ref="AW29" si="105">$C17-AW8</f>
        <v>-42</v>
      </c>
      <c r="AX29" s="5">
        <f t="shared" ref="AX29" si="106">$B17-AX8</f>
        <v>-55</v>
      </c>
      <c r="AY29" s="5">
        <f t="shared" ref="AY29" si="107">$C17-AY8</f>
        <v>44</v>
      </c>
      <c r="AZ29" s="5">
        <f t="shared" ref="AZ29" si="108">$B17-AZ8</f>
        <v>-23</v>
      </c>
      <c r="BA29" s="5">
        <f t="shared" ref="BA29" si="109">$C17-BA8</f>
        <v>-66</v>
      </c>
      <c r="BB29" s="5">
        <f t="shared" ref="BB29" si="110">$B17-BB8</f>
        <v>-162</v>
      </c>
      <c r="BC29" s="5">
        <f t="shared" ref="BC29" si="111">$C17-BC8</f>
        <v>-359</v>
      </c>
      <c r="BD29" s="5">
        <f t="shared" ref="BD29" si="112">$B17-BD8</f>
        <v>-70</v>
      </c>
      <c r="BE29" s="5">
        <f t="shared" ref="BE29" si="113">$C17-BE8</f>
        <v>-92</v>
      </c>
      <c r="BF29" s="5">
        <f t="shared" ref="BF29" si="114">$B17-BF8</f>
        <v>-16</v>
      </c>
      <c r="BG29" s="5">
        <f t="shared" ref="BG29" si="115">$C17-BG8</f>
        <v>-86</v>
      </c>
      <c r="BH29" s="5">
        <f t="shared" ref="BH29" si="116">$B17-BH8</f>
        <v>-121</v>
      </c>
      <c r="BI29" s="10">
        <f t="shared" ref="BI29" si="117">$C17-BI8</f>
        <v>-257</v>
      </c>
    </row>
    <row r="30" spans="1:61" ht="15.75" thickBot="1">
      <c r="A30" s="11" t="s">
        <v>37</v>
      </c>
      <c r="B30" s="12">
        <f>$B18-B9</f>
        <v>72</v>
      </c>
      <c r="C30" s="12">
        <f>$C18-C9</f>
        <v>74</v>
      </c>
      <c r="D30" s="12">
        <f>$B18-D9</f>
        <v>-69</v>
      </c>
      <c r="E30" s="12">
        <f>$C18-E9</f>
        <v>-399</v>
      </c>
      <c r="F30" s="12">
        <f>$B18-F9</f>
        <v>-5</v>
      </c>
      <c r="G30" s="12">
        <f>$C18-G9</f>
        <v>-167</v>
      </c>
      <c r="H30" s="12">
        <f>$B18-H9</f>
        <v>66</v>
      </c>
      <c r="I30" s="12">
        <f>$C18-I9</f>
        <v>-20</v>
      </c>
      <c r="J30" s="12">
        <f>$B18-J9</f>
        <v>-41</v>
      </c>
      <c r="K30" s="12">
        <f>$C18-K9</f>
        <v>-313</v>
      </c>
      <c r="L30" s="12">
        <f>$B18-L9</f>
        <v>-213</v>
      </c>
      <c r="M30" s="12">
        <f>$C18-M9</f>
        <v>-314</v>
      </c>
      <c r="N30" s="12">
        <f>$B18-N9</f>
        <v>-112</v>
      </c>
      <c r="O30" s="12">
        <f>$C18-O9</f>
        <v>-568</v>
      </c>
      <c r="P30" s="12">
        <f>$B18-P9</f>
        <v>-129</v>
      </c>
      <c r="Q30" s="12">
        <f>$C18-Q9</f>
        <v>-411</v>
      </c>
      <c r="R30" s="12">
        <f>$B18-R9</f>
        <v>-101</v>
      </c>
      <c r="S30" s="12">
        <f>$C18-S9</f>
        <v>-646</v>
      </c>
      <c r="T30" s="12">
        <f>$B18-T9</f>
        <v>-72</v>
      </c>
      <c r="U30" s="12">
        <f>$C18-U9</f>
        <v>-132</v>
      </c>
      <c r="V30" s="12">
        <f>$B18-V9</f>
        <v>-57</v>
      </c>
      <c r="W30" s="12">
        <f>$C18-W9</f>
        <v>-355</v>
      </c>
      <c r="X30" s="12">
        <f>$B18-X9</f>
        <v>19</v>
      </c>
      <c r="Y30" s="12">
        <f>$C18-Y9</f>
        <v>-38</v>
      </c>
      <c r="Z30" s="12">
        <f>$B18-Z9</f>
        <v>-126</v>
      </c>
      <c r="AA30" s="12">
        <f>$C18-AA9</f>
        <v>-288</v>
      </c>
      <c r="AB30" s="12">
        <f>$B18-AB9</f>
        <v>-81</v>
      </c>
      <c r="AC30" s="12">
        <f>$C18-AC9</f>
        <v>-307</v>
      </c>
      <c r="AD30" s="12">
        <f>$B18-AD9</f>
        <v>-106</v>
      </c>
      <c r="AE30" s="12">
        <f>$C18-AE9</f>
        <v>-546</v>
      </c>
      <c r="AF30" s="12">
        <f>$B18-AF9</f>
        <v>-23</v>
      </c>
      <c r="AG30" s="12">
        <f>$C18-AG9</f>
        <v>-80</v>
      </c>
      <c r="AH30" s="12">
        <f>$B18-AH9</f>
        <v>-20</v>
      </c>
      <c r="AI30" s="12">
        <f>$C18-AI9</f>
        <v>-193</v>
      </c>
      <c r="AJ30" s="12">
        <f>$B18-AJ9</f>
        <v>-41</v>
      </c>
      <c r="AK30" s="12">
        <f>$C18-AK9</f>
        <v>-504</v>
      </c>
      <c r="AL30" s="12">
        <f>$B18-AL9</f>
        <v>19</v>
      </c>
      <c r="AM30" s="12">
        <f>$C18-AM9</f>
        <v>32</v>
      </c>
      <c r="AN30" s="12">
        <f>$B18-AN9</f>
        <v>-12</v>
      </c>
      <c r="AO30" s="12">
        <f>$C18-AO9</f>
        <v>-229</v>
      </c>
      <c r="AP30" s="12">
        <f>$B18-AP9</f>
        <v>-22</v>
      </c>
      <c r="AQ30" s="12">
        <f>$C18-AQ9</f>
        <v>-22</v>
      </c>
      <c r="AR30" s="12">
        <f>$B18-AR9</f>
        <v>8</v>
      </c>
      <c r="AS30" s="12">
        <f>$C18-AS9</f>
        <v>-165</v>
      </c>
      <c r="AT30" s="12">
        <f>$B18-AT9</f>
        <v>9</v>
      </c>
      <c r="AU30" s="12">
        <f>$C18-AU9</f>
        <v>-138</v>
      </c>
      <c r="AV30" s="12">
        <f>$B18-AV9</f>
        <v>-138</v>
      </c>
      <c r="AW30" s="12">
        <f>$C18-AW9</f>
        <v>-68</v>
      </c>
      <c r="AX30" s="12">
        <f>$B18-AX9</f>
        <v>-39</v>
      </c>
      <c r="AY30" s="12">
        <f>$C18-AY9</f>
        <v>-449</v>
      </c>
      <c r="AZ30" s="12">
        <f>$B18-AZ9</f>
        <v>0</v>
      </c>
      <c r="BA30" s="12">
        <f>$C18-BA9</f>
        <v>-103</v>
      </c>
      <c r="BB30" s="12">
        <f>$B18-BB9</f>
        <v>4</v>
      </c>
      <c r="BC30" s="12">
        <f>$C18-BC9</f>
        <v>-159</v>
      </c>
      <c r="BD30" s="12">
        <f>$B18-BD9</f>
        <v>21</v>
      </c>
      <c r="BE30" s="12">
        <f>$C18-BE9</f>
        <v>107</v>
      </c>
      <c r="BF30" s="12">
        <f>$B18-BF9</f>
        <v>78</v>
      </c>
      <c r="BG30" s="12">
        <f>$C18-BG9</f>
        <v>-183</v>
      </c>
      <c r="BH30" s="12">
        <f>$B18-BH9</f>
        <v>-141</v>
      </c>
      <c r="BI30" s="13">
        <f>$C18-BI9</f>
        <v>-393</v>
      </c>
    </row>
    <row r="31" spans="1:61">
      <c r="D31" s="2"/>
      <c r="E31" s="2"/>
    </row>
    <row r="32" spans="1:61">
      <c r="A32" s="27" t="s">
        <v>94</v>
      </c>
      <c r="D32" s="2"/>
      <c r="E32" s="2"/>
    </row>
    <row r="33" spans="1:61" ht="15.75" thickBot="1">
      <c r="D33" s="2"/>
      <c r="E33" s="2"/>
    </row>
    <row r="34" spans="1:61" ht="15.75" thickBot="1">
      <c r="A34" s="34" t="s">
        <v>77</v>
      </c>
      <c r="B34" s="94" t="s">
        <v>42</v>
      </c>
      <c r="C34" s="92"/>
      <c r="D34" s="89" t="s">
        <v>43</v>
      </c>
      <c r="E34" s="90"/>
      <c r="F34" s="89" t="s">
        <v>48</v>
      </c>
      <c r="G34" s="90"/>
      <c r="H34" s="89" t="s">
        <v>49</v>
      </c>
      <c r="I34" s="90"/>
      <c r="J34" s="89" t="s">
        <v>50</v>
      </c>
      <c r="K34" s="90"/>
      <c r="L34" s="89" t="s">
        <v>51</v>
      </c>
      <c r="M34" s="90"/>
      <c r="N34" s="89" t="s">
        <v>52</v>
      </c>
      <c r="O34" s="90"/>
      <c r="P34" s="89" t="s">
        <v>54</v>
      </c>
      <c r="Q34" s="90"/>
      <c r="R34" s="89" t="s">
        <v>55</v>
      </c>
      <c r="S34" s="90"/>
      <c r="T34" s="89" t="s">
        <v>56</v>
      </c>
      <c r="U34" s="93"/>
      <c r="V34" s="89" t="s">
        <v>57</v>
      </c>
      <c r="W34" s="90"/>
      <c r="X34" s="89" t="s">
        <v>58</v>
      </c>
      <c r="Y34" s="90"/>
      <c r="Z34" s="89" t="s">
        <v>59</v>
      </c>
      <c r="AA34" s="90"/>
      <c r="AB34" s="89" t="s">
        <v>60</v>
      </c>
      <c r="AC34" s="90"/>
      <c r="AD34" s="89" t="s">
        <v>61</v>
      </c>
      <c r="AE34" s="90"/>
      <c r="AF34" s="89" t="s">
        <v>62</v>
      </c>
      <c r="AG34" s="90"/>
      <c r="AH34" s="89" t="s">
        <v>63</v>
      </c>
      <c r="AI34" s="90"/>
      <c r="AJ34" s="89" t="s">
        <v>64</v>
      </c>
      <c r="AK34" s="90"/>
      <c r="AL34" s="89" t="s">
        <v>65</v>
      </c>
      <c r="AM34" s="90"/>
      <c r="AN34" s="89" t="s">
        <v>66</v>
      </c>
      <c r="AO34" s="90"/>
      <c r="AP34" s="89" t="s">
        <v>67</v>
      </c>
      <c r="AQ34" s="90"/>
      <c r="AR34" s="89" t="s">
        <v>68</v>
      </c>
      <c r="AS34" s="90"/>
      <c r="AT34" s="89" t="s">
        <v>69</v>
      </c>
      <c r="AU34" s="90"/>
      <c r="AV34" s="89" t="s">
        <v>70</v>
      </c>
      <c r="AW34" s="90"/>
      <c r="AX34" s="89" t="s">
        <v>71</v>
      </c>
      <c r="AY34" s="90"/>
      <c r="AZ34" s="89" t="s">
        <v>72</v>
      </c>
      <c r="BA34" s="90"/>
      <c r="BB34" s="89" t="s">
        <v>73</v>
      </c>
      <c r="BC34" s="90"/>
      <c r="BD34" s="89" t="s">
        <v>76</v>
      </c>
      <c r="BE34" s="90"/>
      <c r="BF34" s="89" t="s">
        <v>74</v>
      </c>
      <c r="BG34" s="90"/>
      <c r="BH34" s="89" t="s">
        <v>75</v>
      </c>
      <c r="BI34" s="90"/>
    </row>
    <row r="35" spans="1:61" ht="15.75" thickBot="1">
      <c r="A35" s="38"/>
      <c r="B35" s="39" t="s">
        <v>4</v>
      </c>
      <c r="C35" s="40" t="s">
        <v>5</v>
      </c>
      <c r="D35" s="39" t="s">
        <v>4</v>
      </c>
      <c r="E35" s="39" t="s">
        <v>5</v>
      </c>
      <c r="F35" s="39" t="s">
        <v>4</v>
      </c>
      <c r="G35" s="39" t="s">
        <v>5</v>
      </c>
      <c r="H35" s="39" t="s">
        <v>4</v>
      </c>
      <c r="I35" s="39" t="s">
        <v>5</v>
      </c>
      <c r="J35" s="39" t="s">
        <v>4</v>
      </c>
      <c r="K35" s="39" t="s">
        <v>5</v>
      </c>
      <c r="L35" s="39" t="s">
        <v>4</v>
      </c>
      <c r="M35" s="39" t="s">
        <v>5</v>
      </c>
      <c r="N35" s="39" t="s">
        <v>4</v>
      </c>
      <c r="O35" s="39" t="s">
        <v>5</v>
      </c>
      <c r="P35" s="39" t="s">
        <v>4</v>
      </c>
      <c r="Q35" s="39" t="s">
        <v>5</v>
      </c>
      <c r="R35" s="39" t="s">
        <v>4</v>
      </c>
      <c r="S35" s="39" t="s">
        <v>5</v>
      </c>
      <c r="T35" s="39" t="s">
        <v>4</v>
      </c>
      <c r="U35" s="39" t="s">
        <v>5</v>
      </c>
      <c r="V35" s="39" t="s">
        <v>4</v>
      </c>
      <c r="W35" s="39" t="s">
        <v>5</v>
      </c>
      <c r="X35" s="39" t="s">
        <v>4</v>
      </c>
      <c r="Y35" s="39" t="s">
        <v>5</v>
      </c>
      <c r="Z35" s="39" t="s">
        <v>4</v>
      </c>
      <c r="AA35" s="39" t="s">
        <v>5</v>
      </c>
      <c r="AB35" s="39" t="s">
        <v>4</v>
      </c>
      <c r="AC35" s="39" t="s">
        <v>5</v>
      </c>
      <c r="AD35" s="39" t="s">
        <v>4</v>
      </c>
      <c r="AE35" s="39" t="s">
        <v>5</v>
      </c>
      <c r="AF35" s="39" t="s">
        <v>4</v>
      </c>
      <c r="AG35" s="39" t="s">
        <v>5</v>
      </c>
      <c r="AH35" s="39" t="s">
        <v>4</v>
      </c>
      <c r="AI35" s="39" t="s">
        <v>5</v>
      </c>
      <c r="AJ35" s="39" t="s">
        <v>4</v>
      </c>
      <c r="AK35" s="39" t="s">
        <v>5</v>
      </c>
      <c r="AL35" s="39" t="s">
        <v>4</v>
      </c>
      <c r="AM35" s="39" t="s">
        <v>5</v>
      </c>
      <c r="AN35" s="39" t="s">
        <v>4</v>
      </c>
      <c r="AO35" s="39" t="s">
        <v>5</v>
      </c>
      <c r="AP35" s="39" t="s">
        <v>4</v>
      </c>
      <c r="AQ35" s="39" t="s">
        <v>5</v>
      </c>
      <c r="AR35" s="39" t="s">
        <v>4</v>
      </c>
      <c r="AS35" s="39" t="s">
        <v>5</v>
      </c>
      <c r="AT35" s="39" t="s">
        <v>4</v>
      </c>
      <c r="AU35" s="39" t="s">
        <v>5</v>
      </c>
      <c r="AV35" s="39" t="s">
        <v>4</v>
      </c>
      <c r="AW35" s="39" t="s">
        <v>5</v>
      </c>
      <c r="AX35" s="39" t="s">
        <v>4</v>
      </c>
      <c r="AY35" s="39" t="s">
        <v>5</v>
      </c>
      <c r="AZ35" s="39" t="s">
        <v>4</v>
      </c>
      <c r="BA35" s="39" t="s">
        <v>5</v>
      </c>
      <c r="BB35" s="39" t="s">
        <v>4</v>
      </c>
      <c r="BC35" s="39" t="s">
        <v>5</v>
      </c>
      <c r="BD35" s="39" t="s">
        <v>4</v>
      </c>
      <c r="BE35" s="39" t="s">
        <v>5</v>
      </c>
      <c r="BF35" s="39" t="s">
        <v>4</v>
      </c>
      <c r="BG35" s="39" t="s">
        <v>5</v>
      </c>
      <c r="BH35" s="39" t="s">
        <v>4</v>
      </c>
      <c r="BI35" s="40" t="s">
        <v>5</v>
      </c>
    </row>
    <row r="36" spans="1:61">
      <c r="A36" s="35" t="s">
        <v>32</v>
      </c>
      <c r="B36" s="41">
        <f>B3/$B12</f>
        <v>0.89113530326594093</v>
      </c>
      <c r="C36" s="41">
        <f>C3/$C12</f>
        <v>0.9824854045037531</v>
      </c>
      <c r="D36" s="41">
        <f t="shared" ref="D36" si="118">D3/$B12</f>
        <v>1.2317262830482114</v>
      </c>
      <c r="E36" s="41">
        <f t="shared" ref="E36" si="119">E3/$C12</f>
        <v>1.0258548790658883</v>
      </c>
      <c r="F36" s="41">
        <f t="shared" ref="F36" si="120">F3/$B12</f>
        <v>0.93779160186625199</v>
      </c>
      <c r="G36" s="41">
        <f t="shared" ref="G36" si="121">G3/$C12</f>
        <v>1.1167639699749792</v>
      </c>
      <c r="H36" s="41">
        <f t="shared" ref="H36" si="122">H3/$B12</f>
        <v>0.98444790046656294</v>
      </c>
      <c r="I36" s="41">
        <f t="shared" ref="I36" si="123">I3/$C12</f>
        <v>1.0492076730608841</v>
      </c>
      <c r="J36" s="41">
        <f t="shared" ref="J36" si="124">J3/$B12</f>
        <v>1.0777604976671851</v>
      </c>
      <c r="K36" s="41">
        <f t="shared" ref="K36" si="125">K3/$C12</f>
        <v>1.1643035863219349</v>
      </c>
      <c r="L36" s="41">
        <f t="shared" ref="L36" si="126">L3/$B12</f>
        <v>1.3219284603421462</v>
      </c>
      <c r="M36" s="41">
        <f t="shared" ref="M36" si="127">M3/$C12</f>
        <v>1.311092577147623</v>
      </c>
      <c r="N36" s="41">
        <f t="shared" ref="N36" si="128">N3/$B12</f>
        <v>1.4556765163297045</v>
      </c>
      <c r="O36" s="41">
        <f t="shared" ref="O36" si="129">O3/$C12</f>
        <v>1.2819015846538782</v>
      </c>
      <c r="P36" s="41">
        <f t="shared" ref="P36" si="130">P3/$B12</f>
        <v>1.146189735614308</v>
      </c>
      <c r="Q36" s="41">
        <f t="shared" ref="Q36" si="131">Q3/$C12</f>
        <v>1.1050875729774812</v>
      </c>
      <c r="R36" s="41">
        <f t="shared" ref="R36:BH37" si="132">R3/$B12</f>
        <v>0.87091757387247282</v>
      </c>
      <c r="S36" s="41">
        <f t="shared" ref="S36:BI37" si="133">S3/$C12</f>
        <v>1.3194328607172643</v>
      </c>
      <c r="T36" s="41">
        <f t="shared" ref="T36" si="134">T3/$B12</f>
        <v>0.9891135303265941</v>
      </c>
      <c r="U36" s="41">
        <f t="shared" ref="U36" si="135">U3/$C12</f>
        <v>0.94912427022518764</v>
      </c>
      <c r="V36" s="41">
        <f t="shared" ref="V36" si="136">V3/$B12</f>
        <v>0.84914463452566091</v>
      </c>
      <c r="W36" s="41">
        <f t="shared" ref="W36" si="137">W3/$C12</f>
        <v>1.2168473728106755</v>
      </c>
      <c r="X36" s="41">
        <f t="shared" ref="X36" si="138">X3/$B12</f>
        <v>0.86936236391912913</v>
      </c>
      <c r="Y36" s="41">
        <f t="shared" ref="Y36" si="139">Y3/$C12</f>
        <v>0.97998331943286077</v>
      </c>
      <c r="Z36" s="41">
        <f t="shared" ref="Z36" si="140">Z3/$B12</f>
        <v>1.166407465007776</v>
      </c>
      <c r="AA36" s="41">
        <f t="shared" ref="AA36" si="141">AA3/$C12</f>
        <v>1.0333611342785656</v>
      </c>
      <c r="AB36" s="41">
        <f t="shared" ref="AB36" si="142">AB3/$B12</f>
        <v>1.3374805598755832</v>
      </c>
      <c r="AC36" s="41">
        <f t="shared" ref="AC36" si="143">AC3/$C12</f>
        <v>1.2301918265221017</v>
      </c>
      <c r="AD36" s="41">
        <f t="shared" ref="AD36" si="144">AD3/$B12</f>
        <v>1.4525660964230172</v>
      </c>
      <c r="AE36" s="41">
        <f t="shared" ref="AE36" si="145">AE3/$C12</f>
        <v>1.3894912427022519</v>
      </c>
      <c r="AF36" s="41">
        <f t="shared" ref="AF36" si="146">AF3/$B12</f>
        <v>0.94090202177293936</v>
      </c>
      <c r="AG36" s="41">
        <f t="shared" ref="AG36" si="147">AG3/$C12</f>
        <v>0.87322768974145126</v>
      </c>
      <c r="AH36" s="41">
        <f t="shared" ref="AH36" si="148">AH3/$B12</f>
        <v>1.1213063763608087</v>
      </c>
      <c r="AI36" s="41">
        <f t="shared" ref="AI36" si="149">AI3/$C12</f>
        <v>1.0959132610508757</v>
      </c>
      <c r="AJ36" s="41">
        <f t="shared" ref="AJ36" si="150">AJ3/$B12</f>
        <v>1.0031104199066874</v>
      </c>
      <c r="AK36" s="41">
        <f t="shared" ref="AK36" si="151">AK3/$C12</f>
        <v>1.2643869891576314</v>
      </c>
      <c r="AL36" s="41">
        <f t="shared" ref="AL36" si="152">AL3/$B12</f>
        <v>1.0062208398133747</v>
      </c>
      <c r="AM36" s="41">
        <f t="shared" ref="AM36" si="153">AM3/$C12</f>
        <v>0.98582151793160966</v>
      </c>
      <c r="AN36" s="41">
        <f t="shared" ref="AN36" si="154">AN3/$B12</f>
        <v>0.98755832037325042</v>
      </c>
      <c r="AO36" s="41">
        <f t="shared" ref="AO36" si="155">AO3/$C12</f>
        <v>1.0041701417848208</v>
      </c>
      <c r="AP36" s="41">
        <f t="shared" ref="AP36" si="156">AP3/$B12</f>
        <v>1.1181959564541213</v>
      </c>
      <c r="AQ36" s="41">
        <f t="shared" ref="AQ36" si="157">AQ3/$C12</f>
        <v>0.99916597164303589</v>
      </c>
      <c r="AR36" s="41">
        <f t="shared" ref="AR36" si="158">AR3/$B12</f>
        <v>0.85069984447900471</v>
      </c>
      <c r="AS36" s="41">
        <f t="shared" ref="AS36" si="159">AS3/$C12</f>
        <v>1.0141784820683903</v>
      </c>
      <c r="AT36" s="41">
        <f t="shared" ref="AT36" si="160">AT3/$B12</f>
        <v>0.94245723172628304</v>
      </c>
      <c r="AU36" s="41">
        <f t="shared" ref="AU36" si="161">AU3/$C12</f>
        <v>0.97414512093411176</v>
      </c>
      <c r="AV36" s="41">
        <f t="shared" ref="AV36" si="162">AV3/$B12</f>
        <v>1.146189735614308</v>
      </c>
      <c r="AW36" s="41">
        <f t="shared" ref="AW36" si="163">AW3/$C12</f>
        <v>1.0433694745621351</v>
      </c>
      <c r="AX36" s="41">
        <f t="shared" ref="AX36" si="164">AX3/$B12</f>
        <v>0.90979782270606535</v>
      </c>
      <c r="AY36" s="41">
        <f t="shared" ref="AY36" si="165">AY3/$C12</f>
        <v>0.62552126772310257</v>
      </c>
      <c r="AZ36" s="41">
        <f t="shared" ref="AZ36" si="166">AZ3/$B12</f>
        <v>0.96734059097978231</v>
      </c>
      <c r="BA36" s="41">
        <f t="shared" ref="BA36" si="167">BA3/$C12</f>
        <v>1.0934111759799834</v>
      </c>
      <c r="BB36" s="41">
        <f t="shared" ref="BB36" si="168">BB3/$B12</f>
        <v>0.87713841368584755</v>
      </c>
      <c r="BC36" s="41">
        <f t="shared" ref="BC36" si="169">BC3/$C12</f>
        <v>1.0984153461217681</v>
      </c>
      <c r="BD36" s="41">
        <f t="shared" ref="BD36" si="170">BD3/$B12</f>
        <v>1.0575427682737168</v>
      </c>
      <c r="BE36" s="41">
        <f t="shared" ref="BE36" si="171">BE3/$C12</f>
        <v>0.93911592994161797</v>
      </c>
      <c r="BF36" s="41">
        <f t="shared" ref="BF36" si="172">BF3/$B12</f>
        <v>1.1010886469673407</v>
      </c>
      <c r="BG36" s="41">
        <f t="shared" ref="BG36" si="173">BG3/$C12</f>
        <v>0.98582151793160966</v>
      </c>
      <c r="BH36" s="41">
        <f t="shared" ref="BH36" si="174">BH3/$B12</f>
        <v>1.1881804043545878</v>
      </c>
      <c r="BI36" s="42">
        <f t="shared" ref="BI36" si="175">BI3/$C12</f>
        <v>1.0867389491242703</v>
      </c>
    </row>
    <row r="37" spans="1:61">
      <c r="A37" s="9" t="s">
        <v>33</v>
      </c>
      <c r="B37" s="30">
        <f t="shared" ref="B37:P42" si="176">B4/$B13</f>
        <v>0.73737373737373735</v>
      </c>
      <c r="C37" s="30">
        <f t="shared" ref="C37:Q42" si="177">C4/$C13</f>
        <v>1.16817864619679</v>
      </c>
      <c r="D37" s="30">
        <f t="shared" si="176"/>
        <v>1.2150072150072151</v>
      </c>
      <c r="E37" s="30">
        <f t="shared" si="177"/>
        <v>1.3307745987438939</v>
      </c>
      <c r="F37" s="30">
        <f t="shared" si="176"/>
        <v>0.82828282828282829</v>
      </c>
      <c r="G37" s="30">
        <f t="shared" si="177"/>
        <v>1.1605024424284718</v>
      </c>
      <c r="H37" s="30">
        <f t="shared" si="176"/>
        <v>1.0923520923520924</v>
      </c>
      <c r="I37" s="30">
        <f t="shared" si="177"/>
        <v>0.91067690160502446</v>
      </c>
      <c r="J37" s="30">
        <f t="shared" si="176"/>
        <v>1.1587301587301588</v>
      </c>
      <c r="K37" s="30">
        <f t="shared" si="177"/>
        <v>1.049546406140963</v>
      </c>
      <c r="L37" s="30">
        <f t="shared" si="176"/>
        <v>1.2886002886002885</v>
      </c>
      <c r="M37" s="30">
        <f t="shared" si="177"/>
        <v>1.2777390090718772</v>
      </c>
      <c r="N37" s="30">
        <f t="shared" si="176"/>
        <v>1.6392496392496392</v>
      </c>
      <c r="O37" s="30">
        <f t="shared" si="177"/>
        <v>1.0893230983949755</v>
      </c>
      <c r="P37" s="30">
        <f t="shared" si="176"/>
        <v>1.1717171717171717</v>
      </c>
      <c r="Q37" s="30">
        <f t="shared" si="177"/>
        <v>1.1639916259595255</v>
      </c>
      <c r="R37" s="30">
        <f t="shared" si="132"/>
        <v>1.4184704184704184</v>
      </c>
      <c r="S37" s="30">
        <f t="shared" si="133"/>
        <v>1.1402651779483601</v>
      </c>
      <c r="T37" s="30">
        <f t="shared" si="132"/>
        <v>1.0331890331890332</v>
      </c>
      <c r="U37" s="30">
        <f t="shared" si="133"/>
        <v>0.94766224703419399</v>
      </c>
      <c r="V37" s="30">
        <f t="shared" si="132"/>
        <v>1.2308802308802309</v>
      </c>
      <c r="W37" s="30">
        <f t="shared" si="133"/>
        <v>1.2581995812979763</v>
      </c>
      <c r="X37" s="30">
        <f t="shared" si="132"/>
        <v>1.1558441558441559</v>
      </c>
      <c r="Y37" s="30">
        <f t="shared" si="133"/>
        <v>1.0893230983949755</v>
      </c>
      <c r="Z37" s="30">
        <f t="shared" si="132"/>
        <v>1.1515151515151516</v>
      </c>
      <c r="AA37" s="30">
        <f t="shared" si="133"/>
        <v>1.2037683182135381</v>
      </c>
      <c r="AB37" s="30">
        <f t="shared" si="132"/>
        <v>1.2352092352092352</v>
      </c>
      <c r="AC37" s="30">
        <f t="shared" si="133"/>
        <v>1.1207257501744592</v>
      </c>
      <c r="AD37" s="30">
        <f t="shared" si="132"/>
        <v>1.2611832611832612</v>
      </c>
      <c r="AE37" s="30">
        <f t="shared" si="133"/>
        <v>1.2449406838799721</v>
      </c>
      <c r="AF37" s="30">
        <f t="shared" si="132"/>
        <v>1.1385281385281385</v>
      </c>
      <c r="AG37" s="30">
        <f t="shared" si="133"/>
        <v>1.1479413817166784</v>
      </c>
      <c r="AH37" s="30">
        <f t="shared" si="132"/>
        <v>1.1717171717171717</v>
      </c>
      <c r="AI37" s="30">
        <f t="shared" si="133"/>
        <v>1.0544312630844381</v>
      </c>
      <c r="AJ37" s="30">
        <f t="shared" si="132"/>
        <v>1.2756132756132756</v>
      </c>
      <c r="AK37" s="30">
        <f t="shared" si="133"/>
        <v>1.2435450104675505</v>
      </c>
      <c r="AL37" s="30">
        <f t="shared" si="132"/>
        <v>0.99855699855699853</v>
      </c>
      <c r="AM37" s="30">
        <f t="shared" si="133"/>
        <v>0.97906489881367764</v>
      </c>
      <c r="AN37" s="30">
        <f t="shared" si="132"/>
        <v>1.1154401154401155</v>
      </c>
      <c r="AO37" s="30">
        <f t="shared" si="133"/>
        <v>1.1451500348918353</v>
      </c>
      <c r="AP37" s="30">
        <f t="shared" si="132"/>
        <v>1.0606060606060606</v>
      </c>
      <c r="AQ37" s="30">
        <f t="shared" si="133"/>
        <v>1.0104675505931613</v>
      </c>
      <c r="AR37" s="30">
        <f t="shared" si="132"/>
        <v>0.95670995670995673</v>
      </c>
      <c r="AS37" s="30">
        <f t="shared" si="133"/>
        <v>1.063503140265178</v>
      </c>
      <c r="AT37" s="30">
        <f t="shared" si="132"/>
        <v>1.0808080808080809</v>
      </c>
      <c r="AU37" s="30">
        <f t="shared" si="133"/>
        <v>0.96929518492672717</v>
      </c>
      <c r="AV37" s="30">
        <f t="shared" si="132"/>
        <v>1.1212121212121211</v>
      </c>
      <c r="AW37" s="30">
        <f t="shared" si="133"/>
        <v>0.97766922540125611</v>
      </c>
      <c r="AX37" s="30">
        <f t="shared" si="132"/>
        <v>1.15007215007215</v>
      </c>
      <c r="AY37" s="30">
        <f t="shared" si="133"/>
        <v>1.352407536636427</v>
      </c>
      <c r="AZ37" s="30">
        <f t="shared" si="132"/>
        <v>1.0418470418470418</v>
      </c>
      <c r="BA37" s="30">
        <f t="shared" si="133"/>
        <v>1.0139567341242148</v>
      </c>
      <c r="BB37" s="30">
        <f t="shared" si="132"/>
        <v>1.1082251082251082</v>
      </c>
      <c r="BC37" s="30">
        <f t="shared" si="133"/>
        <v>1.0272156315422192</v>
      </c>
      <c r="BD37" s="30">
        <f t="shared" si="132"/>
        <v>0.9494949494949495</v>
      </c>
      <c r="BE37" s="30">
        <f t="shared" si="133"/>
        <v>1.0963014654570831</v>
      </c>
      <c r="BF37" s="30">
        <f t="shared" si="132"/>
        <v>1.0764790764790764</v>
      </c>
      <c r="BG37" s="30">
        <f t="shared" si="133"/>
        <v>0.9483600837404047</v>
      </c>
      <c r="BH37" s="30">
        <f t="shared" si="132"/>
        <v>1.1471861471861471</v>
      </c>
      <c r="BI37" s="31">
        <f t="shared" si="133"/>
        <v>1.2714584787159804</v>
      </c>
    </row>
    <row r="38" spans="1:61">
      <c r="A38" s="9" t="s">
        <v>8</v>
      </c>
      <c r="B38" s="30">
        <f t="shared" si="176"/>
        <v>0.93137254901960786</v>
      </c>
      <c r="C38" s="30">
        <f t="shared" si="177"/>
        <v>0.86877593360995853</v>
      </c>
      <c r="D38" s="30">
        <f t="shared" ref="D38:BH42" si="178">D5/$B14</f>
        <v>0.8643790849673203</v>
      </c>
      <c r="E38" s="30">
        <f t="shared" ref="E38:BI42" si="179">E5/$C14</f>
        <v>1.0990663900414939</v>
      </c>
      <c r="F38" s="30">
        <f t="shared" si="178"/>
        <v>1.0359477124183007</v>
      </c>
      <c r="G38" s="30">
        <f t="shared" si="179"/>
        <v>0.90560165975103735</v>
      </c>
      <c r="H38" s="30">
        <f t="shared" si="178"/>
        <v>1.0784313725490196</v>
      </c>
      <c r="I38" s="30">
        <f t="shared" si="179"/>
        <v>0.91286307053941906</v>
      </c>
      <c r="J38" s="30">
        <f t="shared" si="178"/>
        <v>1.196078431372549</v>
      </c>
      <c r="K38" s="30">
        <f t="shared" si="179"/>
        <v>1.0165975103734439</v>
      </c>
      <c r="L38" s="30">
        <f t="shared" si="178"/>
        <v>1.25</v>
      </c>
      <c r="M38" s="30">
        <f t="shared" si="179"/>
        <v>1.0430497925311204</v>
      </c>
      <c r="N38" s="30">
        <f t="shared" si="178"/>
        <v>1.3905228758169934</v>
      </c>
      <c r="O38" s="30">
        <f t="shared" si="179"/>
        <v>0.95798755186721996</v>
      </c>
      <c r="P38" s="30">
        <f t="shared" si="178"/>
        <v>1.2908496732026145</v>
      </c>
      <c r="Q38" s="30">
        <f t="shared" si="179"/>
        <v>1.0072614107883817</v>
      </c>
      <c r="R38" s="30">
        <f t="shared" si="178"/>
        <v>1.3316993464052287</v>
      </c>
      <c r="S38" s="30">
        <f t="shared" si="179"/>
        <v>1.1006224066390042</v>
      </c>
      <c r="T38" s="30">
        <f t="shared" si="178"/>
        <v>1.1225490196078431</v>
      </c>
      <c r="U38" s="30">
        <f t="shared" si="179"/>
        <v>0.82987551867219922</v>
      </c>
      <c r="V38" s="30">
        <f t="shared" si="178"/>
        <v>1.4264705882352942</v>
      </c>
      <c r="W38" s="30">
        <f t="shared" si="179"/>
        <v>0.94398340248962653</v>
      </c>
      <c r="X38" s="30">
        <f t="shared" si="178"/>
        <v>1.065359477124183</v>
      </c>
      <c r="Y38" s="30">
        <f t="shared" si="179"/>
        <v>0.86307053941908718</v>
      </c>
      <c r="Z38" s="30">
        <f t="shared" si="178"/>
        <v>1.1568627450980393</v>
      </c>
      <c r="AA38" s="30">
        <f t="shared" si="179"/>
        <v>0.99688796680497926</v>
      </c>
      <c r="AB38" s="30">
        <f t="shared" si="178"/>
        <v>1.3496732026143792</v>
      </c>
      <c r="AC38" s="30">
        <f t="shared" si="179"/>
        <v>0.97562240663900412</v>
      </c>
      <c r="AD38" s="30">
        <f t="shared" si="178"/>
        <v>1.4215686274509804</v>
      </c>
      <c r="AE38" s="30">
        <f t="shared" si="179"/>
        <v>0.97665975103734437</v>
      </c>
      <c r="AF38" s="30">
        <f t="shared" si="178"/>
        <v>1.107843137254902</v>
      </c>
      <c r="AG38" s="30">
        <f t="shared" si="179"/>
        <v>0.96836099585062241</v>
      </c>
      <c r="AH38" s="30">
        <f t="shared" si="178"/>
        <v>1.1241830065359477</v>
      </c>
      <c r="AI38" s="30">
        <f t="shared" si="179"/>
        <v>0.92738589211618261</v>
      </c>
      <c r="AJ38" s="30">
        <f t="shared" si="178"/>
        <v>1.0931372549019607</v>
      </c>
      <c r="AK38" s="30">
        <f t="shared" si="179"/>
        <v>1.0897302904564314</v>
      </c>
      <c r="AL38" s="30">
        <f t="shared" si="178"/>
        <v>1.0359477124183007</v>
      </c>
      <c r="AM38" s="30">
        <f t="shared" si="179"/>
        <v>0.8568464730290456</v>
      </c>
      <c r="AN38" s="30">
        <f t="shared" si="178"/>
        <v>0.9836601307189542</v>
      </c>
      <c r="AO38" s="30">
        <f t="shared" si="179"/>
        <v>0.9294605809128631</v>
      </c>
      <c r="AP38" s="30">
        <f t="shared" si="178"/>
        <v>1.0506535947712419</v>
      </c>
      <c r="AQ38" s="30">
        <f t="shared" si="179"/>
        <v>0.89056016597510368</v>
      </c>
      <c r="AR38" s="30">
        <f t="shared" si="178"/>
        <v>0.92156862745098034</v>
      </c>
      <c r="AS38" s="30">
        <f t="shared" si="179"/>
        <v>0.95746887966804983</v>
      </c>
      <c r="AT38" s="30">
        <f t="shared" si="178"/>
        <v>1.1437908496732025</v>
      </c>
      <c r="AU38" s="30">
        <f t="shared" si="179"/>
        <v>0.91078838174273857</v>
      </c>
      <c r="AV38" s="30">
        <f t="shared" si="178"/>
        <v>1.25</v>
      </c>
      <c r="AW38" s="30">
        <f t="shared" si="179"/>
        <v>0.98132780082987547</v>
      </c>
      <c r="AX38" s="30">
        <f t="shared" si="178"/>
        <v>1.0522875816993464</v>
      </c>
      <c r="AY38" s="30">
        <f t="shared" si="179"/>
        <v>1.107883817427386</v>
      </c>
      <c r="AZ38" s="30">
        <f t="shared" si="178"/>
        <v>0.9509803921568627</v>
      </c>
      <c r="BA38" s="30">
        <f t="shared" si="179"/>
        <v>0.96991701244813278</v>
      </c>
      <c r="BB38" s="30">
        <f t="shared" si="178"/>
        <v>1.0849673202614378</v>
      </c>
      <c r="BC38" s="30">
        <f t="shared" si="179"/>
        <v>0.88744813278008294</v>
      </c>
      <c r="BD38" s="30">
        <f t="shared" si="178"/>
        <v>0.9183006535947712</v>
      </c>
      <c r="BE38" s="30">
        <f t="shared" si="179"/>
        <v>0.83039419087136934</v>
      </c>
      <c r="BF38" s="30">
        <f t="shared" si="178"/>
        <v>0.92483660130718959</v>
      </c>
      <c r="BG38" s="30">
        <f t="shared" si="179"/>
        <v>0.92997925311203322</v>
      </c>
      <c r="BH38" s="30">
        <f t="shared" si="178"/>
        <v>1.2696078431372548</v>
      </c>
      <c r="BI38" s="31">
        <f t="shared" si="179"/>
        <v>0.99481327800829877</v>
      </c>
    </row>
    <row r="39" spans="1:61">
      <c r="A39" s="9" t="s">
        <v>34</v>
      </c>
      <c r="B39" s="30">
        <f t="shared" si="176"/>
        <v>1.0356234096692112</v>
      </c>
      <c r="C39" s="30">
        <f t="shared" si="177"/>
        <v>0.81964656964656968</v>
      </c>
      <c r="D39" s="30">
        <f t="shared" si="178"/>
        <v>1.2748091603053435</v>
      </c>
      <c r="E39" s="30">
        <f t="shared" si="179"/>
        <v>0.98076923076923073</v>
      </c>
      <c r="F39" s="30">
        <f t="shared" si="178"/>
        <v>1.1374045801526718</v>
      </c>
      <c r="G39" s="30">
        <f t="shared" si="179"/>
        <v>0.84251559251559249</v>
      </c>
      <c r="H39" s="30">
        <f t="shared" si="178"/>
        <v>1.0152671755725191</v>
      </c>
      <c r="I39" s="30">
        <f t="shared" si="179"/>
        <v>0.95841995841995842</v>
      </c>
      <c r="J39" s="30">
        <f t="shared" si="178"/>
        <v>1.0661577608142494</v>
      </c>
      <c r="K39" s="30">
        <f t="shared" si="179"/>
        <v>1.1294178794178795</v>
      </c>
      <c r="L39" s="30">
        <f t="shared" si="178"/>
        <v>1.3460559796437659</v>
      </c>
      <c r="M39" s="30">
        <f t="shared" si="179"/>
        <v>1.1081081081081081</v>
      </c>
      <c r="N39" s="30">
        <f t="shared" si="178"/>
        <v>1.6005089058524173</v>
      </c>
      <c r="O39" s="30">
        <f t="shared" si="179"/>
        <v>1.1512474012474012</v>
      </c>
      <c r="P39" s="30">
        <f t="shared" si="178"/>
        <v>1.6259541984732824</v>
      </c>
      <c r="Q39" s="30">
        <f t="shared" si="179"/>
        <v>1.1325363825363826</v>
      </c>
      <c r="R39" s="30">
        <f t="shared" si="178"/>
        <v>1.2366412213740459</v>
      </c>
      <c r="S39" s="30">
        <f t="shared" si="179"/>
        <v>1.2629937629937631</v>
      </c>
      <c r="T39" s="30">
        <f t="shared" si="178"/>
        <v>1.0941475826972009</v>
      </c>
      <c r="U39" s="30">
        <f t="shared" si="179"/>
        <v>0.95374220374220375</v>
      </c>
      <c r="V39" s="30">
        <f t="shared" si="178"/>
        <v>1.3715012722646311</v>
      </c>
      <c r="W39" s="30">
        <f t="shared" si="179"/>
        <v>1.0389812889812891</v>
      </c>
      <c r="X39" s="30">
        <f t="shared" si="178"/>
        <v>0.89312977099236646</v>
      </c>
      <c r="Y39" s="30">
        <f t="shared" si="179"/>
        <v>0.85862785862785862</v>
      </c>
      <c r="Z39" s="30">
        <f t="shared" si="178"/>
        <v>1.3180661577608141</v>
      </c>
      <c r="AA39" s="30">
        <f t="shared" si="179"/>
        <v>1.1340956340956341</v>
      </c>
      <c r="AB39" s="30">
        <f t="shared" si="178"/>
        <v>1.5648854961832062</v>
      </c>
      <c r="AC39" s="30">
        <f t="shared" si="179"/>
        <v>1.1179833679833679</v>
      </c>
      <c r="AD39" s="30">
        <f t="shared" si="178"/>
        <v>1.4503816793893129</v>
      </c>
      <c r="AE39" s="30">
        <f t="shared" si="179"/>
        <v>1.067047817047817</v>
      </c>
      <c r="AF39" s="30">
        <f t="shared" si="178"/>
        <v>1.2468193384223918</v>
      </c>
      <c r="AG39" s="30">
        <f t="shared" si="179"/>
        <v>0.9428274428274428</v>
      </c>
      <c r="AH39" s="30">
        <f t="shared" si="178"/>
        <v>1.2926208651399491</v>
      </c>
      <c r="AI39" s="30">
        <f t="shared" si="179"/>
        <v>1.0046777546777548</v>
      </c>
      <c r="AJ39" s="30">
        <f t="shared" si="178"/>
        <v>1.2137404580152671</v>
      </c>
      <c r="AK39" s="30">
        <f t="shared" si="179"/>
        <v>1.2032224532224531</v>
      </c>
      <c r="AL39" s="30">
        <f t="shared" si="178"/>
        <v>1.0737913486005088</v>
      </c>
      <c r="AM39" s="30">
        <f t="shared" si="179"/>
        <v>0.86642411642411643</v>
      </c>
      <c r="AN39" s="30">
        <f t="shared" si="178"/>
        <v>1.1195928753180662</v>
      </c>
      <c r="AO39" s="30">
        <f t="shared" si="179"/>
        <v>0.98076923076923073</v>
      </c>
      <c r="AP39" s="30">
        <f t="shared" si="178"/>
        <v>1.10941475826972</v>
      </c>
      <c r="AQ39" s="30">
        <f t="shared" si="179"/>
        <v>0.91891891891891897</v>
      </c>
      <c r="AR39" s="30">
        <f t="shared" si="178"/>
        <v>0.98727735368956748</v>
      </c>
      <c r="AS39" s="30">
        <f t="shared" si="179"/>
        <v>1.0701663201663201</v>
      </c>
      <c r="AT39" s="30">
        <f t="shared" si="178"/>
        <v>1.0865139949109415</v>
      </c>
      <c r="AU39" s="30">
        <f t="shared" si="179"/>
        <v>0.95478170478170477</v>
      </c>
      <c r="AV39" s="30">
        <f t="shared" si="178"/>
        <v>1.0737913486005088</v>
      </c>
      <c r="AW39" s="30">
        <f t="shared" si="179"/>
        <v>1.1211018711018712</v>
      </c>
      <c r="AX39" s="30">
        <f t="shared" si="178"/>
        <v>1.3944020356234097</v>
      </c>
      <c r="AY39" s="30">
        <f t="shared" si="179"/>
        <v>1.0452182952182951</v>
      </c>
      <c r="AZ39" s="30">
        <f t="shared" si="178"/>
        <v>0.95674300254452926</v>
      </c>
      <c r="BA39" s="30">
        <f t="shared" si="179"/>
        <v>0.9501039501039501</v>
      </c>
      <c r="BB39" s="30">
        <f t="shared" si="178"/>
        <v>1.1424936386768447</v>
      </c>
      <c r="BC39" s="30">
        <f t="shared" si="179"/>
        <v>0.95478170478170477</v>
      </c>
      <c r="BD39" s="30">
        <f t="shared" si="178"/>
        <v>1.0229007633587786</v>
      </c>
      <c r="BE39" s="30">
        <f t="shared" si="179"/>
        <v>0.95582120582120578</v>
      </c>
      <c r="BF39" s="30">
        <f t="shared" si="178"/>
        <v>0.93893129770992367</v>
      </c>
      <c r="BG39" s="30">
        <f t="shared" si="179"/>
        <v>1.0036382536382535</v>
      </c>
      <c r="BH39" s="30">
        <f t="shared" si="178"/>
        <v>1.3715012722646311</v>
      </c>
      <c r="BI39" s="31">
        <f t="shared" si="179"/>
        <v>1.0124740124740124</v>
      </c>
    </row>
    <row r="40" spans="1:61">
      <c r="A40" s="9" t="s">
        <v>35</v>
      </c>
      <c r="B40" s="30">
        <f t="shared" si="176"/>
        <v>1.1015490533562822</v>
      </c>
      <c r="C40" s="30">
        <f t="shared" si="177"/>
        <v>1.0991253644314869</v>
      </c>
      <c r="D40" s="30">
        <f t="shared" si="178"/>
        <v>1.3941480206540446</v>
      </c>
      <c r="E40" s="30">
        <f t="shared" si="179"/>
        <v>1.1360544217687074</v>
      </c>
      <c r="F40" s="30">
        <f t="shared" si="178"/>
        <v>1.1807228915662651</v>
      </c>
      <c r="G40" s="30">
        <f t="shared" si="179"/>
        <v>1.2575315840621963</v>
      </c>
      <c r="H40" s="30">
        <f t="shared" si="178"/>
        <v>1.0912220309810672</v>
      </c>
      <c r="I40" s="30">
        <f t="shared" si="179"/>
        <v>0.86394557823129248</v>
      </c>
      <c r="J40" s="30">
        <f t="shared" si="178"/>
        <v>1.3115318416523236</v>
      </c>
      <c r="K40" s="30">
        <f t="shared" si="179"/>
        <v>1.7269193391642372</v>
      </c>
      <c r="L40" s="30">
        <f t="shared" si="178"/>
        <v>1.3476764199655766</v>
      </c>
      <c r="M40" s="30">
        <f t="shared" si="179"/>
        <v>1.2108843537414966</v>
      </c>
      <c r="N40" s="30">
        <f t="shared" si="178"/>
        <v>1.197934595524957</v>
      </c>
      <c r="O40" s="30">
        <f t="shared" si="179"/>
        <v>1.2342079689018464</v>
      </c>
      <c r="P40" s="30">
        <f t="shared" si="178"/>
        <v>1.1669535283993115</v>
      </c>
      <c r="Q40" s="30">
        <f t="shared" si="179"/>
        <v>1.0913508260447036</v>
      </c>
      <c r="R40" s="30">
        <f t="shared" si="178"/>
        <v>1.3218588640275388</v>
      </c>
      <c r="S40" s="30">
        <f t="shared" si="179"/>
        <v>1.3654033041788143</v>
      </c>
      <c r="T40" s="30">
        <f t="shared" si="178"/>
        <v>1.1187607573149743</v>
      </c>
      <c r="U40" s="30">
        <f t="shared" si="179"/>
        <v>1.1467444120505346</v>
      </c>
      <c r="V40" s="30">
        <f t="shared" si="178"/>
        <v>1.1669535283993115</v>
      </c>
      <c r="W40" s="30">
        <f t="shared" si="179"/>
        <v>1.2069970845481051</v>
      </c>
      <c r="X40" s="30">
        <f t="shared" si="178"/>
        <v>1.3201376936316696</v>
      </c>
      <c r="Y40" s="30">
        <f t="shared" si="179"/>
        <v>0.75315840621963071</v>
      </c>
      <c r="Z40" s="30">
        <f t="shared" si="178"/>
        <v>1.1703958691910499</v>
      </c>
      <c r="AA40" s="30">
        <f t="shared" si="179"/>
        <v>1.0019436345966959</v>
      </c>
      <c r="AB40" s="30">
        <f t="shared" si="178"/>
        <v>1.0189328743545611</v>
      </c>
      <c r="AC40" s="30">
        <f t="shared" si="179"/>
        <v>1.2410106899902817</v>
      </c>
      <c r="AD40" s="30">
        <f t="shared" si="178"/>
        <v>1.2650602409638554</v>
      </c>
      <c r="AE40" s="30">
        <f t="shared" si="179"/>
        <v>1.1827016520894071</v>
      </c>
      <c r="AF40" s="30">
        <f t="shared" si="178"/>
        <v>1.0258175559380378</v>
      </c>
      <c r="AG40" s="30">
        <f t="shared" si="179"/>
        <v>0.83187560738581146</v>
      </c>
      <c r="AH40" s="30">
        <f t="shared" si="178"/>
        <v>1.1359724612736661</v>
      </c>
      <c r="AI40" s="30">
        <f t="shared" si="179"/>
        <v>0.98736637512147718</v>
      </c>
      <c r="AJ40" s="30">
        <f t="shared" si="178"/>
        <v>1.1652323580034423</v>
      </c>
      <c r="AK40" s="30">
        <f t="shared" si="179"/>
        <v>1.1224489795918366</v>
      </c>
      <c r="AL40" s="30">
        <f t="shared" si="178"/>
        <v>1.0602409638554218</v>
      </c>
      <c r="AM40" s="30">
        <f t="shared" si="179"/>
        <v>1.0670553935860059</v>
      </c>
      <c r="AN40" s="30">
        <f t="shared" si="178"/>
        <v>1.0034423407917383</v>
      </c>
      <c r="AO40" s="30">
        <f t="shared" si="179"/>
        <v>0.96793002915451898</v>
      </c>
      <c r="AP40" s="30">
        <f t="shared" si="178"/>
        <v>1.1669535283993115</v>
      </c>
      <c r="AQ40" s="30">
        <f t="shared" si="179"/>
        <v>0.98153547133138974</v>
      </c>
      <c r="AR40" s="30">
        <f t="shared" si="178"/>
        <v>1.0602409638554218</v>
      </c>
      <c r="AS40" s="30">
        <f t="shared" si="179"/>
        <v>0.93100097181729835</v>
      </c>
      <c r="AT40" s="30">
        <f t="shared" si="178"/>
        <v>1.2289156626506024</v>
      </c>
      <c r="AU40" s="30">
        <f t="shared" si="179"/>
        <v>0.85811467444120504</v>
      </c>
      <c r="AV40" s="30">
        <f t="shared" si="178"/>
        <v>1.3597246127366609</v>
      </c>
      <c r="AW40" s="30">
        <f t="shared" si="179"/>
        <v>0.91253644314868809</v>
      </c>
      <c r="AX40" s="30">
        <f t="shared" si="178"/>
        <v>1.2030981067125646</v>
      </c>
      <c r="AY40" s="30">
        <f t="shared" si="179"/>
        <v>1.1564625850340136</v>
      </c>
      <c r="AZ40" s="30">
        <f t="shared" si="178"/>
        <v>0.99483648881239239</v>
      </c>
      <c r="BA40" s="30">
        <f t="shared" si="179"/>
        <v>0.90476190476190477</v>
      </c>
      <c r="BB40" s="30">
        <f t="shared" si="178"/>
        <v>1.0998278829604131</v>
      </c>
      <c r="BC40" s="30">
        <f t="shared" si="179"/>
        <v>0.98931000971817296</v>
      </c>
      <c r="BD40" s="30">
        <f t="shared" si="178"/>
        <v>0.98450946643717729</v>
      </c>
      <c r="BE40" s="30">
        <f t="shared" si="179"/>
        <v>0.94655004859086489</v>
      </c>
      <c r="BF40" s="30">
        <f t="shared" si="178"/>
        <v>1.0172117039586919</v>
      </c>
      <c r="BG40" s="30">
        <f t="shared" si="179"/>
        <v>0.88046647230320696</v>
      </c>
      <c r="BH40" s="30">
        <f t="shared" si="178"/>
        <v>1.3648881239242685</v>
      </c>
      <c r="BI40" s="31">
        <f t="shared" si="179"/>
        <v>1.2040816326530612</v>
      </c>
    </row>
    <row r="41" spans="1:61">
      <c r="A41" s="9" t="s">
        <v>36</v>
      </c>
      <c r="B41" s="30">
        <f t="shared" si="176"/>
        <v>0.90512820512820513</v>
      </c>
      <c r="C41" s="30">
        <f t="shared" si="177"/>
        <v>0.77441077441077444</v>
      </c>
      <c r="D41" s="30">
        <f t="shared" si="178"/>
        <v>1.2538461538461538</v>
      </c>
      <c r="E41" s="30">
        <f t="shared" si="179"/>
        <v>2.0112233445566781</v>
      </c>
      <c r="F41" s="30">
        <f t="shared" si="178"/>
        <v>1.3512820512820514</v>
      </c>
      <c r="G41" s="30">
        <f t="shared" si="179"/>
        <v>0.9932659932659933</v>
      </c>
      <c r="H41" s="30">
        <f t="shared" si="178"/>
        <v>1.1717948717948719</v>
      </c>
      <c r="I41" s="30">
        <f t="shared" si="179"/>
        <v>0.85409652076318743</v>
      </c>
      <c r="J41" s="30">
        <f t="shared" si="178"/>
        <v>1.7179487179487178</v>
      </c>
      <c r="K41" s="30">
        <f t="shared" si="179"/>
        <v>2.1144781144781146</v>
      </c>
      <c r="L41" s="30">
        <f t="shared" si="178"/>
        <v>1.3102564102564103</v>
      </c>
      <c r="M41" s="30">
        <f t="shared" si="179"/>
        <v>1.494949494949495</v>
      </c>
      <c r="N41" s="30">
        <f t="shared" si="178"/>
        <v>1.9512820512820512</v>
      </c>
      <c r="O41" s="30">
        <f t="shared" si="179"/>
        <v>1.5768799102132436</v>
      </c>
      <c r="P41" s="30">
        <f t="shared" si="178"/>
        <v>1.5538461538461539</v>
      </c>
      <c r="Q41" s="30">
        <f t="shared" si="179"/>
        <v>1.2704826038159371</v>
      </c>
      <c r="R41" s="30">
        <f t="shared" si="178"/>
        <v>1.6512820512820512</v>
      </c>
      <c r="S41" s="30">
        <f t="shared" si="179"/>
        <v>1.4848484848484849</v>
      </c>
      <c r="T41" s="30">
        <f t="shared" si="178"/>
        <v>1.3102564102564103</v>
      </c>
      <c r="U41" s="30">
        <f t="shared" si="179"/>
        <v>1.1133557800224467</v>
      </c>
      <c r="V41" s="30">
        <f t="shared" si="178"/>
        <v>1.4615384615384615</v>
      </c>
      <c r="W41" s="30">
        <f t="shared" si="179"/>
        <v>1.3647586980920314</v>
      </c>
      <c r="X41" s="30">
        <f t="shared" si="178"/>
        <v>1.1256410256410256</v>
      </c>
      <c r="Y41" s="30">
        <f t="shared" si="179"/>
        <v>0.96745230078563416</v>
      </c>
      <c r="Z41" s="30">
        <f t="shared" si="178"/>
        <v>1.3871794871794871</v>
      </c>
      <c r="AA41" s="30">
        <f t="shared" si="179"/>
        <v>1.1313131313131313</v>
      </c>
      <c r="AB41" s="30">
        <f t="shared" si="178"/>
        <v>1.3948717948717948</v>
      </c>
      <c r="AC41" s="30">
        <f t="shared" si="179"/>
        <v>1.3625140291806959</v>
      </c>
      <c r="AD41" s="30">
        <f t="shared" si="178"/>
        <v>1.5717948717948718</v>
      </c>
      <c r="AE41" s="30">
        <f t="shared" si="179"/>
        <v>1.4545454545454546</v>
      </c>
      <c r="AF41" s="30">
        <f t="shared" si="178"/>
        <v>1.1102564102564103</v>
      </c>
      <c r="AG41" s="30">
        <f t="shared" si="179"/>
        <v>0.88552188552188549</v>
      </c>
      <c r="AH41" s="30">
        <f t="shared" si="178"/>
        <v>1.3076923076923077</v>
      </c>
      <c r="AI41" s="30">
        <f t="shared" si="179"/>
        <v>1.005611672278339</v>
      </c>
      <c r="AJ41" s="30">
        <f t="shared" si="178"/>
        <v>1.2282051282051283</v>
      </c>
      <c r="AK41" s="30">
        <f t="shared" si="179"/>
        <v>1.303030303030303</v>
      </c>
      <c r="AL41" s="30">
        <f t="shared" si="178"/>
        <v>1.1974358974358974</v>
      </c>
      <c r="AM41" s="30">
        <f t="shared" si="179"/>
        <v>0.93939393939393945</v>
      </c>
      <c r="AN41" s="30">
        <f t="shared" si="178"/>
        <v>1.1692307692307693</v>
      </c>
      <c r="AO41" s="30">
        <f t="shared" si="179"/>
        <v>1.1358024691358024</v>
      </c>
      <c r="AP41" s="30">
        <f t="shared" si="178"/>
        <v>1.2666666666666666</v>
      </c>
      <c r="AQ41" s="30">
        <f t="shared" si="179"/>
        <v>0.81369248035914699</v>
      </c>
      <c r="AR41" s="30">
        <f t="shared" si="178"/>
        <v>1.1205128205128205</v>
      </c>
      <c r="AS41" s="30">
        <f t="shared" si="179"/>
        <v>1.0819304152637486</v>
      </c>
      <c r="AT41" s="30">
        <f t="shared" si="178"/>
        <v>1.0512820512820513</v>
      </c>
      <c r="AU41" s="30">
        <f t="shared" si="179"/>
        <v>0.85858585858585856</v>
      </c>
      <c r="AV41" s="30">
        <f t="shared" si="178"/>
        <v>1.2128205128205127</v>
      </c>
      <c r="AW41" s="30">
        <f t="shared" si="179"/>
        <v>1.0471380471380471</v>
      </c>
      <c r="AX41" s="30">
        <f t="shared" si="178"/>
        <v>1.141025641025641</v>
      </c>
      <c r="AY41" s="30">
        <f t="shared" si="179"/>
        <v>0.95061728395061729</v>
      </c>
      <c r="AZ41" s="30">
        <f t="shared" si="178"/>
        <v>1.058974358974359</v>
      </c>
      <c r="BA41" s="30">
        <f t="shared" si="179"/>
        <v>1.0740740740740742</v>
      </c>
      <c r="BB41" s="30">
        <f t="shared" si="178"/>
        <v>1.4153846153846155</v>
      </c>
      <c r="BC41" s="30">
        <f t="shared" si="179"/>
        <v>1.4029180695847363</v>
      </c>
      <c r="BD41" s="30">
        <f t="shared" si="178"/>
        <v>1.1794871794871795</v>
      </c>
      <c r="BE41" s="30">
        <f t="shared" si="179"/>
        <v>1.1032547699214366</v>
      </c>
      <c r="BF41" s="30">
        <f t="shared" si="178"/>
        <v>1.0410256410256411</v>
      </c>
      <c r="BG41" s="30">
        <f t="shared" si="179"/>
        <v>1.0965207631874299</v>
      </c>
      <c r="BH41" s="30">
        <f t="shared" si="178"/>
        <v>1.3102564102564103</v>
      </c>
      <c r="BI41" s="31">
        <f t="shared" si="179"/>
        <v>1.2884399551066217</v>
      </c>
    </row>
    <row r="42" spans="1:61" ht="15.75" thickBot="1">
      <c r="A42" s="11" t="s">
        <v>37</v>
      </c>
      <c r="B42" s="32">
        <f t="shared" si="176"/>
        <v>0.86861313868613144</v>
      </c>
      <c r="C42" s="32">
        <f t="shared" si="177"/>
        <v>0.94924554183813448</v>
      </c>
      <c r="D42" s="32">
        <f t="shared" si="178"/>
        <v>1.1259124087591241</v>
      </c>
      <c r="E42" s="32">
        <f t="shared" si="179"/>
        <v>1.2736625514403292</v>
      </c>
      <c r="F42" s="32">
        <f t="shared" si="178"/>
        <v>1.0091240875912408</v>
      </c>
      <c r="G42" s="32">
        <f t="shared" si="179"/>
        <v>1.1145404663923182</v>
      </c>
      <c r="H42" s="32">
        <f t="shared" si="178"/>
        <v>0.87956204379562042</v>
      </c>
      <c r="I42" s="32">
        <f t="shared" si="179"/>
        <v>1.0137174211248285</v>
      </c>
      <c r="J42" s="32">
        <f t="shared" si="178"/>
        <v>1.0748175182481752</v>
      </c>
      <c r="K42" s="32">
        <f t="shared" si="179"/>
        <v>1.2146776406035664</v>
      </c>
      <c r="L42" s="32">
        <f t="shared" si="178"/>
        <v>1.3886861313868613</v>
      </c>
      <c r="M42" s="32">
        <f t="shared" si="179"/>
        <v>1.215363511659808</v>
      </c>
      <c r="N42" s="32">
        <f t="shared" si="178"/>
        <v>1.2043795620437956</v>
      </c>
      <c r="O42" s="32">
        <f t="shared" si="179"/>
        <v>1.3895747599451302</v>
      </c>
      <c r="P42" s="32">
        <f t="shared" si="178"/>
        <v>1.2354014598540146</v>
      </c>
      <c r="Q42" s="32">
        <f t="shared" si="179"/>
        <v>1.2818930041152263</v>
      </c>
      <c r="R42" s="32">
        <f t="shared" si="178"/>
        <v>1.1843065693430657</v>
      </c>
      <c r="S42" s="32">
        <f t="shared" si="179"/>
        <v>1.4430727023319616</v>
      </c>
      <c r="T42" s="32">
        <f t="shared" si="178"/>
        <v>1.1313868613138687</v>
      </c>
      <c r="U42" s="32">
        <f t="shared" si="179"/>
        <v>1.0905349794238683</v>
      </c>
      <c r="V42" s="32">
        <f t="shared" si="178"/>
        <v>1.1040145985401459</v>
      </c>
      <c r="W42" s="32">
        <f t="shared" si="179"/>
        <v>1.2434842249657065</v>
      </c>
      <c r="X42" s="32">
        <f t="shared" si="178"/>
        <v>0.96532846715328469</v>
      </c>
      <c r="Y42" s="32">
        <f t="shared" si="179"/>
        <v>1.0260631001371743</v>
      </c>
      <c r="Z42" s="32">
        <f t="shared" si="178"/>
        <v>1.2299270072992701</v>
      </c>
      <c r="AA42" s="32">
        <f t="shared" si="179"/>
        <v>1.1975308641975309</v>
      </c>
      <c r="AB42" s="32">
        <f t="shared" si="178"/>
        <v>1.1478102189781021</v>
      </c>
      <c r="AC42" s="32">
        <f t="shared" si="179"/>
        <v>1.210562414266118</v>
      </c>
      <c r="AD42" s="32">
        <f t="shared" si="178"/>
        <v>1.1934306569343065</v>
      </c>
      <c r="AE42" s="32">
        <f t="shared" si="179"/>
        <v>1.3744855967078189</v>
      </c>
      <c r="AF42" s="32">
        <f t="shared" si="178"/>
        <v>1.0419708029197081</v>
      </c>
      <c r="AG42" s="32">
        <f t="shared" si="179"/>
        <v>1.0548696844993142</v>
      </c>
      <c r="AH42" s="32">
        <f t="shared" si="178"/>
        <v>1.0364963503649636</v>
      </c>
      <c r="AI42" s="32">
        <f t="shared" si="179"/>
        <v>1.1323731138545954</v>
      </c>
      <c r="AJ42" s="32">
        <f t="shared" si="178"/>
        <v>1.0748175182481752</v>
      </c>
      <c r="AK42" s="32">
        <f t="shared" si="179"/>
        <v>1.345679012345679</v>
      </c>
      <c r="AL42" s="32">
        <f t="shared" si="178"/>
        <v>0.96532846715328469</v>
      </c>
      <c r="AM42" s="32">
        <f t="shared" si="179"/>
        <v>0.97805212620027437</v>
      </c>
      <c r="AN42" s="32">
        <f t="shared" si="178"/>
        <v>1.0218978102189782</v>
      </c>
      <c r="AO42" s="32">
        <f t="shared" si="179"/>
        <v>1.1570644718792866</v>
      </c>
      <c r="AP42" s="32">
        <f t="shared" si="178"/>
        <v>1.0401459854014599</v>
      </c>
      <c r="AQ42" s="32">
        <f t="shared" si="179"/>
        <v>1.0150891632373114</v>
      </c>
      <c r="AR42" s="32">
        <f t="shared" si="178"/>
        <v>0.98540145985401462</v>
      </c>
      <c r="AS42" s="32">
        <f t="shared" si="179"/>
        <v>1.1131687242798354</v>
      </c>
      <c r="AT42" s="32">
        <f t="shared" si="178"/>
        <v>0.98357664233576647</v>
      </c>
      <c r="AU42" s="32">
        <f t="shared" si="179"/>
        <v>1.0946502057613168</v>
      </c>
      <c r="AV42" s="32">
        <f t="shared" si="178"/>
        <v>1.2518248175182483</v>
      </c>
      <c r="AW42" s="32">
        <f t="shared" si="179"/>
        <v>1.0466392318244171</v>
      </c>
      <c r="AX42" s="32">
        <f t="shared" si="178"/>
        <v>1.0711678832116789</v>
      </c>
      <c r="AY42" s="32">
        <f t="shared" si="179"/>
        <v>1.3079561042524006</v>
      </c>
      <c r="AZ42" s="32">
        <f t="shared" si="178"/>
        <v>1</v>
      </c>
      <c r="BA42" s="32">
        <f t="shared" si="179"/>
        <v>1.0706447187928669</v>
      </c>
      <c r="BB42" s="32">
        <f t="shared" si="178"/>
        <v>0.99270072992700731</v>
      </c>
      <c r="BC42" s="32">
        <f t="shared" si="179"/>
        <v>1.1090534979423867</v>
      </c>
      <c r="BD42" s="32">
        <f t="shared" si="178"/>
        <v>0.96167883211678828</v>
      </c>
      <c r="BE42" s="32">
        <f t="shared" si="179"/>
        <v>0.92661179698216734</v>
      </c>
      <c r="BF42" s="32">
        <f t="shared" si="178"/>
        <v>0.85766423357664234</v>
      </c>
      <c r="BG42" s="32">
        <f t="shared" si="179"/>
        <v>1.1255144032921811</v>
      </c>
      <c r="BH42" s="32">
        <f t="shared" si="178"/>
        <v>1.2572992700729928</v>
      </c>
      <c r="BI42" s="33">
        <f t="shared" si="179"/>
        <v>1.2695473251028806</v>
      </c>
    </row>
    <row r="43" spans="1:61">
      <c r="D43" s="2"/>
      <c r="E43" s="2"/>
    </row>
    <row r="44" spans="1:61">
      <c r="A44" s="27" t="s">
        <v>81</v>
      </c>
      <c r="B44" s="77">
        <f>CORREL($B12:$C18,B3:C9)</f>
        <v>0.95917684950422988</v>
      </c>
      <c r="C44" s="77"/>
      <c r="D44" s="77">
        <f>CORREL($B12:$C18,D3:E9)</f>
        <v>0.91250756992321735</v>
      </c>
      <c r="E44" s="77"/>
      <c r="F44" s="77">
        <f t="shared" ref="F44" si="180">CORREL($B12:$C18,F3:G9)</f>
        <v>0.95398425261669295</v>
      </c>
      <c r="G44" s="77"/>
      <c r="H44" s="77">
        <f t="shared" ref="H44" si="181">CORREL($B12:$C18,H3:I9)</f>
        <v>0.98901458663171105</v>
      </c>
      <c r="I44" s="77"/>
      <c r="J44" s="77">
        <f t="shared" ref="J44" si="182">CORREL($B12:$C18,J3:K9)</f>
        <v>0.88430754524331434</v>
      </c>
      <c r="K44" s="77"/>
      <c r="L44" s="77">
        <f t="shared" ref="L44" si="183">CORREL($B12:$C18,L3:M9)</f>
        <v>0.98214259134286142</v>
      </c>
      <c r="M44" s="77"/>
      <c r="N44" s="77">
        <f t="shared" ref="N44" si="184">CORREL($B12:$C18,N3:O9)</f>
        <v>0.94663616897149405</v>
      </c>
      <c r="O44" s="77"/>
      <c r="P44" s="77">
        <f>CORREL($B12:$C18,P3:Q9)</f>
        <v>0.98351068126347574</v>
      </c>
      <c r="Q44" s="77"/>
      <c r="R44" s="77">
        <f t="shared" ref="R44" si="185">CORREL($B12:$C18,R3:S9)</f>
        <v>0.96918701892372039</v>
      </c>
      <c r="S44" s="77"/>
      <c r="T44" s="77">
        <f t="shared" ref="T44" si="186">CORREL($B12:$C18,T3:U9)</f>
        <v>0.97836523459455016</v>
      </c>
      <c r="U44" s="77"/>
      <c r="V44" s="77">
        <f t="shared" ref="V44" si="187">CORREL($B12:$C18,V3:W9)</f>
        <v>0.96182251916904105</v>
      </c>
      <c r="W44" s="77"/>
      <c r="X44" s="77">
        <f t="shared" ref="X44" si="188">CORREL($B12:$C18,X3:Y9)</f>
        <v>0.96525179091161895</v>
      </c>
      <c r="Y44" s="77"/>
      <c r="Z44" s="77">
        <f t="shared" ref="Z44" si="189">CORREL($B12:$C18,Z3:AA9)</f>
        <v>0.98655988411530993</v>
      </c>
      <c r="AA44" s="77"/>
      <c r="AB44" s="77">
        <f t="shared" ref="AB44" si="190">CORREL($B12:$C18,AB3:AC9)</f>
        <v>0.98017226032075688</v>
      </c>
      <c r="AC44" s="77"/>
      <c r="AD44" s="77">
        <f t="shared" ref="AD44" si="191">CORREL($B12:$C18,AD3:AE9)</f>
        <v>0.95899692729449926</v>
      </c>
      <c r="AE44" s="77"/>
      <c r="AF44" s="77">
        <f t="shared" ref="AF44" si="192">CORREL($B12:$C18,AF3:AG9)</f>
        <v>0.97824346079221602</v>
      </c>
      <c r="AG44" s="77"/>
      <c r="AH44" s="77">
        <f t="shared" ref="AH44" si="193">CORREL($B12:$C18,AH3:AI9)</f>
        <v>0.98936480488747514</v>
      </c>
      <c r="AI44" s="77"/>
      <c r="AJ44" s="77">
        <f t="shared" ref="AJ44" si="194">CORREL($B12:$C18,AJ3:AK9)</f>
        <v>0.98678379195842791</v>
      </c>
      <c r="AK44" s="77"/>
      <c r="AL44" s="77">
        <f t="shared" ref="AL44" si="195">CORREL($B12:$C18,AL3:AM9)</f>
        <v>0.99107703114105949</v>
      </c>
      <c r="AM44" s="77"/>
      <c r="AN44" s="77">
        <f t="shared" ref="AN44" si="196">CORREL($B12:$C18,AN3:AO9)</f>
        <v>0.98312097904480111</v>
      </c>
      <c r="AO44" s="77"/>
      <c r="AP44" s="77">
        <f t="shared" ref="AP44" si="197">CORREL($B12:$C18,AP3:AQ9)</f>
        <v>0.98927493298007463</v>
      </c>
      <c r="AQ44" s="77"/>
      <c r="AR44" s="77">
        <f t="shared" ref="AR44" si="198">CORREL($B12:$C18,AR3:AS9)</f>
        <v>0.99096078456332781</v>
      </c>
      <c r="AS44" s="77"/>
      <c r="AT44" s="77">
        <f t="shared" ref="AT44" si="199">CORREL($B12:$C18,AT3:AU9)</f>
        <v>0.98432725254832965</v>
      </c>
      <c r="AU44" s="77"/>
      <c r="AV44" s="77">
        <f t="shared" ref="AV44" si="200">CORREL($B12:$C18,AV3:AW9)</f>
        <v>0.98507218742645031</v>
      </c>
      <c r="AW44" s="77"/>
      <c r="AX44" s="77">
        <f t="shared" ref="AX44" si="201">CORREL($B12:$C18,AX3:AY9)</f>
        <v>0.9388803770855636</v>
      </c>
      <c r="AY44" s="77"/>
      <c r="AZ44" s="77">
        <f t="shared" ref="AZ44" si="202">CORREL($B12:$C18,AZ3:BA9)</f>
        <v>0.99271787674808321</v>
      </c>
      <c r="BA44" s="77"/>
      <c r="BB44" s="77">
        <f t="shared" ref="BB44" si="203">CORREL($B12:$C18,BB3:BC9)</f>
        <v>0.96747848560527649</v>
      </c>
      <c r="BC44" s="77"/>
      <c r="BD44" s="77">
        <f t="shared" ref="BD44" si="204">CORREL($B12:$C18,BD3:BE9)</f>
        <v>0.98117356505423081</v>
      </c>
      <c r="BE44" s="77"/>
      <c r="BF44" s="77">
        <f t="shared" ref="BF44" si="205">CORREL($B12:$C18,BF3:BG9)</f>
        <v>0.98682050016476863</v>
      </c>
      <c r="BG44" s="77"/>
      <c r="BH44" s="77">
        <f t="shared" ref="BH44" si="206">CORREL($B12:$C18,BH3:BI9)</f>
        <v>0.97603215309884483</v>
      </c>
      <c r="BI44" s="77"/>
    </row>
    <row r="45" spans="1:61">
      <c r="A45" s="27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</row>
    <row r="46" spans="1:61">
      <c r="A46" s="27" t="s">
        <v>79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1:61" ht="15.75" thickBot="1">
      <c r="D47" s="2"/>
      <c r="E47" s="2"/>
    </row>
    <row r="48" spans="1:61" ht="15.75" thickBot="1">
      <c r="A48" s="34" t="s">
        <v>77</v>
      </c>
      <c r="B48" s="94" t="s">
        <v>42</v>
      </c>
      <c r="C48" s="92"/>
      <c r="D48" s="89" t="s">
        <v>43</v>
      </c>
      <c r="E48" s="90"/>
      <c r="F48" s="89" t="s">
        <v>48</v>
      </c>
      <c r="G48" s="90"/>
      <c r="H48" s="89" t="s">
        <v>49</v>
      </c>
      <c r="I48" s="90"/>
      <c r="J48" s="89" t="s">
        <v>50</v>
      </c>
      <c r="K48" s="90"/>
      <c r="L48" s="89" t="s">
        <v>51</v>
      </c>
      <c r="M48" s="90"/>
      <c r="N48" s="89" t="s">
        <v>52</v>
      </c>
      <c r="O48" s="90"/>
      <c r="P48" s="89" t="s">
        <v>54</v>
      </c>
      <c r="Q48" s="90"/>
      <c r="R48" s="89" t="s">
        <v>55</v>
      </c>
      <c r="S48" s="90"/>
      <c r="T48" s="89" t="s">
        <v>56</v>
      </c>
      <c r="U48" s="93"/>
      <c r="V48" s="89" t="s">
        <v>57</v>
      </c>
      <c r="W48" s="90"/>
      <c r="X48" s="89" t="s">
        <v>58</v>
      </c>
      <c r="Y48" s="90"/>
      <c r="Z48" s="89" t="s">
        <v>59</v>
      </c>
      <c r="AA48" s="90"/>
      <c r="AB48" s="89" t="s">
        <v>60</v>
      </c>
      <c r="AC48" s="90"/>
      <c r="AD48" s="89" t="s">
        <v>61</v>
      </c>
      <c r="AE48" s="90"/>
      <c r="AF48" s="89" t="s">
        <v>62</v>
      </c>
      <c r="AG48" s="90"/>
      <c r="AH48" s="89" t="s">
        <v>63</v>
      </c>
      <c r="AI48" s="90"/>
      <c r="AJ48" s="89" t="s">
        <v>64</v>
      </c>
      <c r="AK48" s="90"/>
      <c r="AL48" s="89" t="s">
        <v>65</v>
      </c>
      <c r="AM48" s="90"/>
      <c r="AN48" s="89" t="s">
        <v>66</v>
      </c>
      <c r="AO48" s="90"/>
      <c r="AP48" s="89" t="s">
        <v>67</v>
      </c>
      <c r="AQ48" s="90"/>
      <c r="AR48" s="89" t="s">
        <v>68</v>
      </c>
      <c r="AS48" s="90"/>
      <c r="AT48" s="89" t="s">
        <v>69</v>
      </c>
      <c r="AU48" s="90"/>
      <c r="AV48" s="89" t="s">
        <v>70</v>
      </c>
      <c r="AW48" s="90"/>
      <c r="AX48" s="89" t="s">
        <v>71</v>
      </c>
      <c r="AY48" s="90"/>
      <c r="AZ48" s="89" t="s">
        <v>72</v>
      </c>
      <c r="BA48" s="90"/>
      <c r="BB48" s="89" t="s">
        <v>73</v>
      </c>
      <c r="BC48" s="90"/>
      <c r="BD48" s="89" t="s">
        <v>76</v>
      </c>
      <c r="BE48" s="90"/>
      <c r="BF48" s="89" t="s">
        <v>74</v>
      </c>
      <c r="BG48" s="90"/>
      <c r="BH48" s="89" t="s">
        <v>75</v>
      </c>
      <c r="BI48" s="90"/>
    </row>
    <row r="49" spans="1:61" ht="15.75" thickBot="1">
      <c r="A49" s="44"/>
      <c r="B49" s="45" t="s">
        <v>4</v>
      </c>
      <c r="C49" s="46" t="s">
        <v>5</v>
      </c>
      <c r="D49" s="45" t="s">
        <v>4</v>
      </c>
      <c r="E49" s="45" t="s">
        <v>5</v>
      </c>
      <c r="F49" s="45" t="s">
        <v>4</v>
      </c>
      <c r="G49" s="45" t="s">
        <v>5</v>
      </c>
      <c r="H49" s="45" t="s">
        <v>4</v>
      </c>
      <c r="I49" s="45" t="s">
        <v>5</v>
      </c>
      <c r="J49" s="45" t="s">
        <v>4</v>
      </c>
      <c r="K49" s="45" t="s">
        <v>5</v>
      </c>
      <c r="L49" s="45" t="s">
        <v>4</v>
      </c>
      <c r="M49" s="45" t="s">
        <v>5</v>
      </c>
      <c r="N49" s="45" t="s">
        <v>4</v>
      </c>
      <c r="O49" s="45" t="s">
        <v>5</v>
      </c>
      <c r="P49" s="45" t="s">
        <v>4</v>
      </c>
      <c r="Q49" s="45" t="s">
        <v>5</v>
      </c>
      <c r="R49" s="45" t="s">
        <v>4</v>
      </c>
      <c r="S49" s="45" t="s">
        <v>5</v>
      </c>
      <c r="T49" s="45" t="s">
        <v>4</v>
      </c>
      <c r="U49" s="45" t="s">
        <v>5</v>
      </c>
      <c r="V49" s="45" t="s">
        <v>4</v>
      </c>
      <c r="W49" s="45" t="s">
        <v>5</v>
      </c>
      <c r="X49" s="45" t="s">
        <v>4</v>
      </c>
      <c r="Y49" s="45" t="s">
        <v>5</v>
      </c>
      <c r="Z49" s="45" t="s">
        <v>4</v>
      </c>
      <c r="AA49" s="45" t="s">
        <v>5</v>
      </c>
      <c r="AB49" s="45" t="s">
        <v>4</v>
      </c>
      <c r="AC49" s="45" t="s">
        <v>5</v>
      </c>
      <c r="AD49" s="45" t="s">
        <v>4</v>
      </c>
      <c r="AE49" s="45" t="s">
        <v>5</v>
      </c>
      <c r="AF49" s="45" t="s">
        <v>4</v>
      </c>
      <c r="AG49" s="45" t="s">
        <v>5</v>
      </c>
      <c r="AH49" s="45" t="s">
        <v>4</v>
      </c>
      <c r="AI49" s="45" t="s">
        <v>5</v>
      </c>
      <c r="AJ49" s="45" t="s">
        <v>4</v>
      </c>
      <c r="AK49" s="45" t="s">
        <v>5</v>
      </c>
      <c r="AL49" s="45" t="s">
        <v>4</v>
      </c>
      <c r="AM49" s="45" t="s">
        <v>5</v>
      </c>
      <c r="AN49" s="45" t="s">
        <v>4</v>
      </c>
      <c r="AO49" s="45" t="s">
        <v>5</v>
      </c>
      <c r="AP49" s="45" t="s">
        <v>4</v>
      </c>
      <c r="AQ49" s="45" t="s">
        <v>5</v>
      </c>
      <c r="AR49" s="45" t="s">
        <v>4</v>
      </c>
      <c r="AS49" s="45" t="s">
        <v>5</v>
      </c>
      <c r="AT49" s="45" t="s">
        <v>4</v>
      </c>
      <c r="AU49" s="45" t="s">
        <v>5</v>
      </c>
      <c r="AV49" s="45" t="s">
        <v>4</v>
      </c>
      <c r="AW49" s="45" t="s">
        <v>5</v>
      </c>
      <c r="AX49" s="45" t="s">
        <v>4</v>
      </c>
      <c r="AY49" s="45" t="s">
        <v>5</v>
      </c>
      <c r="AZ49" s="45" t="s">
        <v>4</v>
      </c>
      <c r="BA49" s="45" t="s">
        <v>5</v>
      </c>
      <c r="BB49" s="45" t="s">
        <v>4</v>
      </c>
      <c r="BC49" s="45" t="s">
        <v>5</v>
      </c>
      <c r="BD49" s="45" t="s">
        <v>4</v>
      </c>
      <c r="BE49" s="45" t="s">
        <v>5</v>
      </c>
      <c r="BF49" s="45" t="s">
        <v>4</v>
      </c>
      <c r="BG49" s="45" t="s">
        <v>5</v>
      </c>
      <c r="BH49" s="45" t="s">
        <v>4</v>
      </c>
      <c r="BI49" s="46" t="s">
        <v>5</v>
      </c>
    </row>
    <row r="50" spans="1:61">
      <c r="A50" s="28" t="str">
        <f t="shared" ref="A50" si="207">A36</f>
        <v>ʌ</v>
      </c>
      <c r="B50" s="48">
        <f t="shared" ref="B50:AG50" si="208">B36-1</f>
        <v>-0.10886469673405907</v>
      </c>
      <c r="C50" s="48">
        <f t="shared" si="208"/>
        <v>-1.7514595496246899E-2</v>
      </c>
      <c r="D50" s="48">
        <f t="shared" si="208"/>
        <v>0.23172628304821141</v>
      </c>
      <c r="E50" s="48">
        <f t="shared" si="208"/>
        <v>2.5854879065888348E-2</v>
      </c>
      <c r="F50" s="48">
        <f t="shared" si="208"/>
        <v>-6.2208398133748011E-2</v>
      </c>
      <c r="G50" s="48">
        <f t="shared" si="208"/>
        <v>0.11676396997497918</v>
      </c>
      <c r="H50" s="48">
        <f t="shared" si="208"/>
        <v>-1.5552099533437058E-2</v>
      </c>
      <c r="I50" s="48">
        <f t="shared" si="208"/>
        <v>4.9207673060884138E-2</v>
      </c>
      <c r="J50" s="48">
        <f t="shared" si="208"/>
        <v>7.7760497667185069E-2</v>
      </c>
      <c r="K50" s="48">
        <f t="shared" si="208"/>
        <v>0.16430358632193487</v>
      </c>
      <c r="L50" s="48">
        <f t="shared" si="208"/>
        <v>0.32192846034214617</v>
      </c>
      <c r="M50" s="48">
        <f t="shared" si="208"/>
        <v>0.31109257714762295</v>
      </c>
      <c r="N50" s="48">
        <f t="shared" si="208"/>
        <v>0.45567651632970452</v>
      </c>
      <c r="O50" s="48">
        <f t="shared" si="208"/>
        <v>0.28190158465387816</v>
      </c>
      <c r="P50" s="48">
        <f t="shared" si="208"/>
        <v>0.14618973561430804</v>
      </c>
      <c r="Q50" s="48">
        <f t="shared" si="208"/>
        <v>0.10508757297748117</v>
      </c>
      <c r="R50" s="48">
        <f t="shared" si="208"/>
        <v>-0.12908242612752718</v>
      </c>
      <c r="S50" s="48">
        <f t="shared" si="208"/>
        <v>0.31943286071726429</v>
      </c>
      <c r="T50" s="48">
        <f t="shared" si="208"/>
        <v>-1.0886469673405896E-2</v>
      </c>
      <c r="U50" s="48">
        <f t="shared" si="208"/>
        <v>-5.0875729774812362E-2</v>
      </c>
      <c r="V50" s="48">
        <f t="shared" si="208"/>
        <v>-0.15085536547433909</v>
      </c>
      <c r="W50" s="48">
        <f t="shared" si="208"/>
        <v>0.21684737281067545</v>
      </c>
      <c r="X50" s="48">
        <f t="shared" si="208"/>
        <v>-0.13063763608087087</v>
      </c>
      <c r="Y50" s="48">
        <f t="shared" si="208"/>
        <v>-2.0016680567139233E-2</v>
      </c>
      <c r="Z50" s="48">
        <f t="shared" si="208"/>
        <v>0.16640746500777603</v>
      </c>
      <c r="AA50" s="48">
        <f t="shared" si="208"/>
        <v>3.3361134278565574E-2</v>
      </c>
      <c r="AB50" s="48">
        <f t="shared" si="208"/>
        <v>0.33748055987558323</v>
      </c>
      <c r="AC50" s="48">
        <f t="shared" si="208"/>
        <v>0.23019182652210168</v>
      </c>
      <c r="AD50" s="48">
        <f t="shared" si="208"/>
        <v>0.45256609642301715</v>
      </c>
      <c r="AE50" s="48">
        <f t="shared" si="208"/>
        <v>0.38949124270225188</v>
      </c>
      <c r="AF50" s="48">
        <f t="shared" si="208"/>
        <v>-5.9097978227060644E-2</v>
      </c>
      <c r="AG50" s="48">
        <f t="shared" si="208"/>
        <v>-0.12677231025854874</v>
      </c>
      <c r="AH50" s="48">
        <f t="shared" ref="AH50:BH50" si="209">AH36-1</f>
        <v>0.12130637636080865</v>
      </c>
      <c r="AI50" s="48">
        <f t="shared" si="209"/>
        <v>9.591326105087572E-2</v>
      </c>
      <c r="AJ50" s="48">
        <f t="shared" si="209"/>
        <v>3.1104199066873672E-3</v>
      </c>
      <c r="AK50" s="48">
        <f t="shared" si="209"/>
        <v>0.26438698915763137</v>
      </c>
      <c r="AL50" s="48">
        <f t="shared" si="209"/>
        <v>6.2208398133747345E-3</v>
      </c>
      <c r="AM50" s="48">
        <f t="shared" si="209"/>
        <v>-1.4178482068390341E-2</v>
      </c>
      <c r="AN50" s="48">
        <f t="shared" si="209"/>
        <v>-1.244167962674958E-2</v>
      </c>
      <c r="AO50" s="48">
        <f t="shared" si="209"/>
        <v>4.17014178482078E-3</v>
      </c>
      <c r="AP50" s="48">
        <f t="shared" si="209"/>
        <v>0.11819595645412129</v>
      </c>
      <c r="AQ50" s="48">
        <f t="shared" si="209"/>
        <v>-8.3402835696411159E-4</v>
      </c>
      <c r="AR50" s="48">
        <f t="shared" si="209"/>
        <v>-0.14930015552099529</v>
      </c>
      <c r="AS50" s="48">
        <f t="shared" si="209"/>
        <v>1.4178482068390341E-2</v>
      </c>
      <c r="AT50" s="48">
        <f t="shared" si="209"/>
        <v>-5.754276827371696E-2</v>
      </c>
      <c r="AU50" s="48">
        <f t="shared" si="209"/>
        <v>-2.5854879065888237E-2</v>
      </c>
      <c r="AV50" s="48">
        <f t="shared" si="209"/>
        <v>0.14618973561430804</v>
      </c>
      <c r="AW50" s="48">
        <f t="shared" si="209"/>
        <v>4.3369474562135135E-2</v>
      </c>
      <c r="AX50" s="48">
        <f t="shared" si="209"/>
        <v>-9.0202177293934649E-2</v>
      </c>
      <c r="AY50" s="48">
        <f t="shared" si="209"/>
        <v>-0.37447873227689743</v>
      </c>
      <c r="AZ50" s="48">
        <f t="shared" si="209"/>
        <v>-3.2659409020217689E-2</v>
      </c>
      <c r="BA50" s="48">
        <f t="shared" si="209"/>
        <v>9.3411175979983385E-2</v>
      </c>
      <c r="BB50" s="48">
        <f t="shared" si="209"/>
        <v>-0.12286158631415245</v>
      </c>
      <c r="BC50" s="48">
        <f t="shared" si="209"/>
        <v>9.8415346121768055E-2</v>
      </c>
      <c r="BD50" s="48">
        <f t="shared" si="209"/>
        <v>5.7542768273716849E-2</v>
      </c>
      <c r="BE50" s="48">
        <f t="shared" si="209"/>
        <v>-6.0884070058382034E-2</v>
      </c>
      <c r="BF50" s="48">
        <f t="shared" si="209"/>
        <v>0.10108864696734066</v>
      </c>
      <c r="BG50" s="48">
        <f t="shared" si="209"/>
        <v>-1.4178482068390341E-2</v>
      </c>
      <c r="BH50" s="48">
        <f t="shared" si="209"/>
        <v>0.18818040435458783</v>
      </c>
      <c r="BI50" s="50">
        <f t="shared" ref="BI50" si="210">BI36-1</f>
        <v>8.673894912427027E-2</v>
      </c>
    </row>
    <row r="51" spans="1:61">
      <c r="A51" s="9" t="str">
        <f t="shared" ref="A51" si="211">A37</f>
        <v>æ</v>
      </c>
      <c r="B51" s="47">
        <f t="shared" ref="B51:C56" si="212">B37-1</f>
        <v>-0.26262626262626265</v>
      </c>
      <c r="C51" s="47">
        <f t="shared" si="212"/>
        <v>0.16817864619679002</v>
      </c>
      <c r="D51" s="47">
        <f t="shared" ref="D51:G51" si="213">D37-1</f>
        <v>0.21500721500721509</v>
      </c>
      <c r="E51" s="47">
        <f t="shared" si="213"/>
        <v>0.33077459874389392</v>
      </c>
      <c r="F51" s="47">
        <f t="shared" si="213"/>
        <v>-0.17171717171717171</v>
      </c>
      <c r="G51" s="47">
        <f t="shared" si="213"/>
        <v>0.16050244242847178</v>
      </c>
      <c r="H51" s="47">
        <f t="shared" ref="H51:AM51" si="214">H37-1</f>
        <v>9.2352092352092408E-2</v>
      </c>
      <c r="I51" s="47">
        <f t="shared" si="214"/>
        <v>-8.9323098394975542E-2</v>
      </c>
      <c r="J51" s="47">
        <f t="shared" si="214"/>
        <v>0.15873015873015883</v>
      </c>
      <c r="K51" s="47">
        <f t="shared" si="214"/>
        <v>4.9546406140962951E-2</v>
      </c>
      <c r="L51" s="47">
        <f t="shared" si="214"/>
        <v>0.28860028860028852</v>
      </c>
      <c r="M51" s="47">
        <f t="shared" si="214"/>
        <v>0.27773900907187721</v>
      </c>
      <c r="N51" s="47">
        <f t="shared" si="214"/>
        <v>0.63924963924963918</v>
      </c>
      <c r="O51" s="47">
        <f t="shared" si="214"/>
        <v>8.9323098394975542E-2</v>
      </c>
      <c r="P51" s="47">
        <f t="shared" si="214"/>
        <v>0.17171717171717171</v>
      </c>
      <c r="Q51" s="47">
        <f t="shared" si="214"/>
        <v>0.16399162595952554</v>
      </c>
      <c r="R51" s="47">
        <f t="shared" si="214"/>
        <v>0.41847041847041844</v>
      </c>
      <c r="S51" s="47">
        <f t="shared" si="214"/>
        <v>0.14026517794836013</v>
      </c>
      <c r="T51" s="47">
        <f t="shared" si="214"/>
        <v>3.3189033189033212E-2</v>
      </c>
      <c r="U51" s="47">
        <f t="shared" si="214"/>
        <v>-5.2337752965806006E-2</v>
      </c>
      <c r="V51" s="47">
        <f t="shared" si="214"/>
        <v>0.23088023088023091</v>
      </c>
      <c r="W51" s="47">
        <f t="shared" si="214"/>
        <v>0.25819958129797627</v>
      </c>
      <c r="X51" s="47">
        <f t="shared" si="214"/>
        <v>0.1558441558441559</v>
      </c>
      <c r="Y51" s="47">
        <f t="shared" si="214"/>
        <v>8.9323098394975542E-2</v>
      </c>
      <c r="Z51" s="47">
        <f t="shared" si="214"/>
        <v>0.1515151515151516</v>
      </c>
      <c r="AA51" s="47">
        <f t="shared" si="214"/>
        <v>0.20376831821353814</v>
      </c>
      <c r="AB51" s="47">
        <f t="shared" si="214"/>
        <v>0.2352092352092352</v>
      </c>
      <c r="AC51" s="47">
        <f t="shared" si="214"/>
        <v>0.12072575017445919</v>
      </c>
      <c r="AD51" s="47">
        <f t="shared" si="214"/>
        <v>0.26118326118326118</v>
      </c>
      <c r="AE51" s="47">
        <f t="shared" si="214"/>
        <v>0.24494068387997214</v>
      </c>
      <c r="AF51" s="47">
        <f t="shared" si="214"/>
        <v>0.1385281385281385</v>
      </c>
      <c r="AG51" s="47">
        <f t="shared" si="214"/>
        <v>0.14794138171667837</v>
      </c>
      <c r="AH51" s="47">
        <f t="shared" si="214"/>
        <v>0.17171717171717171</v>
      </c>
      <c r="AI51" s="47">
        <f t="shared" si="214"/>
        <v>5.4431263084438131E-2</v>
      </c>
      <c r="AJ51" s="47">
        <f t="shared" si="214"/>
        <v>0.27561327561327564</v>
      </c>
      <c r="AK51" s="47">
        <f t="shared" si="214"/>
        <v>0.2435450104675505</v>
      </c>
      <c r="AL51" s="47">
        <f t="shared" si="214"/>
        <v>-1.4430014430014682E-3</v>
      </c>
      <c r="AM51" s="47">
        <f t="shared" si="214"/>
        <v>-2.0935101186322358E-2</v>
      </c>
      <c r="AN51" s="47">
        <f t="shared" ref="AN51:BH51" si="215">AN37-1</f>
        <v>0.11544011544011545</v>
      </c>
      <c r="AO51" s="47">
        <f t="shared" si="215"/>
        <v>0.14515003489183531</v>
      </c>
      <c r="AP51" s="47">
        <f t="shared" si="215"/>
        <v>6.0606060606060552E-2</v>
      </c>
      <c r="AQ51" s="47">
        <f t="shared" si="215"/>
        <v>1.046755059316129E-2</v>
      </c>
      <c r="AR51" s="47">
        <f t="shared" si="215"/>
        <v>-4.3290043290043267E-2</v>
      </c>
      <c r="AS51" s="47">
        <f t="shared" si="215"/>
        <v>6.3503140265178004E-2</v>
      </c>
      <c r="AT51" s="47">
        <f t="shared" si="215"/>
        <v>8.0808080808080884E-2</v>
      </c>
      <c r="AU51" s="47">
        <f t="shared" si="215"/>
        <v>-3.0704815073272829E-2</v>
      </c>
      <c r="AV51" s="47">
        <f t="shared" si="215"/>
        <v>0.1212121212121211</v>
      </c>
      <c r="AW51" s="47">
        <f t="shared" si="215"/>
        <v>-2.2330774598743885E-2</v>
      </c>
      <c r="AX51" s="47">
        <f t="shared" si="215"/>
        <v>0.15007215007215002</v>
      </c>
      <c r="AY51" s="47">
        <f t="shared" si="215"/>
        <v>0.35240753663642699</v>
      </c>
      <c r="AZ51" s="47">
        <f t="shared" si="215"/>
        <v>4.1847041847041799E-2</v>
      </c>
      <c r="BA51" s="47">
        <f t="shared" si="215"/>
        <v>1.3956734124214831E-2</v>
      </c>
      <c r="BB51" s="47">
        <f t="shared" si="215"/>
        <v>0.10822510822510822</v>
      </c>
      <c r="BC51" s="47">
        <f t="shared" si="215"/>
        <v>2.7215631542219176E-2</v>
      </c>
      <c r="BD51" s="47">
        <f t="shared" si="215"/>
        <v>-5.0505050505050497E-2</v>
      </c>
      <c r="BE51" s="47">
        <f t="shared" si="215"/>
        <v>9.6301465457083069E-2</v>
      </c>
      <c r="BF51" s="47">
        <f t="shared" si="215"/>
        <v>7.6479076479076369E-2</v>
      </c>
      <c r="BG51" s="47">
        <f t="shared" si="215"/>
        <v>-5.1639916259595298E-2</v>
      </c>
      <c r="BH51" s="47">
        <f t="shared" si="215"/>
        <v>0.14718614718614709</v>
      </c>
      <c r="BI51" s="51">
        <f t="shared" ref="BI51" si="216">BI37-1</f>
        <v>0.27145847871598039</v>
      </c>
    </row>
    <row r="52" spans="1:61">
      <c r="A52" s="9" t="str">
        <f t="shared" ref="A52" si="217">A38</f>
        <v>e</v>
      </c>
      <c r="B52" s="47">
        <f t="shared" si="212"/>
        <v>-6.8627450980392135E-2</v>
      </c>
      <c r="C52" s="47">
        <f t="shared" si="212"/>
        <v>-0.13122406639004147</v>
      </c>
      <c r="D52" s="47">
        <f t="shared" ref="D52:G52" si="218">D38-1</f>
        <v>-0.1356209150326797</v>
      </c>
      <c r="E52" s="47">
        <f t="shared" si="218"/>
        <v>9.9066390041493868E-2</v>
      </c>
      <c r="F52" s="47">
        <f t="shared" si="218"/>
        <v>3.5947712418300748E-2</v>
      </c>
      <c r="G52" s="47">
        <f t="shared" si="218"/>
        <v>-9.4398340248962653E-2</v>
      </c>
      <c r="H52" s="47">
        <f t="shared" ref="H52:AM52" si="219">H38-1</f>
        <v>7.8431372549019551E-2</v>
      </c>
      <c r="I52" s="47">
        <f t="shared" si="219"/>
        <v>-8.7136929460580936E-2</v>
      </c>
      <c r="J52" s="47">
        <f t="shared" si="219"/>
        <v>0.19607843137254899</v>
      </c>
      <c r="K52" s="47">
        <f t="shared" si="219"/>
        <v>1.6597510373443924E-2</v>
      </c>
      <c r="L52" s="47">
        <f t="shared" si="219"/>
        <v>0.25</v>
      </c>
      <c r="M52" s="47">
        <f t="shared" si="219"/>
        <v>4.3049792531120401E-2</v>
      </c>
      <c r="N52" s="47">
        <f t="shared" si="219"/>
        <v>0.39052287581699341</v>
      </c>
      <c r="O52" s="47">
        <f t="shared" si="219"/>
        <v>-4.2012448132780045E-2</v>
      </c>
      <c r="P52" s="47">
        <f t="shared" si="219"/>
        <v>0.29084967320261446</v>
      </c>
      <c r="Q52" s="47">
        <f t="shared" si="219"/>
        <v>7.2614107883817169E-3</v>
      </c>
      <c r="R52" s="47">
        <f t="shared" si="219"/>
        <v>0.33169934640522869</v>
      </c>
      <c r="S52" s="47">
        <f t="shared" si="219"/>
        <v>0.10062240663900424</v>
      </c>
      <c r="T52" s="47">
        <f t="shared" si="219"/>
        <v>0.12254901960784315</v>
      </c>
      <c r="U52" s="47">
        <f t="shared" si="219"/>
        <v>-0.17012448132780078</v>
      </c>
      <c r="V52" s="47">
        <f t="shared" si="219"/>
        <v>0.42647058823529416</v>
      </c>
      <c r="W52" s="47">
        <f t="shared" si="219"/>
        <v>-5.6016597510373467E-2</v>
      </c>
      <c r="X52" s="47">
        <f t="shared" si="219"/>
        <v>6.5359477124182996E-2</v>
      </c>
      <c r="Y52" s="47">
        <f t="shared" si="219"/>
        <v>-0.13692946058091282</v>
      </c>
      <c r="Z52" s="47">
        <f t="shared" si="219"/>
        <v>0.15686274509803932</v>
      </c>
      <c r="AA52" s="47">
        <f t="shared" si="219"/>
        <v>-3.1120331950207358E-3</v>
      </c>
      <c r="AB52" s="47">
        <f t="shared" si="219"/>
        <v>0.34967320261437917</v>
      </c>
      <c r="AC52" s="47">
        <f t="shared" si="219"/>
        <v>-2.4377593360995875E-2</v>
      </c>
      <c r="AD52" s="47">
        <f t="shared" si="219"/>
        <v>0.42156862745098045</v>
      </c>
      <c r="AE52" s="47">
        <f t="shared" si="219"/>
        <v>-2.334024896265563E-2</v>
      </c>
      <c r="AF52" s="47">
        <f t="shared" si="219"/>
        <v>0.10784313725490202</v>
      </c>
      <c r="AG52" s="47">
        <f t="shared" si="219"/>
        <v>-3.1639004149377592E-2</v>
      </c>
      <c r="AH52" s="47">
        <f t="shared" si="219"/>
        <v>0.12418300653594772</v>
      </c>
      <c r="AI52" s="47">
        <f t="shared" si="219"/>
        <v>-7.2614107883817391E-2</v>
      </c>
      <c r="AJ52" s="47">
        <f t="shared" si="219"/>
        <v>9.3137254901960675E-2</v>
      </c>
      <c r="AK52" s="47">
        <f t="shared" si="219"/>
        <v>8.9730290456431439E-2</v>
      </c>
      <c r="AL52" s="47">
        <f t="shared" si="219"/>
        <v>3.5947712418300748E-2</v>
      </c>
      <c r="AM52" s="47">
        <f t="shared" si="219"/>
        <v>-0.1431535269709544</v>
      </c>
      <c r="AN52" s="47">
        <f t="shared" ref="AN52:BH52" si="220">AN38-1</f>
        <v>-1.6339869281045805E-2</v>
      </c>
      <c r="AO52" s="47">
        <f t="shared" si="220"/>
        <v>-7.0539419087136901E-2</v>
      </c>
      <c r="AP52" s="47">
        <f t="shared" si="220"/>
        <v>5.0653594771241872E-2</v>
      </c>
      <c r="AQ52" s="47">
        <f t="shared" si="220"/>
        <v>-0.10943983402489632</v>
      </c>
      <c r="AR52" s="47">
        <f t="shared" si="220"/>
        <v>-7.8431372549019662E-2</v>
      </c>
      <c r="AS52" s="47">
        <f t="shared" si="220"/>
        <v>-4.2531120331950167E-2</v>
      </c>
      <c r="AT52" s="47">
        <f t="shared" si="220"/>
        <v>0.14379084967320255</v>
      </c>
      <c r="AU52" s="47">
        <f t="shared" si="220"/>
        <v>-8.9211618257261427E-2</v>
      </c>
      <c r="AV52" s="47">
        <f t="shared" si="220"/>
        <v>0.25</v>
      </c>
      <c r="AW52" s="47">
        <f t="shared" si="220"/>
        <v>-1.8672199170124526E-2</v>
      </c>
      <c r="AX52" s="47">
        <f t="shared" si="220"/>
        <v>5.2287581699346442E-2</v>
      </c>
      <c r="AY52" s="47">
        <f t="shared" si="220"/>
        <v>0.10788381742738595</v>
      </c>
      <c r="AZ52" s="47">
        <f t="shared" si="220"/>
        <v>-4.9019607843137303E-2</v>
      </c>
      <c r="BA52" s="47">
        <f t="shared" si="220"/>
        <v>-3.0082987551867224E-2</v>
      </c>
      <c r="BB52" s="47">
        <f t="shared" si="220"/>
        <v>8.4967320261437829E-2</v>
      </c>
      <c r="BC52" s="47">
        <f t="shared" si="220"/>
        <v>-0.11255186721991706</v>
      </c>
      <c r="BD52" s="47">
        <f t="shared" si="220"/>
        <v>-8.1699346405228801E-2</v>
      </c>
      <c r="BE52" s="47">
        <f t="shared" si="220"/>
        <v>-0.16960580912863066</v>
      </c>
      <c r="BF52" s="47">
        <f t="shared" si="220"/>
        <v>-7.5163398692810413E-2</v>
      </c>
      <c r="BG52" s="47">
        <f t="shared" si="220"/>
        <v>-7.0020746887966778E-2</v>
      </c>
      <c r="BH52" s="47">
        <f t="shared" si="220"/>
        <v>0.26960784313725483</v>
      </c>
      <c r="BI52" s="51">
        <f t="shared" ref="BI52" si="221">BI38-1</f>
        <v>-5.1867219917012264E-3</v>
      </c>
    </row>
    <row r="53" spans="1:61">
      <c r="A53" s="9" t="str">
        <f t="shared" ref="A53" si="222">A39</f>
        <v>ɪ</v>
      </c>
      <c r="B53" s="47">
        <f t="shared" si="212"/>
        <v>3.5623409669211181E-2</v>
      </c>
      <c r="C53" s="47">
        <f t="shared" si="212"/>
        <v>-0.18035343035343032</v>
      </c>
      <c r="D53" s="47">
        <f t="shared" ref="D53:G53" si="223">D39-1</f>
        <v>0.27480916030534353</v>
      </c>
      <c r="E53" s="47">
        <f t="shared" si="223"/>
        <v>-1.9230769230769273E-2</v>
      </c>
      <c r="F53" s="47">
        <f t="shared" si="223"/>
        <v>0.13740458015267176</v>
      </c>
      <c r="G53" s="47">
        <f t="shared" si="223"/>
        <v>-0.15748440748440751</v>
      </c>
      <c r="H53" s="47">
        <f t="shared" ref="H53:AM53" si="224">H39-1</f>
        <v>1.5267175572519109E-2</v>
      </c>
      <c r="I53" s="47">
        <f t="shared" si="224"/>
        <v>-4.1580041580041582E-2</v>
      </c>
      <c r="J53" s="47">
        <f t="shared" si="224"/>
        <v>6.61577608142494E-2</v>
      </c>
      <c r="K53" s="47">
        <f t="shared" si="224"/>
        <v>0.12941787941787952</v>
      </c>
      <c r="L53" s="47">
        <f t="shared" si="224"/>
        <v>0.34605597964376589</v>
      </c>
      <c r="M53" s="47">
        <f t="shared" si="224"/>
        <v>0.10810810810810811</v>
      </c>
      <c r="N53" s="47">
        <f t="shared" si="224"/>
        <v>0.60050890585241734</v>
      </c>
      <c r="O53" s="47">
        <f t="shared" si="224"/>
        <v>0.15124740124740121</v>
      </c>
      <c r="P53" s="47">
        <f t="shared" si="224"/>
        <v>0.62595419847328237</v>
      </c>
      <c r="Q53" s="47">
        <f t="shared" si="224"/>
        <v>0.13253638253638256</v>
      </c>
      <c r="R53" s="47">
        <f t="shared" si="224"/>
        <v>0.23664122137404586</v>
      </c>
      <c r="S53" s="47">
        <f t="shared" si="224"/>
        <v>0.26299376299376309</v>
      </c>
      <c r="T53" s="47">
        <f t="shared" si="224"/>
        <v>9.4147582697200916E-2</v>
      </c>
      <c r="U53" s="47">
        <f t="shared" si="224"/>
        <v>-4.6257796257796246E-2</v>
      </c>
      <c r="V53" s="47">
        <f t="shared" si="224"/>
        <v>0.37150127226463114</v>
      </c>
      <c r="W53" s="47">
        <f t="shared" si="224"/>
        <v>3.8981288981289053E-2</v>
      </c>
      <c r="X53" s="47">
        <f t="shared" si="224"/>
        <v>-0.10687022900763354</v>
      </c>
      <c r="Y53" s="47">
        <f t="shared" si="224"/>
        <v>-0.14137214137214138</v>
      </c>
      <c r="Z53" s="47">
        <f t="shared" si="224"/>
        <v>0.31806615776081415</v>
      </c>
      <c r="AA53" s="47">
        <f t="shared" si="224"/>
        <v>0.13409563409563408</v>
      </c>
      <c r="AB53" s="47">
        <f t="shared" si="224"/>
        <v>0.56488549618320616</v>
      </c>
      <c r="AC53" s="47">
        <f t="shared" si="224"/>
        <v>0.11798336798336795</v>
      </c>
      <c r="AD53" s="47">
        <f t="shared" si="224"/>
        <v>0.45038167938931295</v>
      </c>
      <c r="AE53" s="47">
        <f t="shared" si="224"/>
        <v>6.7047817047817038E-2</v>
      </c>
      <c r="AF53" s="47">
        <f t="shared" si="224"/>
        <v>0.24681933842239179</v>
      </c>
      <c r="AG53" s="47">
        <f t="shared" si="224"/>
        <v>-5.7172557172557203E-2</v>
      </c>
      <c r="AH53" s="47">
        <f t="shared" si="224"/>
        <v>0.29262086513994912</v>
      </c>
      <c r="AI53" s="47">
        <f t="shared" si="224"/>
        <v>4.6777546777547752E-3</v>
      </c>
      <c r="AJ53" s="47">
        <f t="shared" si="224"/>
        <v>0.21374045801526709</v>
      </c>
      <c r="AK53" s="47">
        <f t="shared" si="224"/>
        <v>0.20322245322245314</v>
      </c>
      <c r="AL53" s="47">
        <f t="shared" si="224"/>
        <v>7.3791348600508844E-2</v>
      </c>
      <c r="AM53" s="47">
        <f t="shared" si="224"/>
        <v>-0.13357588357588357</v>
      </c>
      <c r="AN53" s="47">
        <f t="shared" ref="AN53:BH53" si="225">AN39-1</f>
        <v>0.11959287531806617</v>
      </c>
      <c r="AO53" s="47">
        <f t="shared" si="225"/>
        <v>-1.9230769230769273E-2</v>
      </c>
      <c r="AP53" s="47">
        <f t="shared" si="225"/>
        <v>0.10941475826972002</v>
      </c>
      <c r="AQ53" s="47">
        <f t="shared" si="225"/>
        <v>-8.108108108108103E-2</v>
      </c>
      <c r="AR53" s="47">
        <f t="shared" si="225"/>
        <v>-1.2722646310432517E-2</v>
      </c>
      <c r="AS53" s="47">
        <f t="shared" si="225"/>
        <v>7.0166320166320073E-2</v>
      </c>
      <c r="AT53" s="47">
        <f t="shared" si="225"/>
        <v>8.6513994910941472E-2</v>
      </c>
      <c r="AU53" s="47">
        <f t="shared" si="225"/>
        <v>-4.5218295218295235E-2</v>
      </c>
      <c r="AV53" s="47">
        <f t="shared" si="225"/>
        <v>7.3791348600508844E-2</v>
      </c>
      <c r="AW53" s="47">
        <f t="shared" si="225"/>
        <v>0.12110187110187121</v>
      </c>
      <c r="AX53" s="47">
        <f t="shared" si="225"/>
        <v>0.3944020356234097</v>
      </c>
      <c r="AY53" s="47">
        <f t="shared" si="225"/>
        <v>4.5218295218295124E-2</v>
      </c>
      <c r="AZ53" s="47">
        <f t="shared" si="225"/>
        <v>-4.3256997455470736E-2</v>
      </c>
      <c r="BA53" s="47">
        <f t="shared" si="225"/>
        <v>-4.9896049896049899E-2</v>
      </c>
      <c r="BB53" s="47">
        <f t="shared" si="225"/>
        <v>0.14249363867684472</v>
      </c>
      <c r="BC53" s="47">
        <f t="shared" si="225"/>
        <v>-4.5218295218295235E-2</v>
      </c>
      <c r="BD53" s="47">
        <f t="shared" si="225"/>
        <v>2.2900763358778553E-2</v>
      </c>
      <c r="BE53" s="47">
        <f t="shared" si="225"/>
        <v>-4.4178794178794223E-2</v>
      </c>
      <c r="BF53" s="47">
        <f t="shared" si="225"/>
        <v>-6.1068702290076327E-2</v>
      </c>
      <c r="BG53" s="47">
        <f t="shared" si="225"/>
        <v>3.6382536382535413E-3</v>
      </c>
      <c r="BH53" s="47">
        <f t="shared" si="225"/>
        <v>0.37150127226463114</v>
      </c>
      <c r="BI53" s="51">
        <f t="shared" ref="BI53" si="226">BI39-1</f>
        <v>1.2474012474012364E-2</v>
      </c>
    </row>
    <row r="54" spans="1:61">
      <c r="A54" s="9" t="str">
        <f t="shared" ref="A54" si="227">A40</f>
        <v>ɒ</v>
      </c>
      <c r="B54" s="47">
        <f t="shared" si="212"/>
        <v>0.10154905335628217</v>
      </c>
      <c r="C54" s="47">
        <f t="shared" si="212"/>
        <v>9.9125364431486895E-2</v>
      </c>
      <c r="D54" s="47">
        <f t="shared" ref="D54:G54" si="228">D40-1</f>
        <v>0.39414802065404464</v>
      </c>
      <c r="E54" s="47">
        <f t="shared" si="228"/>
        <v>0.13605442176870741</v>
      </c>
      <c r="F54" s="47">
        <f t="shared" si="228"/>
        <v>0.18072289156626509</v>
      </c>
      <c r="G54" s="47">
        <f t="shared" si="228"/>
        <v>0.25753158406219634</v>
      </c>
      <c r="H54" s="47">
        <f t="shared" ref="H54:AM54" si="229">H40-1</f>
        <v>9.1222030981067181E-2</v>
      </c>
      <c r="I54" s="47">
        <f t="shared" si="229"/>
        <v>-0.13605442176870752</v>
      </c>
      <c r="J54" s="47">
        <f t="shared" si="229"/>
        <v>0.31153184165232362</v>
      </c>
      <c r="K54" s="47">
        <f t="shared" si="229"/>
        <v>0.72691933916423723</v>
      </c>
      <c r="L54" s="47">
        <f t="shared" si="229"/>
        <v>0.34767641996557663</v>
      </c>
      <c r="M54" s="47">
        <f t="shared" si="229"/>
        <v>0.21088435374149661</v>
      </c>
      <c r="N54" s="47">
        <f t="shared" si="229"/>
        <v>0.19793459552495696</v>
      </c>
      <c r="O54" s="47">
        <f t="shared" si="229"/>
        <v>0.23420796890184636</v>
      </c>
      <c r="P54" s="47">
        <f t="shared" si="229"/>
        <v>0.16695352839931155</v>
      </c>
      <c r="Q54" s="47">
        <f t="shared" si="229"/>
        <v>9.135082604470357E-2</v>
      </c>
      <c r="R54" s="47">
        <f t="shared" si="229"/>
        <v>0.32185886402753883</v>
      </c>
      <c r="S54" s="47">
        <f t="shared" si="229"/>
        <v>0.36540330417881428</v>
      </c>
      <c r="T54" s="47">
        <f t="shared" si="229"/>
        <v>0.11876075731497426</v>
      </c>
      <c r="U54" s="47">
        <f t="shared" si="229"/>
        <v>0.14674441205053457</v>
      </c>
      <c r="V54" s="47">
        <f t="shared" si="229"/>
        <v>0.16695352839931155</v>
      </c>
      <c r="W54" s="47">
        <f t="shared" si="229"/>
        <v>0.20699708454810506</v>
      </c>
      <c r="X54" s="47">
        <f t="shared" si="229"/>
        <v>0.32013769363166955</v>
      </c>
      <c r="Y54" s="47">
        <f t="shared" si="229"/>
        <v>-0.24684159378036929</v>
      </c>
      <c r="Z54" s="47">
        <f t="shared" si="229"/>
        <v>0.17039586919104988</v>
      </c>
      <c r="AA54" s="47">
        <f t="shared" si="229"/>
        <v>1.9436345966958868E-3</v>
      </c>
      <c r="AB54" s="47">
        <f t="shared" si="229"/>
        <v>1.8932874354561147E-2</v>
      </c>
      <c r="AC54" s="47">
        <f t="shared" si="229"/>
        <v>0.24101068999028175</v>
      </c>
      <c r="AD54" s="47">
        <f t="shared" si="229"/>
        <v>0.26506024096385539</v>
      </c>
      <c r="AE54" s="47">
        <f t="shared" si="229"/>
        <v>0.18270165208940714</v>
      </c>
      <c r="AF54" s="47">
        <f t="shared" si="229"/>
        <v>2.5817555938037806E-2</v>
      </c>
      <c r="AG54" s="47">
        <f t="shared" si="229"/>
        <v>-0.16812439261418854</v>
      </c>
      <c r="AH54" s="47">
        <f t="shared" si="229"/>
        <v>0.13597246127366613</v>
      </c>
      <c r="AI54" s="47">
        <f t="shared" si="229"/>
        <v>-1.263362487852282E-2</v>
      </c>
      <c r="AJ54" s="47">
        <f t="shared" si="229"/>
        <v>0.16523235800344227</v>
      </c>
      <c r="AK54" s="47">
        <f t="shared" si="229"/>
        <v>0.12244897959183665</v>
      </c>
      <c r="AL54" s="47">
        <f t="shared" si="229"/>
        <v>6.024096385542177E-2</v>
      </c>
      <c r="AM54" s="47">
        <f t="shared" si="229"/>
        <v>6.7055393586005874E-2</v>
      </c>
      <c r="AN54" s="47">
        <f t="shared" ref="AN54:BH54" si="230">AN40-1</f>
        <v>3.4423407917383297E-3</v>
      </c>
      <c r="AO54" s="47">
        <f t="shared" si="230"/>
        <v>-3.2069970845481022E-2</v>
      </c>
      <c r="AP54" s="47">
        <f t="shared" si="230"/>
        <v>0.16695352839931155</v>
      </c>
      <c r="AQ54" s="47">
        <f t="shared" si="230"/>
        <v>-1.8464528668610258E-2</v>
      </c>
      <c r="AR54" s="47">
        <f t="shared" si="230"/>
        <v>6.024096385542177E-2</v>
      </c>
      <c r="AS54" s="47">
        <f t="shared" si="230"/>
        <v>-6.8999028182701649E-2</v>
      </c>
      <c r="AT54" s="47">
        <f t="shared" si="230"/>
        <v>0.22891566265060237</v>
      </c>
      <c r="AU54" s="47">
        <f t="shared" si="230"/>
        <v>-0.14188532555879496</v>
      </c>
      <c r="AV54" s="47">
        <f t="shared" si="230"/>
        <v>0.3597246127366609</v>
      </c>
      <c r="AW54" s="47">
        <f t="shared" si="230"/>
        <v>-8.7463556851311908E-2</v>
      </c>
      <c r="AX54" s="47">
        <f t="shared" si="230"/>
        <v>0.20309810671256456</v>
      </c>
      <c r="AY54" s="47">
        <f t="shared" si="230"/>
        <v>0.15646258503401356</v>
      </c>
      <c r="AZ54" s="47">
        <f t="shared" si="230"/>
        <v>-5.1635111876076056E-3</v>
      </c>
      <c r="BA54" s="47">
        <f t="shared" si="230"/>
        <v>-9.5238095238095233E-2</v>
      </c>
      <c r="BB54" s="47">
        <f t="shared" si="230"/>
        <v>9.9827882960413117E-2</v>
      </c>
      <c r="BC54" s="47">
        <f t="shared" si="230"/>
        <v>-1.0689990281827044E-2</v>
      </c>
      <c r="BD54" s="47">
        <f t="shared" si="230"/>
        <v>-1.5490533562822706E-2</v>
      </c>
      <c r="BE54" s="47">
        <f t="shared" si="230"/>
        <v>-5.344995140913511E-2</v>
      </c>
      <c r="BF54" s="47">
        <f t="shared" si="230"/>
        <v>1.7211703958691871E-2</v>
      </c>
      <c r="BG54" s="47">
        <f t="shared" si="230"/>
        <v>-0.11953352769679304</v>
      </c>
      <c r="BH54" s="47">
        <f t="shared" si="230"/>
        <v>0.3648881239242685</v>
      </c>
      <c r="BI54" s="51">
        <f t="shared" ref="BI54" si="231">BI40-1</f>
        <v>0.20408163265306123</v>
      </c>
    </row>
    <row r="55" spans="1:61">
      <c r="A55" s="9" t="str">
        <f t="shared" ref="A55" si="232">A41</f>
        <v>ʊ</v>
      </c>
      <c r="B55" s="47">
        <f t="shared" si="212"/>
        <v>-9.4871794871794868E-2</v>
      </c>
      <c r="C55" s="47">
        <f t="shared" si="212"/>
        <v>-0.22558922558922556</v>
      </c>
      <c r="D55" s="47">
        <f t="shared" ref="D55:G55" si="233">D41-1</f>
        <v>0.25384615384615383</v>
      </c>
      <c r="E55" s="47">
        <f t="shared" si="233"/>
        <v>1.0112233445566781</v>
      </c>
      <c r="F55" s="47">
        <f t="shared" si="233"/>
        <v>0.35128205128205137</v>
      </c>
      <c r="G55" s="47">
        <f t="shared" si="233"/>
        <v>-6.7340067340067034E-3</v>
      </c>
      <c r="H55" s="47">
        <f t="shared" ref="H55:AM55" si="234">H41-1</f>
        <v>0.17179487179487185</v>
      </c>
      <c r="I55" s="47">
        <f t="shared" si="234"/>
        <v>-0.14590347923681257</v>
      </c>
      <c r="J55" s="47">
        <f t="shared" si="234"/>
        <v>0.71794871794871784</v>
      </c>
      <c r="K55" s="47">
        <f t="shared" si="234"/>
        <v>1.1144781144781146</v>
      </c>
      <c r="L55" s="47">
        <f t="shared" si="234"/>
        <v>0.31025641025641026</v>
      </c>
      <c r="M55" s="47">
        <f t="shared" si="234"/>
        <v>0.49494949494949503</v>
      </c>
      <c r="N55" s="47">
        <f t="shared" si="234"/>
        <v>0.95128205128205123</v>
      </c>
      <c r="O55" s="47">
        <f t="shared" si="234"/>
        <v>0.57687991021324359</v>
      </c>
      <c r="P55" s="47">
        <f t="shared" si="234"/>
        <v>0.55384615384615388</v>
      </c>
      <c r="Q55" s="47">
        <f t="shared" si="234"/>
        <v>0.27048260381593714</v>
      </c>
      <c r="R55" s="47">
        <f t="shared" si="234"/>
        <v>0.65128205128205119</v>
      </c>
      <c r="S55" s="47">
        <f t="shared" si="234"/>
        <v>0.48484848484848486</v>
      </c>
      <c r="T55" s="47">
        <f t="shared" si="234"/>
        <v>0.31025641025641026</v>
      </c>
      <c r="U55" s="47">
        <f t="shared" si="234"/>
        <v>0.11335578002244673</v>
      </c>
      <c r="V55" s="47">
        <f t="shared" si="234"/>
        <v>0.46153846153846145</v>
      </c>
      <c r="W55" s="47">
        <f t="shared" si="234"/>
        <v>0.36475869809203143</v>
      </c>
      <c r="X55" s="47">
        <f t="shared" si="234"/>
        <v>0.12564102564102564</v>
      </c>
      <c r="Y55" s="47">
        <f t="shared" si="234"/>
        <v>-3.2547699214365844E-2</v>
      </c>
      <c r="Z55" s="47">
        <f t="shared" si="234"/>
        <v>0.38717948717948714</v>
      </c>
      <c r="AA55" s="47">
        <f t="shared" si="234"/>
        <v>0.13131313131313127</v>
      </c>
      <c r="AB55" s="47">
        <f t="shared" si="234"/>
        <v>0.3948717948717948</v>
      </c>
      <c r="AC55" s="47">
        <f t="shared" si="234"/>
        <v>0.36251402918069586</v>
      </c>
      <c r="AD55" s="47">
        <f t="shared" si="234"/>
        <v>0.57179487179487176</v>
      </c>
      <c r="AE55" s="47">
        <f t="shared" si="234"/>
        <v>0.45454545454545459</v>
      </c>
      <c r="AF55" s="47">
        <f t="shared" si="234"/>
        <v>0.11025641025641031</v>
      </c>
      <c r="AG55" s="47">
        <f t="shared" si="234"/>
        <v>-0.11447811447811451</v>
      </c>
      <c r="AH55" s="47">
        <f t="shared" si="234"/>
        <v>0.30769230769230771</v>
      </c>
      <c r="AI55" s="47">
        <f t="shared" si="234"/>
        <v>5.6116722783390305E-3</v>
      </c>
      <c r="AJ55" s="47">
        <f t="shared" si="234"/>
        <v>0.22820512820512828</v>
      </c>
      <c r="AK55" s="47">
        <f t="shared" si="234"/>
        <v>0.30303030303030298</v>
      </c>
      <c r="AL55" s="47">
        <f t="shared" si="234"/>
        <v>0.1974358974358974</v>
      </c>
      <c r="AM55" s="47">
        <f t="shared" si="234"/>
        <v>-6.0606060606060552E-2</v>
      </c>
      <c r="AN55" s="47">
        <f t="shared" ref="AN55:BH55" si="235">AN41-1</f>
        <v>0.1692307692307693</v>
      </c>
      <c r="AO55" s="47">
        <f t="shared" si="235"/>
        <v>0.13580246913580241</v>
      </c>
      <c r="AP55" s="47">
        <f t="shared" si="235"/>
        <v>0.26666666666666661</v>
      </c>
      <c r="AQ55" s="47">
        <f t="shared" si="235"/>
        <v>-0.18630751964085301</v>
      </c>
      <c r="AR55" s="47">
        <f t="shared" si="235"/>
        <v>0.12051282051282053</v>
      </c>
      <c r="AS55" s="47">
        <f t="shared" si="235"/>
        <v>8.1930415263748557E-2</v>
      </c>
      <c r="AT55" s="47">
        <f t="shared" si="235"/>
        <v>5.1282051282051322E-2</v>
      </c>
      <c r="AU55" s="47">
        <f t="shared" si="235"/>
        <v>-0.14141414141414144</v>
      </c>
      <c r="AV55" s="47">
        <f t="shared" si="235"/>
        <v>0.21282051282051273</v>
      </c>
      <c r="AW55" s="47">
        <f t="shared" si="235"/>
        <v>4.7138047138047146E-2</v>
      </c>
      <c r="AX55" s="47">
        <f t="shared" si="235"/>
        <v>0.14102564102564097</v>
      </c>
      <c r="AY55" s="47">
        <f t="shared" si="235"/>
        <v>-4.9382716049382713E-2</v>
      </c>
      <c r="AZ55" s="47">
        <f t="shared" si="235"/>
        <v>5.8974358974358987E-2</v>
      </c>
      <c r="BA55" s="47">
        <f t="shared" si="235"/>
        <v>7.4074074074074181E-2</v>
      </c>
      <c r="BB55" s="47">
        <f t="shared" si="235"/>
        <v>0.41538461538461546</v>
      </c>
      <c r="BC55" s="47">
        <f t="shared" si="235"/>
        <v>0.4029180695847363</v>
      </c>
      <c r="BD55" s="47">
        <f t="shared" si="235"/>
        <v>0.17948717948717952</v>
      </c>
      <c r="BE55" s="47">
        <f t="shared" si="235"/>
        <v>0.10325476992143656</v>
      </c>
      <c r="BF55" s="47">
        <f t="shared" si="235"/>
        <v>4.1025641025641102E-2</v>
      </c>
      <c r="BG55" s="47">
        <f t="shared" si="235"/>
        <v>9.6520763187429859E-2</v>
      </c>
      <c r="BH55" s="47">
        <f t="shared" si="235"/>
        <v>0.31025641025641026</v>
      </c>
      <c r="BI55" s="51">
        <f t="shared" ref="BI55" si="236">BI41-1</f>
        <v>0.28843995510662168</v>
      </c>
    </row>
    <row r="56" spans="1:61" ht="15.75" thickBot="1">
      <c r="A56" s="11" t="str">
        <f t="shared" ref="A56" si="237">A42</f>
        <v>ə</v>
      </c>
      <c r="B56" s="52">
        <f t="shared" si="212"/>
        <v>-0.13138686131386856</v>
      </c>
      <c r="C56" s="52">
        <f t="shared" si="212"/>
        <v>-5.0754458161865523E-2</v>
      </c>
      <c r="D56" s="52">
        <f t="shared" ref="D56:G56" si="238">D42-1</f>
        <v>0.12591240875912413</v>
      </c>
      <c r="E56" s="52">
        <f t="shared" si="238"/>
        <v>0.27366255144032925</v>
      </c>
      <c r="F56" s="52">
        <f t="shared" si="238"/>
        <v>9.124087591240837E-3</v>
      </c>
      <c r="G56" s="52">
        <f t="shared" si="238"/>
        <v>0.11454046639231819</v>
      </c>
      <c r="H56" s="52">
        <f t="shared" ref="H56:AM56" si="239">H42-1</f>
        <v>-0.12043795620437958</v>
      </c>
      <c r="I56" s="52">
        <f t="shared" si="239"/>
        <v>1.3717421124828544E-2</v>
      </c>
      <c r="J56" s="52">
        <f t="shared" si="239"/>
        <v>7.4817518248175174E-2</v>
      </c>
      <c r="K56" s="52">
        <f t="shared" si="239"/>
        <v>0.21467764060356642</v>
      </c>
      <c r="L56" s="52">
        <f t="shared" si="239"/>
        <v>0.38868613138686126</v>
      </c>
      <c r="M56" s="52">
        <f t="shared" si="239"/>
        <v>0.21536351165980805</v>
      </c>
      <c r="N56" s="52">
        <f t="shared" si="239"/>
        <v>0.20437956204379559</v>
      </c>
      <c r="O56" s="52">
        <f t="shared" si="239"/>
        <v>0.38957475994513024</v>
      </c>
      <c r="P56" s="52">
        <f t="shared" si="239"/>
        <v>0.23540145985401462</v>
      </c>
      <c r="Q56" s="52">
        <f t="shared" si="239"/>
        <v>0.28189300411522633</v>
      </c>
      <c r="R56" s="52">
        <f t="shared" si="239"/>
        <v>0.18430656934306566</v>
      </c>
      <c r="S56" s="52">
        <f t="shared" si="239"/>
        <v>0.44307270233196161</v>
      </c>
      <c r="T56" s="52">
        <f t="shared" si="239"/>
        <v>0.13138686131386867</v>
      </c>
      <c r="U56" s="52">
        <f t="shared" si="239"/>
        <v>9.0534979423868345E-2</v>
      </c>
      <c r="V56" s="52">
        <f t="shared" si="239"/>
        <v>0.10401459854014594</v>
      </c>
      <c r="W56" s="52">
        <f t="shared" si="239"/>
        <v>0.24348422496570654</v>
      </c>
      <c r="X56" s="52">
        <f t="shared" si="239"/>
        <v>-3.4671532846715314E-2</v>
      </c>
      <c r="Y56" s="52">
        <f t="shared" si="239"/>
        <v>2.6063100137174278E-2</v>
      </c>
      <c r="Z56" s="52">
        <f t="shared" si="239"/>
        <v>0.22992700729927007</v>
      </c>
      <c r="AA56" s="52">
        <f t="shared" si="239"/>
        <v>0.19753086419753085</v>
      </c>
      <c r="AB56" s="52">
        <f t="shared" si="239"/>
        <v>0.14781021897810209</v>
      </c>
      <c r="AC56" s="52">
        <f t="shared" si="239"/>
        <v>0.21056241426611799</v>
      </c>
      <c r="AD56" s="52">
        <f t="shared" si="239"/>
        <v>0.1934306569343065</v>
      </c>
      <c r="AE56" s="52">
        <f t="shared" si="239"/>
        <v>0.37448559670781889</v>
      </c>
      <c r="AF56" s="52">
        <f t="shared" si="239"/>
        <v>4.1970802919708117E-2</v>
      </c>
      <c r="AG56" s="52">
        <f t="shared" si="239"/>
        <v>5.4869684499314175E-2</v>
      </c>
      <c r="AH56" s="52">
        <f t="shared" si="239"/>
        <v>3.649635036496357E-2</v>
      </c>
      <c r="AI56" s="52">
        <f t="shared" si="239"/>
        <v>0.13237311385459538</v>
      </c>
      <c r="AJ56" s="52">
        <f t="shared" si="239"/>
        <v>7.4817518248175174E-2</v>
      </c>
      <c r="AK56" s="52">
        <f t="shared" si="239"/>
        <v>0.34567901234567899</v>
      </c>
      <c r="AL56" s="52">
        <f t="shared" si="239"/>
        <v>-3.4671532846715314E-2</v>
      </c>
      <c r="AM56" s="52">
        <f t="shared" si="239"/>
        <v>-2.1947873799725626E-2</v>
      </c>
      <c r="AN56" s="52">
        <f t="shared" ref="AN56:BH56" si="240">AN42-1</f>
        <v>2.1897810218978186E-2</v>
      </c>
      <c r="AO56" s="52">
        <f t="shared" si="240"/>
        <v>0.15706447187928663</v>
      </c>
      <c r="AP56" s="52">
        <f t="shared" si="240"/>
        <v>4.014598540145986E-2</v>
      </c>
      <c r="AQ56" s="52">
        <f t="shared" si="240"/>
        <v>1.5089163237311354E-2</v>
      </c>
      <c r="AR56" s="52">
        <f t="shared" si="240"/>
        <v>-1.4598540145985384E-2</v>
      </c>
      <c r="AS56" s="52">
        <f t="shared" si="240"/>
        <v>0.11316872427983538</v>
      </c>
      <c r="AT56" s="52">
        <f t="shared" si="240"/>
        <v>-1.6423357664233529E-2</v>
      </c>
      <c r="AU56" s="52">
        <f t="shared" si="240"/>
        <v>9.4650205761316775E-2</v>
      </c>
      <c r="AV56" s="52">
        <f t="shared" si="240"/>
        <v>0.25182481751824826</v>
      </c>
      <c r="AW56" s="52">
        <f t="shared" si="240"/>
        <v>4.6639231824417093E-2</v>
      </c>
      <c r="AX56" s="52">
        <f t="shared" si="240"/>
        <v>7.1167883211678884E-2</v>
      </c>
      <c r="AY56" s="52">
        <f t="shared" si="240"/>
        <v>0.30795610425240061</v>
      </c>
      <c r="AZ56" s="52">
        <f t="shared" si="240"/>
        <v>0</v>
      </c>
      <c r="BA56" s="52">
        <f t="shared" si="240"/>
        <v>7.0644718792866934E-2</v>
      </c>
      <c r="BB56" s="52">
        <f t="shared" si="240"/>
        <v>-7.2992700729926918E-3</v>
      </c>
      <c r="BC56" s="52">
        <f t="shared" si="240"/>
        <v>0.10905349794238672</v>
      </c>
      <c r="BD56" s="52">
        <f t="shared" si="240"/>
        <v>-3.8321167883211715E-2</v>
      </c>
      <c r="BE56" s="52">
        <f t="shared" si="240"/>
        <v>-7.3388203017832665E-2</v>
      </c>
      <c r="BF56" s="52">
        <f t="shared" si="240"/>
        <v>-0.14233576642335766</v>
      </c>
      <c r="BG56" s="52">
        <f t="shared" si="240"/>
        <v>0.12551440329218111</v>
      </c>
      <c r="BH56" s="52">
        <f t="shared" si="240"/>
        <v>0.2572992700729928</v>
      </c>
      <c r="BI56" s="53">
        <f t="shared" ref="BI56" si="241">BI42-1</f>
        <v>0.2695473251028806</v>
      </c>
    </row>
    <row r="57" spans="1:61">
      <c r="A57" s="4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</row>
    <row r="58" spans="1:61">
      <c r="A58" s="54" t="s">
        <v>85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</row>
    <row r="59" spans="1:61" ht="15.75" thickBot="1"/>
    <row r="60" spans="1:61" ht="15.75" thickBot="1">
      <c r="A60" s="34" t="str">
        <f>A48</f>
        <v>n=30</v>
      </c>
      <c r="B60" s="89" t="str">
        <f t="shared" ref="B60:B68" si="242">N48</f>
        <v>Claudia London</v>
      </c>
      <c r="C60" s="90">
        <f t="shared" ref="C60:C68" si="243">O48</f>
        <v>0</v>
      </c>
      <c r="D60" s="89" t="str">
        <f t="shared" ref="D60:D68" si="244">AD48</f>
        <v>Maya Devon Cambridge</v>
      </c>
      <c r="E60" s="90">
        <f t="shared" ref="E60:E68" si="245">AE48</f>
        <v>0</v>
      </c>
      <c r="F60" s="89" t="str">
        <f t="shared" ref="F60:F68" si="246">R48</f>
        <v>Florence Derby Cam</v>
      </c>
      <c r="G60" s="90">
        <f t="shared" ref="G60:G68" si="247">S48</f>
        <v>0</v>
      </c>
      <c r="H60" s="89" t="str">
        <f t="shared" ref="H60:H68" si="248">J48</f>
        <v>Carrie Lesley Hertford</v>
      </c>
      <c r="I60" s="90">
        <f t="shared" ref="I60:I68" si="249">K48</f>
        <v>0</v>
      </c>
      <c r="J60" s="89" t="str">
        <f t="shared" ref="J60:J68" si="250">L48</f>
        <v>Catharine Starling</v>
      </c>
      <c r="K60" s="90">
        <f t="shared" ref="K60:K68" si="251">M48</f>
        <v>0</v>
      </c>
      <c r="L60" s="89" t="str">
        <f t="shared" ref="L60:L68" si="252">AB48</f>
        <v>Maddie London Cam</v>
      </c>
      <c r="M60" s="90">
        <f t="shared" ref="M60:M68" si="253">AC48</f>
        <v>0</v>
      </c>
      <c r="N60" s="89" t="str">
        <f t="shared" ref="N60:N68" si="254">P48</f>
        <v>Ellie Canterbury Cam</v>
      </c>
      <c r="O60" s="90">
        <f t="shared" ref="O60:O68" si="255">Q48</f>
        <v>0</v>
      </c>
      <c r="P60" s="89" t="str">
        <f t="shared" ref="P60:P68" si="256">D48</f>
        <v>Annette New Zeland</v>
      </c>
      <c r="Q60" s="90">
        <f t="shared" ref="Q60:Q68" si="257">E48</f>
        <v>0</v>
      </c>
      <c r="R60" s="89" t="str">
        <f t="shared" ref="R60:R68" si="258">BH48</f>
        <v>Krupa Patel Newham London</v>
      </c>
      <c r="S60" s="90">
        <f t="shared" ref="S60:S68" si="259">BI48</f>
        <v>0</v>
      </c>
      <c r="T60" s="89" t="str">
        <f t="shared" ref="T60:T68" si="260">V48</f>
        <v>Jade Nottingham Cam</v>
      </c>
      <c r="U60" s="90">
        <f t="shared" ref="U60:U68" si="261">W48</f>
        <v>0</v>
      </c>
      <c r="V60" s="89" t="str">
        <f t="shared" ref="V60:V68" si="262">AJ48</f>
        <v>Nicole Great Yarmouth</v>
      </c>
      <c r="W60" s="90">
        <f t="shared" ref="W60:W68" si="263">AK48</f>
        <v>0</v>
      </c>
      <c r="X60" s="89" t="str">
        <f t="shared" ref="X60:X68" si="264">Z48</f>
        <v>Lauren Great Yarmouth</v>
      </c>
      <c r="Y60" s="90">
        <f t="shared" ref="Y60:Y68" si="265">AA48</f>
        <v>0</v>
      </c>
      <c r="Z60" s="89" t="str">
        <f t="shared" ref="Z60:Z68" si="266">AV48</f>
        <v>Simon Somerset Cam</v>
      </c>
      <c r="AA60" s="90">
        <f t="shared" ref="AA60:AA68" si="267">AW48</f>
        <v>0</v>
      </c>
      <c r="AB60" s="89" t="str">
        <f t="shared" ref="AB60:AB68" si="268">AX48</f>
        <v>Ursula BBC South Africa</v>
      </c>
      <c r="AC60" s="90">
        <f t="shared" ref="AC60:AC68" si="269">AY48</f>
        <v>0</v>
      </c>
      <c r="AD60" s="89" t="str">
        <f t="shared" ref="AD60:AD68" si="270">AH48</f>
        <v>Neil Norwich</v>
      </c>
      <c r="AE60" s="90">
        <f t="shared" ref="AE60:AE68" si="271">AI48</f>
        <v>0</v>
      </c>
      <c r="AF60" s="89" t="str">
        <f t="shared" ref="AF60:AF68" si="272">BB48</f>
        <v>William Beasley Leicester</v>
      </c>
      <c r="AG60" s="90">
        <f t="shared" ref="AG60:AG68" si="273">BC48</f>
        <v>0</v>
      </c>
      <c r="AH60" s="89" t="str">
        <f t="shared" ref="AH60:AH68" si="274">F48</f>
        <v>Ben Jordan USA</v>
      </c>
      <c r="AI60" s="90">
        <f t="shared" ref="AI60:AI68" si="275">G48</f>
        <v>0</v>
      </c>
      <c r="AJ60" s="89" t="str">
        <f t="shared" ref="AJ60:AJ68" si="276">T48</f>
        <v>Frank Bryant Cornwall</v>
      </c>
      <c r="AK60" s="93">
        <f t="shared" ref="AK60:AK68" si="277">U48</f>
        <v>0</v>
      </c>
      <c r="AL60" s="89" t="str">
        <f t="shared" ref="AL60:AL68" si="278">AN48</f>
        <v>Robert Norwich</v>
      </c>
      <c r="AM60" s="90">
        <f t="shared" ref="AM60:AM68" si="279">AO48</f>
        <v>0</v>
      </c>
      <c r="AN60" s="89" t="str">
        <f t="shared" ref="AN60:AN68" si="280">AP48</f>
        <v>Robin Dortford</v>
      </c>
      <c r="AO60" s="90">
        <f t="shared" ref="AO60:AO68" si="281">AQ48</f>
        <v>0</v>
      </c>
      <c r="AP60" s="89" t="str">
        <f t="shared" ref="AP60:AP68" si="282">AF48</f>
        <v>Michael London Cam</v>
      </c>
      <c r="AQ60" s="90">
        <f t="shared" ref="AQ60:AQ68" si="283">AG48</f>
        <v>0</v>
      </c>
      <c r="AR60" s="89" t="str">
        <f t="shared" ref="AR60:AR68" si="284">AT48</f>
        <v>Steve Yorkshire</v>
      </c>
      <c r="AS60" s="90">
        <f t="shared" ref="AS60:AS68" si="285">AU48</f>
        <v>0</v>
      </c>
      <c r="AT60" s="89" t="str">
        <f t="shared" ref="AT60:AT68" si="286">AR48</f>
        <v>Steve Ferry Norwich</v>
      </c>
      <c r="AU60" s="90">
        <f t="shared" ref="AU60:AU68" si="287">AS48</f>
        <v>0</v>
      </c>
      <c r="AV60" s="89" t="str">
        <f t="shared" ref="AV60:AV68" si="288">AZ48</f>
        <v>Vincent Brown Lowestoft</v>
      </c>
      <c r="AW60" s="90">
        <f t="shared" ref="AW60:AW68" si="289">BA48</f>
        <v>0</v>
      </c>
      <c r="AX60" s="89" t="str">
        <f t="shared" ref="AX60:AX68" si="290">AL48</f>
        <v>Ollie Hertfordshire</v>
      </c>
      <c r="AY60" s="90">
        <f t="shared" ref="AY60:AY68" si="291">AM48</f>
        <v>0</v>
      </c>
      <c r="AZ60" s="89" t="str">
        <f t="shared" ref="AZ60:AZ68" si="292">X48</f>
        <v>Joshua Gardener Leic.</v>
      </c>
      <c r="BA60" s="90">
        <f t="shared" ref="BA60:BA68" si="293">Y48</f>
        <v>0</v>
      </c>
      <c r="BB60" s="89" t="str">
        <f t="shared" ref="BB60:BB68" si="294">BF48</f>
        <v>Yan Glasgow</v>
      </c>
      <c r="BC60" s="90">
        <f t="shared" ref="BC60:BC68" si="295">BG48</f>
        <v>0</v>
      </c>
      <c r="BD60" s="89" t="str">
        <f t="shared" ref="BD60:BD68" si="296">H48</f>
        <v>Brian Waymouth</v>
      </c>
      <c r="BE60" s="90">
        <f t="shared" ref="BE60:BE68" si="297">I48</f>
        <v>0</v>
      </c>
      <c r="BF60" s="89" t="str">
        <f t="shared" ref="BF60:BF68" si="298">BD48</f>
        <v>William Buckinghamshire</v>
      </c>
      <c r="BG60" s="90">
        <f t="shared" ref="BG60:BG68" si="299">BE48</f>
        <v>0</v>
      </c>
      <c r="BH60" s="91" t="str">
        <f t="shared" ref="BH60:BH68" si="300">B48</f>
        <v>Billy Drakeford</v>
      </c>
      <c r="BI60" s="92">
        <f t="shared" ref="BI60:BI68" si="301">C48</f>
        <v>0</v>
      </c>
    </row>
    <row r="61" spans="1:61" ht="15.75" thickBot="1">
      <c r="A61" s="44"/>
      <c r="B61" s="45" t="str">
        <f t="shared" si="242"/>
        <v>F1</v>
      </c>
      <c r="C61" s="45" t="str">
        <f t="shared" si="243"/>
        <v>F2</v>
      </c>
      <c r="D61" s="45" t="str">
        <f t="shared" si="244"/>
        <v>F1</v>
      </c>
      <c r="E61" s="45" t="str">
        <f t="shared" si="245"/>
        <v>F2</v>
      </c>
      <c r="F61" s="45" t="str">
        <f t="shared" si="246"/>
        <v>F1</v>
      </c>
      <c r="G61" s="45" t="str">
        <f t="shared" si="247"/>
        <v>F2</v>
      </c>
      <c r="H61" s="45" t="str">
        <f t="shared" si="248"/>
        <v>F1</v>
      </c>
      <c r="I61" s="45" t="str">
        <f t="shared" si="249"/>
        <v>F2</v>
      </c>
      <c r="J61" s="45" t="str">
        <f t="shared" si="250"/>
        <v>F1</v>
      </c>
      <c r="K61" s="45" t="str">
        <f t="shared" si="251"/>
        <v>F2</v>
      </c>
      <c r="L61" s="45" t="str">
        <f t="shared" si="252"/>
        <v>F1</v>
      </c>
      <c r="M61" s="45" t="str">
        <f t="shared" si="253"/>
        <v>F2</v>
      </c>
      <c r="N61" s="45" t="str">
        <f t="shared" si="254"/>
        <v>F1</v>
      </c>
      <c r="O61" s="45" t="str">
        <f t="shared" si="255"/>
        <v>F2</v>
      </c>
      <c r="P61" s="45" t="str">
        <f t="shared" si="256"/>
        <v>F1</v>
      </c>
      <c r="Q61" s="45" t="str">
        <f t="shared" si="257"/>
        <v>F2</v>
      </c>
      <c r="R61" s="45" t="str">
        <f t="shared" si="258"/>
        <v>F1</v>
      </c>
      <c r="S61" s="46" t="str">
        <f t="shared" si="259"/>
        <v>F2</v>
      </c>
      <c r="T61" s="45" t="str">
        <f t="shared" si="260"/>
        <v>F1</v>
      </c>
      <c r="U61" s="45" t="str">
        <f t="shared" si="261"/>
        <v>F2</v>
      </c>
      <c r="V61" s="45" t="str">
        <f t="shared" si="262"/>
        <v>F1</v>
      </c>
      <c r="W61" s="45" t="str">
        <f t="shared" si="263"/>
        <v>F2</v>
      </c>
      <c r="X61" s="45" t="str">
        <f t="shared" si="264"/>
        <v>F1</v>
      </c>
      <c r="Y61" s="45" t="str">
        <f t="shared" si="265"/>
        <v>F2</v>
      </c>
      <c r="Z61" s="45" t="str">
        <f t="shared" si="266"/>
        <v>F1</v>
      </c>
      <c r="AA61" s="45" t="str">
        <f t="shared" si="267"/>
        <v>F2</v>
      </c>
      <c r="AB61" s="45" t="str">
        <f t="shared" si="268"/>
        <v>F1</v>
      </c>
      <c r="AC61" s="45" t="str">
        <f t="shared" si="269"/>
        <v>F2</v>
      </c>
      <c r="AD61" s="45" t="str">
        <f t="shared" si="270"/>
        <v>F1</v>
      </c>
      <c r="AE61" s="45" t="str">
        <f t="shared" si="271"/>
        <v>F2</v>
      </c>
      <c r="AF61" s="45" t="str">
        <f t="shared" si="272"/>
        <v>F1</v>
      </c>
      <c r="AG61" s="45" t="str">
        <f t="shared" si="273"/>
        <v>F2</v>
      </c>
      <c r="AH61" s="45" t="str">
        <f t="shared" si="274"/>
        <v>F1</v>
      </c>
      <c r="AI61" s="45" t="str">
        <f t="shared" si="275"/>
        <v>F2</v>
      </c>
      <c r="AJ61" s="45" t="str">
        <f t="shared" si="276"/>
        <v>F1</v>
      </c>
      <c r="AK61" s="45" t="str">
        <f t="shared" si="277"/>
        <v>F2</v>
      </c>
      <c r="AL61" s="45" t="str">
        <f t="shared" si="278"/>
        <v>F1</v>
      </c>
      <c r="AM61" s="45" t="str">
        <f t="shared" si="279"/>
        <v>F2</v>
      </c>
      <c r="AN61" s="45" t="str">
        <f t="shared" si="280"/>
        <v>F1</v>
      </c>
      <c r="AO61" s="45" t="str">
        <f t="shared" si="281"/>
        <v>F2</v>
      </c>
      <c r="AP61" s="45" t="str">
        <f t="shared" si="282"/>
        <v>F1</v>
      </c>
      <c r="AQ61" s="45" t="str">
        <f t="shared" si="283"/>
        <v>F2</v>
      </c>
      <c r="AR61" s="45" t="str">
        <f t="shared" si="284"/>
        <v>F1</v>
      </c>
      <c r="AS61" s="45" t="str">
        <f t="shared" si="285"/>
        <v>F2</v>
      </c>
      <c r="AT61" s="45" t="str">
        <f t="shared" si="286"/>
        <v>F1</v>
      </c>
      <c r="AU61" s="45" t="str">
        <f t="shared" si="287"/>
        <v>F2</v>
      </c>
      <c r="AV61" s="45" t="str">
        <f t="shared" si="288"/>
        <v>F1</v>
      </c>
      <c r="AW61" s="45" t="str">
        <f t="shared" si="289"/>
        <v>F2</v>
      </c>
      <c r="AX61" s="45" t="str">
        <f t="shared" si="290"/>
        <v>F1</v>
      </c>
      <c r="AY61" s="45" t="str">
        <f t="shared" si="291"/>
        <v>F2</v>
      </c>
      <c r="AZ61" s="45" t="str">
        <f t="shared" si="292"/>
        <v>F1</v>
      </c>
      <c r="BA61" s="45" t="str">
        <f t="shared" si="293"/>
        <v>F2</v>
      </c>
      <c r="BB61" s="45" t="str">
        <f t="shared" si="294"/>
        <v>F1</v>
      </c>
      <c r="BC61" s="45" t="str">
        <f t="shared" si="295"/>
        <v>F2</v>
      </c>
      <c r="BD61" s="45" t="str">
        <f t="shared" si="296"/>
        <v>F1</v>
      </c>
      <c r="BE61" s="45" t="str">
        <f t="shared" si="297"/>
        <v>F2</v>
      </c>
      <c r="BF61" s="45" t="str">
        <f t="shared" si="298"/>
        <v>F1</v>
      </c>
      <c r="BG61" s="45" t="str">
        <f t="shared" si="299"/>
        <v>F2</v>
      </c>
      <c r="BH61" s="45" t="str">
        <f t="shared" si="300"/>
        <v>F1</v>
      </c>
      <c r="BI61" s="46" t="str">
        <f t="shared" si="301"/>
        <v>F2</v>
      </c>
    </row>
    <row r="62" spans="1:61">
      <c r="A62" s="28" t="str">
        <f t="shared" ref="A62:A68" si="302">A50</f>
        <v>ʌ</v>
      </c>
      <c r="B62" s="48">
        <f t="shared" si="242"/>
        <v>0.45567651632970452</v>
      </c>
      <c r="C62" s="48">
        <f t="shared" si="243"/>
        <v>0.28190158465387816</v>
      </c>
      <c r="D62" s="48">
        <f t="shared" si="244"/>
        <v>0.45256609642301715</v>
      </c>
      <c r="E62" s="48">
        <f t="shared" si="245"/>
        <v>0.38949124270225188</v>
      </c>
      <c r="F62" s="48">
        <f t="shared" si="246"/>
        <v>-0.12908242612752718</v>
      </c>
      <c r="G62" s="48">
        <f t="shared" si="247"/>
        <v>0.31943286071726429</v>
      </c>
      <c r="H62" s="48">
        <f t="shared" si="248"/>
        <v>7.7760497667185069E-2</v>
      </c>
      <c r="I62" s="48">
        <f t="shared" si="249"/>
        <v>0.16430358632193487</v>
      </c>
      <c r="J62" s="48">
        <f t="shared" si="250"/>
        <v>0.32192846034214617</v>
      </c>
      <c r="K62" s="48">
        <f t="shared" si="251"/>
        <v>0.31109257714762295</v>
      </c>
      <c r="L62" s="48">
        <f t="shared" si="252"/>
        <v>0.33748055987558323</v>
      </c>
      <c r="M62" s="48">
        <f t="shared" si="253"/>
        <v>0.23019182652210168</v>
      </c>
      <c r="N62" s="48">
        <f t="shared" si="254"/>
        <v>0.14618973561430804</v>
      </c>
      <c r="O62" s="48">
        <f t="shared" si="255"/>
        <v>0.10508757297748117</v>
      </c>
      <c r="P62" s="48">
        <f t="shared" si="256"/>
        <v>0.23172628304821141</v>
      </c>
      <c r="Q62" s="48">
        <f t="shared" si="257"/>
        <v>2.5854879065888348E-2</v>
      </c>
      <c r="R62" s="48">
        <f t="shared" si="258"/>
        <v>0.18818040435458783</v>
      </c>
      <c r="S62" s="50">
        <f t="shared" si="259"/>
        <v>8.673894912427027E-2</v>
      </c>
      <c r="T62" s="48">
        <f t="shared" si="260"/>
        <v>-0.15085536547433909</v>
      </c>
      <c r="U62" s="48">
        <f t="shared" si="261"/>
        <v>0.21684737281067545</v>
      </c>
      <c r="V62" s="48">
        <f t="shared" si="262"/>
        <v>3.1104199066873672E-3</v>
      </c>
      <c r="W62" s="48">
        <f t="shared" si="263"/>
        <v>0.26438698915763137</v>
      </c>
      <c r="X62" s="48">
        <f t="shared" si="264"/>
        <v>0.16640746500777603</v>
      </c>
      <c r="Y62" s="48">
        <f t="shared" si="265"/>
        <v>3.3361134278565574E-2</v>
      </c>
      <c r="Z62" s="48">
        <f t="shared" si="266"/>
        <v>0.14618973561430804</v>
      </c>
      <c r="AA62" s="48">
        <f t="shared" si="267"/>
        <v>4.3369474562135135E-2</v>
      </c>
      <c r="AB62" s="48">
        <f t="shared" si="268"/>
        <v>-9.0202177293934649E-2</v>
      </c>
      <c r="AC62" s="48">
        <f t="shared" si="269"/>
        <v>-0.37447873227689743</v>
      </c>
      <c r="AD62" s="48">
        <f t="shared" si="270"/>
        <v>0.12130637636080865</v>
      </c>
      <c r="AE62" s="48">
        <f t="shared" si="271"/>
        <v>9.591326105087572E-2</v>
      </c>
      <c r="AF62" s="48">
        <f t="shared" si="272"/>
        <v>-0.12286158631415245</v>
      </c>
      <c r="AG62" s="48">
        <f t="shared" si="273"/>
        <v>9.8415346121768055E-2</v>
      </c>
      <c r="AH62" s="48">
        <f t="shared" si="274"/>
        <v>-6.2208398133748011E-2</v>
      </c>
      <c r="AI62" s="48">
        <f t="shared" si="275"/>
        <v>0.11676396997497918</v>
      </c>
      <c r="AJ62" s="48">
        <f t="shared" si="276"/>
        <v>-1.0886469673405896E-2</v>
      </c>
      <c r="AK62" s="48">
        <f t="shared" si="277"/>
        <v>-5.0875729774812362E-2</v>
      </c>
      <c r="AL62" s="48">
        <f t="shared" si="278"/>
        <v>-1.244167962674958E-2</v>
      </c>
      <c r="AM62" s="48">
        <f t="shared" si="279"/>
        <v>4.17014178482078E-3</v>
      </c>
      <c r="AN62" s="48">
        <f t="shared" si="280"/>
        <v>0.11819595645412129</v>
      </c>
      <c r="AO62" s="48">
        <f t="shared" si="281"/>
        <v>-8.3402835696411159E-4</v>
      </c>
      <c r="AP62" s="48">
        <f t="shared" si="282"/>
        <v>-5.9097978227060644E-2</v>
      </c>
      <c r="AQ62" s="48">
        <f t="shared" si="283"/>
        <v>-0.12677231025854874</v>
      </c>
      <c r="AR62" s="48">
        <f t="shared" si="284"/>
        <v>-5.754276827371696E-2</v>
      </c>
      <c r="AS62" s="48">
        <f t="shared" si="285"/>
        <v>-2.5854879065888237E-2</v>
      </c>
      <c r="AT62" s="48">
        <f t="shared" si="286"/>
        <v>-0.14930015552099529</v>
      </c>
      <c r="AU62" s="48">
        <f t="shared" si="287"/>
        <v>1.4178482068390341E-2</v>
      </c>
      <c r="AV62" s="48">
        <f t="shared" si="288"/>
        <v>-3.2659409020217689E-2</v>
      </c>
      <c r="AW62" s="48">
        <f t="shared" si="289"/>
        <v>9.3411175979983385E-2</v>
      </c>
      <c r="AX62" s="48">
        <f t="shared" si="290"/>
        <v>6.2208398133747345E-3</v>
      </c>
      <c r="AY62" s="48">
        <f t="shared" si="291"/>
        <v>-1.4178482068390341E-2</v>
      </c>
      <c r="AZ62" s="48">
        <f t="shared" si="292"/>
        <v>-0.13063763608087087</v>
      </c>
      <c r="BA62" s="48">
        <f t="shared" si="293"/>
        <v>-2.0016680567139233E-2</v>
      </c>
      <c r="BB62" s="48">
        <f t="shared" si="294"/>
        <v>0.10108864696734066</v>
      </c>
      <c r="BC62" s="48">
        <f t="shared" si="295"/>
        <v>-1.4178482068390341E-2</v>
      </c>
      <c r="BD62" s="48">
        <f t="shared" si="296"/>
        <v>-1.5552099533437058E-2</v>
      </c>
      <c r="BE62" s="48">
        <f t="shared" si="297"/>
        <v>4.9207673060884138E-2</v>
      </c>
      <c r="BF62" s="48">
        <f t="shared" si="298"/>
        <v>5.7542768273716849E-2</v>
      </c>
      <c r="BG62" s="48">
        <f t="shared" si="299"/>
        <v>-6.0884070058382034E-2</v>
      </c>
      <c r="BH62" s="48">
        <f t="shared" si="300"/>
        <v>-0.10886469673405907</v>
      </c>
      <c r="BI62" s="48">
        <f t="shared" si="301"/>
        <v>-1.7514595496246899E-2</v>
      </c>
    </row>
    <row r="63" spans="1:61">
      <c r="A63" s="9" t="str">
        <f t="shared" si="302"/>
        <v>æ</v>
      </c>
      <c r="B63" s="47">
        <f t="shared" si="242"/>
        <v>0.63924963924963918</v>
      </c>
      <c r="C63" s="47">
        <f t="shared" si="243"/>
        <v>8.9323098394975542E-2</v>
      </c>
      <c r="D63" s="47">
        <f t="shared" si="244"/>
        <v>0.26118326118326118</v>
      </c>
      <c r="E63" s="47">
        <f t="shared" si="245"/>
        <v>0.24494068387997214</v>
      </c>
      <c r="F63" s="47">
        <f t="shared" si="246"/>
        <v>0.41847041847041844</v>
      </c>
      <c r="G63" s="47">
        <f t="shared" si="247"/>
        <v>0.14026517794836013</v>
      </c>
      <c r="H63" s="47">
        <f t="shared" si="248"/>
        <v>0.15873015873015883</v>
      </c>
      <c r="I63" s="47">
        <f t="shared" si="249"/>
        <v>4.9546406140962951E-2</v>
      </c>
      <c r="J63" s="47">
        <f t="shared" si="250"/>
        <v>0.28860028860028852</v>
      </c>
      <c r="K63" s="47">
        <f t="shared" si="251"/>
        <v>0.27773900907187721</v>
      </c>
      <c r="L63" s="47">
        <f t="shared" si="252"/>
        <v>0.2352092352092352</v>
      </c>
      <c r="M63" s="47">
        <f t="shared" si="253"/>
        <v>0.12072575017445919</v>
      </c>
      <c r="N63" s="47">
        <f t="shared" si="254"/>
        <v>0.17171717171717171</v>
      </c>
      <c r="O63" s="47">
        <f t="shared" si="255"/>
        <v>0.16399162595952554</v>
      </c>
      <c r="P63" s="47">
        <f t="shared" si="256"/>
        <v>0.21500721500721509</v>
      </c>
      <c r="Q63" s="47">
        <f t="shared" si="257"/>
        <v>0.33077459874389392</v>
      </c>
      <c r="R63" s="47">
        <f t="shared" si="258"/>
        <v>0.14718614718614709</v>
      </c>
      <c r="S63" s="51">
        <f t="shared" si="259"/>
        <v>0.27145847871598039</v>
      </c>
      <c r="T63" s="47">
        <f t="shared" si="260"/>
        <v>0.23088023088023091</v>
      </c>
      <c r="U63" s="47">
        <f t="shared" si="261"/>
        <v>0.25819958129797627</v>
      </c>
      <c r="V63" s="47">
        <f t="shared" si="262"/>
        <v>0.27561327561327564</v>
      </c>
      <c r="W63" s="47">
        <f t="shared" si="263"/>
        <v>0.2435450104675505</v>
      </c>
      <c r="X63" s="47">
        <f t="shared" si="264"/>
        <v>0.1515151515151516</v>
      </c>
      <c r="Y63" s="47">
        <f t="shared" si="265"/>
        <v>0.20376831821353814</v>
      </c>
      <c r="Z63" s="47">
        <f t="shared" si="266"/>
        <v>0.1212121212121211</v>
      </c>
      <c r="AA63" s="47">
        <f t="shared" si="267"/>
        <v>-2.2330774598743885E-2</v>
      </c>
      <c r="AB63" s="47">
        <f t="shared" si="268"/>
        <v>0.15007215007215002</v>
      </c>
      <c r="AC63" s="47">
        <f t="shared" si="269"/>
        <v>0.35240753663642699</v>
      </c>
      <c r="AD63" s="47">
        <f t="shared" si="270"/>
        <v>0.17171717171717171</v>
      </c>
      <c r="AE63" s="47">
        <f t="shared" si="271"/>
        <v>5.4431263084438131E-2</v>
      </c>
      <c r="AF63" s="47">
        <f t="shared" si="272"/>
        <v>0.10822510822510822</v>
      </c>
      <c r="AG63" s="47">
        <f t="shared" si="273"/>
        <v>2.7215631542219176E-2</v>
      </c>
      <c r="AH63" s="47">
        <f t="shared" si="274"/>
        <v>-0.17171717171717171</v>
      </c>
      <c r="AI63" s="47">
        <f t="shared" si="275"/>
        <v>0.16050244242847178</v>
      </c>
      <c r="AJ63" s="47">
        <f t="shared" si="276"/>
        <v>3.3189033189033212E-2</v>
      </c>
      <c r="AK63" s="47">
        <f t="shared" si="277"/>
        <v>-5.2337752965806006E-2</v>
      </c>
      <c r="AL63" s="47">
        <f t="shared" si="278"/>
        <v>0.11544011544011545</v>
      </c>
      <c r="AM63" s="47">
        <f t="shared" si="279"/>
        <v>0.14515003489183531</v>
      </c>
      <c r="AN63" s="47">
        <f t="shared" si="280"/>
        <v>6.0606060606060552E-2</v>
      </c>
      <c r="AO63" s="47">
        <f t="shared" si="281"/>
        <v>1.046755059316129E-2</v>
      </c>
      <c r="AP63" s="47">
        <f t="shared" si="282"/>
        <v>0.1385281385281385</v>
      </c>
      <c r="AQ63" s="47">
        <f t="shared" si="283"/>
        <v>0.14794138171667837</v>
      </c>
      <c r="AR63" s="47">
        <f t="shared" si="284"/>
        <v>8.0808080808080884E-2</v>
      </c>
      <c r="AS63" s="47">
        <f t="shared" si="285"/>
        <v>-3.0704815073272829E-2</v>
      </c>
      <c r="AT63" s="47">
        <f t="shared" si="286"/>
        <v>-4.3290043290043267E-2</v>
      </c>
      <c r="AU63" s="47">
        <f t="shared" si="287"/>
        <v>6.3503140265178004E-2</v>
      </c>
      <c r="AV63" s="47">
        <f t="shared" si="288"/>
        <v>4.1847041847041799E-2</v>
      </c>
      <c r="AW63" s="47">
        <f t="shared" si="289"/>
        <v>1.3956734124214831E-2</v>
      </c>
      <c r="AX63" s="47">
        <f t="shared" si="290"/>
        <v>-1.4430014430014682E-3</v>
      </c>
      <c r="AY63" s="47">
        <f t="shared" si="291"/>
        <v>-2.0935101186322358E-2</v>
      </c>
      <c r="AZ63" s="47">
        <f t="shared" si="292"/>
        <v>0.1558441558441559</v>
      </c>
      <c r="BA63" s="47">
        <f t="shared" si="293"/>
        <v>8.9323098394975542E-2</v>
      </c>
      <c r="BB63" s="47">
        <f t="shared" si="294"/>
        <v>7.6479076479076369E-2</v>
      </c>
      <c r="BC63" s="47">
        <f t="shared" si="295"/>
        <v>-5.1639916259595298E-2</v>
      </c>
      <c r="BD63" s="47">
        <f t="shared" si="296"/>
        <v>9.2352092352092408E-2</v>
      </c>
      <c r="BE63" s="47">
        <f t="shared" si="297"/>
        <v>-8.9323098394975542E-2</v>
      </c>
      <c r="BF63" s="47">
        <f t="shared" si="298"/>
        <v>-5.0505050505050497E-2</v>
      </c>
      <c r="BG63" s="47">
        <f t="shared" si="299"/>
        <v>9.6301465457083069E-2</v>
      </c>
      <c r="BH63" s="47">
        <f t="shared" si="300"/>
        <v>-0.26262626262626265</v>
      </c>
      <c r="BI63" s="47">
        <f t="shared" si="301"/>
        <v>0.16817864619679002</v>
      </c>
    </row>
    <row r="64" spans="1:61">
      <c r="A64" s="9" t="str">
        <f t="shared" si="302"/>
        <v>e</v>
      </c>
      <c r="B64" s="47">
        <f t="shared" si="242"/>
        <v>0.39052287581699341</v>
      </c>
      <c r="C64" s="47">
        <f t="shared" si="243"/>
        <v>-4.2012448132780045E-2</v>
      </c>
      <c r="D64" s="47">
        <f t="shared" si="244"/>
        <v>0.42156862745098045</v>
      </c>
      <c r="E64" s="47">
        <f t="shared" si="245"/>
        <v>-2.334024896265563E-2</v>
      </c>
      <c r="F64" s="47">
        <f t="shared" si="246"/>
        <v>0.33169934640522869</v>
      </c>
      <c r="G64" s="47">
        <f t="shared" si="247"/>
        <v>0.10062240663900424</v>
      </c>
      <c r="H64" s="47">
        <f t="shared" si="248"/>
        <v>0.19607843137254899</v>
      </c>
      <c r="I64" s="47">
        <f t="shared" si="249"/>
        <v>1.6597510373443924E-2</v>
      </c>
      <c r="J64" s="47">
        <f t="shared" si="250"/>
        <v>0.25</v>
      </c>
      <c r="K64" s="47">
        <f t="shared" si="251"/>
        <v>4.3049792531120401E-2</v>
      </c>
      <c r="L64" s="47">
        <f t="shared" si="252"/>
        <v>0.34967320261437917</v>
      </c>
      <c r="M64" s="47">
        <f t="shared" si="253"/>
        <v>-2.4377593360995875E-2</v>
      </c>
      <c r="N64" s="47">
        <f t="shared" si="254"/>
        <v>0.29084967320261446</v>
      </c>
      <c r="O64" s="47">
        <f t="shared" si="255"/>
        <v>7.2614107883817169E-3</v>
      </c>
      <c r="P64" s="47">
        <f t="shared" si="256"/>
        <v>-0.1356209150326797</v>
      </c>
      <c r="Q64" s="47">
        <f t="shared" si="257"/>
        <v>9.9066390041493868E-2</v>
      </c>
      <c r="R64" s="47">
        <f t="shared" si="258"/>
        <v>0.26960784313725483</v>
      </c>
      <c r="S64" s="51">
        <f t="shared" si="259"/>
        <v>-5.1867219917012264E-3</v>
      </c>
      <c r="T64" s="47">
        <f t="shared" si="260"/>
        <v>0.42647058823529416</v>
      </c>
      <c r="U64" s="47">
        <f t="shared" si="261"/>
        <v>-5.6016597510373467E-2</v>
      </c>
      <c r="V64" s="47">
        <f t="shared" si="262"/>
        <v>9.3137254901960675E-2</v>
      </c>
      <c r="W64" s="47">
        <f t="shared" si="263"/>
        <v>8.9730290456431439E-2</v>
      </c>
      <c r="X64" s="47">
        <f t="shared" si="264"/>
        <v>0.15686274509803932</v>
      </c>
      <c r="Y64" s="47">
        <f t="shared" si="265"/>
        <v>-3.1120331950207358E-3</v>
      </c>
      <c r="Z64" s="47">
        <f t="shared" si="266"/>
        <v>0.25</v>
      </c>
      <c r="AA64" s="47">
        <f t="shared" si="267"/>
        <v>-1.8672199170124526E-2</v>
      </c>
      <c r="AB64" s="47">
        <f t="shared" si="268"/>
        <v>5.2287581699346442E-2</v>
      </c>
      <c r="AC64" s="47">
        <f t="shared" si="269"/>
        <v>0.10788381742738595</v>
      </c>
      <c r="AD64" s="47">
        <f t="shared" si="270"/>
        <v>0.12418300653594772</v>
      </c>
      <c r="AE64" s="47">
        <f t="shared" si="271"/>
        <v>-7.2614107883817391E-2</v>
      </c>
      <c r="AF64" s="47">
        <f t="shared" si="272"/>
        <v>8.4967320261437829E-2</v>
      </c>
      <c r="AG64" s="47">
        <f t="shared" si="273"/>
        <v>-0.11255186721991706</v>
      </c>
      <c r="AH64" s="47">
        <f t="shared" si="274"/>
        <v>3.5947712418300748E-2</v>
      </c>
      <c r="AI64" s="47">
        <f t="shared" si="275"/>
        <v>-9.4398340248962653E-2</v>
      </c>
      <c r="AJ64" s="47">
        <f t="shared" si="276"/>
        <v>0.12254901960784315</v>
      </c>
      <c r="AK64" s="47">
        <f t="shared" si="277"/>
        <v>-0.17012448132780078</v>
      </c>
      <c r="AL64" s="47">
        <f t="shared" si="278"/>
        <v>-1.6339869281045805E-2</v>
      </c>
      <c r="AM64" s="47">
        <f t="shared" si="279"/>
        <v>-7.0539419087136901E-2</v>
      </c>
      <c r="AN64" s="47">
        <f t="shared" si="280"/>
        <v>5.0653594771241872E-2</v>
      </c>
      <c r="AO64" s="47">
        <f t="shared" si="281"/>
        <v>-0.10943983402489632</v>
      </c>
      <c r="AP64" s="47">
        <f t="shared" si="282"/>
        <v>0.10784313725490202</v>
      </c>
      <c r="AQ64" s="47">
        <f t="shared" si="283"/>
        <v>-3.1639004149377592E-2</v>
      </c>
      <c r="AR64" s="47">
        <f t="shared" si="284"/>
        <v>0.14379084967320255</v>
      </c>
      <c r="AS64" s="47">
        <f t="shared" si="285"/>
        <v>-8.9211618257261427E-2</v>
      </c>
      <c r="AT64" s="47">
        <f t="shared" si="286"/>
        <v>-7.8431372549019662E-2</v>
      </c>
      <c r="AU64" s="47">
        <f t="shared" si="287"/>
        <v>-4.2531120331950167E-2</v>
      </c>
      <c r="AV64" s="47">
        <f t="shared" si="288"/>
        <v>-4.9019607843137303E-2</v>
      </c>
      <c r="AW64" s="47">
        <f t="shared" si="289"/>
        <v>-3.0082987551867224E-2</v>
      </c>
      <c r="AX64" s="47">
        <f t="shared" si="290"/>
        <v>3.5947712418300748E-2</v>
      </c>
      <c r="AY64" s="47">
        <f t="shared" si="291"/>
        <v>-0.1431535269709544</v>
      </c>
      <c r="AZ64" s="47">
        <f t="shared" si="292"/>
        <v>6.5359477124182996E-2</v>
      </c>
      <c r="BA64" s="47">
        <f t="shared" si="293"/>
        <v>-0.13692946058091282</v>
      </c>
      <c r="BB64" s="47">
        <f t="shared" si="294"/>
        <v>-7.5163398692810413E-2</v>
      </c>
      <c r="BC64" s="47">
        <f t="shared" si="295"/>
        <v>-7.0020746887966778E-2</v>
      </c>
      <c r="BD64" s="47">
        <f t="shared" si="296"/>
        <v>7.8431372549019551E-2</v>
      </c>
      <c r="BE64" s="47">
        <f t="shared" si="297"/>
        <v>-8.7136929460580936E-2</v>
      </c>
      <c r="BF64" s="47">
        <f t="shared" si="298"/>
        <v>-8.1699346405228801E-2</v>
      </c>
      <c r="BG64" s="47">
        <f t="shared" si="299"/>
        <v>-0.16960580912863066</v>
      </c>
      <c r="BH64" s="47">
        <f t="shared" si="300"/>
        <v>-6.8627450980392135E-2</v>
      </c>
      <c r="BI64" s="47">
        <f t="shared" si="301"/>
        <v>-0.13122406639004147</v>
      </c>
    </row>
    <row r="65" spans="1:61">
      <c r="A65" s="9" t="str">
        <f t="shared" si="302"/>
        <v>ɪ</v>
      </c>
      <c r="B65" s="47">
        <f t="shared" si="242"/>
        <v>0.60050890585241734</v>
      </c>
      <c r="C65" s="47">
        <f t="shared" si="243"/>
        <v>0.15124740124740121</v>
      </c>
      <c r="D65" s="47">
        <f t="shared" si="244"/>
        <v>0.45038167938931295</v>
      </c>
      <c r="E65" s="47">
        <f t="shared" si="245"/>
        <v>6.7047817047817038E-2</v>
      </c>
      <c r="F65" s="47">
        <f t="shared" si="246"/>
        <v>0.23664122137404586</v>
      </c>
      <c r="G65" s="47">
        <f t="shared" si="247"/>
        <v>0.26299376299376309</v>
      </c>
      <c r="H65" s="47">
        <f t="shared" si="248"/>
        <v>6.61577608142494E-2</v>
      </c>
      <c r="I65" s="47">
        <f t="shared" si="249"/>
        <v>0.12941787941787952</v>
      </c>
      <c r="J65" s="47">
        <f t="shared" si="250"/>
        <v>0.34605597964376589</v>
      </c>
      <c r="K65" s="47">
        <f t="shared" si="251"/>
        <v>0.10810810810810811</v>
      </c>
      <c r="L65" s="47">
        <f t="shared" si="252"/>
        <v>0.56488549618320616</v>
      </c>
      <c r="M65" s="47">
        <f t="shared" si="253"/>
        <v>0.11798336798336795</v>
      </c>
      <c r="N65" s="47">
        <f t="shared" si="254"/>
        <v>0.62595419847328237</v>
      </c>
      <c r="O65" s="47">
        <f t="shared" si="255"/>
        <v>0.13253638253638256</v>
      </c>
      <c r="P65" s="47">
        <f t="shared" si="256"/>
        <v>0.27480916030534353</v>
      </c>
      <c r="Q65" s="47">
        <f t="shared" si="257"/>
        <v>-1.9230769230769273E-2</v>
      </c>
      <c r="R65" s="47">
        <f t="shared" si="258"/>
        <v>0.37150127226463114</v>
      </c>
      <c r="S65" s="51">
        <f t="shared" si="259"/>
        <v>1.2474012474012364E-2</v>
      </c>
      <c r="T65" s="47">
        <f t="shared" si="260"/>
        <v>0.37150127226463114</v>
      </c>
      <c r="U65" s="47">
        <f t="shared" si="261"/>
        <v>3.8981288981289053E-2</v>
      </c>
      <c r="V65" s="47">
        <f t="shared" si="262"/>
        <v>0.21374045801526709</v>
      </c>
      <c r="W65" s="47">
        <f t="shared" si="263"/>
        <v>0.20322245322245314</v>
      </c>
      <c r="X65" s="47">
        <f t="shared" si="264"/>
        <v>0.31806615776081415</v>
      </c>
      <c r="Y65" s="47">
        <f t="shared" si="265"/>
        <v>0.13409563409563408</v>
      </c>
      <c r="Z65" s="47">
        <f t="shared" si="266"/>
        <v>7.3791348600508844E-2</v>
      </c>
      <c r="AA65" s="47">
        <f t="shared" si="267"/>
        <v>0.12110187110187121</v>
      </c>
      <c r="AB65" s="47">
        <f t="shared" si="268"/>
        <v>0.3944020356234097</v>
      </c>
      <c r="AC65" s="47">
        <f t="shared" si="269"/>
        <v>4.5218295218295124E-2</v>
      </c>
      <c r="AD65" s="47">
        <f t="shared" si="270"/>
        <v>0.29262086513994912</v>
      </c>
      <c r="AE65" s="47">
        <f t="shared" si="271"/>
        <v>4.6777546777547752E-3</v>
      </c>
      <c r="AF65" s="47">
        <f t="shared" si="272"/>
        <v>0.14249363867684472</v>
      </c>
      <c r="AG65" s="47">
        <f t="shared" si="273"/>
        <v>-4.5218295218295235E-2</v>
      </c>
      <c r="AH65" s="47">
        <f t="shared" si="274"/>
        <v>0.13740458015267176</v>
      </c>
      <c r="AI65" s="47">
        <f t="shared" si="275"/>
        <v>-0.15748440748440751</v>
      </c>
      <c r="AJ65" s="47">
        <f t="shared" si="276"/>
        <v>9.4147582697200916E-2</v>
      </c>
      <c r="AK65" s="47">
        <f t="shared" si="277"/>
        <v>-4.6257796257796246E-2</v>
      </c>
      <c r="AL65" s="47">
        <f t="shared" si="278"/>
        <v>0.11959287531806617</v>
      </c>
      <c r="AM65" s="47">
        <f t="shared" si="279"/>
        <v>-1.9230769230769273E-2</v>
      </c>
      <c r="AN65" s="47">
        <f t="shared" si="280"/>
        <v>0.10941475826972002</v>
      </c>
      <c r="AO65" s="47">
        <f t="shared" si="281"/>
        <v>-8.108108108108103E-2</v>
      </c>
      <c r="AP65" s="47">
        <f t="shared" si="282"/>
        <v>0.24681933842239179</v>
      </c>
      <c r="AQ65" s="47">
        <f t="shared" si="283"/>
        <v>-5.7172557172557203E-2</v>
      </c>
      <c r="AR65" s="47">
        <f t="shared" si="284"/>
        <v>8.6513994910941472E-2</v>
      </c>
      <c r="AS65" s="47">
        <f t="shared" si="285"/>
        <v>-4.5218295218295235E-2</v>
      </c>
      <c r="AT65" s="47">
        <f t="shared" si="286"/>
        <v>-1.2722646310432517E-2</v>
      </c>
      <c r="AU65" s="47">
        <f t="shared" si="287"/>
        <v>7.0166320166320073E-2</v>
      </c>
      <c r="AV65" s="47">
        <f t="shared" si="288"/>
        <v>-4.3256997455470736E-2</v>
      </c>
      <c r="AW65" s="47">
        <f t="shared" si="289"/>
        <v>-4.9896049896049899E-2</v>
      </c>
      <c r="AX65" s="47">
        <f t="shared" si="290"/>
        <v>7.3791348600508844E-2</v>
      </c>
      <c r="AY65" s="47">
        <f t="shared" si="291"/>
        <v>-0.13357588357588357</v>
      </c>
      <c r="AZ65" s="47">
        <f t="shared" si="292"/>
        <v>-0.10687022900763354</v>
      </c>
      <c r="BA65" s="47">
        <f t="shared" si="293"/>
        <v>-0.14137214137214138</v>
      </c>
      <c r="BB65" s="47">
        <f t="shared" si="294"/>
        <v>-6.1068702290076327E-2</v>
      </c>
      <c r="BC65" s="47">
        <f t="shared" si="295"/>
        <v>3.6382536382535413E-3</v>
      </c>
      <c r="BD65" s="47">
        <f t="shared" si="296"/>
        <v>1.5267175572519109E-2</v>
      </c>
      <c r="BE65" s="47">
        <f t="shared" si="297"/>
        <v>-4.1580041580041582E-2</v>
      </c>
      <c r="BF65" s="47">
        <f t="shared" si="298"/>
        <v>2.2900763358778553E-2</v>
      </c>
      <c r="BG65" s="47">
        <f t="shared" si="299"/>
        <v>-4.4178794178794223E-2</v>
      </c>
      <c r="BH65" s="47">
        <f t="shared" si="300"/>
        <v>3.5623409669211181E-2</v>
      </c>
      <c r="BI65" s="47">
        <f t="shared" si="301"/>
        <v>-0.18035343035343032</v>
      </c>
    </row>
    <row r="66" spans="1:61">
      <c r="A66" s="9" t="str">
        <f>A54</f>
        <v>ɒ</v>
      </c>
      <c r="B66" s="47">
        <f t="shared" si="242"/>
        <v>0.19793459552495696</v>
      </c>
      <c r="C66" s="47">
        <f t="shared" si="243"/>
        <v>0.23420796890184636</v>
      </c>
      <c r="D66" s="47">
        <f t="shared" si="244"/>
        <v>0.26506024096385539</v>
      </c>
      <c r="E66" s="47">
        <f t="shared" si="245"/>
        <v>0.18270165208940714</v>
      </c>
      <c r="F66" s="47">
        <f t="shared" si="246"/>
        <v>0.32185886402753883</v>
      </c>
      <c r="G66" s="47">
        <f t="shared" si="247"/>
        <v>0.36540330417881428</v>
      </c>
      <c r="H66" s="47">
        <f t="shared" si="248"/>
        <v>0.31153184165232362</v>
      </c>
      <c r="I66" s="47">
        <f t="shared" si="249"/>
        <v>0.72691933916423723</v>
      </c>
      <c r="J66" s="47">
        <f t="shared" si="250"/>
        <v>0.34767641996557663</v>
      </c>
      <c r="K66" s="47">
        <f t="shared" si="251"/>
        <v>0.21088435374149661</v>
      </c>
      <c r="L66" s="47">
        <f t="shared" si="252"/>
        <v>1.8932874354561147E-2</v>
      </c>
      <c r="M66" s="47">
        <f t="shared" si="253"/>
        <v>0.24101068999028175</v>
      </c>
      <c r="N66" s="47">
        <f t="shared" si="254"/>
        <v>0.16695352839931155</v>
      </c>
      <c r="O66" s="47">
        <f t="shared" si="255"/>
        <v>9.135082604470357E-2</v>
      </c>
      <c r="P66" s="47">
        <f t="shared" si="256"/>
        <v>0.39414802065404464</v>
      </c>
      <c r="Q66" s="47">
        <f t="shared" si="257"/>
        <v>0.13605442176870741</v>
      </c>
      <c r="R66" s="47">
        <f t="shared" si="258"/>
        <v>0.3648881239242685</v>
      </c>
      <c r="S66" s="51">
        <f t="shared" si="259"/>
        <v>0.20408163265306123</v>
      </c>
      <c r="T66" s="47">
        <f t="shared" si="260"/>
        <v>0.16695352839931155</v>
      </c>
      <c r="U66" s="47">
        <f t="shared" si="261"/>
        <v>0.20699708454810506</v>
      </c>
      <c r="V66" s="47">
        <f t="shared" si="262"/>
        <v>0.16523235800344227</v>
      </c>
      <c r="W66" s="47">
        <f t="shared" si="263"/>
        <v>0.12244897959183665</v>
      </c>
      <c r="X66" s="47">
        <f t="shared" si="264"/>
        <v>0.17039586919104988</v>
      </c>
      <c r="Y66" s="47">
        <f t="shared" si="265"/>
        <v>1.9436345966958868E-3</v>
      </c>
      <c r="Z66" s="47">
        <f t="shared" si="266"/>
        <v>0.3597246127366609</v>
      </c>
      <c r="AA66" s="47">
        <f t="shared" si="267"/>
        <v>-8.7463556851311908E-2</v>
      </c>
      <c r="AB66" s="47">
        <f t="shared" si="268"/>
        <v>0.20309810671256456</v>
      </c>
      <c r="AC66" s="47">
        <f t="shared" si="269"/>
        <v>0.15646258503401356</v>
      </c>
      <c r="AD66" s="47">
        <f t="shared" si="270"/>
        <v>0.13597246127366613</v>
      </c>
      <c r="AE66" s="47">
        <f t="shared" si="271"/>
        <v>-1.263362487852282E-2</v>
      </c>
      <c r="AF66" s="47">
        <f t="shared" si="272"/>
        <v>9.9827882960413117E-2</v>
      </c>
      <c r="AG66" s="47">
        <f t="shared" si="273"/>
        <v>-1.0689990281827044E-2</v>
      </c>
      <c r="AH66" s="47">
        <f t="shared" si="274"/>
        <v>0.18072289156626509</v>
      </c>
      <c r="AI66" s="47">
        <f t="shared" si="275"/>
        <v>0.25753158406219634</v>
      </c>
      <c r="AJ66" s="47">
        <f t="shared" si="276"/>
        <v>0.11876075731497426</v>
      </c>
      <c r="AK66" s="47">
        <f t="shared" si="277"/>
        <v>0.14674441205053457</v>
      </c>
      <c r="AL66" s="47">
        <f t="shared" si="278"/>
        <v>3.4423407917383297E-3</v>
      </c>
      <c r="AM66" s="47">
        <f t="shared" si="279"/>
        <v>-3.2069970845481022E-2</v>
      </c>
      <c r="AN66" s="47">
        <f t="shared" si="280"/>
        <v>0.16695352839931155</v>
      </c>
      <c r="AO66" s="47">
        <f t="shared" si="281"/>
        <v>-1.8464528668610258E-2</v>
      </c>
      <c r="AP66" s="47">
        <f t="shared" si="282"/>
        <v>2.5817555938037806E-2</v>
      </c>
      <c r="AQ66" s="47">
        <f t="shared" si="283"/>
        <v>-0.16812439261418854</v>
      </c>
      <c r="AR66" s="47">
        <f t="shared" si="284"/>
        <v>0.22891566265060237</v>
      </c>
      <c r="AS66" s="47">
        <f t="shared" si="285"/>
        <v>-0.14188532555879496</v>
      </c>
      <c r="AT66" s="47">
        <f t="shared" si="286"/>
        <v>6.024096385542177E-2</v>
      </c>
      <c r="AU66" s="47">
        <f t="shared" si="287"/>
        <v>-6.8999028182701649E-2</v>
      </c>
      <c r="AV66" s="47">
        <f t="shared" si="288"/>
        <v>-5.1635111876076056E-3</v>
      </c>
      <c r="AW66" s="47">
        <f t="shared" si="289"/>
        <v>-9.5238095238095233E-2</v>
      </c>
      <c r="AX66" s="47">
        <f t="shared" si="290"/>
        <v>6.024096385542177E-2</v>
      </c>
      <c r="AY66" s="47">
        <f t="shared" si="291"/>
        <v>6.7055393586005874E-2</v>
      </c>
      <c r="AZ66" s="47">
        <f t="shared" si="292"/>
        <v>0.32013769363166955</v>
      </c>
      <c r="BA66" s="47">
        <f t="shared" si="293"/>
        <v>-0.24684159378036929</v>
      </c>
      <c r="BB66" s="47">
        <f t="shared" si="294"/>
        <v>1.7211703958691871E-2</v>
      </c>
      <c r="BC66" s="47">
        <f t="shared" si="295"/>
        <v>-0.11953352769679304</v>
      </c>
      <c r="BD66" s="47">
        <f t="shared" si="296"/>
        <v>9.1222030981067181E-2</v>
      </c>
      <c r="BE66" s="47">
        <f t="shared" si="297"/>
        <v>-0.13605442176870752</v>
      </c>
      <c r="BF66" s="47">
        <f t="shared" si="298"/>
        <v>-1.5490533562822706E-2</v>
      </c>
      <c r="BG66" s="47">
        <f t="shared" si="299"/>
        <v>-5.344995140913511E-2</v>
      </c>
      <c r="BH66" s="47">
        <f t="shared" si="300"/>
        <v>0.10154905335628217</v>
      </c>
      <c r="BI66" s="47">
        <f t="shared" si="301"/>
        <v>9.9125364431486895E-2</v>
      </c>
    </row>
    <row r="67" spans="1:61">
      <c r="A67" s="9" t="str">
        <f t="shared" si="302"/>
        <v>ʊ</v>
      </c>
      <c r="B67" s="47">
        <f t="shared" si="242"/>
        <v>0.95128205128205123</v>
      </c>
      <c r="C67" s="47">
        <f t="shared" si="243"/>
        <v>0.57687991021324359</v>
      </c>
      <c r="D67" s="47">
        <f t="shared" si="244"/>
        <v>0.57179487179487176</v>
      </c>
      <c r="E67" s="47">
        <f t="shared" si="245"/>
        <v>0.45454545454545459</v>
      </c>
      <c r="F67" s="47">
        <f t="shared" si="246"/>
        <v>0.65128205128205119</v>
      </c>
      <c r="G67" s="47">
        <f t="shared" si="247"/>
        <v>0.48484848484848486</v>
      </c>
      <c r="H67" s="47">
        <f t="shared" si="248"/>
        <v>0.71794871794871784</v>
      </c>
      <c r="I67" s="47">
        <f t="shared" si="249"/>
        <v>1.1144781144781146</v>
      </c>
      <c r="J67" s="47">
        <f t="shared" si="250"/>
        <v>0.31025641025641026</v>
      </c>
      <c r="K67" s="47">
        <f t="shared" si="251"/>
        <v>0.49494949494949503</v>
      </c>
      <c r="L67" s="47">
        <f t="shared" si="252"/>
        <v>0.3948717948717948</v>
      </c>
      <c r="M67" s="47">
        <f t="shared" si="253"/>
        <v>0.36251402918069586</v>
      </c>
      <c r="N67" s="47">
        <f t="shared" si="254"/>
        <v>0.55384615384615388</v>
      </c>
      <c r="O67" s="47">
        <f t="shared" si="255"/>
        <v>0.27048260381593714</v>
      </c>
      <c r="P67" s="47">
        <f t="shared" si="256"/>
        <v>0.25384615384615383</v>
      </c>
      <c r="Q67" s="47">
        <f t="shared" si="257"/>
        <v>1.0112233445566781</v>
      </c>
      <c r="R67" s="47">
        <f t="shared" si="258"/>
        <v>0.31025641025641026</v>
      </c>
      <c r="S67" s="51">
        <f t="shared" si="259"/>
        <v>0.28843995510662168</v>
      </c>
      <c r="T67" s="47">
        <f t="shared" si="260"/>
        <v>0.46153846153846145</v>
      </c>
      <c r="U67" s="47">
        <f t="shared" si="261"/>
        <v>0.36475869809203143</v>
      </c>
      <c r="V67" s="47">
        <f t="shared" si="262"/>
        <v>0.22820512820512828</v>
      </c>
      <c r="W67" s="47">
        <f t="shared" si="263"/>
        <v>0.30303030303030298</v>
      </c>
      <c r="X67" s="47">
        <f t="shared" si="264"/>
        <v>0.38717948717948714</v>
      </c>
      <c r="Y67" s="47">
        <f t="shared" si="265"/>
        <v>0.13131313131313127</v>
      </c>
      <c r="Z67" s="47">
        <f t="shared" si="266"/>
        <v>0.21282051282051273</v>
      </c>
      <c r="AA67" s="47">
        <f t="shared" si="267"/>
        <v>4.7138047138047146E-2</v>
      </c>
      <c r="AB67" s="47">
        <f t="shared" si="268"/>
        <v>0.14102564102564097</v>
      </c>
      <c r="AC67" s="47">
        <f t="shared" si="269"/>
        <v>-4.9382716049382713E-2</v>
      </c>
      <c r="AD67" s="47">
        <f t="shared" si="270"/>
        <v>0.30769230769230771</v>
      </c>
      <c r="AE67" s="47">
        <f t="shared" si="271"/>
        <v>5.6116722783390305E-3</v>
      </c>
      <c r="AF67" s="47">
        <f t="shared" si="272"/>
        <v>0.41538461538461546</v>
      </c>
      <c r="AG67" s="47">
        <f t="shared" si="273"/>
        <v>0.4029180695847363</v>
      </c>
      <c r="AH67" s="47">
        <f t="shared" si="274"/>
        <v>0.35128205128205137</v>
      </c>
      <c r="AI67" s="47">
        <f t="shared" si="275"/>
        <v>-6.7340067340067034E-3</v>
      </c>
      <c r="AJ67" s="47">
        <f t="shared" si="276"/>
        <v>0.31025641025641026</v>
      </c>
      <c r="AK67" s="47">
        <f t="shared" si="277"/>
        <v>0.11335578002244673</v>
      </c>
      <c r="AL67" s="47">
        <f t="shared" si="278"/>
        <v>0.1692307692307693</v>
      </c>
      <c r="AM67" s="47">
        <f t="shared" si="279"/>
        <v>0.13580246913580241</v>
      </c>
      <c r="AN67" s="47">
        <f t="shared" si="280"/>
        <v>0.26666666666666661</v>
      </c>
      <c r="AO67" s="47">
        <f t="shared" si="281"/>
        <v>-0.18630751964085301</v>
      </c>
      <c r="AP67" s="47">
        <f t="shared" si="282"/>
        <v>0.11025641025641031</v>
      </c>
      <c r="AQ67" s="47">
        <f t="shared" si="283"/>
        <v>-0.11447811447811451</v>
      </c>
      <c r="AR67" s="47">
        <f t="shared" si="284"/>
        <v>5.1282051282051322E-2</v>
      </c>
      <c r="AS67" s="47">
        <f t="shared" si="285"/>
        <v>-0.14141414141414144</v>
      </c>
      <c r="AT67" s="47">
        <f t="shared" si="286"/>
        <v>0.12051282051282053</v>
      </c>
      <c r="AU67" s="47">
        <f t="shared" si="287"/>
        <v>8.1930415263748557E-2</v>
      </c>
      <c r="AV67" s="47">
        <f t="shared" si="288"/>
        <v>5.8974358974358987E-2</v>
      </c>
      <c r="AW67" s="47">
        <f t="shared" si="289"/>
        <v>7.4074074074074181E-2</v>
      </c>
      <c r="AX67" s="47">
        <f t="shared" si="290"/>
        <v>0.1974358974358974</v>
      </c>
      <c r="AY67" s="47">
        <f t="shared" si="291"/>
        <v>-6.0606060606060552E-2</v>
      </c>
      <c r="AZ67" s="47">
        <f t="shared" si="292"/>
        <v>0.12564102564102564</v>
      </c>
      <c r="BA67" s="47">
        <f t="shared" si="293"/>
        <v>-3.2547699214365844E-2</v>
      </c>
      <c r="BB67" s="47">
        <f t="shared" si="294"/>
        <v>4.1025641025641102E-2</v>
      </c>
      <c r="BC67" s="47">
        <f t="shared" si="295"/>
        <v>9.6520763187429859E-2</v>
      </c>
      <c r="BD67" s="47">
        <f t="shared" si="296"/>
        <v>0.17179487179487185</v>
      </c>
      <c r="BE67" s="47">
        <f t="shared" si="297"/>
        <v>-0.14590347923681257</v>
      </c>
      <c r="BF67" s="47">
        <f t="shared" si="298"/>
        <v>0.17948717948717952</v>
      </c>
      <c r="BG67" s="47">
        <f t="shared" si="299"/>
        <v>0.10325476992143656</v>
      </c>
      <c r="BH67" s="47">
        <f t="shared" si="300"/>
        <v>-9.4871794871794868E-2</v>
      </c>
      <c r="BI67" s="47">
        <f t="shared" si="301"/>
        <v>-0.22558922558922556</v>
      </c>
    </row>
    <row r="68" spans="1:61" ht="15.75" thickBot="1">
      <c r="A68" s="11" t="str">
        <f t="shared" si="302"/>
        <v>ə</v>
      </c>
      <c r="B68" s="52">
        <f t="shared" si="242"/>
        <v>0.20437956204379559</v>
      </c>
      <c r="C68" s="52">
        <f t="shared" si="243"/>
        <v>0.38957475994513024</v>
      </c>
      <c r="D68" s="52">
        <f t="shared" si="244"/>
        <v>0.1934306569343065</v>
      </c>
      <c r="E68" s="52">
        <f t="shared" si="245"/>
        <v>0.37448559670781889</v>
      </c>
      <c r="F68" s="52">
        <f t="shared" si="246"/>
        <v>0.18430656934306566</v>
      </c>
      <c r="G68" s="52">
        <f t="shared" si="247"/>
        <v>0.44307270233196161</v>
      </c>
      <c r="H68" s="52">
        <f t="shared" si="248"/>
        <v>7.4817518248175174E-2</v>
      </c>
      <c r="I68" s="52">
        <f t="shared" si="249"/>
        <v>0.21467764060356642</v>
      </c>
      <c r="J68" s="52">
        <f t="shared" si="250"/>
        <v>0.38868613138686126</v>
      </c>
      <c r="K68" s="52">
        <f t="shared" si="251"/>
        <v>0.21536351165980805</v>
      </c>
      <c r="L68" s="52">
        <f t="shared" si="252"/>
        <v>0.14781021897810209</v>
      </c>
      <c r="M68" s="52">
        <f t="shared" si="253"/>
        <v>0.21056241426611799</v>
      </c>
      <c r="N68" s="52">
        <f t="shared" si="254"/>
        <v>0.23540145985401462</v>
      </c>
      <c r="O68" s="52">
        <f t="shared" si="255"/>
        <v>0.28189300411522633</v>
      </c>
      <c r="P68" s="52">
        <f t="shared" si="256"/>
        <v>0.12591240875912413</v>
      </c>
      <c r="Q68" s="52">
        <f t="shared" si="257"/>
        <v>0.27366255144032925</v>
      </c>
      <c r="R68" s="52">
        <f t="shared" si="258"/>
        <v>0.2572992700729928</v>
      </c>
      <c r="S68" s="53">
        <f t="shared" si="259"/>
        <v>0.2695473251028806</v>
      </c>
      <c r="T68" s="52">
        <f t="shared" si="260"/>
        <v>0.10401459854014594</v>
      </c>
      <c r="U68" s="52">
        <f t="shared" si="261"/>
        <v>0.24348422496570654</v>
      </c>
      <c r="V68" s="52">
        <f t="shared" si="262"/>
        <v>7.4817518248175174E-2</v>
      </c>
      <c r="W68" s="52">
        <f t="shared" si="263"/>
        <v>0.34567901234567899</v>
      </c>
      <c r="X68" s="52">
        <f t="shared" si="264"/>
        <v>0.22992700729927007</v>
      </c>
      <c r="Y68" s="52">
        <f t="shared" si="265"/>
        <v>0.19753086419753085</v>
      </c>
      <c r="Z68" s="52">
        <f t="shared" si="266"/>
        <v>0.25182481751824826</v>
      </c>
      <c r="AA68" s="52">
        <f t="shared" si="267"/>
        <v>4.6639231824417093E-2</v>
      </c>
      <c r="AB68" s="52">
        <f t="shared" si="268"/>
        <v>7.1167883211678884E-2</v>
      </c>
      <c r="AC68" s="52">
        <f t="shared" si="269"/>
        <v>0.30795610425240061</v>
      </c>
      <c r="AD68" s="52">
        <f t="shared" si="270"/>
        <v>3.649635036496357E-2</v>
      </c>
      <c r="AE68" s="52">
        <f t="shared" si="271"/>
        <v>0.13237311385459538</v>
      </c>
      <c r="AF68" s="52">
        <f t="shared" si="272"/>
        <v>-7.2992700729926918E-3</v>
      </c>
      <c r="AG68" s="52">
        <f t="shared" si="273"/>
        <v>0.10905349794238672</v>
      </c>
      <c r="AH68" s="52">
        <f t="shared" si="274"/>
        <v>9.124087591240837E-3</v>
      </c>
      <c r="AI68" s="52">
        <f t="shared" si="275"/>
        <v>0.11454046639231819</v>
      </c>
      <c r="AJ68" s="52">
        <f t="shared" si="276"/>
        <v>0.13138686131386867</v>
      </c>
      <c r="AK68" s="52">
        <f t="shared" si="277"/>
        <v>9.0534979423868345E-2</v>
      </c>
      <c r="AL68" s="52">
        <f t="shared" si="278"/>
        <v>2.1897810218978186E-2</v>
      </c>
      <c r="AM68" s="52">
        <f t="shared" si="279"/>
        <v>0.15706447187928663</v>
      </c>
      <c r="AN68" s="52">
        <f t="shared" si="280"/>
        <v>4.014598540145986E-2</v>
      </c>
      <c r="AO68" s="52">
        <f t="shared" si="281"/>
        <v>1.5089163237311354E-2</v>
      </c>
      <c r="AP68" s="52">
        <f t="shared" si="282"/>
        <v>4.1970802919708117E-2</v>
      </c>
      <c r="AQ68" s="52">
        <f t="shared" si="283"/>
        <v>5.4869684499314175E-2</v>
      </c>
      <c r="AR68" s="52">
        <f t="shared" si="284"/>
        <v>-1.6423357664233529E-2</v>
      </c>
      <c r="AS68" s="52">
        <f t="shared" si="285"/>
        <v>9.4650205761316775E-2</v>
      </c>
      <c r="AT68" s="52">
        <f t="shared" si="286"/>
        <v>-1.4598540145985384E-2</v>
      </c>
      <c r="AU68" s="52">
        <f t="shared" si="287"/>
        <v>0.11316872427983538</v>
      </c>
      <c r="AV68" s="52">
        <f t="shared" si="288"/>
        <v>0</v>
      </c>
      <c r="AW68" s="52">
        <f t="shared" si="289"/>
        <v>7.0644718792866934E-2</v>
      </c>
      <c r="AX68" s="52">
        <f t="shared" si="290"/>
        <v>-3.4671532846715314E-2</v>
      </c>
      <c r="AY68" s="52">
        <f t="shared" si="291"/>
        <v>-2.1947873799725626E-2</v>
      </c>
      <c r="AZ68" s="52">
        <f t="shared" si="292"/>
        <v>-3.4671532846715314E-2</v>
      </c>
      <c r="BA68" s="52">
        <f t="shared" si="293"/>
        <v>2.6063100137174278E-2</v>
      </c>
      <c r="BB68" s="52">
        <f t="shared" si="294"/>
        <v>-0.14233576642335766</v>
      </c>
      <c r="BC68" s="52">
        <f t="shared" si="295"/>
        <v>0.12551440329218111</v>
      </c>
      <c r="BD68" s="52">
        <f t="shared" si="296"/>
        <v>-0.12043795620437958</v>
      </c>
      <c r="BE68" s="52">
        <f t="shared" si="297"/>
        <v>1.3717421124828544E-2</v>
      </c>
      <c r="BF68" s="52">
        <f t="shared" si="298"/>
        <v>-3.8321167883211715E-2</v>
      </c>
      <c r="BG68" s="52">
        <f t="shared" si="299"/>
        <v>-7.3388203017832665E-2</v>
      </c>
      <c r="BH68" s="52">
        <f t="shared" si="300"/>
        <v>-0.13138686131386856</v>
      </c>
      <c r="BI68" s="52">
        <f t="shared" si="301"/>
        <v>-5.0754458161865523E-2</v>
      </c>
    </row>
    <row r="69" spans="1:61">
      <c r="P69" s="2"/>
      <c r="Q69" s="2"/>
    </row>
    <row r="70" spans="1:61">
      <c r="A70" s="22" t="s">
        <v>82</v>
      </c>
      <c r="B70" s="43">
        <f t="shared" ref="B70:AG70" si="303">AVERAGE(B62:B68)</f>
        <v>0.49136487801422263</v>
      </c>
      <c r="C70" s="43">
        <f t="shared" si="303"/>
        <v>0.24016032503195642</v>
      </c>
      <c r="D70" s="43">
        <f t="shared" si="303"/>
        <v>0.37371220487708651</v>
      </c>
      <c r="E70" s="43">
        <f t="shared" si="303"/>
        <v>0.24141031400143803</v>
      </c>
      <c r="F70" s="43">
        <f t="shared" si="303"/>
        <v>0.28788229211068878</v>
      </c>
      <c r="G70" s="43">
        <f t="shared" si="303"/>
        <v>0.3023769570939504</v>
      </c>
      <c r="H70" s="43">
        <f t="shared" si="303"/>
        <v>0.22900356091905127</v>
      </c>
      <c r="I70" s="43">
        <f t="shared" si="303"/>
        <v>0.34513435378573426</v>
      </c>
      <c r="J70" s="43">
        <f t="shared" si="303"/>
        <v>0.32188624145643552</v>
      </c>
      <c r="K70" s="43">
        <f t="shared" si="303"/>
        <v>0.23731240674421833</v>
      </c>
      <c r="L70" s="43">
        <f t="shared" si="303"/>
        <v>0.29269476886955165</v>
      </c>
      <c r="M70" s="43">
        <f t="shared" si="303"/>
        <v>0.17980149782228977</v>
      </c>
      <c r="N70" s="43">
        <f t="shared" si="303"/>
        <v>0.31298741730097951</v>
      </c>
      <c r="O70" s="43">
        <f t="shared" si="303"/>
        <v>0.15037191803394828</v>
      </c>
      <c r="P70" s="43">
        <f t="shared" si="303"/>
        <v>0.19426118951248755</v>
      </c>
      <c r="Q70" s="43">
        <f t="shared" si="303"/>
        <v>0.26534363091231733</v>
      </c>
      <c r="R70" s="43">
        <f t="shared" si="303"/>
        <v>0.27270278159947037</v>
      </c>
      <c r="S70" s="43">
        <f t="shared" si="303"/>
        <v>0.16107909016930361</v>
      </c>
      <c r="T70" s="43">
        <f t="shared" si="303"/>
        <v>0.23007190205481942</v>
      </c>
      <c r="U70" s="43">
        <f t="shared" si="303"/>
        <v>0.18189309331220146</v>
      </c>
      <c r="V70" s="43">
        <f t="shared" si="303"/>
        <v>0.15055091612770521</v>
      </c>
      <c r="W70" s="43">
        <f t="shared" si="303"/>
        <v>0.22457757689598359</v>
      </c>
      <c r="X70" s="43">
        <f t="shared" si="303"/>
        <v>0.22576484043594117</v>
      </c>
      <c r="Y70" s="43">
        <f t="shared" si="303"/>
        <v>9.984295478572501E-2</v>
      </c>
      <c r="Z70" s="43">
        <f t="shared" si="303"/>
        <v>0.20222330692890855</v>
      </c>
      <c r="AA70" s="43">
        <f t="shared" si="303"/>
        <v>1.854029914375575E-2</v>
      </c>
      <c r="AB70" s="43">
        <f t="shared" si="303"/>
        <v>0.13169303157869369</v>
      </c>
      <c r="AC70" s="43">
        <f t="shared" si="303"/>
        <v>7.8009555748891721E-2</v>
      </c>
      <c r="AD70" s="43">
        <f t="shared" si="303"/>
        <v>0.16999836272640209</v>
      </c>
      <c r="AE70" s="43">
        <f t="shared" si="303"/>
        <v>2.9679904597666118E-2</v>
      </c>
      <c r="AF70" s="43">
        <f t="shared" si="303"/>
        <v>0.10296252987446775</v>
      </c>
      <c r="AG70" s="43">
        <f t="shared" si="303"/>
        <v>6.7020341781581561E-2</v>
      </c>
      <c r="AH70" s="43">
        <f t="shared" ref="AH70:BI70" si="304">AVERAGE(AH62:AH68)</f>
        <v>6.8650821879944299E-2</v>
      </c>
      <c r="AI70" s="43">
        <f t="shared" si="304"/>
        <v>5.5817386912941233E-2</v>
      </c>
      <c r="AJ70" s="43">
        <f t="shared" si="304"/>
        <v>0.11420045638656065</v>
      </c>
      <c r="AK70" s="43">
        <f t="shared" si="304"/>
        <v>4.434201595804892E-3</v>
      </c>
      <c r="AL70" s="43">
        <f t="shared" si="304"/>
        <v>5.7260337441696008E-2</v>
      </c>
      <c r="AM70" s="43">
        <f t="shared" si="304"/>
        <v>4.576385121833685E-2</v>
      </c>
      <c r="AN70" s="43">
        <f t="shared" si="304"/>
        <v>0.11609093579551168</v>
      </c>
      <c r="AO70" s="43">
        <f t="shared" si="304"/>
        <v>-5.2938611134561726E-2</v>
      </c>
      <c r="AP70" s="43">
        <f t="shared" si="304"/>
        <v>8.7448200727503991E-2</v>
      </c>
      <c r="AQ70" s="43">
        <f t="shared" si="304"/>
        <v>-4.2196473208113434E-2</v>
      </c>
      <c r="AR70" s="43">
        <f t="shared" si="304"/>
        <v>7.3906359055275442E-2</v>
      </c>
      <c r="AS70" s="43">
        <f t="shared" si="304"/>
        <v>-5.4234124118048191E-2</v>
      </c>
      <c r="AT70" s="43">
        <f t="shared" si="304"/>
        <v>-1.6798424778319117E-2</v>
      </c>
      <c r="AU70" s="43">
        <f t="shared" si="304"/>
        <v>3.305956193268865E-2</v>
      </c>
      <c r="AV70" s="43">
        <f t="shared" si="304"/>
        <v>-4.1825892407189357E-3</v>
      </c>
      <c r="AW70" s="43">
        <f t="shared" si="304"/>
        <v>1.0981367183589568E-2</v>
      </c>
      <c r="AX70" s="43">
        <f t="shared" si="304"/>
        <v>4.821746111911239E-2</v>
      </c>
      <c r="AY70" s="43">
        <f t="shared" si="304"/>
        <v>-4.6763076374475854E-2</v>
      </c>
      <c r="AZ70" s="43">
        <f t="shared" si="304"/>
        <v>5.6400422043687767E-2</v>
      </c>
      <c r="BA70" s="43">
        <f t="shared" si="304"/>
        <v>-6.6045910997539828E-2</v>
      </c>
      <c r="BB70" s="43">
        <f t="shared" si="304"/>
        <v>-6.1089712822134856E-3</v>
      </c>
      <c r="BC70" s="43">
        <f t="shared" si="304"/>
        <v>-4.2427503992687066E-3</v>
      </c>
      <c r="BD70" s="43">
        <f t="shared" si="304"/>
        <v>4.4725355358821925E-2</v>
      </c>
      <c r="BE70" s="43">
        <f t="shared" si="304"/>
        <v>-6.2438982322200784E-2</v>
      </c>
      <c r="BF70" s="43">
        <f t="shared" si="304"/>
        <v>1.0559230394765886E-2</v>
      </c>
      <c r="BG70" s="43">
        <f t="shared" si="304"/>
        <v>-2.8850084630607866E-2</v>
      </c>
      <c r="BH70" s="43">
        <f t="shared" si="304"/>
        <v>-7.5600657642983418E-2</v>
      </c>
      <c r="BI70" s="43">
        <f t="shared" si="304"/>
        <v>-4.8304537908933264E-2</v>
      </c>
    </row>
    <row r="71" spans="1:61">
      <c r="A71" s="22" t="s">
        <v>83</v>
      </c>
      <c r="B71" s="80">
        <f>AVERAGE(B70:C70)</f>
        <v>0.36576260152308954</v>
      </c>
      <c r="C71" s="80"/>
      <c r="D71" s="80">
        <f>AVERAGE(D70:E70)</f>
        <v>0.30756125943926227</v>
      </c>
      <c r="E71" s="80"/>
      <c r="F71" s="80">
        <f>AVERAGE(F70:G70)</f>
        <v>0.29512962460231962</v>
      </c>
      <c r="G71" s="80"/>
      <c r="H71" s="80">
        <f>AVERAGE(H70:I70)</f>
        <v>0.2870689573523928</v>
      </c>
      <c r="I71" s="80"/>
      <c r="J71" s="80">
        <f>AVERAGE(J70:K70)</f>
        <v>0.27959932410032695</v>
      </c>
      <c r="K71" s="80"/>
      <c r="L71" s="80">
        <f>AVERAGE(L70:M70)</f>
        <v>0.23624813334592071</v>
      </c>
      <c r="M71" s="80"/>
      <c r="N71" s="80">
        <f>AVERAGE(N70:O70)</f>
        <v>0.2316796676674639</v>
      </c>
      <c r="O71" s="80"/>
      <c r="P71" s="80">
        <f>AVERAGE(P70:Q70)</f>
        <v>0.22980241021240244</v>
      </c>
      <c r="Q71" s="80"/>
      <c r="R71" s="80">
        <f>AVERAGE(R70:S70)</f>
        <v>0.21689093588438699</v>
      </c>
      <c r="S71" s="80"/>
      <c r="T71" s="80">
        <f>AVERAGE(T70:U70)</f>
        <v>0.20598249768351046</v>
      </c>
      <c r="U71" s="80"/>
      <c r="V71" s="80">
        <f>AVERAGE(V70:W70)</f>
        <v>0.18756424651184439</v>
      </c>
      <c r="W71" s="80"/>
      <c r="X71" s="80">
        <f>AVERAGE(X70:Y70)</f>
        <v>0.16280389761083308</v>
      </c>
      <c r="Y71" s="80"/>
      <c r="Z71" s="80">
        <f>AVERAGE(Z70:AA70)</f>
        <v>0.11038180303633215</v>
      </c>
      <c r="AA71" s="80"/>
      <c r="AB71" s="80">
        <f>AVERAGE(AB70:AC70)</f>
        <v>0.1048512936637927</v>
      </c>
      <c r="AC71" s="80"/>
      <c r="AD71" s="80">
        <f>AVERAGE(AD70:AE70)</f>
        <v>9.9839133662034105E-2</v>
      </c>
      <c r="AE71" s="80"/>
      <c r="AF71" s="80">
        <f>AVERAGE(AF70:AG70)</f>
        <v>8.4991435828024653E-2</v>
      </c>
      <c r="AG71" s="80"/>
      <c r="AH71" s="80">
        <f>AVERAGE(AH70:AI70)</f>
        <v>6.2234104396442766E-2</v>
      </c>
      <c r="AI71" s="80"/>
      <c r="AJ71" s="80">
        <f>AVERAGE(AJ70:AK70)</f>
        <v>5.931732899118277E-2</v>
      </c>
      <c r="AK71" s="80"/>
      <c r="AL71" s="80">
        <f>AVERAGE(AL70:AM70)</f>
        <v>5.1512094330016425E-2</v>
      </c>
      <c r="AM71" s="80"/>
      <c r="AN71" s="80">
        <f>AVERAGE(AN70:AO70)</f>
        <v>3.1576162330474972E-2</v>
      </c>
      <c r="AO71" s="80"/>
      <c r="AP71" s="80">
        <f>AVERAGE(AP70:AQ70)</f>
        <v>2.2625863759695278E-2</v>
      </c>
      <c r="AQ71" s="80"/>
      <c r="AR71" s="80">
        <f>AVERAGE(AR70:AS70)</f>
        <v>9.8361174686136255E-3</v>
      </c>
      <c r="AS71" s="80"/>
      <c r="AT71" s="80">
        <f>AVERAGE(AT70:AU70)</f>
        <v>8.1305685771847665E-3</v>
      </c>
      <c r="AU71" s="80"/>
      <c r="AV71" s="80">
        <f>AVERAGE(AV70:AW70)</f>
        <v>3.399388971435316E-3</v>
      </c>
      <c r="AW71" s="80"/>
      <c r="AX71" s="80">
        <f>AVERAGE(AX70:AY70)</f>
        <v>7.27192372318268E-4</v>
      </c>
      <c r="AY71" s="80"/>
      <c r="AZ71" s="80">
        <f>AVERAGE(AZ70:BA70)</f>
        <v>-4.8227444769260303E-3</v>
      </c>
      <c r="BA71" s="80"/>
      <c r="BB71" s="80">
        <f>AVERAGE(BB70:BC70)</f>
        <v>-5.1758608407410957E-3</v>
      </c>
      <c r="BC71" s="80"/>
      <c r="BD71" s="80">
        <f>AVERAGE(BD70:BE70)</f>
        <v>-8.8568134816894295E-3</v>
      </c>
      <c r="BE71" s="80"/>
      <c r="BF71" s="80">
        <f>AVERAGE(BF70:BG70)</f>
        <v>-9.1454271179209901E-3</v>
      </c>
      <c r="BG71" s="80"/>
      <c r="BH71" s="80">
        <f>AVERAGE(BH70:BI70)</f>
        <v>-6.1952597775958337E-2</v>
      </c>
      <c r="BI71" s="80"/>
    </row>
    <row r="72" spans="1:61">
      <c r="A72" s="22" t="s">
        <v>84</v>
      </c>
      <c r="B72" s="77">
        <v>1</v>
      </c>
      <c r="C72" s="77"/>
      <c r="D72" s="78">
        <v>2</v>
      </c>
      <c r="E72" s="78"/>
      <c r="F72" s="77">
        <v>3</v>
      </c>
      <c r="G72" s="77"/>
      <c r="H72" s="77">
        <v>4</v>
      </c>
      <c r="I72" s="77"/>
      <c r="J72" s="77">
        <v>5</v>
      </c>
      <c r="K72" s="77"/>
      <c r="L72" s="77">
        <v>6</v>
      </c>
      <c r="M72" s="77"/>
      <c r="N72" s="77">
        <v>7</v>
      </c>
      <c r="O72" s="77"/>
      <c r="P72" s="77">
        <v>8</v>
      </c>
      <c r="Q72" s="77"/>
      <c r="R72" s="77">
        <v>9</v>
      </c>
      <c r="S72" s="77"/>
      <c r="T72" s="77">
        <v>10</v>
      </c>
      <c r="U72" s="77"/>
      <c r="V72" s="77">
        <v>11</v>
      </c>
      <c r="W72" s="77"/>
      <c r="X72" s="77">
        <v>12</v>
      </c>
      <c r="Y72" s="77"/>
      <c r="Z72" s="77">
        <v>13</v>
      </c>
      <c r="AA72" s="77"/>
      <c r="AB72" s="77">
        <v>14</v>
      </c>
      <c r="AC72" s="77"/>
      <c r="AD72" s="77">
        <v>15</v>
      </c>
      <c r="AE72" s="77"/>
      <c r="AF72" s="77">
        <v>16</v>
      </c>
      <c r="AG72" s="77"/>
      <c r="AH72" s="77">
        <v>17</v>
      </c>
      <c r="AI72" s="77"/>
      <c r="AJ72" s="77">
        <v>18</v>
      </c>
      <c r="AK72" s="77"/>
      <c r="AL72" s="77">
        <v>19</v>
      </c>
      <c r="AM72" s="77"/>
      <c r="AN72" s="77">
        <v>20</v>
      </c>
      <c r="AO72" s="77"/>
      <c r="AP72" s="77">
        <v>21</v>
      </c>
      <c r="AQ72" s="77"/>
      <c r="AR72" s="77">
        <v>22</v>
      </c>
      <c r="AS72" s="77"/>
      <c r="AT72" s="77">
        <v>23</v>
      </c>
      <c r="AU72" s="77"/>
      <c r="AV72" s="77">
        <v>24</v>
      </c>
      <c r="AW72" s="77"/>
      <c r="AX72" s="77">
        <v>25</v>
      </c>
      <c r="AY72" s="77"/>
      <c r="AZ72" s="77">
        <v>26</v>
      </c>
      <c r="BA72" s="77"/>
      <c r="BB72" s="77">
        <v>27</v>
      </c>
      <c r="BC72" s="77"/>
      <c r="BD72" s="77">
        <v>28</v>
      </c>
      <c r="BE72" s="77"/>
      <c r="BF72" s="77">
        <v>29</v>
      </c>
      <c r="BG72" s="77"/>
      <c r="BH72" s="77">
        <v>30</v>
      </c>
      <c r="BI72" s="77"/>
    </row>
    <row r="75" spans="1:61"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</row>
    <row r="76" spans="1:61">
      <c r="A76" s="24" t="s">
        <v>86</v>
      </c>
      <c r="B76" s="55">
        <f>_xlfn.STDEV.P(B62:B68)</f>
        <v>0.24646379001395985</v>
      </c>
      <c r="C76" s="55">
        <f>_xlfn.STDEV.P(C62:C68)</f>
        <v>0.18813420991194307</v>
      </c>
      <c r="D76" s="55">
        <f t="shared" ref="D76:BI76" si="305">_xlfn.STDEV.P(D62:D68)</f>
        <v>0.12569383074328253</v>
      </c>
      <c r="E76" s="55">
        <f t="shared" si="305"/>
        <v>0.16432454467376567</v>
      </c>
      <c r="F76" s="55">
        <f t="shared" si="305"/>
        <v>0.22019476422047315</v>
      </c>
      <c r="G76" s="55">
        <f t="shared" si="305"/>
        <v>0.1341057892587478</v>
      </c>
      <c r="H76" s="55">
        <f t="shared" si="305"/>
        <v>0.21549519499532011</v>
      </c>
      <c r="I76" s="55">
        <f t="shared" si="305"/>
        <v>0.38344502441464923</v>
      </c>
      <c r="J76" s="55">
        <f t="shared" si="305"/>
        <v>4.1614516647687193E-2</v>
      </c>
      <c r="K76" s="55">
        <f t="shared" si="305"/>
        <v>0.13578691446911795</v>
      </c>
      <c r="L76" s="55">
        <f t="shared" si="305"/>
        <v>0.16432630427299444</v>
      </c>
      <c r="M76" s="55">
        <f t="shared" si="305"/>
        <v>0.11314742591703625</v>
      </c>
      <c r="N76" s="55">
        <f t="shared" si="305"/>
        <v>0.18188514555121998</v>
      </c>
      <c r="O76" s="55">
        <f t="shared" si="305"/>
        <v>9.1216190749826398E-2</v>
      </c>
      <c r="P76" s="55">
        <f t="shared" si="305"/>
        <v>0.1536791083368165</v>
      </c>
      <c r="Q76" s="55">
        <f t="shared" si="305"/>
        <v>0.32588083604871665</v>
      </c>
      <c r="R76" s="55">
        <f t="shared" si="305"/>
        <v>7.820747014335161E-2</v>
      </c>
      <c r="S76" s="55">
        <f t="shared" si="305"/>
        <v>0.1178820366566089</v>
      </c>
      <c r="T76" s="55">
        <f t="shared" si="305"/>
        <v>0.19897310954555175</v>
      </c>
      <c r="U76" s="55">
        <f t="shared" si="305"/>
        <v>0.13198094768034593</v>
      </c>
      <c r="V76" s="55">
        <f t="shared" si="305"/>
        <v>8.996015731469903E-2</v>
      </c>
      <c r="W76" s="55">
        <f t="shared" si="305"/>
        <v>8.6052328848147397E-2</v>
      </c>
      <c r="X76" s="55">
        <f t="shared" si="305"/>
        <v>8.57247097545175E-2</v>
      </c>
      <c r="Y76" s="55">
        <f t="shared" si="305"/>
        <v>8.2037331015442957E-2</v>
      </c>
      <c r="Z76" s="55">
        <f t="shared" si="305"/>
        <v>8.933022652974254E-2</v>
      </c>
      <c r="AA76" s="55">
        <f t="shared" si="305"/>
        <v>6.2145885265538256E-2</v>
      </c>
      <c r="AB76" s="55">
        <f t="shared" si="305"/>
        <v>0.13822631439198552</v>
      </c>
      <c r="AC76" s="55">
        <f t="shared" si="305"/>
        <v>0.22591614274842922</v>
      </c>
      <c r="AD76" s="55">
        <f t="shared" si="305"/>
        <v>9.0592778453986236E-2</v>
      </c>
      <c r="AE76" s="55">
        <f t="shared" si="305"/>
        <v>6.4369768364810079E-2</v>
      </c>
      <c r="AF76" s="55">
        <f t="shared" si="305"/>
        <v>0.15244943534959385</v>
      </c>
      <c r="AG76" s="55">
        <f t="shared" si="305"/>
        <v>0.15494087195055781</v>
      </c>
      <c r="AH76" s="55">
        <f t="shared" si="305"/>
        <v>0.15887167921033446</v>
      </c>
      <c r="AI76" s="55">
        <f t="shared" si="305"/>
        <v>0.1366881546009128</v>
      </c>
      <c r="AJ76" s="55">
        <f t="shared" si="305"/>
        <v>9.3682985127946455E-2</v>
      </c>
      <c r="AK76" s="55">
        <f t="shared" si="305"/>
        <v>0.10613475662881162</v>
      </c>
      <c r="AL76" s="55">
        <f t="shared" si="305"/>
        <v>6.9928388011408327E-2</v>
      </c>
      <c r="AM76" s="55">
        <f t="shared" si="305"/>
        <v>8.9371844618629862E-2</v>
      </c>
      <c r="AN76" s="55">
        <f t="shared" si="305"/>
        <v>7.4101579872845783E-2</v>
      </c>
      <c r="AO76" s="55">
        <f t="shared" si="305"/>
        <v>7.0023589798910824E-2</v>
      </c>
      <c r="AP76" s="55">
        <f t="shared" si="305"/>
        <v>8.967146391806978E-2</v>
      </c>
      <c r="AQ76" s="55">
        <f t="shared" si="305"/>
        <v>0.10291850788347787</v>
      </c>
      <c r="AR76" s="55">
        <f t="shared" si="305"/>
        <v>8.8695709813670226E-2</v>
      </c>
      <c r="AS76" s="55">
        <f t="shared" si="305"/>
        <v>7.5699926792042793E-2</v>
      </c>
      <c r="AT76" s="55">
        <f t="shared" si="305"/>
        <v>8.1825626180712777E-2</v>
      </c>
      <c r="AU76" s="55">
        <f t="shared" si="305"/>
        <v>6.2787582261804323E-2</v>
      </c>
      <c r="AV76" s="55">
        <f t="shared" si="305"/>
        <v>3.868200058680038E-2</v>
      </c>
      <c r="AW76" s="55">
        <f t="shared" si="305"/>
        <v>6.6567738552482644E-2</v>
      </c>
      <c r="AX76" s="55">
        <f t="shared" si="305"/>
        <v>7.0016059252366564E-2</v>
      </c>
      <c r="AY76" s="55">
        <f t="shared" si="305"/>
        <v>6.7947972895443923E-2</v>
      </c>
      <c r="AZ76" s="55">
        <f t="shared" si="305"/>
        <v>0.14844699492728902</v>
      </c>
      <c r="BA76" s="55">
        <f t="shared" si="305"/>
        <v>0.10640221315864713</v>
      </c>
      <c r="BB76" s="55">
        <f t="shared" si="305"/>
        <v>8.2309924982515298E-2</v>
      </c>
      <c r="BC76" s="55">
        <f t="shared" si="305"/>
        <v>8.195489445543408E-2</v>
      </c>
      <c r="BD76" s="55">
        <f t="shared" si="305"/>
        <v>8.7417781726437535E-2</v>
      </c>
      <c r="BE76" s="55">
        <f t="shared" si="305"/>
        <v>6.8052677404112194E-2</v>
      </c>
      <c r="BF76" s="55">
        <f t="shared" si="305"/>
        <v>8.1244598224941969E-2</v>
      </c>
      <c r="BG76" s="55">
        <f t="shared" si="305"/>
        <v>9.0060868352089818E-2</v>
      </c>
      <c r="BH76" s="55">
        <f t="shared" si="305"/>
        <v>0.10913293946497775</v>
      </c>
      <c r="BI76" s="55">
        <f t="shared" si="305"/>
        <v>0.13378927271375418</v>
      </c>
    </row>
    <row r="77" spans="1:61">
      <c r="A77" s="24" t="s">
        <v>87</v>
      </c>
      <c r="B77" s="80">
        <f>_xlfn.STDEV.P(B62:C68)</f>
        <v>0.25267641801991186</v>
      </c>
      <c r="C77" s="80"/>
      <c r="D77" s="80">
        <f t="shared" ref="D77" si="306">_xlfn.STDEV.P(D62:E68)</f>
        <v>0.16055122272003622</v>
      </c>
      <c r="E77" s="80"/>
      <c r="F77" s="80">
        <f t="shared" ref="F77" si="307">_xlfn.STDEV.P(F62:G68)</f>
        <v>0.18244882098729767</v>
      </c>
      <c r="G77" s="80"/>
      <c r="H77" s="80">
        <f t="shared" ref="H77" si="308">_xlfn.STDEV.P(H62:I68)</f>
        <v>0.31639488486726852</v>
      </c>
      <c r="I77" s="80"/>
      <c r="J77" s="80">
        <f t="shared" ref="J77" si="309">_xlfn.STDEV.P(J62:K68)</f>
        <v>0.10896380338403412</v>
      </c>
      <c r="K77" s="80"/>
      <c r="L77" s="80">
        <f t="shared" ref="L77" si="310">_xlfn.STDEV.P(L62:M68)</f>
        <v>0.15195051758968645</v>
      </c>
      <c r="M77" s="80"/>
      <c r="N77" s="80">
        <f t="shared" ref="N77" si="311">_xlfn.STDEV.P(N62:O68)</f>
        <v>0.16526418233850618</v>
      </c>
      <c r="O77" s="80"/>
      <c r="P77" s="80">
        <f t="shared" ref="P77" si="312">_xlfn.STDEV.P(P62:Q68)</f>
        <v>0.25723719052723465</v>
      </c>
      <c r="Q77" s="80"/>
      <c r="R77" s="80">
        <f t="shared" ref="R77" si="313">_xlfn.STDEV.P(R62:S68)</f>
        <v>0.11454804056984529</v>
      </c>
      <c r="S77" s="80"/>
      <c r="T77" s="80">
        <f t="shared" ref="T77" si="314">_xlfn.STDEV.P(T62:U68)</f>
        <v>0.17054305567620928</v>
      </c>
      <c r="U77" s="80"/>
      <c r="V77" s="80">
        <f t="shared" ref="V77" si="315">_xlfn.STDEV.P(V62:W68)</f>
        <v>9.5492948578745823E-2</v>
      </c>
      <c r="W77" s="80"/>
      <c r="X77" s="80">
        <f t="shared" ref="X77" si="316">_xlfn.STDEV.P(X62:Y68)</f>
        <v>0.10489759336011169</v>
      </c>
      <c r="Y77" s="80"/>
      <c r="Z77" s="80">
        <f t="shared" ref="Z77" si="317">_xlfn.STDEV.P(Z62:AA68)</f>
        <v>0.11981595073652092</v>
      </c>
      <c r="AA77" s="80"/>
      <c r="AB77" s="80">
        <f t="shared" ref="AB77" si="318">_xlfn.STDEV.P(AB62:AC68)</f>
        <v>0.18918981914112759</v>
      </c>
      <c r="AC77" s="80"/>
      <c r="AD77" s="80">
        <f t="shared" ref="AD77" si="319">_xlfn.STDEV.P(AD62:AE68)</f>
        <v>0.10534503650662724</v>
      </c>
      <c r="AE77" s="80"/>
      <c r="AF77" s="80">
        <f t="shared" ref="AF77" si="320">_xlfn.STDEV.P(AF62:AG68)</f>
        <v>0.15474725293468272</v>
      </c>
      <c r="AG77" s="80"/>
      <c r="AH77" s="80">
        <f t="shared" ref="AH77" si="321">_xlfn.STDEV.P(AH62:AI68)</f>
        <v>0.14833443731959312</v>
      </c>
      <c r="AI77" s="80"/>
      <c r="AJ77" s="79">
        <f t="shared" ref="AJ77" si="322">_xlfn.STDEV.P(AJ62:AK68)</f>
        <v>0.11416085934446767</v>
      </c>
      <c r="AK77" s="79"/>
      <c r="AL77" s="79">
        <f t="shared" ref="AL77" si="323">_xlfn.STDEV.P(AL62:AM68)</f>
        <v>8.0446847850467518E-2</v>
      </c>
      <c r="AM77" s="79"/>
      <c r="AN77" s="79">
        <f t="shared" ref="AN77" si="324">_xlfn.STDEV.P(AN62:AO68)</f>
        <v>0.11108519508843386</v>
      </c>
      <c r="AO77" s="79"/>
      <c r="AP77" s="79">
        <f t="shared" ref="AP77" si="325">_xlfn.STDEV.P(AP62:AQ68)</f>
        <v>0.11626921657538479</v>
      </c>
      <c r="AQ77" s="79"/>
      <c r="AR77" s="79">
        <f t="shared" ref="AR77" si="326">_xlfn.STDEV.P(AR62:AS68)</f>
        <v>0.10442078234149046</v>
      </c>
      <c r="AS77" s="79"/>
      <c r="AT77" s="79">
        <f t="shared" ref="AT77" si="327">_xlfn.STDEV.P(AT62:AU68)</f>
        <v>7.7073416317126164E-2</v>
      </c>
      <c r="AU77" s="79"/>
      <c r="AV77" s="79">
        <f t="shared" ref="AV77" si="328">_xlfn.STDEV.P(AV62:AW68)</f>
        <v>5.496605212587162E-2</v>
      </c>
      <c r="AW77" s="79"/>
      <c r="AX77" s="79">
        <f t="shared" ref="AX77" si="329">_xlfn.STDEV.P(AX62:AY68)</f>
        <v>8.3755079920910913E-2</v>
      </c>
      <c r="AY77" s="79"/>
      <c r="AZ77" s="79">
        <f t="shared" ref="AZ77" si="330">_xlfn.STDEV.P(AZ62:BA68)</f>
        <v>0.14292391945651076</v>
      </c>
      <c r="BA77" s="79"/>
      <c r="BB77" s="79">
        <f t="shared" ref="BB77" si="331">_xlfn.STDEV.P(BB62:BC68)</f>
        <v>8.2137901927248555E-2</v>
      </c>
      <c r="BC77" s="79"/>
      <c r="BD77" s="79">
        <f t="shared" ref="BD77" si="332">_xlfn.STDEV.P(BD62:BE68)</f>
        <v>9.4908200644478996E-2</v>
      </c>
      <c r="BE77" s="79"/>
      <c r="BF77" s="79">
        <f t="shared" ref="BF77" si="333">_xlfn.STDEV.P(BF62:BG68)</f>
        <v>8.800054489731661E-2</v>
      </c>
      <c r="BG77" s="79"/>
      <c r="BH77" s="80">
        <f t="shared" ref="BH77" si="334">_xlfn.STDEV.P(BH62:BI68)</f>
        <v>0.12284564918182816</v>
      </c>
      <c r="BI77" s="80"/>
    </row>
    <row r="78" spans="1:61">
      <c r="A78" s="24" t="s">
        <v>84</v>
      </c>
      <c r="B78" s="78">
        <v>3</v>
      </c>
      <c r="C78" s="78"/>
      <c r="D78" s="77">
        <v>8</v>
      </c>
      <c r="E78" s="77"/>
      <c r="F78" s="77">
        <v>5</v>
      </c>
      <c r="G78" s="77"/>
      <c r="H78" s="77">
        <v>1</v>
      </c>
      <c r="I78" s="77"/>
      <c r="J78" s="77">
        <v>19</v>
      </c>
      <c r="K78" s="77"/>
      <c r="L78" s="77">
        <v>10</v>
      </c>
      <c r="M78" s="77"/>
      <c r="N78" s="77">
        <v>7</v>
      </c>
      <c r="O78" s="77"/>
      <c r="P78" s="77">
        <v>2</v>
      </c>
      <c r="Q78" s="77"/>
      <c r="R78" s="77">
        <v>16</v>
      </c>
      <c r="S78" s="77"/>
      <c r="T78" s="77">
        <v>6</v>
      </c>
      <c r="U78" s="77"/>
      <c r="V78" s="77">
        <v>23</v>
      </c>
      <c r="W78" s="77"/>
      <c r="X78" s="77">
        <v>21</v>
      </c>
      <c r="Y78" s="77"/>
      <c r="Z78" s="77">
        <v>14</v>
      </c>
      <c r="AA78" s="77"/>
      <c r="AB78" s="77">
        <v>3</v>
      </c>
      <c r="AC78" s="77"/>
      <c r="AD78" s="77">
        <v>20</v>
      </c>
      <c r="AE78" s="77"/>
      <c r="AF78" s="77">
        <v>9</v>
      </c>
      <c r="AG78" s="77"/>
      <c r="AH78" s="77">
        <v>11</v>
      </c>
      <c r="AI78" s="77"/>
      <c r="AJ78" s="77">
        <v>17</v>
      </c>
      <c r="AK78" s="77"/>
      <c r="AL78" s="77">
        <v>28</v>
      </c>
      <c r="AM78" s="77"/>
      <c r="AN78" s="77">
        <v>18</v>
      </c>
      <c r="AO78" s="77"/>
      <c r="AP78" s="77">
        <v>15</v>
      </c>
      <c r="AQ78" s="77"/>
      <c r="AR78" s="77">
        <v>22</v>
      </c>
      <c r="AS78" s="77"/>
      <c r="AT78" s="77">
        <v>29</v>
      </c>
      <c r="AU78" s="77"/>
      <c r="AV78" s="77">
        <v>30</v>
      </c>
      <c r="AW78" s="77"/>
      <c r="AX78" s="77">
        <v>26</v>
      </c>
      <c r="AY78" s="77"/>
      <c r="AZ78" s="77">
        <v>12</v>
      </c>
      <c r="BA78" s="77"/>
      <c r="BB78" s="77">
        <v>27</v>
      </c>
      <c r="BC78" s="77"/>
      <c r="BD78" s="77">
        <v>24</v>
      </c>
      <c r="BE78" s="77"/>
      <c r="BF78" s="77">
        <v>25</v>
      </c>
      <c r="BG78" s="77"/>
      <c r="BH78" s="77">
        <v>13</v>
      </c>
      <c r="BI78" s="77"/>
    </row>
    <row r="79" spans="1:61">
      <c r="A79" s="59"/>
      <c r="B79" s="61"/>
      <c r="C79" s="61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</row>
    <row r="80" spans="1:61">
      <c r="A80" s="59" t="s">
        <v>95</v>
      </c>
      <c r="B80" s="55">
        <f>_xlfn.VAR.P(B62:B68)</f>
        <v>6.0744399788045293E-2</v>
      </c>
      <c r="C80" s="55">
        <f>_xlfn.VAR.P(C62:C68)</f>
        <v>3.5394480939191057E-2</v>
      </c>
      <c r="D80" s="55">
        <f t="shared" ref="D80:I80" si="335">_xlfn.VAR.P(D62:D68)</f>
        <v>1.5798939086920954E-2</v>
      </c>
      <c r="E80" s="55">
        <f t="shared" si="335"/>
        <v>2.7002555982240408E-2</v>
      </c>
      <c r="F80" s="55">
        <f t="shared" si="335"/>
        <v>4.8485734190109764E-2</v>
      </c>
      <c r="G80" s="55">
        <f t="shared" si="335"/>
        <v>1.7984362712711678E-2</v>
      </c>
      <c r="H80" s="55">
        <f t="shared" si="335"/>
        <v>4.6438179066071034E-2</v>
      </c>
      <c r="I80" s="55">
        <f t="shared" si="335"/>
        <v>0.14703008674835094</v>
      </c>
      <c r="J80" s="55">
        <f>_xlfn.VAR.P(J62:J68)</f>
        <v>1.7317679958206342E-3</v>
      </c>
      <c r="K80" s="55">
        <f>_xlfn.VAR.P(K62:K68)</f>
        <v>1.8438086141043555E-2</v>
      </c>
      <c r="L80" s="55">
        <f t="shared" ref="L80:Q80" si="336">_xlfn.VAR.P(L62:L68)</f>
        <v>2.7003134276020753E-2</v>
      </c>
      <c r="M80" s="55">
        <f t="shared" si="336"/>
        <v>1.2802339991651207E-2</v>
      </c>
      <c r="N80" s="55">
        <f t="shared" si="336"/>
        <v>3.3082206172188482E-2</v>
      </c>
      <c r="O80" s="55">
        <f t="shared" si="336"/>
        <v>8.3203934549087137E-3</v>
      </c>
      <c r="P80" s="55">
        <f t="shared" si="336"/>
        <v>2.3617268339198982E-2</v>
      </c>
      <c r="Q80" s="55">
        <f t="shared" si="336"/>
        <v>0.10619831930381053</v>
      </c>
      <c r="R80" s="55">
        <f>_xlfn.VAR.P(R62:R68)</f>
        <v>6.1164083862232342E-3</v>
      </c>
      <c r="S80" s="55">
        <f>_xlfn.VAR.P(S62:S68)</f>
        <v>1.3896174566310086E-2</v>
      </c>
      <c r="T80" s="55">
        <f t="shared" ref="T80:Y80" si="337">_xlfn.VAR.P(T62:T68)</f>
        <v>3.9590298322226138E-2</v>
      </c>
      <c r="U80" s="55">
        <f t="shared" si="337"/>
        <v>1.7418970550602209E-2</v>
      </c>
      <c r="V80" s="55">
        <f t="shared" si="337"/>
        <v>8.0928299040853961E-3</v>
      </c>
      <c r="W80" s="55">
        <f t="shared" si="337"/>
        <v>7.4050033001897015E-3</v>
      </c>
      <c r="X80" s="55">
        <f t="shared" si="337"/>
        <v>7.3487258624962684E-3</v>
      </c>
      <c r="Y80" s="55">
        <f t="shared" si="337"/>
        <v>6.7301236801373598E-3</v>
      </c>
      <c r="Z80" s="55">
        <f>_xlfn.VAR.P(Z62:Z68)</f>
        <v>7.9798893718551183E-3</v>
      </c>
      <c r="AA80" s="55">
        <f>_xlfn.VAR.P(AA62:AA68)</f>
        <v>3.8621110554374447E-3</v>
      </c>
      <c r="AB80" s="55">
        <f t="shared" ref="AB80:AG80" si="338">_xlfn.VAR.P(AB62:AB68)</f>
        <v>1.9106513990392024E-2</v>
      </c>
      <c r="AC80" s="55">
        <f t="shared" si="338"/>
        <v>5.1038103554328654E-2</v>
      </c>
      <c r="AD80" s="55">
        <f t="shared" si="338"/>
        <v>8.2070515080130326E-3</v>
      </c>
      <c r="AE80" s="55">
        <f t="shared" si="338"/>
        <v>4.1434670793393039E-3</v>
      </c>
      <c r="AF80" s="55">
        <f t="shared" si="338"/>
        <v>2.3240830338409992E-2</v>
      </c>
      <c r="AG80" s="55">
        <f t="shared" si="338"/>
        <v>2.4006673800799152E-2</v>
      </c>
      <c r="AH80" s="55">
        <f t="shared" ref="AH80:BG80" si="339">_xlfn.VAR.P(AH62:AH68)</f>
        <v>2.524021045511142E-2</v>
      </c>
      <c r="AI80" s="55">
        <f t="shared" si="339"/>
        <v>1.8683651608203036E-2</v>
      </c>
      <c r="AJ80" s="55">
        <f t="shared" si="339"/>
        <v>8.7765017024830378E-3</v>
      </c>
      <c r="AK80" s="55">
        <f t="shared" si="339"/>
        <v>1.1264586564657073E-2</v>
      </c>
      <c r="AL80" s="55">
        <f t="shared" si="339"/>
        <v>4.8899794498740755E-3</v>
      </c>
      <c r="AM80" s="55">
        <f t="shared" si="339"/>
        <v>7.9873266105365184E-3</v>
      </c>
      <c r="AN80" s="55">
        <f t="shared" si="339"/>
        <v>5.4910441396517438E-3</v>
      </c>
      <c r="AO80" s="55">
        <f t="shared" si="339"/>
        <v>4.9033031283261279E-3</v>
      </c>
      <c r="AP80" s="55">
        <f t="shared" si="339"/>
        <v>8.0409714412096895E-3</v>
      </c>
      <c r="AQ80" s="55">
        <f t="shared" si="339"/>
        <v>1.0592219264961497E-2</v>
      </c>
      <c r="AR80" s="55">
        <f t="shared" si="339"/>
        <v>7.8669289393507973E-3</v>
      </c>
      <c r="AS80" s="55">
        <f t="shared" si="339"/>
        <v>5.7304789163206389E-3</v>
      </c>
      <c r="AT80" s="55">
        <f t="shared" si="339"/>
        <v>6.6954330998657474E-3</v>
      </c>
      <c r="AU80" s="55">
        <f t="shared" si="339"/>
        <v>3.9422804862828441E-3</v>
      </c>
      <c r="AV80" s="55">
        <f t="shared" si="339"/>
        <v>1.4962971693972251E-3</v>
      </c>
      <c r="AW80" s="55">
        <f t="shared" si="339"/>
        <v>4.4312638159916843E-3</v>
      </c>
      <c r="AX80" s="55">
        <f t="shared" si="339"/>
        <v>4.9022485532309052E-3</v>
      </c>
      <c r="AY80" s="55">
        <f t="shared" si="339"/>
        <v>4.6169270205999816E-3</v>
      </c>
      <c r="AZ80" s="55">
        <f t="shared" si="339"/>
        <v>2.2036510302942573E-2</v>
      </c>
      <c r="BA80" s="55">
        <f t="shared" si="339"/>
        <v>1.132143096505818E-2</v>
      </c>
      <c r="BB80" s="55">
        <f t="shared" si="339"/>
        <v>6.7749237506272968E-3</v>
      </c>
      <c r="BC80" s="55">
        <f t="shared" si="339"/>
        <v>6.7166047252013401E-3</v>
      </c>
      <c r="BD80" s="55">
        <f t="shared" si="339"/>
        <v>7.641868561971076E-3</v>
      </c>
      <c r="BE80" s="55">
        <f t="shared" si="339"/>
        <v>4.6311669018681617E-3</v>
      </c>
      <c r="BF80" s="55">
        <f t="shared" si="339"/>
        <v>6.6006847407322445E-3</v>
      </c>
      <c r="BG80" s="55">
        <f t="shared" si="339"/>
        <v>8.1109600083324532E-3</v>
      </c>
      <c r="BH80" s="55">
        <f>_xlfn.VAR.P(BH62:BH68)</f>
        <v>1.1909998476266498E-2</v>
      </c>
      <c r="BI80" s="55">
        <f>_xlfn.VAR.P(BI62:BI68)</f>
        <v>1.7899569493275293E-2</v>
      </c>
    </row>
    <row r="81" spans="1:61">
      <c r="A81" s="59" t="s">
        <v>96</v>
      </c>
      <c r="B81" s="107">
        <f>_xlfn.VAR.P(B62:C68)</f>
        <v>6.3845372223373248E-2</v>
      </c>
      <c r="C81" s="107"/>
      <c r="D81" s="107">
        <f t="shared" ref="D81" si="340">_xlfn.VAR.P(D62:E68)</f>
        <v>2.5776695116898674E-2</v>
      </c>
      <c r="E81" s="107"/>
      <c r="F81" s="107">
        <f t="shared" ref="F81" si="341">_xlfn.VAR.P(F62:G68)</f>
        <v>3.3287572279654995E-2</v>
      </c>
      <c r="G81" s="107"/>
      <c r="H81" s="107">
        <f t="shared" ref="H81" si="342">_xlfn.VAR.P(H62:I68)</f>
        <v>0.10010572317017209</v>
      </c>
      <c r="I81" s="107"/>
      <c r="J81" s="107">
        <f>_xlfn.VAR.P(J62:K68)</f>
        <v>1.1873110447914446E-2</v>
      </c>
      <c r="K81" s="107"/>
      <c r="L81" s="107">
        <f t="shared" ref="L81" si="343">_xlfn.VAR.P(L62:M68)</f>
        <v>2.3088959795773613E-2</v>
      </c>
      <c r="M81" s="107"/>
      <c r="N81" s="107">
        <f t="shared" ref="N81" si="344">_xlfn.VAR.P(N62:O68)</f>
        <v>2.7312249964015017E-2</v>
      </c>
      <c r="O81" s="107"/>
      <c r="P81" s="107">
        <f t="shared" ref="P81" si="345">_xlfn.VAR.P(P62:Q68)</f>
        <v>6.6170972190344832E-2</v>
      </c>
      <c r="Q81" s="107"/>
      <c r="R81" s="107">
        <f>_xlfn.VAR.P(R62:S68)</f>
        <v>1.3121253598390923E-2</v>
      </c>
      <c r="S81" s="107"/>
      <c r="T81" s="107">
        <f t="shared" ref="T81" si="346">_xlfn.VAR.P(T62:U68)</f>
        <v>2.9084933839378616E-2</v>
      </c>
      <c r="U81" s="107"/>
      <c r="V81" s="107">
        <f t="shared" ref="V81" si="347">_xlfn.VAR.P(V62:W68)</f>
        <v>9.1189032282629947E-3</v>
      </c>
      <c r="W81" s="107"/>
      <c r="X81" s="107">
        <f t="shared" ref="X81" si="348">_xlfn.VAR.P(X62:Y68)</f>
        <v>1.1003505092743346E-2</v>
      </c>
      <c r="Y81" s="107"/>
      <c r="Z81" s="107">
        <f>_xlfn.VAR.P(Z62:AA68)</f>
        <v>1.4355862050896407E-2</v>
      </c>
      <c r="AA81" s="107"/>
      <c r="AB81" s="107">
        <f t="shared" ref="AB81" si="349">_xlfn.VAR.P(AB62:AC68)</f>
        <v>3.5792787666652566E-2</v>
      </c>
      <c r="AC81" s="107"/>
      <c r="AD81" s="107">
        <f t="shared" ref="AD81" si="350">_xlfn.VAR.P(AD62:AE68)</f>
        <v>1.1097576716582626E-2</v>
      </c>
      <c r="AE81" s="107"/>
      <c r="AF81" s="107">
        <f t="shared" ref="AF81" si="351">_xlfn.VAR.P(AF62:AG68)</f>
        <v>2.3946712290830671E-2</v>
      </c>
      <c r="AG81" s="107"/>
      <c r="AH81" s="107">
        <f t="shared" ref="AH81" si="352">_xlfn.VAR.P(AH62:AI68)</f>
        <v>2.2003105294920298E-2</v>
      </c>
      <c r="AI81" s="107"/>
      <c r="AJ81" s="79">
        <f t="shared" ref="AJ81" si="353">_xlfn.VAR.P(AJ62:AK68)</f>
        <v>1.3032701806267331E-2</v>
      </c>
      <c r="AK81" s="79"/>
      <c r="AL81" s="79">
        <f t="shared" ref="AL81" si="354">_xlfn.VAR.P(AL62:AM68)</f>
        <v>6.4716953290762692E-3</v>
      </c>
      <c r="AM81" s="79"/>
      <c r="AN81" s="79">
        <f t="shared" ref="AN81" si="355">_xlfn.VAR.P(AN62:AO68)</f>
        <v>1.2339920567835408E-2</v>
      </c>
      <c r="AO81" s="79"/>
      <c r="AP81" s="79">
        <f t="shared" ref="AP81" si="356">_xlfn.VAR.P(AP62:AQ68)</f>
        <v>1.3518530723053734E-2</v>
      </c>
      <c r="AQ81" s="79"/>
      <c r="AR81" s="79">
        <f t="shared" ref="AR81" si="357">_xlfn.VAR.P(AR62:AS68)</f>
        <v>1.0903699784808926E-2</v>
      </c>
      <c r="AS81" s="79"/>
      <c r="AT81" s="79">
        <f t="shared" ref="AT81" si="358">_xlfn.VAR.P(AT62:AU68)</f>
        <v>5.9403115027930505E-3</v>
      </c>
      <c r="AU81" s="79"/>
      <c r="AV81" s="79">
        <f t="shared" ref="AV81" si="359">_xlfn.VAR.P(AV62:AW68)</f>
        <v>3.0212668863040361E-3</v>
      </c>
      <c r="AW81" s="79"/>
      <c r="AX81" s="79">
        <f t="shared" ref="AX81" si="360">_xlfn.VAR.P(AX62:AY68)</f>
        <v>7.0149134125581745E-3</v>
      </c>
      <c r="AY81" s="79"/>
      <c r="AZ81" s="79">
        <f t="shared" ref="AZ81" si="361">_xlfn.VAR.P(AZ62:BA68)</f>
        <v>2.0427246752811174E-2</v>
      </c>
      <c r="BA81" s="79"/>
      <c r="BB81" s="79">
        <f t="shared" ref="BB81" si="362">_xlfn.VAR.P(BB62:BC68)</f>
        <v>6.7466349330103023E-3</v>
      </c>
      <c r="BC81" s="79"/>
      <c r="BD81" s="79">
        <f t="shared" ref="BD81" si="363">_xlfn.VAR.P(BD62:BE68)</f>
        <v>9.0075665495726841E-3</v>
      </c>
      <c r="BE81" s="79"/>
      <c r="BF81" s="79">
        <f t="shared" ref="BF81" si="364">_xlfn.VAR.P(BF62:BG68)</f>
        <v>7.7440959022246356E-3</v>
      </c>
      <c r="BG81" s="79"/>
      <c r="BH81" s="107">
        <f>_xlfn.VAR.P(BH62:BI68)</f>
        <v>1.5091053522904798E-2</v>
      </c>
      <c r="BI81" s="107"/>
    </row>
    <row r="82" spans="1:61">
      <c r="A82" s="59"/>
      <c r="B82" s="61"/>
      <c r="C82" s="61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</row>
    <row r="84" spans="1:61">
      <c r="B84" s="43"/>
      <c r="AZ84" s="106" t="s">
        <v>92</v>
      </c>
      <c r="BA84" s="106"/>
    </row>
    <row r="85" spans="1:61" ht="60.75" customHeight="1">
      <c r="AF85" s="55"/>
      <c r="AZ85" s="103" t="s">
        <v>93</v>
      </c>
      <c r="BA85" s="104"/>
      <c r="BB85" s="105"/>
    </row>
    <row r="86" spans="1:61">
      <c r="AF86" s="55"/>
    </row>
    <row r="87" spans="1:61">
      <c r="AF87" s="55"/>
    </row>
    <row r="88" spans="1:61">
      <c r="AF88" s="55"/>
    </row>
    <row r="89" spans="1:61">
      <c r="AF89" s="55"/>
    </row>
    <row r="90" spans="1:61">
      <c r="A90" s="22"/>
      <c r="AF90" s="55"/>
    </row>
    <row r="91" spans="1:61">
      <c r="A91" s="22"/>
      <c r="AF91" s="55"/>
    </row>
    <row r="92" spans="1:61">
      <c r="A92" s="22"/>
      <c r="AF92" s="55"/>
    </row>
    <row r="93" spans="1:61">
      <c r="D93" s="23"/>
      <c r="AF93" s="55"/>
    </row>
    <row r="94" spans="1:61">
      <c r="D94" s="23"/>
      <c r="AF94" s="55"/>
    </row>
    <row r="95" spans="1:61">
      <c r="D95" s="23"/>
      <c r="AF95" s="55"/>
    </row>
    <row r="96" spans="1:61">
      <c r="D96" s="23"/>
      <c r="AF96" s="55"/>
    </row>
    <row r="97" spans="4:32">
      <c r="AF97" s="55"/>
    </row>
    <row r="98" spans="4:32">
      <c r="D98" s="23"/>
      <c r="AF98" s="55"/>
    </row>
    <row r="99" spans="4:32">
      <c r="D99" s="23"/>
      <c r="AF99" s="55"/>
    </row>
    <row r="100" spans="4:32">
      <c r="D100" s="23"/>
      <c r="AF100" s="55"/>
    </row>
    <row r="101" spans="4:32">
      <c r="D101" s="23"/>
      <c r="AF101" s="55"/>
    </row>
    <row r="102" spans="4:32">
      <c r="D102" s="23"/>
      <c r="AF102" s="55"/>
    </row>
    <row r="103" spans="4:32">
      <c r="AF103" s="55"/>
    </row>
    <row r="104" spans="4:32">
      <c r="D104" s="23"/>
      <c r="AF104" s="55"/>
    </row>
    <row r="105" spans="4:32">
      <c r="D105" s="23"/>
      <c r="AF105" s="55"/>
    </row>
    <row r="106" spans="4:32">
      <c r="D106" s="23"/>
      <c r="AF106" s="55"/>
    </row>
    <row r="107" spans="4:32">
      <c r="D107" s="23"/>
      <c r="AF107" s="55"/>
    </row>
    <row r="108" spans="4:32">
      <c r="AF108" s="55"/>
    </row>
    <row r="109" spans="4:32">
      <c r="AF109" s="55"/>
    </row>
    <row r="110" spans="4:32">
      <c r="AF110" s="55"/>
    </row>
    <row r="111" spans="4:32">
      <c r="AF111" s="55"/>
    </row>
    <row r="112" spans="4:32">
      <c r="AF112" s="55"/>
    </row>
    <row r="113" spans="2:32">
      <c r="AF113" s="55"/>
    </row>
    <row r="114" spans="2:32">
      <c r="D114" s="23"/>
      <c r="AF114" s="55"/>
    </row>
    <row r="115" spans="2:32">
      <c r="B115" s="56"/>
      <c r="C115" s="56"/>
    </row>
    <row r="116" spans="2:32">
      <c r="B116" s="56"/>
      <c r="C116" s="56"/>
    </row>
    <row r="117" spans="2:32">
      <c r="B117" s="56"/>
      <c r="C117" s="56"/>
      <c r="D117" s="23"/>
    </row>
    <row r="118" spans="2:32">
      <c r="B118" s="56"/>
      <c r="C118" s="56"/>
      <c r="D118" s="23"/>
    </row>
    <row r="119" spans="2:32">
      <c r="B119" s="56"/>
      <c r="C119" s="56"/>
      <c r="D119" s="23"/>
    </row>
    <row r="120" spans="2:32">
      <c r="B120" s="56"/>
      <c r="C120" s="56"/>
      <c r="D120" s="23"/>
    </row>
    <row r="121" spans="2:32">
      <c r="B121" s="56"/>
      <c r="C121" s="56"/>
      <c r="D121" s="23"/>
    </row>
    <row r="122" spans="2:32">
      <c r="B122" s="56"/>
      <c r="C122" s="56"/>
    </row>
    <row r="123" spans="2:32">
      <c r="B123" s="56"/>
      <c r="C123" s="56"/>
    </row>
    <row r="124" spans="2:32">
      <c r="B124" s="56"/>
      <c r="C124" s="56"/>
    </row>
    <row r="125" spans="2:32">
      <c r="B125" s="56"/>
      <c r="C125" s="56"/>
    </row>
    <row r="126" spans="2:32">
      <c r="B126" s="56"/>
      <c r="C126" s="56"/>
      <c r="D126" s="23"/>
    </row>
    <row r="127" spans="2:32">
      <c r="B127" s="56"/>
      <c r="C127" s="56"/>
      <c r="D127" s="23"/>
    </row>
    <row r="128" spans="2:32">
      <c r="B128" s="56"/>
      <c r="C128" s="56"/>
    </row>
    <row r="129" spans="2:3">
      <c r="B129" s="56"/>
      <c r="C129" s="56"/>
    </row>
    <row r="130" spans="2:3">
      <c r="B130" s="56"/>
      <c r="C130" s="56"/>
    </row>
    <row r="131" spans="2:3">
      <c r="B131" s="56"/>
      <c r="C131" s="56"/>
    </row>
    <row r="132" spans="2:3">
      <c r="B132" s="56"/>
      <c r="C132" s="56"/>
    </row>
    <row r="133" spans="2:3">
      <c r="B133" s="56"/>
      <c r="C133" s="56"/>
    </row>
    <row r="134" spans="2:3">
      <c r="B134" s="56"/>
      <c r="C134" s="56"/>
    </row>
    <row r="135" spans="2:3">
      <c r="B135" s="56"/>
      <c r="C135" s="56"/>
    </row>
    <row r="136" spans="2:3">
      <c r="B136" s="56"/>
      <c r="C136" s="56"/>
    </row>
    <row r="137" spans="2:3">
      <c r="B137" s="56"/>
      <c r="C137" s="56"/>
    </row>
    <row r="138" spans="2:3">
      <c r="B138" s="56"/>
      <c r="C138" s="56"/>
    </row>
    <row r="139" spans="2:3">
      <c r="C139" s="56"/>
    </row>
    <row r="140" spans="2:3">
      <c r="C140" s="56"/>
    </row>
    <row r="141" spans="2:3">
      <c r="C141" s="56"/>
    </row>
    <row r="142" spans="2:3">
      <c r="C142" s="56"/>
    </row>
  </sheetData>
  <sortState ref="AF81:AF110">
    <sortCondition descending="1" ref="AF81"/>
  </sortState>
  <mergeCells count="371">
    <mergeCell ref="AV81:AW81"/>
    <mergeCell ref="AX81:AY81"/>
    <mergeCell ref="BB81:BC81"/>
    <mergeCell ref="BD81:BE81"/>
    <mergeCell ref="BF81:BG81"/>
    <mergeCell ref="BH81:BI81"/>
    <mergeCell ref="AD81:AE81"/>
    <mergeCell ref="AF81:AG81"/>
    <mergeCell ref="AH81:AI81"/>
    <mergeCell ref="AJ81:AK81"/>
    <mergeCell ref="AL81:AM81"/>
    <mergeCell ref="AN81:AO81"/>
    <mergeCell ref="AP81:AQ81"/>
    <mergeCell ref="AR81:AS81"/>
    <mergeCell ref="AT81:AU81"/>
    <mergeCell ref="B1:C1"/>
    <mergeCell ref="D1:E1"/>
    <mergeCell ref="F1:G1"/>
    <mergeCell ref="H1:I1"/>
    <mergeCell ref="J1:K1"/>
    <mergeCell ref="N1:O1"/>
    <mergeCell ref="L1:M1"/>
    <mergeCell ref="AZ81:BA81"/>
    <mergeCell ref="AZ85:BB85"/>
    <mergeCell ref="AZ84:BA84"/>
    <mergeCell ref="B81:C81"/>
    <mergeCell ref="D81:E81"/>
    <mergeCell ref="F81:G81"/>
    <mergeCell ref="H81:I81"/>
    <mergeCell ref="J81:K81"/>
    <mergeCell ref="L81:M81"/>
    <mergeCell ref="N81:O81"/>
    <mergeCell ref="P81:Q81"/>
    <mergeCell ref="R81:S81"/>
    <mergeCell ref="T81:U81"/>
    <mergeCell ref="V81:W81"/>
    <mergeCell ref="X81:Y81"/>
    <mergeCell ref="Z81:AA81"/>
    <mergeCell ref="AB81:AC81"/>
    <mergeCell ref="AB1:AC1"/>
    <mergeCell ref="AD1:AE1"/>
    <mergeCell ref="AF1:AG1"/>
    <mergeCell ref="AH1:AI1"/>
    <mergeCell ref="AJ1:AK1"/>
    <mergeCell ref="AL1:AM1"/>
    <mergeCell ref="P1:Q1"/>
    <mergeCell ref="R1:S1"/>
    <mergeCell ref="T1:U1"/>
    <mergeCell ref="V1:W1"/>
    <mergeCell ref="X1:Y1"/>
    <mergeCell ref="Z1:AA1"/>
    <mergeCell ref="AZ1:BA1"/>
    <mergeCell ref="BB1:BC1"/>
    <mergeCell ref="BD1:BE1"/>
    <mergeCell ref="BH1:BI1"/>
    <mergeCell ref="BF1:BG1"/>
    <mergeCell ref="AN1:AO1"/>
    <mergeCell ref="AP1:AQ1"/>
    <mergeCell ref="AR1:AS1"/>
    <mergeCell ref="AT1:AU1"/>
    <mergeCell ref="AV1:AW1"/>
    <mergeCell ref="AX1:AY1"/>
    <mergeCell ref="BH22:BI22"/>
    <mergeCell ref="AL22:AM22"/>
    <mergeCell ref="AN22:AO22"/>
    <mergeCell ref="AP22:AQ22"/>
    <mergeCell ref="AR22:AS22"/>
    <mergeCell ref="AT22:AU22"/>
    <mergeCell ref="AV22:AW22"/>
    <mergeCell ref="H22:I22"/>
    <mergeCell ref="J22:K22"/>
    <mergeCell ref="L22:M22"/>
    <mergeCell ref="R22:S22"/>
    <mergeCell ref="T22:U22"/>
    <mergeCell ref="V22:W22"/>
    <mergeCell ref="X22:Y22"/>
    <mergeCell ref="BD22:BE22"/>
    <mergeCell ref="BF22:BG22"/>
    <mergeCell ref="AX22:AY22"/>
    <mergeCell ref="AZ22:BA22"/>
    <mergeCell ref="BB22:BC22"/>
    <mergeCell ref="Z22:AA22"/>
    <mergeCell ref="AB22:AC22"/>
    <mergeCell ref="AD22:AE22"/>
    <mergeCell ref="AF22:AG22"/>
    <mergeCell ref="AH22:AI22"/>
    <mergeCell ref="AJ22:AK22"/>
    <mergeCell ref="R44:S44"/>
    <mergeCell ref="AX34:AY34"/>
    <mergeCell ref="AZ34:BA34"/>
    <mergeCell ref="BB34:BC34"/>
    <mergeCell ref="BD34:BE34"/>
    <mergeCell ref="BF34:BG34"/>
    <mergeCell ref="BH34:BI34"/>
    <mergeCell ref="AL34:AM34"/>
    <mergeCell ref="AN34:AO34"/>
    <mergeCell ref="AP34:AQ34"/>
    <mergeCell ref="AR34:AS34"/>
    <mergeCell ref="AT34:AU34"/>
    <mergeCell ref="AV34:AW34"/>
    <mergeCell ref="Z34:AA34"/>
    <mergeCell ref="AB34:AC34"/>
    <mergeCell ref="AD34:AE34"/>
    <mergeCell ref="AF34:AG34"/>
    <mergeCell ref="AH34:AI34"/>
    <mergeCell ref="AJ34:AK34"/>
    <mergeCell ref="R34:S34"/>
    <mergeCell ref="T34:U34"/>
    <mergeCell ref="V34:W34"/>
    <mergeCell ref="X34:Y34"/>
    <mergeCell ref="L11:M11"/>
    <mergeCell ref="B44:C44"/>
    <mergeCell ref="D44:E44"/>
    <mergeCell ref="F44:G44"/>
    <mergeCell ref="H44:I44"/>
    <mergeCell ref="J44:K44"/>
    <mergeCell ref="L44:M44"/>
    <mergeCell ref="N44:O44"/>
    <mergeCell ref="P44:Q44"/>
    <mergeCell ref="N34:O34"/>
    <mergeCell ref="P34:Q34"/>
    <mergeCell ref="B34:C34"/>
    <mergeCell ref="D34:E34"/>
    <mergeCell ref="F34:G34"/>
    <mergeCell ref="H34:I34"/>
    <mergeCell ref="J34:K34"/>
    <mergeCell ref="L34:M34"/>
    <mergeCell ref="N22:O22"/>
    <mergeCell ref="P22:Q22"/>
    <mergeCell ref="B22:C22"/>
    <mergeCell ref="D22:E22"/>
    <mergeCell ref="F22:G22"/>
    <mergeCell ref="AH44:AI44"/>
    <mergeCell ref="AJ44:AK44"/>
    <mergeCell ref="AL44:AM44"/>
    <mergeCell ref="AN44:AO44"/>
    <mergeCell ref="AP44:AQ44"/>
    <mergeCell ref="T44:U44"/>
    <mergeCell ref="V44:W44"/>
    <mergeCell ref="X44:Y44"/>
    <mergeCell ref="Z44:AA44"/>
    <mergeCell ref="AB44:AC44"/>
    <mergeCell ref="AD44:AE44"/>
    <mergeCell ref="AF44:AG44"/>
    <mergeCell ref="BD44:BE44"/>
    <mergeCell ref="BF44:BG44"/>
    <mergeCell ref="BH44:BI44"/>
    <mergeCell ref="AR44:AS44"/>
    <mergeCell ref="AT44:AU44"/>
    <mergeCell ref="AV44:AW44"/>
    <mergeCell ref="AX44:AY44"/>
    <mergeCell ref="AZ44:BA44"/>
    <mergeCell ref="BB44:BC44"/>
    <mergeCell ref="N48:O48"/>
    <mergeCell ref="P48:Q48"/>
    <mergeCell ref="R48:S48"/>
    <mergeCell ref="T48:U48"/>
    <mergeCell ref="V48:W48"/>
    <mergeCell ref="B48:C48"/>
    <mergeCell ref="D48:E48"/>
    <mergeCell ref="F48:G48"/>
    <mergeCell ref="H48:I48"/>
    <mergeCell ref="J48:K48"/>
    <mergeCell ref="BH48:BI48"/>
    <mergeCell ref="J60:K60"/>
    <mergeCell ref="B60:C60"/>
    <mergeCell ref="N60:O60"/>
    <mergeCell ref="F60:G60"/>
    <mergeCell ref="AV48:AW48"/>
    <mergeCell ref="AX48:AY48"/>
    <mergeCell ref="AZ48:BA48"/>
    <mergeCell ref="BB48:BC48"/>
    <mergeCell ref="BD48:BE48"/>
    <mergeCell ref="BF48:BG48"/>
    <mergeCell ref="AJ48:AK48"/>
    <mergeCell ref="AL48:AM48"/>
    <mergeCell ref="AN48:AO48"/>
    <mergeCell ref="AP48:AQ48"/>
    <mergeCell ref="AR48:AS48"/>
    <mergeCell ref="AT48:AU48"/>
    <mergeCell ref="X48:Y48"/>
    <mergeCell ref="Z48:AA48"/>
    <mergeCell ref="AB48:AC48"/>
    <mergeCell ref="AD48:AE48"/>
    <mergeCell ref="AF48:AG48"/>
    <mergeCell ref="AH48:AI48"/>
    <mergeCell ref="L48:M48"/>
    <mergeCell ref="BH60:BI60"/>
    <mergeCell ref="P60:Q60"/>
    <mergeCell ref="AH60:AI60"/>
    <mergeCell ref="BD60:BE60"/>
    <mergeCell ref="H60:I60"/>
    <mergeCell ref="B75:C75"/>
    <mergeCell ref="D75:E75"/>
    <mergeCell ref="F75:G75"/>
    <mergeCell ref="H75:I75"/>
    <mergeCell ref="H71:I71"/>
    <mergeCell ref="J71:K71"/>
    <mergeCell ref="B71:C71"/>
    <mergeCell ref="AT60:AU60"/>
    <mergeCell ref="AR60:AS60"/>
    <mergeCell ref="Z60:AA60"/>
    <mergeCell ref="AB60:AC60"/>
    <mergeCell ref="AV60:AW60"/>
    <mergeCell ref="AF60:AG60"/>
    <mergeCell ref="AP60:AQ60"/>
    <mergeCell ref="AD60:AE60"/>
    <mergeCell ref="V60:W60"/>
    <mergeCell ref="AL60:AM60"/>
    <mergeCell ref="AN60:AO60"/>
    <mergeCell ref="AJ60:AK60"/>
    <mergeCell ref="T60:U60"/>
    <mergeCell ref="X60:Y60"/>
    <mergeCell ref="L60:M60"/>
    <mergeCell ref="D60:E60"/>
    <mergeCell ref="AJ71:AK71"/>
    <mergeCell ref="T71:U71"/>
    <mergeCell ref="AZ71:BA71"/>
    <mergeCell ref="X71:Y71"/>
    <mergeCell ref="BF60:BG60"/>
    <mergeCell ref="BB60:BC60"/>
    <mergeCell ref="R60:S60"/>
    <mergeCell ref="P71:Q71"/>
    <mergeCell ref="AH71:AI71"/>
    <mergeCell ref="BD71:BE71"/>
    <mergeCell ref="AX60:AY60"/>
    <mergeCell ref="AZ60:BA60"/>
    <mergeCell ref="AV71:AW71"/>
    <mergeCell ref="AF71:AG71"/>
    <mergeCell ref="BF71:BG71"/>
    <mergeCell ref="BB71:BC71"/>
    <mergeCell ref="R71:S71"/>
    <mergeCell ref="AX71:AY71"/>
    <mergeCell ref="B72:C72"/>
    <mergeCell ref="F72:G72"/>
    <mergeCell ref="AP72:AQ72"/>
    <mergeCell ref="AD72:AE72"/>
    <mergeCell ref="V72:W72"/>
    <mergeCell ref="AL71:AM71"/>
    <mergeCell ref="AN71:AO71"/>
    <mergeCell ref="AT71:AU71"/>
    <mergeCell ref="AR71:AS71"/>
    <mergeCell ref="Z71:AA71"/>
    <mergeCell ref="AB71:AC71"/>
    <mergeCell ref="L71:M71"/>
    <mergeCell ref="D71:E71"/>
    <mergeCell ref="AP71:AQ71"/>
    <mergeCell ref="AD71:AE71"/>
    <mergeCell ref="V71:W71"/>
    <mergeCell ref="N71:O71"/>
    <mergeCell ref="F71:G71"/>
    <mergeCell ref="AB72:AC72"/>
    <mergeCell ref="Z75:AA75"/>
    <mergeCell ref="AB75:AC75"/>
    <mergeCell ref="AD75:AE75"/>
    <mergeCell ref="AF75:AG75"/>
    <mergeCell ref="J75:K75"/>
    <mergeCell ref="L75:M75"/>
    <mergeCell ref="N75:O75"/>
    <mergeCell ref="P75:Q75"/>
    <mergeCell ref="R75:S75"/>
    <mergeCell ref="T75:U75"/>
    <mergeCell ref="BH72:BI72"/>
    <mergeCell ref="BH71:BI71"/>
    <mergeCell ref="H72:I72"/>
    <mergeCell ref="J72:K72"/>
    <mergeCell ref="N72:O72"/>
    <mergeCell ref="L72:M72"/>
    <mergeCell ref="P72:Q72"/>
    <mergeCell ref="D72:E72"/>
    <mergeCell ref="BH75:BI75"/>
    <mergeCell ref="BF75:BG75"/>
    <mergeCell ref="AT75:AU75"/>
    <mergeCell ref="AV75:AW75"/>
    <mergeCell ref="AX75:AY75"/>
    <mergeCell ref="AZ75:BA75"/>
    <mergeCell ref="BB75:BC75"/>
    <mergeCell ref="BD75:BE75"/>
    <mergeCell ref="AH75:AI75"/>
    <mergeCell ref="AJ75:AK75"/>
    <mergeCell ref="AL75:AM75"/>
    <mergeCell ref="AN75:AO75"/>
    <mergeCell ref="AP75:AQ75"/>
    <mergeCell ref="AR75:AS75"/>
    <mergeCell ref="V75:W75"/>
    <mergeCell ref="X75:Y75"/>
    <mergeCell ref="AV72:AW72"/>
    <mergeCell ref="AF72:AG72"/>
    <mergeCell ref="BF72:BG72"/>
    <mergeCell ref="BB72:BC72"/>
    <mergeCell ref="R72:S72"/>
    <mergeCell ref="AX72:AY72"/>
    <mergeCell ref="AL72:AM72"/>
    <mergeCell ref="AN72:AO72"/>
    <mergeCell ref="AT72:AU72"/>
    <mergeCell ref="AR72:AS72"/>
    <mergeCell ref="Z72:AA72"/>
    <mergeCell ref="AH72:AI72"/>
    <mergeCell ref="BD72:BE72"/>
    <mergeCell ref="AJ72:AK72"/>
    <mergeCell ref="T72:U72"/>
    <mergeCell ref="AZ72:BA72"/>
    <mergeCell ref="X72:Y72"/>
    <mergeCell ref="X77:Y77"/>
    <mergeCell ref="Z77:AA77"/>
    <mergeCell ref="AB77:AC77"/>
    <mergeCell ref="AD77:AE77"/>
    <mergeCell ref="AF77:AG77"/>
    <mergeCell ref="AH77:AI77"/>
    <mergeCell ref="AJ77:AK77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  <mergeCell ref="AL78:AM78"/>
    <mergeCell ref="AN78:AO78"/>
    <mergeCell ref="BD77:BE77"/>
    <mergeCell ref="BF77:BG77"/>
    <mergeCell ref="BH77:BI77"/>
    <mergeCell ref="E11:F11"/>
    <mergeCell ref="E12:F12"/>
    <mergeCell ref="E13:F13"/>
    <mergeCell ref="E14:F14"/>
    <mergeCell ref="E15:F15"/>
    <mergeCell ref="E16:F16"/>
    <mergeCell ref="E17:F17"/>
    <mergeCell ref="E18:F18"/>
    <mergeCell ref="AL77:AM77"/>
    <mergeCell ref="AN77:AO77"/>
    <mergeCell ref="AP77:AQ77"/>
    <mergeCell ref="AR77:AS77"/>
    <mergeCell ref="AT77:AU77"/>
    <mergeCell ref="AV77:AW77"/>
    <mergeCell ref="AX77:AY77"/>
    <mergeCell ref="AZ77:BA77"/>
    <mergeCell ref="BB77:BC77"/>
    <mergeCell ref="T77:U77"/>
    <mergeCell ref="V77:W77"/>
    <mergeCell ref="T78:U78"/>
    <mergeCell ref="V78:W78"/>
    <mergeCell ref="X78:Y78"/>
    <mergeCell ref="Z78:AA78"/>
    <mergeCell ref="AB78:AC78"/>
    <mergeCell ref="AD78:AE78"/>
    <mergeCell ref="AF78:AG78"/>
    <mergeCell ref="AH78:AI78"/>
    <mergeCell ref="AJ78:AK78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BH78:BI78"/>
    <mergeCell ref="AP78:AQ78"/>
    <mergeCell ref="AR78:AS78"/>
    <mergeCell ref="AT78:AU78"/>
    <mergeCell ref="AV78:AW78"/>
    <mergeCell ref="AX78:AY78"/>
    <mergeCell ref="AZ78:BA78"/>
    <mergeCell ref="BB78:BC78"/>
    <mergeCell ref="BD78:BE78"/>
    <mergeCell ref="BF78:BG78"/>
  </mergeCells>
  <conditionalFormatting sqref="B24:BI30">
    <cfRule type="colorScale" priority="7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B36:BI42">
    <cfRule type="colorScale" priority="6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B50:BI58">
    <cfRule type="colorScale" priority="5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B62:BI68">
    <cfRule type="colorScale" priority="4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B70:BI70">
    <cfRule type="dataBar" priority="3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{C77F2E45-40D6-4F17-B5BE-4D9570519041}</x14:id>
        </ext>
      </extLst>
    </cfRule>
  </conditionalFormatting>
  <conditionalFormatting sqref="B76:BI76">
    <cfRule type="dataBar" priority="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{664F5201-B1BC-4D99-A4E1-7F3BFE88C2E0}</x14:id>
        </ext>
      </extLst>
    </cfRule>
  </conditionalFormatting>
  <conditionalFormatting sqref="B80:BI80">
    <cfRule type="dataBar" priority="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{A83018C1-2CD8-4643-B23E-C108FCE50B57}</x14:id>
        </ext>
      </extLst>
    </cfRule>
  </conditionalFormatting>
  <pageMargins left="0.7" right="0.7" top="0.75" bottom="0.75" header="0.3" footer="0.3"/>
  <pageSetup paperSize="9" orientation="portrait" r:id="rId1"/>
  <ignoredErrors>
    <ignoredError sqref="C25:BI26 C27:C30 D27:BI30 C36:BI42 B50:B56 AP60 D60 L60 V60 AD60 C24:H24 J24:BI24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7F2E45-40D6-4F17-B5BE-4D95705190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B70:BI70</xm:sqref>
        </x14:conditionalFormatting>
        <x14:conditionalFormatting xmlns:xm="http://schemas.microsoft.com/office/excel/2006/main">
          <x14:cfRule type="dataBar" id="{664F5201-B1BC-4D99-A4E1-7F3BFE88C2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B76:BI76</xm:sqref>
        </x14:conditionalFormatting>
        <x14:conditionalFormatting xmlns:xm="http://schemas.microsoft.com/office/excel/2006/main">
          <x14:cfRule type="dataBar" id="{A83018C1-2CD8-4643-B23E-C108FCE50B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B80:BI80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5"/>
  <sheetData>
    <row r="1" spans="1:1">
      <c r="A1" t="s">
        <v>89</v>
      </c>
    </row>
    <row r="2" spans="1:1">
      <c r="A2" t="s">
        <v>91</v>
      </c>
    </row>
    <row r="3" spans="1:1">
      <c r="A3" t="s">
        <v>90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J360"/>
  <sheetViews>
    <sheetView workbookViewId="0">
      <selection activeCell="U36" sqref="U36"/>
    </sheetView>
  </sheetViews>
  <sheetFormatPr defaultRowHeight="15"/>
  <cols>
    <col min="8" max="8" width="10.140625" bestFit="1" customWidth="1"/>
  </cols>
  <sheetData>
    <row r="1" spans="2:10" ht="15.75" thickBot="1"/>
    <row r="2" spans="2:10"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2:10">
      <c r="B3" s="68" t="s">
        <v>32</v>
      </c>
      <c r="C3" s="69">
        <v>71.977999999999994</v>
      </c>
      <c r="D3" s="69">
        <v>71.977999999999994</v>
      </c>
      <c r="E3" s="69">
        <v>680</v>
      </c>
      <c r="F3" s="10">
        <v>1228</v>
      </c>
      <c r="H3" t="s">
        <v>97</v>
      </c>
    </row>
    <row r="4" spans="2:10">
      <c r="B4" s="68" t="s">
        <v>33</v>
      </c>
      <c r="C4" s="69">
        <v>91.832099999999997</v>
      </c>
      <c r="D4" s="69">
        <v>91.832099999999997</v>
      </c>
      <c r="E4" s="69">
        <v>637</v>
      </c>
      <c r="F4" s="10">
        <v>1557</v>
      </c>
      <c r="H4" t="s">
        <v>98</v>
      </c>
    </row>
    <row r="5" spans="2:10">
      <c r="B5" s="68" t="s">
        <v>8</v>
      </c>
      <c r="C5" s="69">
        <v>97.339200000000005</v>
      </c>
      <c r="D5" s="69">
        <v>97.339200000000005</v>
      </c>
      <c r="E5" s="69">
        <v>457</v>
      </c>
      <c r="F5" s="10">
        <v>1970</v>
      </c>
      <c r="H5" t="s">
        <v>99</v>
      </c>
    </row>
    <row r="6" spans="2:10">
      <c r="B6" s="68" t="s">
        <v>34</v>
      </c>
      <c r="C6" s="69">
        <v>41.668399999999998</v>
      </c>
      <c r="D6" s="69">
        <v>41.668399999999998</v>
      </c>
      <c r="E6" s="69">
        <v>397</v>
      </c>
      <c r="F6" s="10">
        <v>2195</v>
      </c>
      <c r="H6" t="s">
        <v>100</v>
      </c>
    </row>
    <row r="7" spans="2:10">
      <c r="B7" s="68" t="s">
        <v>35</v>
      </c>
      <c r="C7" s="69">
        <v>83.086200000000005</v>
      </c>
      <c r="D7" s="69">
        <v>83.086200000000005</v>
      </c>
      <c r="E7" s="69">
        <v>601</v>
      </c>
      <c r="F7" s="10">
        <v>1174</v>
      </c>
      <c r="H7" t="s">
        <v>101</v>
      </c>
    </row>
    <row r="8" spans="2:10">
      <c r="B8" s="68" t="s">
        <v>36</v>
      </c>
      <c r="C8" s="69">
        <v>85.632999999999996</v>
      </c>
      <c r="D8" s="69">
        <v>85.632999999999996</v>
      </c>
      <c r="E8" s="69">
        <v>325</v>
      </c>
      <c r="F8" s="10">
        <v>1734</v>
      </c>
      <c r="H8" t="s">
        <v>102</v>
      </c>
      <c r="J8" t="s">
        <v>124</v>
      </c>
    </row>
    <row r="9" spans="2:10" ht="15.75" thickBot="1">
      <c r="B9" s="70" t="s">
        <v>37</v>
      </c>
      <c r="C9" s="71">
        <v>73.599699999999999</v>
      </c>
      <c r="D9" s="71">
        <v>73.599699999999999</v>
      </c>
      <c r="E9" s="71">
        <v>625</v>
      </c>
      <c r="F9" s="13">
        <v>1286</v>
      </c>
      <c r="H9" t="s">
        <v>103</v>
      </c>
    </row>
    <row r="10" spans="2:10" ht="15.75" thickBot="1">
      <c r="B10" s="73"/>
      <c r="C10" s="18"/>
      <c r="D10" s="18"/>
      <c r="E10" s="18"/>
      <c r="F10" s="74"/>
    </row>
    <row r="11" spans="2:10">
      <c r="B11" s="6" t="s">
        <v>1</v>
      </c>
      <c r="C11" s="7" t="s">
        <v>2</v>
      </c>
      <c r="D11" s="7" t="s">
        <v>3</v>
      </c>
      <c r="E11" s="7" t="s">
        <v>4</v>
      </c>
      <c r="F11" s="8" t="s">
        <v>5</v>
      </c>
    </row>
    <row r="12" spans="2:10">
      <c r="B12" s="68" t="s">
        <v>32</v>
      </c>
      <c r="C12" s="69">
        <v>69.942999999999998</v>
      </c>
      <c r="D12" s="69">
        <v>69.942999999999998</v>
      </c>
      <c r="E12" s="69">
        <v>638</v>
      </c>
      <c r="F12" s="10">
        <v>1242</v>
      </c>
      <c r="H12" t="s">
        <v>104</v>
      </c>
    </row>
    <row r="13" spans="2:10">
      <c r="B13" s="68" t="s">
        <v>33</v>
      </c>
      <c r="C13" s="69">
        <v>56.424399999999999</v>
      </c>
      <c r="D13" s="69">
        <v>56.424399999999999</v>
      </c>
      <c r="E13" s="69">
        <v>652</v>
      </c>
      <c r="F13" s="10">
        <v>1484</v>
      </c>
      <c r="H13" t="s">
        <v>105</v>
      </c>
    </row>
    <row r="14" spans="2:10">
      <c r="B14" s="68" t="s">
        <v>8</v>
      </c>
      <c r="C14" s="69">
        <v>77.698499999999996</v>
      </c>
      <c r="D14" s="69">
        <v>77.698499999999996</v>
      </c>
      <c r="E14" s="69">
        <v>582</v>
      </c>
      <c r="F14" s="10">
        <v>1736</v>
      </c>
      <c r="H14" t="s">
        <v>106</v>
      </c>
    </row>
    <row r="15" spans="2:10">
      <c r="B15" s="68" t="s">
        <v>34</v>
      </c>
      <c r="C15" s="69">
        <v>81.184600000000003</v>
      </c>
      <c r="D15" s="69">
        <v>81.184600000000003</v>
      </c>
      <c r="E15" s="69">
        <v>511</v>
      </c>
      <c r="F15" s="10">
        <v>1930</v>
      </c>
      <c r="H15" t="s">
        <v>107</v>
      </c>
    </row>
    <row r="16" spans="2:10">
      <c r="B16" s="68" t="s">
        <v>35</v>
      </c>
      <c r="C16" s="69">
        <v>89.676500000000004</v>
      </c>
      <c r="D16" s="69">
        <v>89.676500000000004</v>
      </c>
      <c r="E16" s="69">
        <v>570</v>
      </c>
      <c r="F16" s="10">
        <v>1163</v>
      </c>
      <c r="H16" t="s">
        <v>108</v>
      </c>
    </row>
    <row r="17" spans="2:10">
      <c r="B17" s="68" t="s">
        <v>36</v>
      </c>
      <c r="C17" s="69">
        <v>86.548699999999997</v>
      </c>
      <c r="D17" s="69">
        <v>86.548699999999997</v>
      </c>
      <c r="E17" s="69">
        <v>385</v>
      </c>
      <c r="F17" s="10">
        <v>1720</v>
      </c>
      <c r="H17" t="s">
        <v>109</v>
      </c>
    </row>
    <row r="18" spans="2:10" ht="15.75" thickBot="1">
      <c r="B18" s="70" t="s">
        <v>37</v>
      </c>
      <c r="C18" s="71">
        <v>76.770200000000003</v>
      </c>
      <c r="D18" s="71">
        <v>76.770200000000003</v>
      </c>
      <c r="E18" s="71">
        <v>386</v>
      </c>
      <c r="F18" s="13">
        <v>2006</v>
      </c>
      <c r="H18" t="s">
        <v>110</v>
      </c>
      <c r="J18" t="s">
        <v>124</v>
      </c>
    </row>
    <row r="19" spans="2:10" ht="15.75" thickBot="1">
      <c r="B19" s="73"/>
      <c r="C19" s="18"/>
      <c r="D19" s="18"/>
      <c r="E19" s="18"/>
      <c r="F19" s="74"/>
    </row>
    <row r="20" spans="2:10">
      <c r="B20" s="6" t="s">
        <v>1</v>
      </c>
      <c r="C20" s="7" t="s">
        <v>2</v>
      </c>
      <c r="D20" s="7" t="s">
        <v>3</v>
      </c>
      <c r="E20" s="7" t="s">
        <v>4</v>
      </c>
      <c r="F20" s="8" t="s">
        <v>5</v>
      </c>
    </row>
    <row r="21" spans="2:10">
      <c r="B21" s="68" t="s">
        <v>32</v>
      </c>
      <c r="C21" s="69">
        <v>78.604500000000002</v>
      </c>
      <c r="D21" s="69">
        <v>78.604500000000002</v>
      </c>
      <c r="E21" s="69">
        <v>597</v>
      </c>
      <c r="F21" s="10">
        <v>1276</v>
      </c>
      <c r="H21" t="s">
        <v>111</v>
      </c>
    </row>
    <row r="22" spans="2:10">
      <c r="B22" s="68" t="s">
        <v>33</v>
      </c>
      <c r="C22" s="69">
        <v>55.549599999999998</v>
      </c>
      <c r="D22" s="69">
        <v>55.549599999999998</v>
      </c>
      <c r="E22" s="69">
        <v>655</v>
      </c>
      <c r="F22" s="10">
        <v>1479</v>
      </c>
      <c r="H22" t="s">
        <v>112</v>
      </c>
    </row>
    <row r="23" spans="2:10">
      <c r="B23" s="68" t="s">
        <v>8</v>
      </c>
      <c r="C23" s="69">
        <v>88.840599999999995</v>
      </c>
      <c r="D23" s="69">
        <v>88.840599999999995</v>
      </c>
      <c r="E23" s="69">
        <v>587</v>
      </c>
      <c r="F23" s="10">
        <v>1854</v>
      </c>
      <c r="H23" t="s">
        <v>113</v>
      </c>
    </row>
    <row r="24" spans="2:10">
      <c r="B24" s="68" t="s">
        <v>34</v>
      </c>
      <c r="C24" s="69">
        <v>82.951499999999996</v>
      </c>
      <c r="D24" s="69">
        <v>82.951499999999996</v>
      </c>
      <c r="E24" s="69">
        <v>520</v>
      </c>
      <c r="F24" s="10">
        <v>1854</v>
      </c>
      <c r="H24" t="s">
        <v>114</v>
      </c>
    </row>
    <row r="25" spans="2:10">
      <c r="B25" s="68" t="s">
        <v>35</v>
      </c>
      <c r="C25" s="69">
        <v>52.152999999999999</v>
      </c>
      <c r="D25" s="69">
        <v>52.152999999999999</v>
      </c>
      <c r="E25" s="69">
        <v>626</v>
      </c>
      <c r="F25" s="10">
        <v>2418</v>
      </c>
      <c r="H25" t="s">
        <v>125</v>
      </c>
      <c r="J25" t="s">
        <v>126</v>
      </c>
    </row>
    <row r="26" spans="2:10">
      <c r="B26" s="68" t="s">
        <v>36</v>
      </c>
      <c r="C26" s="69">
        <v>101.997</v>
      </c>
      <c r="D26" s="69">
        <v>101.997</v>
      </c>
      <c r="E26" s="69">
        <v>387</v>
      </c>
      <c r="F26" s="10">
        <v>1110</v>
      </c>
      <c r="H26" t="s">
        <v>115</v>
      </c>
    </row>
    <row r="27" spans="2:10" ht="15.75" thickBot="1">
      <c r="B27" s="70" t="s">
        <v>37</v>
      </c>
      <c r="C27" s="71">
        <v>94.593400000000003</v>
      </c>
      <c r="D27" s="71">
        <v>94.593400000000003</v>
      </c>
      <c r="E27" s="71">
        <v>483</v>
      </c>
      <c r="F27" s="13">
        <v>1714</v>
      </c>
      <c r="H27" t="s">
        <v>117</v>
      </c>
    </row>
    <row r="28" spans="2:10" ht="15.75" thickBot="1">
      <c r="B28" s="73"/>
      <c r="C28" s="18"/>
      <c r="D28" s="18"/>
      <c r="E28" s="18"/>
      <c r="F28" s="74"/>
    </row>
    <row r="29" spans="2:10">
      <c r="B29" s="6" t="s">
        <v>1</v>
      </c>
      <c r="C29" s="7" t="s">
        <v>2</v>
      </c>
      <c r="D29" s="7" t="s">
        <v>3</v>
      </c>
      <c r="E29" s="7" t="s">
        <v>4</v>
      </c>
      <c r="F29" s="8" t="s">
        <v>5</v>
      </c>
    </row>
    <row r="30" spans="2:10">
      <c r="B30" s="68" t="s">
        <v>32</v>
      </c>
      <c r="C30" s="69">
        <v>92.742099999999994</v>
      </c>
      <c r="D30" s="69">
        <v>92.742099999999994</v>
      </c>
      <c r="E30" s="69">
        <v>668</v>
      </c>
      <c r="F30" s="10">
        <v>1328</v>
      </c>
      <c r="H30" t="s">
        <v>118</v>
      </c>
    </row>
    <row r="31" spans="2:10">
      <c r="B31" s="68" t="s">
        <v>33</v>
      </c>
      <c r="C31" s="69">
        <v>38.610199999999999</v>
      </c>
      <c r="D31" s="69">
        <v>38.610199999999999</v>
      </c>
      <c r="E31" s="69">
        <v>702</v>
      </c>
      <c r="F31" s="10">
        <v>1562</v>
      </c>
      <c r="H31" t="s">
        <v>119</v>
      </c>
    </row>
    <row r="32" spans="2:10">
      <c r="B32" s="68" t="s">
        <v>8</v>
      </c>
      <c r="C32" s="69">
        <v>89.900899999999993</v>
      </c>
      <c r="D32" s="69">
        <v>89.900899999999993</v>
      </c>
      <c r="E32" s="69">
        <v>607</v>
      </c>
      <c r="F32" s="10">
        <v>1794</v>
      </c>
      <c r="H32" t="s">
        <v>120</v>
      </c>
    </row>
    <row r="33" spans="2:8">
      <c r="B33" s="68" t="s">
        <v>34</v>
      </c>
      <c r="C33" s="69">
        <v>78.390199999999993</v>
      </c>
      <c r="D33" s="69">
        <v>78.390199999999993</v>
      </c>
      <c r="E33" s="69">
        <v>437</v>
      </c>
      <c r="F33" s="10">
        <v>1954</v>
      </c>
      <c r="H33" t="s">
        <v>121</v>
      </c>
    </row>
    <row r="34" spans="2:8">
      <c r="B34" s="68" t="s">
        <v>35</v>
      </c>
      <c r="C34" s="69">
        <v>97.742000000000004</v>
      </c>
      <c r="D34" s="69">
        <v>97.742000000000004</v>
      </c>
      <c r="E34" s="69">
        <v>520</v>
      </c>
      <c r="F34" s="10">
        <v>1027</v>
      </c>
      <c r="H34" t="s">
        <v>122</v>
      </c>
    </row>
    <row r="35" spans="2:8">
      <c r="B35" s="68" t="s">
        <v>36</v>
      </c>
      <c r="C35" s="69">
        <v>104.1536</v>
      </c>
      <c r="D35" s="69">
        <v>104.1536</v>
      </c>
      <c r="E35" s="69">
        <v>346</v>
      </c>
      <c r="F35" s="10">
        <v>1302</v>
      </c>
      <c r="H35" t="s">
        <v>116</v>
      </c>
    </row>
    <row r="36" spans="2:8" ht="15.75" thickBot="1">
      <c r="B36" s="70" t="s">
        <v>37</v>
      </c>
      <c r="C36" s="71">
        <v>98.466399999999993</v>
      </c>
      <c r="D36" s="71">
        <v>98.466399999999993</v>
      </c>
      <c r="E36" s="71">
        <v>397</v>
      </c>
      <c r="F36" s="13">
        <v>1665</v>
      </c>
      <c r="H36" t="s">
        <v>123</v>
      </c>
    </row>
    <row r="38" spans="2:8">
      <c r="B38" s="20"/>
      <c r="C38" s="20"/>
      <c r="D38" s="20"/>
      <c r="E38" s="20"/>
      <c r="F38" s="20"/>
    </row>
    <row r="39" spans="2:8">
      <c r="B39" s="4"/>
      <c r="C39" s="4"/>
      <c r="D39" s="4"/>
      <c r="E39" s="4"/>
      <c r="F39" s="4"/>
    </row>
    <row r="40" spans="2:8">
      <c r="B40" s="4"/>
      <c r="C40" s="4"/>
      <c r="D40" s="4"/>
      <c r="E40" s="4"/>
      <c r="F40" s="4"/>
    </row>
    <row r="41" spans="2:8">
      <c r="B41" s="4"/>
      <c r="C41" s="4"/>
      <c r="D41" s="4"/>
      <c r="E41" s="4"/>
      <c r="F41" s="4"/>
    </row>
    <row r="42" spans="2:8">
      <c r="B42" s="4"/>
      <c r="C42" s="4"/>
      <c r="D42" s="4"/>
      <c r="E42" s="4"/>
      <c r="F42" s="4"/>
    </row>
    <row r="43" spans="2:8">
      <c r="B43" s="4"/>
      <c r="C43" s="4"/>
      <c r="D43" s="4"/>
      <c r="E43" s="4"/>
      <c r="F43" s="4"/>
    </row>
    <row r="44" spans="2:8">
      <c r="B44" s="4"/>
      <c r="C44" s="4"/>
      <c r="D44" s="4"/>
      <c r="E44" s="4"/>
      <c r="F44" s="4"/>
    </row>
    <row r="45" spans="2:8">
      <c r="B45" s="4"/>
      <c r="C45" s="4"/>
      <c r="D45" s="4"/>
      <c r="E45" s="4"/>
      <c r="F45" s="4"/>
    </row>
    <row r="46" spans="2:8">
      <c r="B46" s="18"/>
      <c r="C46" s="18"/>
      <c r="D46" s="18"/>
      <c r="E46" s="18"/>
      <c r="F46" s="18"/>
    </row>
    <row r="47" spans="2:8">
      <c r="B47" s="20"/>
      <c r="C47" s="20"/>
      <c r="D47" s="20"/>
      <c r="E47" s="20"/>
      <c r="F47" s="20"/>
    </row>
    <row r="48" spans="2:8">
      <c r="B48" s="4"/>
      <c r="C48" s="4"/>
      <c r="D48" s="4"/>
      <c r="E48" s="4"/>
      <c r="F48" s="4"/>
    </row>
    <row r="49" spans="2:6">
      <c r="B49" s="4"/>
      <c r="C49" s="4"/>
      <c r="D49" s="4"/>
      <c r="E49" s="4"/>
      <c r="F49" s="4"/>
    </row>
    <row r="50" spans="2:6">
      <c r="B50" s="4"/>
      <c r="C50" s="4"/>
      <c r="D50" s="4"/>
      <c r="E50" s="4"/>
      <c r="F50" s="4"/>
    </row>
    <row r="51" spans="2:6">
      <c r="B51" s="4"/>
      <c r="C51" s="4"/>
      <c r="D51" s="4"/>
      <c r="E51" s="4"/>
      <c r="F51" s="4"/>
    </row>
    <row r="52" spans="2:6">
      <c r="B52" s="4"/>
      <c r="C52" s="4"/>
      <c r="D52" s="4"/>
      <c r="E52" s="4"/>
      <c r="F52" s="4"/>
    </row>
    <row r="53" spans="2:6">
      <c r="B53" s="4"/>
      <c r="C53" s="4"/>
      <c r="D53" s="4"/>
      <c r="E53" s="4"/>
      <c r="F53" s="4"/>
    </row>
    <row r="54" spans="2:6">
      <c r="B54" s="4"/>
      <c r="C54" s="4"/>
      <c r="D54" s="4"/>
      <c r="E54" s="4"/>
      <c r="F54" s="4"/>
    </row>
    <row r="55" spans="2:6">
      <c r="B55" s="18"/>
      <c r="C55" s="18"/>
      <c r="D55" s="18"/>
      <c r="E55" s="18"/>
      <c r="F55" s="18"/>
    </row>
    <row r="56" spans="2:6">
      <c r="B56" s="20"/>
      <c r="C56" s="20"/>
      <c r="D56" s="20"/>
      <c r="E56" s="20"/>
      <c r="F56" s="20"/>
    </row>
    <row r="57" spans="2:6">
      <c r="B57" s="4"/>
      <c r="C57" s="4"/>
      <c r="D57" s="4"/>
      <c r="E57" s="4"/>
      <c r="F57" s="4"/>
    </row>
    <row r="58" spans="2:6">
      <c r="B58" s="4"/>
      <c r="C58" s="4"/>
      <c r="D58" s="4"/>
      <c r="E58" s="4"/>
      <c r="F58" s="4"/>
    </row>
    <row r="59" spans="2:6">
      <c r="B59" s="4"/>
      <c r="C59" s="4"/>
      <c r="D59" s="4"/>
      <c r="E59" s="4"/>
      <c r="F59" s="4"/>
    </row>
    <row r="60" spans="2:6">
      <c r="B60" s="4"/>
      <c r="C60" s="4"/>
      <c r="D60" s="4"/>
      <c r="E60" s="4"/>
      <c r="F60" s="4"/>
    </row>
    <row r="61" spans="2:6">
      <c r="B61" s="4"/>
      <c r="C61" s="4"/>
      <c r="D61" s="4"/>
      <c r="E61" s="4"/>
      <c r="F61" s="4"/>
    </row>
    <row r="62" spans="2:6">
      <c r="B62" s="4"/>
      <c r="C62" s="4"/>
      <c r="D62" s="4"/>
      <c r="E62" s="4"/>
      <c r="F62" s="4"/>
    </row>
    <row r="63" spans="2:6">
      <c r="B63" s="4"/>
      <c r="C63" s="4"/>
      <c r="D63" s="4"/>
      <c r="E63" s="4"/>
      <c r="F63" s="4"/>
    </row>
    <row r="64" spans="2:6">
      <c r="B64" s="18"/>
      <c r="C64" s="18"/>
      <c r="D64" s="18"/>
      <c r="E64" s="18"/>
      <c r="F64" s="18"/>
    </row>
    <row r="65" spans="2:6">
      <c r="B65" s="20"/>
      <c r="C65" s="20"/>
      <c r="D65" s="20"/>
      <c r="E65" s="20"/>
      <c r="F65" s="20"/>
    </row>
    <row r="66" spans="2:6">
      <c r="B66" s="4"/>
      <c r="C66" s="4"/>
      <c r="D66" s="4"/>
      <c r="E66" s="4"/>
      <c r="F66" s="4"/>
    </row>
    <row r="67" spans="2:6">
      <c r="B67" s="4"/>
      <c r="C67" s="4"/>
      <c r="D67" s="4"/>
      <c r="E67" s="4"/>
      <c r="F67" s="4"/>
    </row>
    <row r="68" spans="2:6">
      <c r="B68" s="4"/>
      <c r="C68" s="4"/>
      <c r="D68" s="4"/>
      <c r="E68" s="4"/>
      <c r="F68" s="4"/>
    </row>
    <row r="69" spans="2:6">
      <c r="B69" s="4"/>
      <c r="C69" s="4"/>
      <c r="D69" s="4"/>
      <c r="E69" s="4"/>
      <c r="F69" s="4"/>
    </row>
    <row r="70" spans="2:6">
      <c r="B70" s="4"/>
      <c r="C70" s="4"/>
      <c r="D70" s="4"/>
      <c r="E70" s="4"/>
      <c r="F70" s="4"/>
    </row>
    <row r="71" spans="2:6">
      <c r="B71" s="4"/>
      <c r="C71" s="4"/>
      <c r="D71" s="4"/>
      <c r="E71" s="4"/>
      <c r="F71" s="4"/>
    </row>
    <row r="72" spans="2:6">
      <c r="B72" s="4"/>
      <c r="C72" s="4"/>
      <c r="D72" s="4"/>
      <c r="E72" s="4"/>
      <c r="F72" s="4"/>
    </row>
    <row r="73" spans="2:6">
      <c r="B73" s="18"/>
      <c r="C73" s="18"/>
      <c r="D73" s="18"/>
      <c r="E73" s="18"/>
      <c r="F73" s="18"/>
    </row>
    <row r="74" spans="2:6">
      <c r="B74" s="20"/>
      <c r="C74" s="20"/>
      <c r="D74" s="20"/>
      <c r="E74" s="20"/>
      <c r="F74" s="20"/>
    </row>
    <row r="75" spans="2:6">
      <c r="B75" s="4"/>
      <c r="C75" s="4"/>
      <c r="D75" s="4"/>
      <c r="E75" s="4"/>
      <c r="F75" s="4"/>
    </row>
    <row r="76" spans="2:6">
      <c r="B76" s="4"/>
      <c r="C76" s="4"/>
      <c r="D76" s="4"/>
      <c r="E76" s="4"/>
      <c r="F76" s="4"/>
    </row>
    <row r="77" spans="2:6">
      <c r="B77" s="4"/>
      <c r="C77" s="4"/>
      <c r="D77" s="4"/>
      <c r="E77" s="4"/>
      <c r="F77" s="4"/>
    </row>
    <row r="78" spans="2:6">
      <c r="B78" s="4"/>
      <c r="C78" s="4"/>
      <c r="D78" s="4"/>
      <c r="E78" s="4"/>
      <c r="F78" s="4"/>
    </row>
    <row r="79" spans="2:6">
      <c r="B79" s="4"/>
      <c r="C79" s="4"/>
      <c r="D79" s="4"/>
      <c r="E79" s="4"/>
      <c r="F79" s="4"/>
    </row>
    <row r="80" spans="2:6">
      <c r="B80" s="4"/>
      <c r="C80" s="4"/>
      <c r="D80" s="4"/>
      <c r="E80" s="4"/>
      <c r="F80" s="4"/>
    </row>
    <row r="81" spans="2:6">
      <c r="B81" s="4"/>
      <c r="C81" s="4"/>
      <c r="D81" s="4"/>
      <c r="E81" s="4"/>
      <c r="F81" s="4"/>
    </row>
    <row r="82" spans="2:6">
      <c r="B82" s="18"/>
      <c r="C82" s="18"/>
      <c r="D82" s="18"/>
      <c r="E82" s="18"/>
      <c r="F82" s="18"/>
    </row>
    <row r="83" spans="2:6">
      <c r="B83" s="20"/>
      <c r="C83" s="20"/>
      <c r="D83" s="20"/>
      <c r="E83" s="20"/>
      <c r="F83" s="20"/>
    </row>
    <row r="84" spans="2:6">
      <c r="B84" s="4"/>
      <c r="C84" s="4"/>
      <c r="D84" s="4"/>
      <c r="E84" s="4"/>
      <c r="F84" s="4"/>
    </row>
    <row r="85" spans="2:6">
      <c r="B85" s="4"/>
      <c r="C85" s="4"/>
      <c r="D85" s="4"/>
      <c r="E85" s="4"/>
      <c r="F85" s="4"/>
    </row>
    <row r="86" spans="2:6">
      <c r="B86" s="4"/>
      <c r="C86" s="4"/>
      <c r="D86" s="4"/>
      <c r="E86" s="4"/>
      <c r="F86" s="4"/>
    </row>
    <row r="87" spans="2:6">
      <c r="B87" s="4"/>
      <c r="C87" s="4"/>
      <c r="D87" s="4"/>
      <c r="E87" s="4"/>
      <c r="F87" s="4"/>
    </row>
    <row r="88" spans="2:6">
      <c r="B88" s="4"/>
      <c r="C88" s="4"/>
      <c r="D88" s="4"/>
      <c r="E88" s="4"/>
      <c r="F88" s="4"/>
    </row>
    <row r="89" spans="2:6">
      <c r="B89" s="4"/>
      <c r="C89" s="4"/>
      <c r="D89" s="4"/>
      <c r="E89" s="4"/>
      <c r="F89" s="4"/>
    </row>
    <row r="90" spans="2:6">
      <c r="B90" s="4"/>
      <c r="C90" s="4"/>
      <c r="D90" s="4"/>
      <c r="E90" s="4"/>
      <c r="F90" s="4"/>
    </row>
    <row r="91" spans="2:6">
      <c r="B91" s="18"/>
      <c r="C91" s="18"/>
      <c r="D91" s="18"/>
      <c r="E91" s="18"/>
      <c r="F91" s="18"/>
    </row>
    <row r="92" spans="2:6">
      <c r="B92" s="20"/>
      <c r="C92" s="20"/>
      <c r="D92" s="20"/>
      <c r="E92" s="20"/>
      <c r="F92" s="20"/>
    </row>
    <row r="93" spans="2:6">
      <c r="B93" s="4"/>
      <c r="C93" s="4"/>
      <c r="D93" s="4"/>
      <c r="E93" s="4"/>
      <c r="F93" s="4"/>
    </row>
    <row r="94" spans="2:6">
      <c r="B94" s="4"/>
      <c r="C94" s="4"/>
      <c r="D94" s="4"/>
      <c r="E94" s="4"/>
      <c r="F94" s="4"/>
    </row>
    <row r="95" spans="2:6">
      <c r="B95" s="4"/>
      <c r="C95" s="4"/>
      <c r="D95" s="4"/>
      <c r="E95" s="4"/>
      <c r="F95" s="4"/>
    </row>
    <row r="96" spans="2:6">
      <c r="B96" s="4"/>
      <c r="C96" s="4"/>
      <c r="D96" s="4"/>
      <c r="E96" s="4"/>
      <c r="F96" s="4"/>
    </row>
    <row r="97" spans="2:6">
      <c r="B97" s="4"/>
      <c r="C97" s="4"/>
      <c r="D97" s="4"/>
      <c r="E97" s="4"/>
      <c r="F97" s="4"/>
    </row>
    <row r="98" spans="2:6">
      <c r="B98" s="4"/>
      <c r="C98" s="4"/>
      <c r="D98" s="4"/>
      <c r="E98" s="4"/>
      <c r="F98" s="4"/>
    </row>
    <row r="99" spans="2:6">
      <c r="B99" s="4"/>
      <c r="C99" s="4"/>
      <c r="D99" s="4"/>
      <c r="E99" s="4"/>
      <c r="F99" s="4"/>
    </row>
    <row r="100" spans="2:6">
      <c r="B100" s="18"/>
      <c r="C100" s="18"/>
      <c r="D100" s="18"/>
      <c r="E100" s="18"/>
      <c r="F100" s="18"/>
    </row>
    <row r="101" spans="2:6">
      <c r="B101" s="20"/>
      <c r="C101" s="20"/>
      <c r="D101" s="20"/>
      <c r="E101" s="20"/>
      <c r="F101" s="20"/>
    </row>
    <row r="102" spans="2:6">
      <c r="B102" s="4"/>
      <c r="C102" s="4"/>
      <c r="D102" s="4"/>
      <c r="E102" s="4"/>
      <c r="F102" s="4"/>
    </row>
    <row r="103" spans="2:6">
      <c r="B103" s="4"/>
      <c r="C103" s="4"/>
      <c r="D103" s="4"/>
      <c r="E103" s="4"/>
      <c r="F103" s="4"/>
    </row>
    <row r="104" spans="2:6">
      <c r="B104" s="4"/>
      <c r="C104" s="4"/>
      <c r="D104" s="4"/>
      <c r="E104" s="4"/>
      <c r="F104" s="4"/>
    </row>
    <row r="105" spans="2:6">
      <c r="B105" s="4"/>
      <c r="C105" s="4"/>
      <c r="D105" s="4"/>
      <c r="E105" s="4"/>
      <c r="F105" s="4"/>
    </row>
    <row r="106" spans="2:6">
      <c r="B106" s="4"/>
      <c r="C106" s="4"/>
      <c r="D106" s="4"/>
      <c r="E106" s="4"/>
      <c r="F106" s="4"/>
    </row>
    <row r="107" spans="2:6">
      <c r="B107" s="4"/>
      <c r="C107" s="4"/>
      <c r="D107" s="4"/>
      <c r="E107" s="4"/>
      <c r="F107" s="4"/>
    </row>
    <row r="108" spans="2:6">
      <c r="B108" s="4"/>
      <c r="C108" s="4"/>
      <c r="D108" s="4"/>
      <c r="E108" s="4"/>
      <c r="F108" s="4"/>
    </row>
    <row r="109" spans="2:6">
      <c r="B109" s="18"/>
      <c r="C109" s="18"/>
      <c r="D109" s="18"/>
      <c r="E109" s="18"/>
      <c r="F109" s="18"/>
    </row>
    <row r="110" spans="2:6">
      <c r="B110" s="20"/>
      <c r="C110" s="20"/>
      <c r="D110" s="20"/>
      <c r="E110" s="20"/>
      <c r="F110" s="20"/>
    </row>
    <row r="111" spans="2:6">
      <c r="B111" s="4"/>
      <c r="C111" s="4"/>
      <c r="D111" s="4"/>
      <c r="E111" s="4"/>
      <c r="F111" s="4"/>
    </row>
    <row r="112" spans="2:6">
      <c r="B112" s="4"/>
      <c r="C112" s="4"/>
      <c r="D112" s="4"/>
      <c r="E112" s="4"/>
      <c r="F112" s="4"/>
    </row>
    <row r="113" spans="2:6">
      <c r="B113" s="4"/>
      <c r="C113" s="4"/>
      <c r="D113" s="4"/>
      <c r="E113" s="4"/>
      <c r="F113" s="4"/>
    </row>
    <row r="114" spans="2:6">
      <c r="B114" s="4"/>
      <c r="C114" s="4"/>
      <c r="D114" s="4"/>
      <c r="E114" s="4"/>
      <c r="F114" s="4"/>
    </row>
    <row r="115" spans="2:6">
      <c r="B115" s="4"/>
      <c r="C115" s="4"/>
      <c r="D115" s="4"/>
      <c r="E115" s="4"/>
      <c r="F115" s="4"/>
    </row>
    <row r="116" spans="2:6">
      <c r="B116" s="4"/>
      <c r="C116" s="4"/>
      <c r="D116" s="4"/>
      <c r="E116" s="4"/>
      <c r="F116" s="4"/>
    </row>
    <row r="117" spans="2:6">
      <c r="B117" s="4"/>
      <c r="C117" s="4"/>
      <c r="D117" s="4"/>
      <c r="E117" s="4"/>
      <c r="F117" s="4"/>
    </row>
    <row r="118" spans="2:6">
      <c r="B118" s="18"/>
      <c r="C118" s="18"/>
      <c r="D118" s="18"/>
      <c r="E118" s="18"/>
      <c r="F118" s="18"/>
    </row>
    <row r="119" spans="2:6">
      <c r="B119" s="20"/>
      <c r="C119" s="20"/>
      <c r="D119" s="20"/>
      <c r="E119" s="20"/>
      <c r="F119" s="20"/>
    </row>
    <row r="120" spans="2:6">
      <c r="B120" s="4"/>
      <c r="C120" s="4"/>
      <c r="D120" s="4"/>
      <c r="E120" s="4"/>
      <c r="F120" s="4"/>
    </row>
    <row r="121" spans="2:6">
      <c r="B121" s="4"/>
      <c r="C121" s="4"/>
      <c r="D121" s="4"/>
      <c r="E121" s="4"/>
      <c r="F121" s="4"/>
    </row>
    <row r="122" spans="2:6">
      <c r="B122" s="4"/>
      <c r="C122" s="4"/>
      <c r="D122" s="4"/>
      <c r="E122" s="4"/>
      <c r="F122" s="4"/>
    </row>
    <row r="123" spans="2:6">
      <c r="B123" s="4"/>
      <c r="C123" s="4"/>
      <c r="D123" s="4"/>
      <c r="E123" s="4"/>
      <c r="F123" s="4"/>
    </row>
    <row r="124" spans="2:6">
      <c r="B124" s="4"/>
      <c r="C124" s="4"/>
      <c r="D124" s="4"/>
      <c r="E124" s="4"/>
      <c r="F124" s="4"/>
    </row>
    <row r="125" spans="2:6">
      <c r="B125" s="4"/>
      <c r="C125" s="4"/>
      <c r="D125" s="4"/>
      <c r="E125" s="4"/>
      <c r="F125" s="4"/>
    </row>
    <row r="126" spans="2:6">
      <c r="B126" s="4"/>
      <c r="C126" s="4"/>
      <c r="D126" s="4"/>
      <c r="E126" s="4"/>
      <c r="F126" s="4"/>
    </row>
    <row r="127" spans="2:6">
      <c r="B127" s="18"/>
      <c r="C127" s="18"/>
      <c r="D127" s="18"/>
      <c r="E127" s="18"/>
      <c r="F127" s="18"/>
    </row>
    <row r="128" spans="2:6">
      <c r="B128" s="20"/>
      <c r="C128" s="20"/>
      <c r="D128" s="20"/>
      <c r="E128" s="20"/>
      <c r="F128" s="20"/>
    </row>
    <row r="129" spans="2:6">
      <c r="B129" s="4"/>
      <c r="C129" s="4"/>
      <c r="D129" s="4"/>
      <c r="E129" s="4"/>
      <c r="F129" s="4"/>
    </row>
    <row r="130" spans="2:6">
      <c r="B130" s="4"/>
      <c r="C130" s="4"/>
      <c r="D130" s="4"/>
      <c r="E130" s="4"/>
      <c r="F130" s="4"/>
    </row>
    <row r="131" spans="2:6">
      <c r="B131" s="4"/>
      <c r="C131" s="4"/>
      <c r="D131" s="4"/>
      <c r="E131" s="4"/>
      <c r="F131" s="4"/>
    </row>
    <row r="132" spans="2:6">
      <c r="B132" s="4"/>
      <c r="C132" s="4"/>
      <c r="D132" s="4"/>
      <c r="E132" s="4"/>
      <c r="F132" s="4"/>
    </row>
    <row r="133" spans="2:6">
      <c r="B133" s="4"/>
      <c r="C133" s="4"/>
      <c r="D133" s="4"/>
      <c r="E133" s="4"/>
      <c r="F133" s="4"/>
    </row>
    <row r="134" spans="2:6">
      <c r="B134" s="4"/>
      <c r="C134" s="4"/>
      <c r="D134" s="4"/>
      <c r="E134" s="4"/>
      <c r="F134" s="4"/>
    </row>
    <row r="135" spans="2:6">
      <c r="B135" s="4"/>
      <c r="C135" s="4"/>
      <c r="D135" s="4"/>
      <c r="E135" s="4"/>
      <c r="F135" s="4"/>
    </row>
    <row r="136" spans="2:6">
      <c r="B136" s="18"/>
      <c r="C136" s="18"/>
      <c r="D136" s="18"/>
      <c r="E136" s="18"/>
      <c r="F136" s="18"/>
    </row>
    <row r="137" spans="2:6">
      <c r="B137" s="20"/>
      <c r="C137" s="20"/>
      <c r="D137" s="20"/>
      <c r="E137" s="20"/>
      <c r="F137" s="20"/>
    </row>
    <row r="138" spans="2:6">
      <c r="B138" s="4"/>
      <c r="C138" s="4"/>
      <c r="D138" s="4"/>
      <c r="E138" s="4"/>
      <c r="F138" s="4"/>
    </row>
    <row r="139" spans="2:6">
      <c r="B139" s="4"/>
      <c r="C139" s="4"/>
      <c r="D139" s="4"/>
      <c r="E139" s="4"/>
      <c r="F139" s="4"/>
    </row>
    <row r="140" spans="2:6">
      <c r="B140" s="4"/>
      <c r="C140" s="4"/>
      <c r="D140" s="4"/>
      <c r="E140" s="4"/>
      <c r="F140" s="4"/>
    </row>
    <row r="141" spans="2:6">
      <c r="B141" s="4"/>
      <c r="C141" s="4"/>
      <c r="D141" s="4"/>
      <c r="E141" s="4"/>
      <c r="F141" s="4"/>
    </row>
    <row r="142" spans="2:6">
      <c r="B142" s="4"/>
      <c r="C142" s="4"/>
      <c r="D142" s="4"/>
      <c r="E142" s="4"/>
      <c r="F142" s="4"/>
    </row>
    <row r="143" spans="2:6">
      <c r="B143" s="4"/>
      <c r="C143" s="4"/>
      <c r="D143" s="4"/>
      <c r="E143" s="4"/>
      <c r="F143" s="4"/>
    </row>
    <row r="144" spans="2:6">
      <c r="B144" s="4"/>
      <c r="C144" s="4"/>
      <c r="D144" s="4"/>
      <c r="E144" s="4"/>
      <c r="F144" s="4"/>
    </row>
    <row r="145" spans="2:6">
      <c r="B145" s="18"/>
      <c r="C145" s="18"/>
      <c r="D145" s="18"/>
      <c r="E145" s="18"/>
      <c r="F145" s="18"/>
    </row>
    <row r="146" spans="2:6">
      <c r="B146" s="20"/>
      <c r="C146" s="20"/>
      <c r="D146" s="20"/>
      <c r="E146" s="20"/>
      <c r="F146" s="20"/>
    </row>
    <row r="147" spans="2:6">
      <c r="B147" s="4"/>
      <c r="C147" s="4"/>
      <c r="D147" s="4"/>
      <c r="E147" s="4"/>
      <c r="F147" s="4"/>
    </row>
    <row r="148" spans="2:6">
      <c r="B148" s="4"/>
      <c r="C148" s="4"/>
      <c r="D148" s="4"/>
      <c r="E148" s="4"/>
      <c r="F148" s="4"/>
    </row>
    <row r="149" spans="2:6">
      <c r="B149" s="4"/>
      <c r="C149" s="4"/>
      <c r="D149" s="4"/>
      <c r="E149" s="4"/>
      <c r="F149" s="4"/>
    </row>
    <row r="150" spans="2:6">
      <c r="B150" s="4"/>
      <c r="C150" s="4"/>
      <c r="D150" s="4"/>
      <c r="E150" s="4"/>
      <c r="F150" s="4"/>
    </row>
    <row r="151" spans="2:6">
      <c r="B151" s="4"/>
      <c r="C151" s="4"/>
      <c r="D151" s="4"/>
      <c r="E151" s="4"/>
      <c r="F151" s="4"/>
    </row>
    <row r="152" spans="2:6">
      <c r="B152" s="4"/>
      <c r="C152" s="4"/>
      <c r="D152" s="4"/>
      <c r="E152" s="4"/>
      <c r="F152" s="4"/>
    </row>
    <row r="153" spans="2:6">
      <c r="B153" s="4"/>
      <c r="C153" s="4"/>
      <c r="D153" s="4"/>
      <c r="E153" s="4"/>
      <c r="F153" s="4"/>
    </row>
    <row r="154" spans="2:6">
      <c r="B154" s="18"/>
      <c r="C154" s="18"/>
      <c r="D154" s="18"/>
      <c r="E154" s="18"/>
      <c r="F154" s="18"/>
    </row>
    <row r="155" spans="2:6">
      <c r="B155" s="20"/>
      <c r="C155" s="20"/>
      <c r="D155" s="20"/>
      <c r="E155" s="20"/>
      <c r="F155" s="20"/>
    </row>
    <row r="156" spans="2:6">
      <c r="B156" s="4"/>
      <c r="C156" s="4"/>
      <c r="D156" s="4"/>
      <c r="E156" s="4"/>
      <c r="F156" s="4"/>
    </row>
    <row r="157" spans="2:6">
      <c r="B157" s="4"/>
      <c r="C157" s="4"/>
      <c r="D157" s="4"/>
      <c r="E157" s="4"/>
      <c r="F157" s="4"/>
    </row>
    <row r="158" spans="2:6">
      <c r="B158" s="4"/>
      <c r="C158" s="4"/>
      <c r="D158" s="4"/>
      <c r="E158" s="4"/>
      <c r="F158" s="4"/>
    </row>
    <row r="159" spans="2:6">
      <c r="B159" s="4"/>
      <c r="C159" s="4"/>
      <c r="D159" s="4"/>
      <c r="E159" s="4"/>
      <c r="F159" s="4"/>
    </row>
    <row r="160" spans="2:6">
      <c r="B160" s="4"/>
      <c r="C160" s="4"/>
      <c r="D160" s="4"/>
      <c r="E160" s="4"/>
      <c r="F160" s="4"/>
    </row>
    <row r="161" spans="2:6">
      <c r="B161" s="4"/>
      <c r="C161" s="4"/>
      <c r="D161" s="4"/>
      <c r="E161" s="4"/>
      <c r="F161" s="4"/>
    </row>
    <row r="162" spans="2:6">
      <c r="B162" s="4"/>
      <c r="C162" s="4"/>
      <c r="D162" s="4"/>
      <c r="E162" s="4"/>
      <c r="F162" s="4"/>
    </row>
    <row r="163" spans="2:6">
      <c r="B163" s="18"/>
      <c r="C163" s="18"/>
      <c r="D163" s="18"/>
      <c r="E163" s="18"/>
      <c r="F163" s="18"/>
    </row>
    <row r="164" spans="2:6">
      <c r="B164" s="20"/>
      <c r="C164" s="20"/>
      <c r="D164" s="20"/>
      <c r="E164" s="20"/>
      <c r="F164" s="20"/>
    </row>
    <row r="165" spans="2:6">
      <c r="B165" s="4"/>
      <c r="C165" s="4"/>
      <c r="D165" s="4"/>
      <c r="E165" s="4"/>
      <c r="F165" s="4"/>
    </row>
    <row r="166" spans="2:6">
      <c r="B166" s="4"/>
      <c r="C166" s="4"/>
      <c r="D166" s="4"/>
      <c r="E166" s="4"/>
      <c r="F166" s="4"/>
    </row>
    <row r="167" spans="2:6">
      <c r="B167" s="4"/>
      <c r="C167" s="4"/>
      <c r="D167" s="4"/>
      <c r="E167" s="4"/>
      <c r="F167" s="4"/>
    </row>
    <row r="168" spans="2:6">
      <c r="B168" s="4"/>
      <c r="C168" s="4"/>
      <c r="D168" s="4"/>
      <c r="E168" s="4"/>
      <c r="F168" s="4"/>
    </row>
    <row r="169" spans="2:6">
      <c r="B169" s="4"/>
      <c r="C169" s="4"/>
      <c r="D169" s="4"/>
      <c r="E169" s="4"/>
      <c r="F169" s="4"/>
    </row>
    <row r="170" spans="2:6">
      <c r="B170" s="4"/>
      <c r="C170" s="4"/>
      <c r="D170" s="4"/>
      <c r="E170" s="4"/>
      <c r="F170" s="4"/>
    </row>
    <row r="171" spans="2:6">
      <c r="B171" s="4"/>
      <c r="C171" s="4"/>
      <c r="D171" s="4"/>
      <c r="E171" s="4"/>
      <c r="F171" s="4"/>
    </row>
    <row r="172" spans="2:6">
      <c r="B172" s="18"/>
      <c r="C172" s="18"/>
      <c r="D172" s="18"/>
      <c r="E172" s="18"/>
      <c r="F172" s="18"/>
    </row>
    <row r="173" spans="2:6">
      <c r="B173" s="20"/>
      <c r="C173" s="20"/>
      <c r="D173" s="20"/>
      <c r="E173" s="20"/>
      <c r="F173" s="20"/>
    </row>
    <row r="174" spans="2:6">
      <c r="B174" s="4"/>
      <c r="C174" s="4"/>
      <c r="D174" s="4"/>
      <c r="E174" s="4"/>
      <c r="F174" s="4"/>
    </row>
    <row r="175" spans="2:6">
      <c r="B175" s="4"/>
      <c r="C175" s="4"/>
      <c r="D175" s="4"/>
      <c r="E175" s="4"/>
      <c r="F175" s="4"/>
    </row>
    <row r="176" spans="2:6">
      <c r="B176" s="4"/>
      <c r="C176" s="4"/>
      <c r="D176" s="4"/>
      <c r="E176" s="4"/>
      <c r="F176" s="4"/>
    </row>
    <row r="177" spans="2:6">
      <c r="B177" s="4"/>
      <c r="C177" s="4"/>
      <c r="D177" s="4"/>
      <c r="E177" s="4"/>
      <c r="F177" s="4"/>
    </row>
    <row r="178" spans="2:6">
      <c r="B178" s="4"/>
      <c r="C178" s="4"/>
      <c r="D178" s="4"/>
      <c r="E178" s="4"/>
      <c r="F178" s="4"/>
    </row>
    <row r="179" spans="2:6">
      <c r="B179" s="4"/>
      <c r="C179" s="4"/>
      <c r="D179" s="4"/>
      <c r="E179" s="4"/>
      <c r="F179" s="4"/>
    </row>
    <row r="180" spans="2:6">
      <c r="B180" s="4"/>
      <c r="C180" s="4"/>
      <c r="D180" s="4"/>
      <c r="E180" s="4"/>
      <c r="F180" s="4"/>
    </row>
    <row r="181" spans="2:6">
      <c r="B181" s="18"/>
      <c r="C181" s="18"/>
      <c r="D181" s="18"/>
      <c r="E181" s="18"/>
      <c r="F181" s="18"/>
    </row>
    <row r="182" spans="2:6">
      <c r="B182" s="20"/>
      <c r="C182" s="20"/>
      <c r="D182" s="20"/>
      <c r="E182" s="20"/>
      <c r="F182" s="20"/>
    </row>
    <row r="183" spans="2:6">
      <c r="B183" s="4"/>
      <c r="C183" s="4"/>
      <c r="D183" s="4"/>
      <c r="E183" s="4"/>
      <c r="F183" s="4"/>
    </row>
    <row r="184" spans="2:6">
      <c r="B184" s="4"/>
      <c r="C184" s="4"/>
      <c r="D184" s="4"/>
      <c r="E184" s="4"/>
      <c r="F184" s="4"/>
    </row>
    <row r="185" spans="2:6">
      <c r="B185" s="4"/>
      <c r="C185" s="4"/>
      <c r="D185" s="4"/>
      <c r="E185" s="4"/>
      <c r="F185" s="4"/>
    </row>
    <row r="186" spans="2:6">
      <c r="B186" s="4"/>
      <c r="C186" s="4"/>
      <c r="D186" s="4"/>
      <c r="E186" s="4"/>
      <c r="F186" s="4"/>
    </row>
    <row r="187" spans="2:6">
      <c r="B187" s="4"/>
      <c r="C187" s="4"/>
      <c r="D187" s="4"/>
      <c r="E187" s="4"/>
      <c r="F187" s="4"/>
    </row>
    <row r="188" spans="2:6">
      <c r="B188" s="4"/>
      <c r="C188" s="4"/>
      <c r="D188" s="4"/>
      <c r="E188" s="4"/>
      <c r="F188" s="4"/>
    </row>
    <row r="189" spans="2:6">
      <c r="B189" s="4"/>
      <c r="C189" s="4"/>
      <c r="D189" s="4"/>
      <c r="E189" s="4"/>
      <c r="F189" s="4"/>
    </row>
    <row r="190" spans="2:6">
      <c r="B190" s="18"/>
      <c r="C190" s="18"/>
      <c r="D190" s="18"/>
      <c r="E190" s="18"/>
      <c r="F190" s="18"/>
    </row>
    <row r="191" spans="2:6">
      <c r="B191" s="20"/>
      <c r="C191" s="20"/>
      <c r="D191" s="20"/>
      <c r="E191" s="20"/>
      <c r="F191" s="20"/>
    </row>
    <row r="192" spans="2:6">
      <c r="B192" s="4"/>
      <c r="C192" s="4"/>
      <c r="D192" s="4"/>
      <c r="E192" s="4"/>
      <c r="F192" s="4"/>
    </row>
    <row r="193" spans="2:6">
      <c r="B193" s="4"/>
      <c r="C193" s="4"/>
      <c r="D193" s="4"/>
      <c r="E193" s="4"/>
      <c r="F193" s="4"/>
    </row>
    <row r="194" spans="2:6">
      <c r="B194" s="4"/>
      <c r="C194" s="4"/>
      <c r="D194" s="4"/>
      <c r="E194" s="4"/>
      <c r="F194" s="4"/>
    </row>
    <row r="195" spans="2:6">
      <c r="B195" s="4"/>
      <c r="C195" s="4"/>
      <c r="D195" s="4"/>
      <c r="E195" s="4"/>
      <c r="F195" s="4"/>
    </row>
    <row r="196" spans="2:6">
      <c r="B196" s="4"/>
      <c r="C196" s="4"/>
      <c r="D196" s="4"/>
      <c r="E196" s="4"/>
      <c r="F196" s="4"/>
    </row>
    <row r="197" spans="2:6">
      <c r="B197" s="4"/>
      <c r="C197" s="4"/>
      <c r="D197" s="4"/>
      <c r="E197" s="4"/>
      <c r="F197" s="4"/>
    </row>
    <row r="198" spans="2:6">
      <c r="B198" s="4"/>
      <c r="C198" s="4"/>
      <c r="D198" s="4"/>
      <c r="E198" s="4"/>
      <c r="F198" s="4"/>
    </row>
    <row r="199" spans="2:6">
      <c r="B199" s="18"/>
      <c r="C199" s="18"/>
      <c r="D199" s="18"/>
      <c r="E199" s="18"/>
      <c r="F199" s="18"/>
    </row>
    <row r="200" spans="2:6">
      <c r="B200" s="20"/>
      <c r="C200" s="20"/>
      <c r="D200" s="20"/>
      <c r="E200" s="20"/>
      <c r="F200" s="20"/>
    </row>
    <row r="201" spans="2:6">
      <c r="B201" s="4"/>
      <c r="C201" s="4"/>
      <c r="D201" s="4"/>
      <c r="E201" s="4"/>
      <c r="F201" s="4"/>
    </row>
    <row r="202" spans="2:6">
      <c r="B202" s="4"/>
      <c r="C202" s="4"/>
      <c r="D202" s="4"/>
      <c r="E202" s="4"/>
      <c r="F202" s="4"/>
    </row>
    <row r="203" spans="2:6">
      <c r="B203" s="4"/>
      <c r="C203" s="4"/>
      <c r="D203" s="4"/>
      <c r="E203" s="4"/>
      <c r="F203" s="4"/>
    </row>
    <row r="204" spans="2:6">
      <c r="B204" s="4"/>
      <c r="C204" s="4"/>
      <c r="D204" s="4"/>
      <c r="E204" s="4"/>
      <c r="F204" s="4"/>
    </row>
    <row r="205" spans="2:6">
      <c r="B205" s="4"/>
      <c r="C205" s="4"/>
      <c r="D205" s="4"/>
      <c r="E205" s="4"/>
      <c r="F205" s="4"/>
    </row>
    <row r="206" spans="2:6">
      <c r="B206" s="4"/>
      <c r="C206" s="4"/>
      <c r="D206" s="4"/>
      <c r="E206" s="4"/>
      <c r="F206" s="4"/>
    </row>
    <row r="207" spans="2:6">
      <c r="B207" s="4"/>
      <c r="C207" s="4"/>
      <c r="D207" s="4"/>
      <c r="E207" s="4"/>
      <c r="F207" s="4"/>
    </row>
    <row r="208" spans="2:6">
      <c r="B208" s="18"/>
      <c r="C208" s="18"/>
      <c r="D208" s="18"/>
      <c r="E208" s="18"/>
      <c r="F208" s="18"/>
    </row>
    <row r="209" spans="2:6">
      <c r="B209" s="20"/>
      <c r="C209" s="20"/>
      <c r="D209" s="20"/>
      <c r="E209" s="20"/>
      <c r="F209" s="20"/>
    </row>
    <row r="210" spans="2:6">
      <c r="B210" s="4"/>
      <c r="C210" s="4"/>
      <c r="D210" s="4"/>
      <c r="E210" s="4"/>
      <c r="F210" s="4"/>
    </row>
    <row r="211" spans="2:6">
      <c r="B211" s="4"/>
      <c r="C211" s="4"/>
      <c r="D211" s="4"/>
      <c r="E211" s="4"/>
      <c r="F211" s="4"/>
    </row>
    <row r="212" spans="2:6">
      <c r="B212" s="4"/>
      <c r="C212" s="4"/>
      <c r="D212" s="4"/>
      <c r="E212" s="4"/>
      <c r="F212" s="4"/>
    </row>
    <row r="213" spans="2:6">
      <c r="B213" s="4"/>
      <c r="C213" s="4"/>
      <c r="D213" s="4"/>
      <c r="E213" s="4"/>
      <c r="F213" s="4"/>
    </row>
    <row r="214" spans="2:6">
      <c r="B214" s="4"/>
      <c r="C214" s="4"/>
      <c r="D214" s="4"/>
      <c r="E214" s="4"/>
      <c r="F214" s="4"/>
    </row>
    <row r="215" spans="2:6">
      <c r="B215" s="4"/>
      <c r="C215" s="4"/>
      <c r="D215" s="4"/>
      <c r="E215" s="4"/>
      <c r="F215" s="4"/>
    </row>
    <row r="216" spans="2:6">
      <c r="B216" s="4"/>
      <c r="C216" s="4"/>
      <c r="D216" s="4"/>
      <c r="E216" s="4"/>
      <c r="F216" s="4"/>
    </row>
    <row r="217" spans="2:6">
      <c r="B217" s="18"/>
      <c r="C217" s="18"/>
      <c r="D217" s="18"/>
      <c r="E217" s="18"/>
      <c r="F217" s="18"/>
    </row>
    <row r="218" spans="2:6">
      <c r="B218" s="20"/>
      <c r="C218" s="20"/>
      <c r="D218" s="20"/>
      <c r="E218" s="20"/>
      <c r="F218" s="20"/>
    </row>
    <row r="219" spans="2:6">
      <c r="B219" s="4"/>
      <c r="C219" s="4"/>
      <c r="D219" s="4"/>
      <c r="E219" s="4"/>
      <c r="F219" s="4"/>
    </row>
    <row r="220" spans="2:6">
      <c r="B220" s="4"/>
      <c r="C220" s="4"/>
      <c r="D220" s="4"/>
      <c r="E220" s="4"/>
      <c r="F220" s="4"/>
    </row>
    <row r="221" spans="2:6">
      <c r="B221" s="4"/>
      <c r="C221" s="4"/>
      <c r="D221" s="4"/>
      <c r="E221" s="4"/>
      <c r="F221" s="4"/>
    </row>
    <row r="222" spans="2:6">
      <c r="B222" s="4"/>
      <c r="C222" s="4"/>
      <c r="D222" s="4"/>
      <c r="E222" s="4"/>
      <c r="F222" s="4"/>
    </row>
    <row r="223" spans="2:6">
      <c r="B223" s="4"/>
      <c r="C223" s="4"/>
      <c r="D223" s="4"/>
      <c r="E223" s="4"/>
      <c r="F223" s="4"/>
    </row>
    <row r="224" spans="2:6">
      <c r="B224" s="4"/>
      <c r="C224" s="4"/>
      <c r="D224" s="4"/>
      <c r="E224" s="4"/>
      <c r="F224" s="4"/>
    </row>
    <row r="225" spans="2:6">
      <c r="B225" s="4"/>
      <c r="C225" s="4"/>
      <c r="D225" s="4"/>
      <c r="E225" s="4"/>
      <c r="F225" s="4"/>
    </row>
    <row r="226" spans="2:6">
      <c r="B226" s="18"/>
      <c r="C226" s="18"/>
      <c r="D226" s="18"/>
      <c r="E226" s="18"/>
      <c r="F226" s="18"/>
    </row>
    <row r="227" spans="2:6">
      <c r="B227" s="20"/>
      <c r="C227" s="20"/>
      <c r="D227" s="20"/>
      <c r="E227" s="20"/>
      <c r="F227" s="20"/>
    </row>
    <row r="228" spans="2:6">
      <c r="B228" s="4"/>
      <c r="C228" s="4"/>
      <c r="D228" s="4"/>
      <c r="E228" s="4"/>
      <c r="F228" s="4"/>
    </row>
    <row r="229" spans="2:6">
      <c r="B229" s="4"/>
      <c r="C229" s="4"/>
      <c r="D229" s="4"/>
      <c r="E229" s="4"/>
      <c r="F229" s="4"/>
    </row>
    <row r="230" spans="2:6">
      <c r="B230" s="4"/>
      <c r="C230" s="4"/>
      <c r="D230" s="4"/>
      <c r="E230" s="4"/>
      <c r="F230" s="4"/>
    </row>
    <row r="231" spans="2:6">
      <c r="B231" s="4"/>
      <c r="C231" s="4"/>
      <c r="D231" s="4"/>
      <c r="E231" s="4"/>
      <c r="F231" s="4"/>
    </row>
    <row r="232" spans="2:6">
      <c r="B232" s="4"/>
      <c r="C232" s="4"/>
      <c r="D232" s="4"/>
      <c r="E232" s="4"/>
      <c r="F232" s="4"/>
    </row>
    <row r="233" spans="2:6">
      <c r="B233" s="4"/>
      <c r="C233" s="4"/>
      <c r="D233" s="4"/>
      <c r="E233" s="4"/>
      <c r="F233" s="4"/>
    </row>
    <row r="234" spans="2:6">
      <c r="B234" s="4"/>
      <c r="C234" s="4"/>
      <c r="D234" s="4"/>
      <c r="E234" s="4"/>
      <c r="F234" s="4"/>
    </row>
    <row r="235" spans="2:6">
      <c r="B235" s="18"/>
      <c r="C235" s="18"/>
      <c r="D235" s="18"/>
      <c r="E235" s="18"/>
      <c r="F235" s="18"/>
    </row>
    <row r="236" spans="2:6">
      <c r="B236" s="20"/>
      <c r="C236" s="20"/>
      <c r="D236" s="20"/>
      <c r="E236" s="20"/>
      <c r="F236" s="20"/>
    </row>
    <row r="237" spans="2:6">
      <c r="B237" s="4"/>
      <c r="C237" s="4"/>
      <c r="D237" s="4"/>
      <c r="E237" s="4"/>
      <c r="F237" s="4"/>
    </row>
    <row r="238" spans="2:6">
      <c r="B238" s="4"/>
      <c r="C238" s="4"/>
      <c r="D238" s="4"/>
      <c r="E238" s="4"/>
      <c r="F238" s="4"/>
    </row>
    <row r="239" spans="2:6">
      <c r="B239" s="4"/>
      <c r="C239" s="4"/>
      <c r="D239" s="4"/>
      <c r="E239" s="4"/>
      <c r="F239" s="4"/>
    </row>
    <row r="240" spans="2:6">
      <c r="B240" s="4"/>
      <c r="C240" s="4"/>
      <c r="D240" s="4"/>
      <c r="E240" s="4"/>
      <c r="F240" s="4"/>
    </row>
    <row r="241" spans="2:6">
      <c r="B241" s="4"/>
      <c r="C241" s="4"/>
      <c r="D241" s="4"/>
      <c r="E241" s="4"/>
      <c r="F241" s="4"/>
    </row>
    <row r="242" spans="2:6">
      <c r="B242" s="4"/>
      <c r="C242" s="4"/>
      <c r="D242" s="4"/>
      <c r="E242" s="4"/>
      <c r="F242" s="4"/>
    </row>
    <row r="243" spans="2:6">
      <c r="B243" s="4"/>
      <c r="C243" s="4"/>
      <c r="D243" s="4"/>
      <c r="E243" s="4"/>
      <c r="F243" s="4"/>
    </row>
    <row r="244" spans="2:6">
      <c r="B244" s="18"/>
      <c r="C244" s="18"/>
      <c r="D244" s="18"/>
      <c r="E244" s="18"/>
      <c r="F244" s="18"/>
    </row>
    <row r="245" spans="2:6">
      <c r="B245" s="20"/>
      <c r="C245" s="20"/>
      <c r="D245" s="20"/>
      <c r="E245" s="20"/>
      <c r="F245" s="20"/>
    </row>
    <row r="246" spans="2:6">
      <c r="B246" s="4"/>
      <c r="C246" s="4"/>
      <c r="D246" s="4"/>
      <c r="E246" s="4"/>
      <c r="F246" s="4"/>
    </row>
    <row r="247" spans="2:6">
      <c r="B247" s="4"/>
      <c r="C247" s="4"/>
      <c r="D247" s="4"/>
      <c r="E247" s="4"/>
      <c r="F247" s="4"/>
    </row>
    <row r="248" spans="2:6">
      <c r="B248" s="4"/>
      <c r="C248" s="4"/>
      <c r="D248" s="4"/>
      <c r="E248" s="4"/>
      <c r="F248" s="4"/>
    </row>
    <row r="249" spans="2:6">
      <c r="B249" s="4"/>
      <c r="C249" s="4"/>
      <c r="D249" s="4"/>
      <c r="E249" s="4"/>
      <c r="F249" s="4"/>
    </row>
    <row r="250" spans="2:6">
      <c r="B250" s="4"/>
      <c r="C250" s="4"/>
      <c r="D250" s="4"/>
      <c r="E250" s="4"/>
      <c r="F250" s="4"/>
    </row>
    <row r="251" spans="2:6">
      <c r="B251" s="4"/>
      <c r="C251" s="4"/>
      <c r="D251" s="4"/>
      <c r="E251" s="4"/>
      <c r="F251" s="4"/>
    </row>
    <row r="252" spans="2:6">
      <c r="B252" s="4"/>
      <c r="C252" s="4"/>
      <c r="D252" s="4"/>
      <c r="E252" s="4"/>
      <c r="F252" s="4"/>
    </row>
    <row r="253" spans="2:6">
      <c r="B253" s="18"/>
      <c r="C253" s="18"/>
      <c r="D253" s="18"/>
      <c r="E253" s="18"/>
      <c r="F253" s="18"/>
    </row>
    <row r="254" spans="2:6">
      <c r="B254" s="20"/>
      <c r="C254" s="20"/>
      <c r="D254" s="20"/>
      <c r="E254" s="20"/>
      <c r="F254" s="20"/>
    </row>
    <row r="255" spans="2:6">
      <c r="B255" s="4"/>
      <c r="C255" s="4"/>
      <c r="D255" s="4"/>
      <c r="E255" s="4"/>
      <c r="F255" s="4"/>
    </row>
    <row r="256" spans="2:6">
      <c r="B256" s="4"/>
      <c r="C256" s="4"/>
      <c r="D256" s="4"/>
      <c r="E256" s="4"/>
      <c r="F256" s="4"/>
    </row>
    <row r="257" spans="2:6">
      <c r="B257" s="4"/>
      <c r="C257" s="4"/>
      <c r="D257" s="4"/>
      <c r="E257" s="4"/>
      <c r="F257" s="4"/>
    </row>
    <row r="258" spans="2:6">
      <c r="B258" s="4"/>
      <c r="C258" s="4"/>
      <c r="D258" s="4"/>
      <c r="E258" s="4"/>
      <c r="F258" s="4"/>
    </row>
    <row r="259" spans="2:6">
      <c r="B259" s="4"/>
      <c r="C259" s="4"/>
      <c r="D259" s="4"/>
      <c r="E259" s="4"/>
      <c r="F259" s="4"/>
    </row>
    <row r="260" spans="2:6">
      <c r="B260" s="4"/>
      <c r="C260" s="4"/>
      <c r="D260" s="4"/>
      <c r="E260" s="4"/>
      <c r="F260" s="4"/>
    </row>
    <row r="261" spans="2:6">
      <c r="B261" s="4"/>
      <c r="C261" s="4"/>
      <c r="D261" s="4"/>
      <c r="E261" s="4"/>
      <c r="F261" s="4"/>
    </row>
    <row r="262" spans="2:6">
      <c r="B262" s="18"/>
      <c r="C262" s="18"/>
      <c r="D262" s="18"/>
      <c r="E262" s="18"/>
      <c r="F262" s="18"/>
    </row>
    <row r="263" spans="2:6">
      <c r="B263" s="20"/>
      <c r="C263" s="20"/>
      <c r="D263" s="20"/>
      <c r="E263" s="20"/>
      <c r="F263" s="20"/>
    </row>
    <row r="264" spans="2:6">
      <c r="B264" s="4"/>
      <c r="C264" s="4"/>
      <c r="D264" s="4"/>
      <c r="E264" s="4"/>
      <c r="F264" s="4"/>
    </row>
    <row r="265" spans="2:6">
      <c r="B265" s="4"/>
      <c r="C265" s="4"/>
      <c r="D265" s="4"/>
      <c r="E265" s="4"/>
      <c r="F265" s="4"/>
    </row>
    <row r="266" spans="2:6">
      <c r="B266" s="4"/>
      <c r="C266" s="4"/>
      <c r="D266" s="4"/>
      <c r="E266" s="4"/>
      <c r="F266" s="4"/>
    </row>
    <row r="267" spans="2:6">
      <c r="B267" s="4"/>
      <c r="C267" s="4"/>
      <c r="D267" s="4"/>
      <c r="E267" s="4"/>
      <c r="F267" s="4"/>
    </row>
    <row r="268" spans="2:6">
      <c r="B268" s="4"/>
      <c r="C268" s="4"/>
      <c r="D268" s="4"/>
      <c r="E268" s="4"/>
      <c r="F268" s="4"/>
    </row>
    <row r="269" spans="2:6">
      <c r="B269" s="4"/>
      <c r="C269" s="4"/>
      <c r="D269" s="4"/>
      <c r="E269" s="4"/>
      <c r="F269" s="4"/>
    </row>
    <row r="270" spans="2:6">
      <c r="B270" s="4"/>
      <c r="C270" s="4"/>
      <c r="D270" s="4"/>
      <c r="E270" s="4"/>
      <c r="F270" s="4"/>
    </row>
    <row r="271" spans="2:6">
      <c r="B271" s="18"/>
      <c r="C271" s="18"/>
      <c r="D271" s="18"/>
      <c r="E271" s="18"/>
      <c r="F271" s="18"/>
    </row>
    <row r="272" spans="2:6">
      <c r="B272" s="20"/>
      <c r="C272" s="20"/>
      <c r="D272" s="20"/>
      <c r="E272" s="20"/>
      <c r="F272" s="20"/>
    </row>
    <row r="273" spans="2:6">
      <c r="B273" s="4"/>
      <c r="C273" s="4"/>
      <c r="D273" s="4"/>
      <c r="E273" s="4"/>
      <c r="F273" s="4"/>
    </row>
    <row r="274" spans="2:6">
      <c r="B274" s="4"/>
      <c r="C274" s="4"/>
      <c r="D274" s="4"/>
      <c r="E274" s="4"/>
      <c r="F274" s="4"/>
    </row>
    <row r="275" spans="2:6">
      <c r="B275" s="4"/>
      <c r="C275" s="4"/>
      <c r="D275" s="4"/>
      <c r="E275" s="4"/>
      <c r="F275" s="4"/>
    </row>
    <row r="276" spans="2:6">
      <c r="B276" s="4"/>
      <c r="C276" s="4"/>
      <c r="D276" s="4"/>
      <c r="E276" s="4"/>
      <c r="F276" s="4"/>
    </row>
    <row r="277" spans="2:6">
      <c r="B277" s="4"/>
      <c r="C277" s="4"/>
      <c r="D277" s="4"/>
      <c r="E277" s="4"/>
      <c r="F277" s="4"/>
    </row>
    <row r="278" spans="2:6">
      <c r="B278" s="4"/>
      <c r="C278" s="4"/>
      <c r="D278" s="4"/>
      <c r="E278" s="4"/>
      <c r="F278" s="4"/>
    </row>
    <row r="279" spans="2:6">
      <c r="B279" s="4"/>
      <c r="C279" s="4"/>
      <c r="D279" s="4"/>
      <c r="E279" s="4"/>
      <c r="F279" s="4"/>
    </row>
    <row r="280" spans="2:6">
      <c r="B280" s="18"/>
      <c r="C280" s="18"/>
      <c r="D280" s="18"/>
      <c r="E280" s="18"/>
      <c r="F280" s="18"/>
    </row>
    <row r="281" spans="2:6">
      <c r="B281" s="20"/>
      <c r="C281" s="20"/>
      <c r="D281" s="20"/>
      <c r="E281" s="20"/>
      <c r="F281" s="20"/>
    </row>
    <row r="282" spans="2:6">
      <c r="B282" s="4"/>
      <c r="C282" s="4"/>
      <c r="D282" s="4"/>
      <c r="E282" s="4"/>
      <c r="F282" s="4"/>
    </row>
    <row r="283" spans="2:6">
      <c r="B283" s="4"/>
      <c r="C283" s="4"/>
      <c r="D283" s="4"/>
      <c r="E283" s="4"/>
      <c r="F283" s="4"/>
    </row>
    <row r="284" spans="2:6">
      <c r="B284" s="4"/>
      <c r="C284" s="4"/>
      <c r="D284" s="4"/>
      <c r="E284" s="4"/>
      <c r="F284" s="4"/>
    </row>
    <row r="285" spans="2:6">
      <c r="B285" s="4"/>
      <c r="C285" s="4"/>
      <c r="D285" s="4"/>
      <c r="E285" s="4"/>
      <c r="F285" s="4"/>
    </row>
    <row r="286" spans="2:6">
      <c r="B286" s="4"/>
      <c r="C286" s="4"/>
      <c r="D286" s="4"/>
      <c r="E286" s="4"/>
      <c r="F286" s="4"/>
    </row>
    <row r="287" spans="2:6">
      <c r="B287" s="4"/>
      <c r="C287" s="4"/>
      <c r="D287" s="4"/>
      <c r="E287" s="4"/>
      <c r="F287" s="4"/>
    </row>
    <row r="288" spans="2:6">
      <c r="B288" s="4"/>
      <c r="C288" s="4"/>
      <c r="D288" s="4"/>
      <c r="E288" s="4"/>
      <c r="F288" s="4"/>
    </row>
    <row r="289" spans="2:6">
      <c r="B289" s="18"/>
      <c r="C289" s="18"/>
      <c r="D289" s="18"/>
      <c r="E289" s="18"/>
      <c r="F289" s="18"/>
    </row>
    <row r="290" spans="2:6">
      <c r="B290" s="20"/>
      <c r="C290" s="20"/>
      <c r="D290" s="20"/>
      <c r="E290" s="20"/>
      <c r="F290" s="20"/>
    </row>
    <row r="291" spans="2:6">
      <c r="B291" s="4"/>
      <c r="C291" s="4"/>
      <c r="D291" s="4"/>
      <c r="E291" s="4"/>
      <c r="F291" s="4"/>
    </row>
    <row r="292" spans="2:6">
      <c r="B292" s="4"/>
      <c r="C292" s="4"/>
      <c r="D292" s="4"/>
      <c r="E292" s="4"/>
      <c r="F292" s="4"/>
    </row>
    <row r="293" spans="2:6">
      <c r="B293" s="4"/>
      <c r="C293" s="4"/>
      <c r="D293" s="4"/>
      <c r="E293" s="4"/>
      <c r="F293" s="4"/>
    </row>
    <row r="294" spans="2:6">
      <c r="B294" s="4"/>
      <c r="C294" s="4"/>
      <c r="D294" s="4"/>
      <c r="E294" s="4"/>
      <c r="F294" s="4"/>
    </row>
    <row r="295" spans="2:6">
      <c r="B295" s="4"/>
      <c r="C295" s="4"/>
      <c r="D295" s="4"/>
      <c r="E295" s="4"/>
      <c r="F295" s="4"/>
    </row>
    <row r="296" spans="2:6">
      <c r="B296" s="4"/>
      <c r="C296" s="4"/>
      <c r="D296" s="4"/>
      <c r="E296" s="4"/>
      <c r="F296" s="4"/>
    </row>
    <row r="297" spans="2:6">
      <c r="B297" s="4"/>
      <c r="C297" s="4"/>
      <c r="D297" s="4"/>
      <c r="E297" s="4"/>
      <c r="F297" s="4"/>
    </row>
    <row r="298" spans="2:6">
      <c r="B298" s="18"/>
      <c r="C298" s="18"/>
      <c r="D298" s="18"/>
      <c r="E298" s="18"/>
      <c r="F298" s="18"/>
    </row>
    <row r="299" spans="2:6">
      <c r="B299" s="20"/>
      <c r="C299" s="20"/>
      <c r="D299" s="20"/>
      <c r="E299" s="20"/>
      <c r="F299" s="20"/>
    </row>
    <row r="300" spans="2:6">
      <c r="B300" s="4"/>
      <c r="C300" s="4"/>
      <c r="D300" s="4"/>
      <c r="E300" s="4"/>
      <c r="F300" s="4"/>
    </row>
    <row r="301" spans="2:6">
      <c r="B301" s="4"/>
      <c r="C301" s="4"/>
      <c r="D301" s="4"/>
      <c r="E301" s="4"/>
      <c r="F301" s="4"/>
    </row>
    <row r="302" spans="2:6">
      <c r="B302" s="4"/>
      <c r="C302" s="4"/>
      <c r="D302" s="4"/>
      <c r="E302" s="4"/>
      <c r="F302" s="4"/>
    </row>
    <row r="303" spans="2:6">
      <c r="B303" s="4"/>
      <c r="C303" s="4"/>
      <c r="D303" s="4"/>
      <c r="E303" s="4"/>
      <c r="F303" s="4"/>
    </row>
    <row r="304" spans="2:6">
      <c r="B304" s="4"/>
      <c r="C304" s="4"/>
      <c r="D304" s="4"/>
      <c r="E304" s="4"/>
      <c r="F304" s="4"/>
    </row>
    <row r="305" spans="2:6">
      <c r="B305" s="4"/>
      <c r="C305" s="4"/>
      <c r="D305" s="4"/>
      <c r="E305" s="4"/>
      <c r="F305" s="4"/>
    </row>
    <row r="306" spans="2:6">
      <c r="B306" s="4"/>
      <c r="C306" s="4"/>
      <c r="D306" s="4"/>
      <c r="E306" s="4"/>
      <c r="F306" s="4"/>
    </row>
    <row r="307" spans="2:6">
      <c r="B307" s="18"/>
      <c r="C307" s="18"/>
      <c r="D307" s="18"/>
      <c r="E307" s="18"/>
      <c r="F307" s="18"/>
    </row>
    <row r="308" spans="2:6">
      <c r="B308" s="20"/>
      <c r="C308" s="20"/>
      <c r="D308" s="20"/>
      <c r="E308" s="20"/>
      <c r="F308" s="20"/>
    </row>
    <row r="309" spans="2:6">
      <c r="B309" s="4"/>
      <c r="C309" s="4"/>
      <c r="D309" s="4"/>
      <c r="E309" s="4"/>
      <c r="F309" s="4"/>
    </row>
    <row r="310" spans="2:6">
      <c r="B310" s="4"/>
      <c r="C310" s="4"/>
      <c r="D310" s="4"/>
      <c r="E310" s="4"/>
      <c r="F310" s="4"/>
    </row>
    <row r="311" spans="2:6">
      <c r="B311" s="4"/>
      <c r="C311" s="4"/>
      <c r="D311" s="4"/>
      <c r="E311" s="4"/>
      <c r="F311" s="4"/>
    </row>
    <row r="312" spans="2:6">
      <c r="B312" s="4"/>
      <c r="C312" s="4"/>
      <c r="D312" s="4"/>
      <c r="E312" s="4"/>
      <c r="F312" s="4"/>
    </row>
    <row r="313" spans="2:6">
      <c r="B313" s="4"/>
      <c r="C313" s="4"/>
      <c r="D313" s="4"/>
      <c r="E313" s="4"/>
      <c r="F313" s="4"/>
    </row>
    <row r="314" spans="2:6">
      <c r="B314" s="4"/>
      <c r="C314" s="4"/>
      <c r="D314" s="4"/>
      <c r="E314" s="4"/>
      <c r="F314" s="4"/>
    </row>
    <row r="315" spans="2:6">
      <c r="B315" s="4"/>
      <c r="C315" s="4"/>
      <c r="D315" s="4"/>
      <c r="E315" s="4"/>
      <c r="F315" s="4"/>
    </row>
    <row r="316" spans="2:6">
      <c r="B316" s="18"/>
      <c r="C316" s="18"/>
      <c r="D316" s="18"/>
      <c r="E316" s="18"/>
      <c r="F316" s="18"/>
    </row>
    <row r="317" spans="2:6">
      <c r="B317" s="20"/>
      <c r="C317" s="20"/>
      <c r="D317" s="20"/>
      <c r="E317" s="20"/>
      <c r="F317" s="20"/>
    </row>
    <row r="318" spans="2:6">
      <c r="B318" s="4"/>
      <c r="C318" s="4"/>
      <c r="D318" s="4"/>
      <c r="E318" s="4"/>
      <c r="F318" s="4"/>
    </row>
    <row r="319" spans="2:6">
      <c r="B319" s="4"/>
      <c r="C319" s="4"/>
      <c r="D319" s="4"/>
      <c r="E319" s="4"/>
      <c r="F319" s="4"/>
    </row>
    <row r="320" spans="2:6">
      <c r="B320" s="4"/>
      <c r="C320" s="4"/>
      <c r="D320" s="4"/>
      <c r="E320" s="4"/>
      <c r="F320" s="4"/>
    </row>
    <row r="321" spans="2:6">
      <c r="B321" s="4"/>
      <c r="C321" s="4"/>
      <c r="D321" s="4"/>
      <c r="E321" s="4"/>
      <c r="F321" s="4"/>
    </row>
    <row r="322" spans="2:6">
      <c r="B322" s="4"/>
      <c r="C322" s="4"/>
      <c r="D322" s="4"/>
      <c r="E322" s="4"/>
      <c r="F322" s="4"/>
    </row>
    <row r="323" spans="2:6">
      <c r="B323" s="4"/>
      <c r="C323" s="4"/>
      <c r="D323" s="4"/>
      <c r="E323" s="4"/>
      <c r="F323" s="4"/>
    </row>
    <row r="324" spans="2:6">
      <c r="B324" s="4"/>
      <c r="C324" s="4"/>
      <c r="D324" s="4"/>
      <c r="E324" s="4"/>
      <c r="F324" s="4"/>
    </row>
    <row r="325" spans="2:6">
      <c r="B325" s="18"/>
      <c r="C325" s="18"/>
      <c r="D325" s="18"/>
      <c r="E325" s="18"/>
      <c r="F325" s="18"/>
    </row>
    <row r="326" spans="2:6">
      <c r="B326" s="20"/>
      <c r="C326" s="20"/>
      <c r="D326" s="20"/>
      <c r="E326" s="20"/>
      <c r="F326" s="20"/>
    </row>
    <row r="327" spans="2:6">
      <c r="B327" s="4"/>
      <c r="C327" s="4"/>
      <c r="D327" s="4"/>
      <c r="E327" s="4"/>
      <c r="F327" s="4"/>
    </row>
    <row r="328" spans="2:6">
      <c r="B328" s="4"/>
      <c r="C328" s="4"/>
      <c r="D328" s="4"/>
      <c r="E328" s="4"/>
      <c r="F328" s="4"/>
    </row>
    <row r="329" spans="2:6">
      <c r="B329" s="4"/>
      <c r="C329" s="4"/>
      <c r="D329" s="4"/>
      <c r="E329" s="4"/>
      <c r="F329" s="4"/>
    </row>
    <row r="330" spans="2:6">
      <c r="B330" s="4"/>
      <c r="C330" s="4"/>
      <c r="D330" s="4"/>
      <c r="E330" s="4"/>
      <c r="F330" s="4"/>
    </row>
    <row r="331" spans="2:6">
      <c r="B331" s="4"/>
      <c r="C331" s="4"/>
      <c r="D331" s="4"/>
      <c r="E331" s="4"/>
      <c r="F331" s="4"/>
    </row>
    <row r="332" spans="2:6">
      <c r="B332" s="4"/>
      <c r="C332" s="4"/>
      <c r="D332" s="4"/>
      <c r="E332" s="4"/>
      <c r="F332" s="4"/>
    </row>
    <row r="333" spans="2:6">
      <c r="B333" s="4"/>
      <c r="C333" s="4"/>
      <c r="D333" s="4"/>
      <c r="E333" s="4"/>
      <c r="F333" s="4"/>
    </row>
    <row r="334" spans="2:6">
      <c r="B334" s="18"/>
      <c r="C334" s="18"/>
      <c r="D334" s="18"/>
      <c r="E334" s="18"/>
      <c r="F334" s="18"/>
    </row>
    <row r="335" spans="2:6">
      <c r="B335" s="20"/>
      <c r="C335" s="20"/>
      <c r="D335" s="20"/>
      <c r="E335" s="20"/>
      <c r="F335" s="20"/>
    </row>
    <row r="336" spans="2:6">
      <c r="B336" s="4"/>
      <c r="C336" s="4"/>
      <c r="D336" s="4"/>
      <c r="E336" s="4"/>
      <c r="F336" s="4"/>
    </row>
    <row r="337" spans="2:6">
      <c r="B337" s="4"/>
      <c r="C337" s="4"/>
      <c r="D337" s="4"/>
      <c r="E337" s="4"/>
      <c r="F337" s="4"/>
    </row>
    <row r="338" spans="2:6">
      <c r="B338" s="4"/>
      <c r="C338" s="4"/>
      <c r="D338" s="4"/>
      <c r="E338" s="4"/>
      <c r="F338" s="4"/>
    </row>
    <row r="339" spans="2:6">
      <c r="B339" s="4"/>
      <c r="C339" s="4"/>
      <c r="D339" s="4"/>
      <c r="E339" s="4"/>
      <c r="F339" s="4"/>
    </row>
    <row r="340" spans="2:6">
      <c r="B340" s="4"/>
      <c r="C340" s="4"/>
      <c r="D340" s="4"/>
      <c r="E340" s="4"/>
      <c r="F340" s="4"/>
    </row>
    <row r="341" spans="2:6">
      <c r="B341" s="4"/>
      <c r="C341" s="4"/>
      <c r="D341" s="4"/>
      <c r="E341" s="4"/>
      <c r="F341" s="4"/>
    </row>
    <row r="342" spans="2:6">
      <c r="B342" s="4"/>
      <c r="C342" s="4"/>
      <c r="D342" s="4"/>
      <c r="E342" s="4"/>
      <c r="F342" s="4"/>
    </row>
    <row r="343" spans="2:6">
      <c r="B343" s="18"/>
      <c r="C343" s="18"/>
      <c r="D343" s="18"/>
      <c r="E343" s="18"/>
      <c r="F343" s="18"/>
    </row>
    <row r="344" spans="2:6">
      <c r="B344" s="20"/>
      <c r="C344" s="20"/>
      <c r="D344" s="20"/>
      <c r="E344" s="20"/>
      <c r="F344" s="20"/>
    </row>
    <row r="345" spans="2:6">
      <c r="B345" s="4"/>
      <c r="C345" s="4"/>
      <c r="D345" s="4"/>
      <c r="E345" s="4"/>
      <c r="F345" s="4"/>
    </row>
    <row r="346" spans="2:6">
      <c r="B346" s="4"/>
      <c r="C346" s="4"/>
      <c r="D346" s="4"/>
      <c r="E346" s="4"/>
      <c r="F346" s="4"/>
    </row>
    <row r="347" spans="2:6">
      <c r="B347" s="4"/>
      <c r="C347" s="4"/>
      <c r="D347" s="4"/>
      <c r="E347" s="4"/>
      <c r="F347" s="4"/>
    </row>
    <row r="348" spans="2:6">
      <c r="B348" s="4"/>
      <c r="C348" s="4"/>
      <c r="D348" s="4"/>
      <c r="E348" s="4"/>
      <c r="F348" s="4"/>
    </row>
    <row r="349" spans="2:6">
      <c r="B349" s="4"/>
      <c r="C349" s="4"/>
      <c r="D349" s="4"/>
      <c r="E349" s="4"/>
      <c r="F349" s="4"/>
    </row>
    <row r="350" spans="2:6">
      <c r="B350" s="4"/>
      <c r="C350" s="4"/>
      <c r="D350" s="4"/>
      <c r="E350" s="4"/>
      <c r="F350" s="4"/>
    </row>
    <row r="351" spans="2:6">
      <c r="B351" s="4"/>
      <c r="C351" s="4"/>
      <c r="D351" s="4"/>
      <c r="E351" s="4"/>
      <c r="F351" s="4"/>
    </row>
    <row r="352" spans="2:6">
      <c r="B352" s="18"/>
      <c r="C352" s="18"/>
      <c r="D352" s="18"/>
      <c r="E352" s="18"/>
      <c r="F352" s="18"/>
    </row>
    <row r="353" spans="2:6">
      <c r="B353" s="20"/>
      <c r="C353" s="20"/>
      <c r="D353" s="20"/>
      <c r="E353" s="20"/>
      <c r="F353" s="20"/>
    </row>
    <row r="354" spans="2:6">
      <c r="B354" s="4"/>
      <c r="C354" s="4"/>
      <c r="D354" s="4"/>
      <c r="E354" s="4"/>
      <c r="F354" s="4"/>
    </row>
    <row r="355" spans="2:6">
      <c r="B355" s="4"/>
      <c r="C355" s="4"/>
      <c r="D355" s="4"/>
      <c r="E355" s="4"/>
      <c r="F355" s="4"/>
    </row>
    <row r="356" spans="2:6">
      <c r="B356" s="4"/>
      <c r="C356" s="4"/>
      <c r="D356" s="4"/>
      <c r="E356" s="4"/>
      <c r="F356" s="4"/>
    </row>
    <row r="357" spans="2:6">
      <c r="B357" s="4"/>
      <c r="C357" s="4"/>
      <c r="D357" s="4"/>
      <c r="E357" s="4"/>
      <c r="F357" s="4"/>
    </row>
    <row r="358" spans="2:6">
      <c r="B358" s="4"/>
      <c r="C358" s="4"/>
      <c r="D358" s="4"/>
      <c r="E358" s="4"/>
      <c r="F358" s="4"/>
    </row>
    <row r="359" spans="2:6">
      <c r="B359" s="4"/>
      <c r="C359" s="4"/>
      <c r="D359" s="4"/>
      <c r="E359" s="4"/>
      <c r="F359" s="4"/>
    </row>
    <row r="360" spans="2:6">
      <c r="B360" s="4"/>
      <c r="C360" s="4"/>
      <c r="D360" s="4"/>
      <c r="E360" s="4"/>
      <c r="F36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Final</vt:lpstr>
      <vt:lpstr>Seřazení</vt:lpstr>
      <vt:lpstr>Otázky</vt:lpstr>
      <vt:lpstr>Luke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Siddhi Mehta</dc:creator>
  <cp:lastModifiedBy>Siddhi Mehta</cp:lastModifiedBy>
  <dcterms:created xsi:type="dcterms:W3CDTF">2014-04-06T11:35:02Z</dcterms:created>
  <dcterms:modified xsi:type="dcterms:W3CDTF">2014-12-31T07:51:37Z</dcterms:modified>
</cp:coreProperties>
</file>