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240" yWindow="108" windowWidth="14808" windowHeight="8016" activeTab="1"/>
  </bookViews>
  <sheets>
    <sheet name="souhrn" sheetId="1" r:id="rId1"/>
    <sheet name="tabulka pro grafy" sheetId="4" r:id="rId2"/>
    <sheet name="Arkusz2" sheetId="2" r:id="rId3"/>
    <sheet name="Arkusz3" sheetId="3" r:id="rId4"/>
  </sheets>
  <calcPr calcId="125725"/>
</workbook>
</file>

<file path=xl/calcChain.xml><?xml version="1.0" encoding="utf-8"?>
<calcChain xmlns="http://schemas.openxmlformats.org/spreadsheetml/2006/main">
  <c r="AD7" i="4"/>
  <c r="F7"/>
  <c r="D7"/>
  <c r="H7"/>
  <c r="J7"/>
  <c r="L7"/>
  <c r="N7"/>
  <c r="P7"/>
  <c r="R7"/>
  <c r="T7"/>
  <c r="V7"/>
  <c r="X7"/>
  <c r="Z7"/>
  <c r="AB7"/>
  <c r="E38" i="1"/>
  <c r="F38"/>
  <c r="G38"/>
  <c r="H38"/>
  <c r="I38"/>
  <c r="J38"/>
  <c r="K38"/>
  <c r="L38"/>
  <c r="M38"/>
  <c r="N38"/>
  <c r="O38"/>
  <c r="P38"/>
  <c r="Q38"/>
  <c r="E37"/>
  <c r="F37"/>
  <c r="G37"/>
  <c r="H37"/>
  <c r="I37"/>
  <c r="J37"/>
  <c r="K37"/>
  <c r="L37"/>
  <c r="M37"/>
  <c r="N37"/>
  <c r="O37"/>
  <c r="P37"/>
  <c r="Q37"/>
  <c r="D38"/>
  <c r="D37"/>
  <c r="E28"/>
  <c r="F28"/>
  <c r="G28"/>
  <c r="H28"/>
  <c r="I28"/>
  <c r="J28"/>
  <c r="K28"/>
  <c r="L28"/>
  <c r="M28"/>
  <c r="N28"/>
  <c r="O28"/>
  <c r="P28"/>
  <c r="Q28"/>
  <c r="D28"/>
  <c r="E27"/>
  <c r="F27"/>
  <c r="G27"/>
  <c r="H27"/>
  <c r="I27"/>
  <c r="J27"/>
  <c r="K27"/>
  <c r="L27"/>
  <c r="M27"/>
  <c r="N27"/>
  <c r="O27"/>
  <c r="P27"/>
  <c r="Q27"/>
  <c r="D27"/>
  <c r="E18"/>
  <c r="F18"/>
  <c r="G18"/>
  <c r="H18"/>
  <c r="I18"/>
  <c r="J18"/>
  <c r="K18"/>
  <c r="L18"/>
  <c r="M18"/>
  <c r="N18"/>
  <c r="O18"/>
  <c r="P18"/>
  <c r="Q18"/>
  <c r="D18"/>
  <c r="E17"/>
  <c r="F17"/>
  <c r="G17"/>
  <c r="H17"/>
  <c r="I17"/>
  <c r="J17"/>
  <c r="K17"/>
  <c r="L17"/>
  <c r="M17"/>
  <c r="N17"/>
  <c r="O17"/>
  <c r="P17"/>
  <c r="Q17"/>
  <c r="D17"/>
  <c r="Q9"/>
  <c r="P9"/>
  <c r="O9"/>
  <c r="N9"/>
  <c r="M9"/>
  <c r="L9"/>
  <c r="K9"/>
  <c r="J9"/>
  <c r="I9"/>
  <c r="H9"/>
  <c r="G9"/>
  <c r="F9"/>
  <c r="E9"/>
  <c r="D9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<sst xmlns="http://schemas.openxmlformats.org/spreadsheetml/2006/main" count="96" uniqueCount="46">
  <si>
    <t>TOC</t>
  </si>
  <si>
    <t>TC</t>
  </si>
  <si>
    <t>IC</t>
  </si>
  <si>
    <t>TN</t>
  </si>
  <si>
    <t>F-</t>
  </si>
  <si>
    <t>Cl-</t>
  </si>
  <si>
    <t>NO2-</t>
  </si>
  <si>
    <t>NO3-</t>
  </si>
  <si>
    <t>PO43-</t>
  </si>
  <si>
    <t>SO42-</t>
  </si>
  <si>
    <t>mg/L</t>
  </si>
  <si>
    <t>pH</t>
  </si>
  <si>
    <t>NH4+</t>
  </si>
  <si>
    <t>Datum odberu</t>
  </si>
  <si>
    <t>Symbol</t>
  </si>
  <si>
    <t>P</t>
  </si>
  <si>
    <t>CHSK</t>
  </si>
  <si>
    <t>září</t>
  </si>
  <si>
    <t>15.10.</t>
  </si>
  <si>
    <t>13.11.</t>
  </si>
  <si>
    <t>26.12.</t>
  </si>
  <si>
    <t>Paseky 4</t>
  </si>
  <si>
    <t>Prosec 5</t>
  </si>
  <si>
    <t>Tirs. Sad 3</t>
  </si>
  <si>
    <t>Nova Ves 2</t>
  </si>
  <si>
    <t>Lucany 1</t>
  </si>
  <si>
    <t>konec Srpna</t>
  </si>
  <si>
    <t>odchylka</t>
  </si>
  <si>
    <t>prům</t>
  </si>
  <si>
    <t xml:space="preserve">Nová ves </t>
  </si>
  <si>
    <t>Paseky</t>
  </si>
  <si>
    <t>Proseč</t>
  </si>
  <si>
    <t>Lučany</t>
  </si>
  <si>
    <t>Tyrš. Sady</t>
  </si>
  <si>
    <t>sm. Odch.</t>
  </si>
  <si>
    <t>prům. hodnota</t>
  </si>
  <si>
    <t>1. tř. kval.</t>
  </si>
  <si>
    <t>2. tř. kval.</t>
  </si>
  <si>
    <t>optimální</t>
  </si>
  <si>
    <t>mění se</t>
  </si>
  <si>
    <t xml:space="preserve">kvalita vody </t>
  </si>
  <si>
    <t>4. tř. kval.</t>
  </si>
  <si>
    <t>1 tř.kval.</t>
  </si>
  <si>
    <r>
      <t>NO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vertAlign val="superscript"/>
        <sz val="11"/>
        <color theme="1"/>
        <rFont val="Calibri"/>
        <family val="2"/>
        <charset val="238"/>
        <scheme val="minor"/>
      </rPr>
      <t>-</t>
    </r>
  </si>
  <si>
    <r>
      <t>NO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vertAlign val="superscript"/>
        <sz val="11"/>
        <color theme="1"/>
        <rFont val="Calibri"/>
        <family val="2"/>
        <charset val="238"/>
        <scheme val="minor"/>
      </rPr>
      <t>-</t>
    </r>
  </si>
  <si>
    <r>
      <t>PO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vertAlign val="superscript"/>
        <sz val="11"/>
        <color theme="1"/>
        <rFont val="Calibri"/>
        <family val="2"/>
        <charset val="238"/>
        <scheme val="minor"/>
      </rPr>
      <t>3-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</si>
</sst>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8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3" fillId="0" borderId="0" xfId="2" applyNumberFormat="1"/>
    <xf numFmtId="2" fontId="0" fillId="0" borderId="0" xfId="0" applyNumberFormat="1"/>
    <xf numFmtId="0" fontId="0" fillId="0" borderId="1" xfId="0" applyBorder="1"/>
    <xf numFmtId="165" fontId="3" fillId="0" borderId="1" xfId="2" applyNumberFormat="1" applyBorder="1"/>
    <xf numFmtId="165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165" fontId="3" fillId="0" borderId="1" xfId="2" applyNumberFormat="1" applyFill="1" applyBorder="1"/>
    <xf numFmtId="0" fontId="4" fillId="0" borderId="1" xfId="3" applyFill="1" applyBorder="1"/>
    <xf numFmtId="2" fontId="4" fillId="0" borderId="1" xfId="3" applyNumberFormat="1" applyFill="1" applyBorder="1"/>
    <xf numFmtId="2" fontId="4" fillId="0" borderId="1" xfId="3" applyNumberFormat="1" applyBorder="1"/>
    <xf numFmtId="0" fontId="4" fillId="0" borderId="1" xfId="3" applyBorder="1"/>
    <xf numFmtId="0" fontId="0" fillId="0" borderId="2" xfId="0" applyFill="1" applyBorder="1"/>
    <xf numFmtId="0" fontId="0" fillId="0" borderId="0" xfId="0" applyBorder="1"/>
    <xf numFmtId="165" fontId="3" fillId="0" borderId="0" xfId="2" applyNumberFormat="1" applyBorder="1"/>
    <xf numFmtId="0" fontId="4" fillId="0" borderId="0" xfId="3" applyFill="1" applyBorder="1"/>
    <xf numFmtId="2" fontId="4" fillId="0" borderId="0" xfId="3" applyNumberFormat="1" applyFill="1" applyBorder="1"/>
    <xf numFmtId="16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2" fontId="4" fillId="0" borderId="0" xfId="3" applyNumberFormat="1" applyBorder="1"/>
    <xf numFmtId="165" fontId="3" fillId="0" borderId="1" xfId="2" applyNumberFormat="1" applyFont="1" applyBorder="1"/>
    <xf numFmtId="165" fontId="4" fillId="0" borderId="0" xfId="3" applyNumberFormat="1" applyFill="1" applyBorder="1"/>
    <xf numFmtId="0" fontId="0" fillId="2" borderId="0" xfId="0" applyFill="1"/>
    <xf numFmtId="0" fontId="0" fillId="0" borderId="0" xfId="0" applyFill="1" applyBorder="1"/>
    <xf numFmtId="165" fontId="0" fillId="2" borderId="1" xfId="0" applyNumberFormat="1" applyFill="1" applyBorder="1"/>
    <xf numFmtId="0" fontId="0" fillId="4" borderId="1" xfId="0" applyFill="1" applyBorder="1"/>
    <xf numFmtId="0" fontId="0" fillId="3" borderId="1" xfId="0" applyFill="1" applyBorder="1"/>
    <xf numFmtId="165" fontId="0" fillId="6" borderId="1" xfId="0" applyNumberFormat="1" applyFill="1" applyBorder="1"/>
    <xf numFmtId="165" fontId="3" fillId="5" borderId="1" xfId="2" applyNumberFormat="1" applyFill="1" applyBorder="1"/>
    <xf numFmtId="0" fontId="0" fillId="6" borderId="1" xfId="0" applyFill="1" applyBorder="1"/>
    <xf numFmtId="0" fontId="1" fillId="0" borderId="0" xfId="0" applyFont="1"/>
    <xf numFmtId="165" fontId="0" fillId="0" borderId="0" xfId="0" applyNumberFormat="1" applyFill="1" applyBorder="1"/>
    <xf numFmtId="165" fontId="5" fillId="0" borderId="0" xfId="0" applyNumberFormat="1" applyFont="1" applyFill="1" applyBorder="1"/>
  </cellXfs>
  <cellStyles count="4">
    <cellStyle name="normální" xfId="0" builtinId="0"/>
    <cellStyle name="Normalny 2" xfId="2"/>
    <cellStyle name="Normalny 2 2" xfId="3"/>
    <cellStyle name="Normalny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'tabulka pro grafy'!$D$1</c:f>
              <c:strCache>
                <c:ptCount val="1"/>
                <c:pt idx="0">
                  <c:v>TOC</c:v>
                </c:pt>
              </c:strCache>
            </c:strRef>
          </c:tx>
          <c:errBars>
            <c:errBarType val="plus"/>
            <c:errValType val="cust"/>
            <c:plus>
              <c:numRef>
                <c:f>'tabulka pro grafy'!$E$2:$E$6</c:f>
                <c:numCache>
                  <c:formatCode>General</c:formatCode>
                  <c:ptCount val="5"/>
                  <c:pt idx="0">
                    <c:v>0.84899999999999998</c:v>
                  </c:pt>
                  <c:pt idx="1">
                    <c:v>1.3360000000000001</c:v>
                  </c:pt>
                  <c:pt idx="2">
                    <c:v>0.76500000000000001</c:v>
                  </c:pt>
                  <c:pt idx="3">
                    <c:v>1.524</c:v>
                  </c:pt>
                  <c:pt idx="4">
                    <c:v>1.2529999999999999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'tabulka pro grafy'!$C$2:$C$6</c:f>
              <c:strCache>
                <c:ptCount val="5"/>
                <c:pt idx="0">
                  <c:v>Nová ves </c:v>
                </c:pt>
                <c:pt idx="1">
                  <c:v>Lučany</c:v>
                </c:pt>
                <c:pt idx="2">
                  <c:v>Paseky</c:v>
                </c:pt>
                <c:pt idx="3">
                  <c:v>Tyrš. Sady</c:v>
                </c:pt>
                <c:pt idx="4">
                  <c:v>Proseč</c:v>
                </c:pt>
              </c:strCache>
            </c:strRef>
          </c:cat>
          <c:val>
            <c:numRef>
              <c:f>'tabulka pro grafy'!$D$2:$D$6</c:f>
              <c:numCache>
                <c:formatCode>General</c:formatCode>
                <c:ptCount val="5"/>
                <c:pt idx="0">
                  <c:v>6.7030000000000003</c:v>
                </c:pt>
                <c:pt idx="1">
                  <c:v>5.6680000000000001</c:v>
                </c:pt>
                <c:pt idx="2">
                  <c:v>4.5759999999999996</c:v>
                </c:pt>
                <c:pt idx="3">
                  <c:v>5.7789999999999999</c:v>
                </c:pt>
                <c:pt idx="4">
                  <c:v>5.2880000000000003</c:v>
                </c:pt>
              </c:numCache>
            </c:numRef>
          </c:val>
        </c:ser>
        <c:axId val="153033344"/>
        <c:axId val="153051520"/>
      </c:barChart>
      <c:catAx>
        <c:axId val="153033344"/>
        <c:scaling>
          <c:orientation val="minMax"/>
        </c:scaling>
        <c:axPos val="b"/>
        <c:tickLblPos val="nextTo"/>
        <c:crossAx val="153051520"/>
        <c:crosses val="autoZero"/>
        <c:auto val="1"/>
        <c:lblAlgn val="ctr"/>
        <c:lblOffset val="100"/>
      </c:catAx>
      <c:valAx>
        <c:axId val="153051520"/>
        <c:scaling>
          <c:orientation val="minMax"/>
        </c:scaling>
        <c:axPos val="l"/>
        <c:majorGridlines/>
        <c:numFmt formatCode="General" sourceLinked="1"/>
        <c:tickLblPos val="nextTo"/>
        <c:crossAx val="153033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'tabulka pro grafy'!$F$1</c:f>
              <c:strCache>
                <c:ptCount val="1"/>
                <c:pt idx="0">
                  <c:v>TC</c:v>
                </c:pt>
              </c:strCache>
            </c:strRef>
          </c:tx>
          <c:errBars>
            <c:errBarType val="plus"/>
            <c:errValType val="cust"/>
            <c:plus>
              <c:numRef>
                <c:f>'tabulka pro grafy'!$G$2:$G$6</c:f>
                <c:numCache>
                  <c:formatCode>General</c:formatCode>
                  <c:ptCount val="5"/>
                  <c:pt idx="0">
                    <c:v>2.69</c:v>
                  </c:pt>
                  <c:pt idx="1">
                    <c:v>2.0790000000000002</c:v>
                  </c:pt>
                  <c:pt idx="2">
                    <c:v>4.1260000000000003</c:v>
                  </c:pt>
                  <c:pt idx="3">
                    <c:v>6.3739999999999997</c:v>
                  </c:pt>
                  <c:pt idx="4">
                    <c:v>5.0519999999999996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'tabulka pro grafy'!$C$2:$C$6</c:f>
              <c:strCache>
                <c:ptCount val="5"/>
                <c:pt idx="0">
                  <c:v>Nová ves </c:v>
                </c:pt>
                <c:pt idx="1">
                  <c:v>Lučany</c:v>
                </c:pt>
                <c:pt idx="2">
                  <c:v>Paseky</c:v>
                </c:pt>
                <c:pt idx="3">
                  <c:v>Tyrš. Sady</c:v>
                </c:pt>
                <c:pt idx="4">
                  <c:v>Proseč</c:v>
                </c:pt>
              </c:strCache>
            </c:strRef>
          </c:cat>
          <c:val>
            <c:numRef>
              <c:f>'tabulka pro grafy'!$F$2:$F$6</c:f>
              <c:numCache>
                <c:formatCode>0.000</c:formatCode>
                <c:ptCount val="5"/>
                <c:pt idx="0">
                  <c:v>14.249000000000001</c:v>
                </c:pt>
                <c:pt idx="1">
                  <c:v>12.151</c:v>
                </c:pt>
                <c:pt idx="2">
                  <c:v>11.53</c:v>
                </c:pt>
                <c:pt idx="3">
                  <c:v>13.407999999999999</c:v>
                </c:pt>
                <c:pt idx="4">
                  <c:v>11.648</c:v>
                </c:pt>
              </c:numCache>
            </c:numRef>
          </c:val>
        </c:ser>
        <c:axId val="153076480"/>
        <c:axId val="153078016"/>
      </c:barChart>
      <c:catAx>
        <c:axId val="153076480"/>
        <c:scaling>
          <c:orientation val="minMax"/>
        </c:scaling>
        <c:axPos val="b"/>
        <c:tickLblPos val="nextTo"/>
        <c:crossAx val="153078016"/>
        <c:crosses val="autoZero"/>
        <c:auto val="1"/>
        <c:lblAlgn val="ctr"/>
        <c:lblOffset val="100"/>
      </c:catAx>
      <c:valAx>
        <c:axId val="153078016"/>
        <c:scaling>
          <c:orientation val="minMax"/>
        </c:scaling>
        <c:axPos val="l"/>
        <c:majorGridlines/>
        <c:numFmt formatCode="0.000" sourceLinked="1"/>
        <c:tickLblPos val="nextTo"/>
        <c:crossAx val="153076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'tabulka pro grafy'!$H$1</c:f>
              <c:strCache>
                <c:ptCount val="1"/>
                <c:pt idx="0">
                  <c:v>IC</c:v>
                </c:pt>
              </c:strCache>
            </c:strRef>
          </c:tx>
          <c:errBars>
            <c:errBarType val="plus"/>
            <c:errValType val="cust"/>
            <c:plus>
              <c:numRef>
                <c:f>'tabulka pro grafy'!$I$2:$I$6</c:f>
                <c:numCache>
                  <c:formatCode>General</c:formatCode>
                  <c:ptCount val="5"/>
                  <c:pt idx="0">
                    <c:v>2.5739999999999998</c:v>
                  </c:pt>
                  <c:pt idx="1">
                    <c:v>1.786</c:v>
                  </c:pt>
                  <c:pt idx="2">
                    <c:v>3.5169999999999999</c:v>
                  </c:pt>
                  <c:pt idx="3">
                    <c:v>5.0439999999999996</c:v>
                  </c:pt>
                  <c:pt idx="4">
                    <c:v>3.8820000000000001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'tabulka pro grafy'!$C$2:$C$6</c:f>
              <c:strCache>
                <c:ptCount val="5"/>
                <c:pt idx="0">
                  <c:v>Nová ves </c:v>
                </c:pt>
                <c:pt idx="1">
                  <c:v>Lučany</c:v>
                </c:pt>
                <c:pt idx="2">
                  <c:v>Paseky</c:v>
                </c:pt>
                <c:pt idx="3">
                  <c:v>Tyrš. Sady</c:v>
                </c:pt>
                <c:pt idx="4">
                  <c:v>Proseč</c:v>
                </c:pt>
              </c:strCache>
            </c:strRef>
          </c:cat>
          <c:val>
            <c:numRef>
              <c:f>'tabulka pro grafy'!$H$2:$H$6</c:f>
              <c:numCache>
                <c:formatCode>0.000</c:formatCode>
                <c:ptCount val="5"/>
                <c:pt idx="0">
                  <c:v>7.5449999999999999</c:v>
                </c:pt>
                <c:pt idx="1">
                  <c:v>6.4859999999999998</c:v>
                </c:pt>
                <c:pt idx="2">
                  <c:v>6.9539999999999997</c:v>
                </c:pt>
                <c:pt idx="3">
                  <c:v>7.6269999999999998</c:v>
                </c:pt>
                <c:pt idx="4">
                  <c:v>6.359</c:v>
                </c:pt>
              </c:numCache>
            </c:numRef>
          </c:val>
        </c:ser>
        <c:axId val="154102016"/>
        <c:axId val="154103808"/>
      </c:barChart>
      <c:catAx>
        <c:axId val="154102016"/>
        <c:scaling>
          <c:orientation val="minMax"/>
        </c:scaling>
        <c:axPos val="b"/>
        <c:tickLblPos val="nextTo"/>
        <c:crossAx val="154103808"/>
        <c:crosses val="autoZero"/>
        <c:auto val="1"/>
        <c:lblAlgn val="ctr"/>
        <c:lblOffset val="100"/>
      </c:catAx>
      <c:valAx>
        <c:axId val="154103808"/>
        <c:scaling>
          <c:orientation val="minMax"/>
        </c:scaling>
        <c:axPos val="l"/>
        <c:majorGridlines/>
        <c:numFmt formatCode="0.000" sourceLinked="1"/>
        <c:tickLblPos val="nextTo"/>
        <c:crossAx val="154102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'tabulka pro grafy'!$J$1</c:f>
              <c:strCache>
                <c:ptCount val="1"/>
                <c:pt idx="0">
                  <c:v>TN</c:v>
                </c:pt>
              </c:strCache>
            </c:strRef>
          </c:tx>
          <c:errBars>
            <c:errBarType val="plus"/>
            <c:errValType val="cust"/>
            <c:plus>
              <c:numRef>
                <c:f>'tabulka pro grafy'!$K$2:$K$6</c:f>
                <c:numCache>
                  <c:formatCode>General</c:formatCode>
                  <c:ptCount val="5"/>
                  <c:pt idx="0">
                    <c:v>0.67700000000000005</c:v>
                  </c:pt>
                  <c:pt idx="1">
                    <c:v>0.88400000000000001</c:v>
                  </c:pt>
                  <c:pt idx="2">
                    <c:v>1.7709999999999999</c:v>
                  </c:pt>
                  <c:pt idx="3">
                    <c:v>1.9359999999999999</c:v>
                  </c:pt>
                  <c:pt idx="4">
                    <c:v>1.4650000000000001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'tabulka pro grafy'!$C$2:$C$6</c:f>
              <c:strCache>
                <c:ptCount val="5"/>
                <c:pt idx="0">
                  <c:v>Nová ves </c:v>
                </c:pt>
                <c:pt idx="1">
                  <c:v>Lučany</c:v>
                </c:pt>
                <c:pt idx="2">
                  <c:v>Paseky</c:v>
                </c:pt>
                <c:pt idx="3">
                  <c:v>Tyrš. Sady</c:v>
                </c:pt>
                <c:pt idx="4">
                  <c:v>Proseč</c:v>
                </c:pt>
              </c:strCache>
            </c:strRef>
          </c:cat>
          <c:val>
            <c:numRef>
              <c:f>'tabulka pro grafy'!$J$2:$J$6</c:f>
              <c:numCache>
                <c:formatCode>General</c:formatCode>
                <c:ptCount val="5"/>
                <c:pt idx="0">
                  <c:v>1.6419999999999999</c:v>
                </c:pt>
                <c:pt idx="1">
                  <c:v>1.3759999999999999</c:v>
                </c:pt>
                <c:pt idx="2">
                  <c:v>2.4550000000000001</c:v>
                </c:pt>
                <c:pt idx="3">
                  <c:v>2.7309999999999999</c:v>
                </c:pt>
                <c:pt idx="4">
                  <c:v>2.4609999999999999</c:v>
                </c:pt>
              </c:numCache>
            </c:numRef>
          </c:val>
        </c:ser>
        <c:axId val="154136576"/>
        <c:axId val="154138112"/>
      </c:barChart>
      <c:catAx>
        <c:axId val="154136576"/>
        <c:scaling>
          <c:orientation val="minMax"/>
        </c:scaling>
        <c:axPos val="b"/>
        <c:tickLblPos val="nextTo"/>
        <c:crossAx val="154138112"/>
        <c:crosses val="autoZero"/>
        <c:auto val="1"/>
        <c:lblAlgn val="ctr"/>
        <c:lblOffset val="100"/>
      </c:catAx>
      <c:valAx>
        <c:axId val="154138112"/>
        <c:scaling>
          <c:orientation val="minMax"/>
        </c:scaling>
        <c:axPos val="l"/>
        <c:majorGridlines/>
        <c:numFmt formatCode="General" sourceLinked="1"/>
        <c:tickLblPos val="nextTo"/>
        <c:crossAx val="154136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'tabulka pro grafy'!$L$1</c:f>
              <c:strCache>
                <c:ptCount val="1"/>
                <c:pt idx="0">
                  <c:v>F-</c:v>
                </c:pt>
              </c:strCache>
            </c:strRef>
          </c:tx>
          <c:errBars>
            <c:errBarType val="plus"/>
            <c:errValType val="cust"/>
            <c:plus>
              <c:numRef>
                <c:f>'tabulka pro grafy'!$M$2:$M$6</c:f>
                <c:numCache>
                  <c:formatCode>General</c:formatCode>
                  <c:ptCount val="5"/>
                  <c:pt idx="0">
                    <c:v>3.5999999999999997E-2</c:v>
                  </c:pt>
                  <c:pt idx="1">
                    <c:v>1.4999999999999999E-2</c:v>
                  </c:pt>
                  <c:pt idx="2">
                    <c:v>2.9000000000000001E-2</c:v>
                  </c:pt>
                  <c:pt idx="3">
                    <c:v>5.1999999999999998E-2</c:v>
                  </c:pt>
                  <c:pt idx="4">
                    <c:v>9.5329999999999995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'tabulka pro grafy'!$C$2:$C$6</c:f>
              <c:strCache>
                <c:ptCount val="5"/>
                <c:pt idx="0">
                  <c:v>Nová ves </c:v>
                </c:pt>
                <c:pt idx="1">
                  <c:v>Lučany</c:v>
                </c:pt>
                <c:pt idx="2">
                  <c:v>Paseky</c:v>
                </c:pt>
                <c:pt idx="3">
                  <c:v>Tyrš. Sady</c:v>
                </c:pt>
                <c:pt idx="4">
                  <c:v>Proseč</c:v>
                </c:pt>
              </c:strCache>
            </c:strRef>
          </c:cat>
          <c:val>
            <c:numRef>
              <c:f>'tabulka pro grafy'!$L$2:$L$6</c:f>
              <c:numCache>
                <c:formatCode>General</c:formatCode>
                <c:ptCount val="5"/>
                <c:pt idx="0">
                  <c:v>0.22</c:v>
                </c:pt>
                <c:pt idx="1">
                  <c:v>0.156</c:v>
                </c:pt>
                <c:pt idx="2">
                  <c:v>0.222</c:v>
                </c:pt>
                <c:pt idx="3">
                  <c:v>2.5000000000000001E-2</c:v>
                </c:pt>
                <c:pt idx="4" formatCode="0.000">
                  <c:v>4.9340000000000002</c:v>
                </c:pt>
              </c:numCache>
            </c:numRef>
          </c:val>
        </c:ser>
        <c:axId val="154158592"/>
        <c:axId val="154160128"/>
      </c:barChart>
      <c:catAx>
        <c:axId val="154158592"/>
        <c:scaling>
          <c:orientation val="minMax"/>
        </c:scaling>
        <c:axPos val="b"/>
        <c:tickLblPos val="nextTo"/>
        <c:crossAx val="154160128"/>
        <c:crosses val="autoZero"/>
        <c:auto val="1"/>
        <c:lblAlgn val="ctr"/>
        <c:lblOffset val="100"/>
      </c:catAx>
      <c:valAx>
        <c:axId val="154160128"/>
        <c:scaling>
          <c:orientation val="minMax"/>
        </c:scaling>
        <c:axPos val="l"/>
        <c:majorGridlines/>
        <c:numFmt formatCode="General" sourceLinked="1"/>
        <c:tickLblPos val="nextTo"/>
        <c:crossAx val="154158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'tabulka pro grafy'!$N$1</c:f>
              <c:strCache>
                <c:ptCount val="1"/>
                <c:pt idx="0">
                  <c:v>Cl-</c:v>
                </c:pt>
              </c:strCache>
            </c:strRef>
          </c:tx>
          <c:errBars>
            <c:errBarType val="plus"/>
            <c:errValType val="cust"/>
            <c:plus>
              <c:numRef>
                <c:f>'tabulka pro grafy'!$O$2:$O$6</c:f>
                <c:numCache>
                  <c:formatCode>General</c:formatCode>
                  <c:ptCount val="5"/>
                  <c:pt idx="0">
                    <c:v>8.8689999999999998</c:v>
                  </c:pt>
                  <c:pt idx="1">
                    <c:v>9.0259999999999998</c:v>
                  </c:pt>
                  <c:pt idx="2">
                    <c:v>8.2360000000000007</c:v>
                  </c:pt>
                  <c:pt idx="3">
                    <c:v>19.512</c:v>
                  </c:pt>
                  <c:pt idx="4">
                    <c:v>11.587999999999999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'tabulka pro grafy'!$C$2:$C$6</c:f>
              <c:strCache>
                <c:ptCount val="5"/>
                <c:pt idx="0">
                  <c:v>Nová ves </c:v>
                </c:pt>
                <c:pt idx="1">
                  <c:v>Lučany</c:v>
                </c:pt>
                <c:pt idx="2">
                  <c:v>Paseky</c:v>
                </c:pt>
                <c:pt idx="3">
                  <c:v>Tyrš. Sady</c:v>
                </c:pt>
                <c:pt idx="4">
                  <c:v>Proseč</c:v>
                </c:pt>
              </c:strCache>
            </c:strRef>
          </c:cat>
          <c:val>
            <c:numRef>
              <c:f>'tabulka pro grafy'!$N$2:$N$6</c:f>
              <c:numCache>
                <c:formatCode>General</c:formatCode>
                <c:ptCount val="5"/>
                <c:pt idx="0">
                  <c:v>34.658000000000001</c:v>
                </c:pt>
                <c:pt idx="1">
                  <c:v>19.829999999999998</c:v>
                </c:pt>
                <c:pt idx="2">
                  <c:v>18.329999999999998</c:v>
                </c:pt>
                <c:pt idx="3">
                  <c:v>37.445</c:v>
                </c:pt>
                <c:pt idx="4">
                  <c:v>38.770000000000003</c:v>
                </c:pt>
              </c:numCache>
            </c:numRef>
          </c:val>
        </c:ser>
        <c:axId val="154188800"/>
        <c:axId val="154202880"/>
      </c:barChart>
      <c:catAx>
        <c:axId val="154188800"/>
        <c:scaling>
          <c:orientation val="minMax"/>
        </c:scaling>
        <c:axPos val="b"/>
        <c:tickLblPos val="nextTo"/>
        <c:crossAx val="154202880"/>
        <c:crosses val="autoZero"/>
        <c:auto val="1"/>
        <c:lblAlgn val="ctr"/>
        <c:lblOffset val="100"/>
      </c:catAx>
      <c:valAx>
        <c:axId val="154202880"/>
        <c:scaling>
          <c:orientation val="minMax"/>
        </c:scaling>
        <c:axPos val="l"/>
        <c:majorGridlines/>
        <c:numFmt formatCode="General" sourceLinked="1"/>
        <c:tickLblPos val="nextTo"/>
        <c:crossAx val="154188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/>
              <a:t>NO</a:t>
            </a:r>
            <a:r>
              <a:rPr lang="cs-CZ" sz="1800" b="1" i="0" u="none" strike="noStrike" baseline="-25000"/>
              <a:t>2</a:t>
            </a:r>
            <a:r>
              <a:rPr lang="cs-CZ" sz="1800" b="1" i="0" u="none" strike="noStrike" baseline="30000"/>
              <a:t>-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'tabulka pro grafy'!$P$1</c:f>
              <c:strCache>
                <c:ptCount val="1"/>
                <c:pt idx="0">
                  <c:v>NO2-</c:v>
                </c:pt>
              </c:strCache>
            </c:strRef>
          </c:tx>
          <c:errBars>
            <c:errBarType val="plus"/>
            <c:errValType val="cust"/>
            <c:plus>
              <c:numRef>
                <c:f>'tabulka pro grafy'!$Q$2:$Q$6</c:f>
                <c:numCache>
                  <c:formatCode>General</c:formatCode>
                  <c:ptCount val="5"/>
                  <c:pt idx="0">
                    <c:v>2.5999999999999999E-2</c:v>
                  </c:pt>
                  <c:pt idx="1">
                    <c:v>2.1999999999999999E-2</c:v>
                  </c:pt>
                  <c:pt idx="2">
                    <c:v>3.4000000000000002E-2</c:v>
                  </c:pt>
                  <c:pt idx="3">
                    <c:v>0.04</c:v>
                  </c:pt>
                  <c:pt idx="4">
                    <c:v>3.6999999999999998E-2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'tabulka pro grafy'!$C$2:$C$6</c:f>
              <c:strCache>
                <c:ptCount val="5"/>
                <c:pt idx="0">
                  <c:v>Nová ves </c:v>
                </c:pt>
                <c:pt idx="1">
                  <c:v>Lučany</c:v>
                </c:pt>
                <c:pt idx="2">
                  <c:v>Paseky</c:v>
                </c:pt>
                <c:pt idx="3">
                  <c:v>Tyrš. Sady</c:v>
                </c:pt>
                <c:pt idx="4">
                  <c:v>Proseč</c:v>
                </c:pt>
              </c:strCache>
            </c:strRef>
          </c:cat>
          <c:val>
            <c:numRef>
              <c:f>'tabulka pro grafy'!$P$2:$P$6</c:f>
              <c:numCache>
                <c:formatCode>0.000</c:formatCode>
                <c:ptCount val="5"/>
                <c:pt idx="0">
                  <c:v>5.8000000000000003E-2</c:v>
                </c:pt>
                <c:pt idx="1">
                  <c:v>0.02</c:v>
                </c:pt>
                <c:pt idx="2">
                  <c:v>4.7E-2</c:v>
                </c:pt>
                <c:pt idx="3">
                  <c:v>8.2000000000000003E-2</c:v>
                </c:pt>
                <c:pt idx="4">
                  <c:v>0.107</c:v>
                </c:pt>
              </c:numCache>
            </c:numRef>
          </c:val>
        </c:ser>
        <c:axId val="154243840"/>
        <c:axId val="154245376"/>
      </c:barChart>
      <c:catAx>
        <c:axId val="154243840"/>
        <c:scaling>
          <c:orientation val="minMax"/>
        </c:scaling>
        <c:axPos val="b"/>
        <c:tickLblPos val="nextTo"/>
        <c:crossAx val="154245376"/>
        <c:crosses val="autoZero"/>
        <c:auto val="1"/>
        <c:lblAlgn val="ctr"/>
        <c:lblOffset val="100"/>
      </c:catAx>
      <c:valAx>
        <c:axId val="154245376"/>
        <c:scaling>
          <c:orientation val="minMax"/>
        </c:scaling>
        <c:axPos val="l"/>
        <c:majorGridlines/>
        <c:numFmt formatCode="0.000" sourceLinked="1"/>
        <c:tickLblPos val="nextTo"/>
        <c:crossAx val="154243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/>
              <a:t>NO</a:t>
            </a:r>
            <a:r>
              <a:rPr lang="cs-CZ" sz="1800" b="1" i="0" u="none" strike="noStrike" baseline="-25000"/>
              <a:t>3</a:t>
            </a:r>
            <a:r>
              <a:rPr lang="cs-CZ" sz="1800" b="1" i="0" u="none" strike="noStrike" baseline="30000"/>
              <a:t>- 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'tabulka pro grafy'!$R$1</c:f>
              <c:strCache>
                <c:ptCount val="1"/>
                <c:pt idx="0">
                  <c:v>NO3-</c:v>
                </c:pt>
              </c:strCache>
            </c:strRef>
          </c:tx>
          <c:errBars>
            <c:errBarType val="plus"/>
            <c:errValType val="cust"/>
            <c:plus>
              <c:numRef>
                <c:f>'tabulka pro grafy'!$S$2:$S$6</c:f>
                <c:numCache>
                  <c:formatCode>General</c:formatCode>
                  <c:ptCount val="5"/>
                  <c:pt idx="0">
                    <c:v>2.444</c:v>
                  </c:pt>
                  <c:pt idx="1">
                    <c:v>2.9670000000000001</c:v>
                  </c:pt>
                  <c:pt idx="2">
                    <c:v>5.4</c:v>
                  </c:pt>
                  <c:pt idx="3">
                    <c:v>5.4020000000000001</c:v>
                  </c:pt>
                  <c:pt idx="4">
                    <c:v>3.552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'tabulka pro grafy'!$C$2:$C$6</c:f>
              <c:strCache>
                <c:ptCount val="5"/>
                <c:pt idx="0">
                  <c:v>Nová ves </c:v>
                </c:pt>
                <c:pt idx="1">
                  <c:v>Lučany</c:v>
                </c:pt>
                <c:pt idx="2">
                  <c:v>Paseky</c:v>
                </c:pt>
                <c:pt idx="3">
                  <c:v>Tyrš. Sady</c:v>
                </c:pt>
                <c:pt idx="4">
                  <c:v>Proseč</c:v>
                </c:pt>
              </c:strCache>
            </c:strRef>
          </c:cat>
          <c:val>
            <c:numRef>
              <c:f>'tabulka pro grafy'!$R$2:$R$6</c:f>
              <c:numCache>
                <c:formatCode>General</c:formatCode>
                <c:ptCount val="5"/>
                <c:pt idx="0">
                  <c:v>5.819</c:v>
                </c:pt>
                <c:pt idx="1">
                  <c:v>5.0720000000000001</c:v>
                </c:pt>
                <c:pt idx="2">
                  <c:v>8.9420000000000002</c:v>
                </c:pt>
                <c:pt idx="3">
                  <c:v>7.8159999999999998</c:v>
                </c:pt>
                <c:pt idx="4">
                  <c:v>8.31</c:v>
                </c:pt>
              </c:numCache>
            </c:numRef>
          </c:val>
        </c:ser>
        <c:axId val="154286336"/>
        <c:axId val="154300416"/>
      </c:barChart>
      <c:catAx>
        <c:axId val="154286336"/>
        <c:scaling>
          <c:orientation val="minMax"/>
        </c:scaling>
        <c:axPos val="b"/>
        <c:tickLblPos val="nextTo"/>
        <c:crossAx val="154300416"/>
        <c:crosses val="autoZero"/>
        <c:auto val="1"/>
        <c:lblAlgn val="ctr"/>
        <c:lblOffset val="100"/>
      </c:catAx>
      <c:valAx>
        <c:axId val="154300416"/>
        <c:scaling>
          <c:orientation val="minMax"/>
        </c:scaling>
        <c:axPos val="l"/>
        <c:majorGridlines/>
        <c:numFmt formatCode="General" sourceLinked="1"/>
        <c:tickLblPos val="nextTo"/>
        <c:crossAx val="154286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/>
              <a:t>PO</a:t>
            </a:r>
            <a:r>
              <a:rPr lang="cs-CZ" sz="1800" b="1" i="0" u="none" strike="noStrike" baseline="-25000"/>
              <a:t>4</a:t>
            </a:r>
            <a:r>
              <a:rPr lang="cs-CZ" sz="1800" b="1" i="0" u="none" strike="noStrike" baseline="30000"/>
              <a:t>3-</a:t>
            </a:r>
            <a:endParaRPr lang="cs-CZ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'tabulka pro grafy'!$T$1</c:f>
              <c:strCache>
                <c:ptCount val="1"/>
                <c:pt idx="0">
                  <c:v>PO43-</c:v>
                </c:pt>
              </c:strCache>
            </c:strRef>
          </c:tx>
          <c:errBars>
            <c:errBarType val="plus"/>
            <c:errValType val="cust"/>
            <c:plus>
              <c:numRef>
                <c:f>'tabulka pro grafy'!$U$2:$U$6</c:f>
                <c:numCache>
                  <c:formatCode>General</c:formatCode>
                  <c:ptCount val="5"/>
                  <c:pt idx="0">
                    <c:v>4.2999999999999997E-2</c:v>
                  </c:pt>
                  <c:pt idx="1">
                    <c:v>4.3999999999999997E-2</c:v>
                  </c:pt>
                  <c:pt idx="2">
                    <c:v>7.8E-2</c:v>
                  </c:pt>
                  <c:pt idx="3">
                    <c:v>8.5000000000000006E-2</c:v>
                  </c:pt>
                  <c:pt idx="4">
                    <c:v>8.7999999999999995E-2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'tabulka pro grafy'!$C$2:$C$6</c:f>
              <c:strCache>
                <c:ptCount val="5"/>
                <c:pt idx="0">
                  <c:v>Nová ves </c:v>
                </c:pt>
                <c:pt idx="1">
                  <c:v>Lučany</c:v>
                </c:pt>
                <c:pt idx="2">
                  <c:v>Paseky</c:v>
                </c:pt>
                <c:pt idx="3">
                  <c:v>Tyrš. Sady</c:v>
                </c:pt>
                <c:pt idx="4">
                  <c:v>Proseč</c:v>
                </c:pt>
              </c:strCache>
            </c:strRef>
          </c:cat>
          <c:val>
            <c:numRef>
              <c:f>'tabulka pro grafy'!$T$2:$T$6</c:f>
              <c:numCache>
                <c:formatCode>0.000</c:formatCode>
                <c:ptCount val="5"/>
                <c:pt idx="0">
                  <c:v>2.5999999999999999E-2</c:v>
                </c:pt>
                <c:pt idx="1">
                  <c:v>2.1999999999999999E-2</c:v>
                </c:pt>
                <c:pt idx="2">
                  <c:v>0.09</c:v>
                </c:pt>
                <c:pt idx="3">
                  <c:v>6.8000000000000005E-2</c:v>
                </c:pt>
                <c:pt idx="4">
                  <c:v>0.14000000000000001</c:v>
                </c:pt>
              </c:numCache>
            </c:numRef>
          </c:val>
        </c:ser>
        <c:axId val="154312064"/>
        <c:axId val="154334336"/>
      </c:barChart>
      <c:catAx>
        <c:axId val="154312064"/>
        <c:scaling>
          <c:orientation val="minMax"/>
        </c:scaling>
        <c:axPos val="b"/>
        <c:tickLblPos val="nextTo"/>
        <c:crossAx val="154334336"/>
        <c:crosses val="autoZero"/>
        <c:auto val="1"/>
        <c:lblAlgn val="ctr"/>
        <c:lblOffset val="100"/>
      </c:catAx>
      <c:valAx>
        <c:axId val="154334336"/>
        <c:scaling>
          <c:orientation val="minMax"/>
        </c:scaling>
        <c:axPos val="l"/>
        <c:majorGridlines/>
        <c:numFmt formatCode="0.000" sourceLinked="1"/>
        <c:tickLblPos val="nextTo"/>
        <c:crossAx val="154312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/>
              <a:t>SO</a:t>
            </a:r>
            <a:r>
              <a:rPr lang="cs-CZ" sz="1800" b="1" i="0" u="none" strike="noStrike" baseline="-25000"/>
              <a:t>4</a:t>
            </a:r>
            <a:r>
              <a:rPr lang="cs-CZ" sz="1800" b="1" i="0" u="none" strike="noStrike" baseline="30000"/>
              <a:t>2-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'tabulka pro grafy'!$V$1</c:f>
              <c:strCache>
                <c:ptCount val="1"/>
                <c:pt idx="0">
                  <c:v>SO42-</c:v>
                </c:pt>
              </c:strCache>
            </c:strRef>
          </c:tx>
          <c:errBars>
            <c:errBarType val="plus"/>
            <c:errValType val="cust"/>
            <c:plus>
              <c:numRef>
                <c:f>'tabulka pro grafy'!$W$2:$W$6</c:f>
                <c:numCache>
                  <c:formatCode>General</c:formatCode>
                  <c:ptCount val="5"/>
                  <c:pt idx="0">
                    <c:v>9.5909999999999993</c:v>
                  </c:pt>
                  <c:pt idx="1">
                    <c:v>7.2039999999999997</c:v>
                  </c:pt>
                  <c:pt idx="2">
                    <c:v>8.8239999999999998</c:v>
                  </c:pt>
                  <c:pt idx="3">
                    <c:v>26.16</c:v>
                  </c:pt>
                  <c:pt idx="4">
                    <c:v>7.1619999999999999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'tabulka pro grafy'!$C$2:$C$6</c:f>
              <c:strCache>
                <c:ptCount val="5"/>
                <c:pt idx="0">
                  <c:v>Nová ves </c:v>
                </c:pt>
                <c:pt idx="1">
                  <c:v>Lučany</c:v>
                </c:pt>
                <c:pt idx="2">
                  <c:v>Paseky</c:v>
                </c:pt>
                <c:pt idx="3">
                  <c:v>Tyrš. Sady</c:v>
                </c:pt>
                <c:pt idx="4">
                  <c:v>Proseč</c:v>
                </c:pt>
              </c:strCache>
            </c:strRef>
          </c:cat>
          <c:val>
            <c:numRef>
              <c:f>'tabulka pro grafy'!$V$2:$V$6</c:f>
              <c:numCache>
                <c:formatCode>General</c:formatCode>
                <c:ptCount val="5"/>
                <c:pt idx="0">
                  <c:v>23.204000000000001</c:v>
                </c:pt>
                <c:pt idx="1">
                  <c:v>20.154</c:v>
                </c:pt>
                <c:pt idx="2">
                  <c:v>17.484000000000002</c:v>
                </c:pt>
                <c:pt idx="3">
                  <c:v>41.35</c:v>
                </c:pt>
                <c:pt idx="4">
                  <c:v>26.526</c:v>
                </c:pt>
              </c:numCache>
            </c:numRef>
          </c:val>
        </c:ser>
        <c:axId val="154358912"/>
        <c:axId val="154360448"/>
      </c:barChart>
      <c:catAx>
        <c:axId val="154358912"/>
        <c:scaling>
          <c:orientation val="minMax"/>
        </c:scaling>
        <c:axPos val="b"/>
        <c:tickLblPos val="nextTo"/>
        <c:crossAx val="154360448"/>
        <c:crosses val="autoZero"/>
        <c:auto val="1"/>
        <c:lblAlgn val="ctr"/>
        <c:lblOffset val="100"/>
      </c:catAx>
      <c:valAx>
        <c:axId val="154360448"/>
        <c:scaling>
          <c:orientation val="minMax"/>
        </c:scaling>
        <c:axPos val="l"/>
        <c:majorGridlines/>
        <c:numFmt formatCode="General" sourceLinked="1"/>
        <c:tickLblPos val="nextTo"/>
        <c:crossAx val="154358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'tabulka pro grafy'!$X$1</c:f>
              <c:strCache>
                <c:ptCount val="1"/>
                <c:pt idx="0">
                  <c:v>pH</c:v>
                </c:pt>
              </c:strCache>
            </c:strRef>
          </c:tx>
          <c:errBars>
            <c:errBarType val="plus"/>
            <c:errValType val="cust"/>
            <c:plus>
              <c:numRef>
                <c:f>'tabulka pro grafy'!$Y$2:$Y$6</c:f>
                <c:numCache>
                  <c:formatCode>General</c:formatCode>
                  <c:ptCount val="5"/>
                  <c:pt idx="0">
                    <c:v>0.40699999999999997</c:v>
                  </c:pt>
                  <c:pt idx="1">
                    <c:v>0.20100000000000001</c:v>
                  </c:pt>
                  <c:pt idx="2">
                    <c:v>0.64500000000000002</c:v>
                  </c:pt>
                  <c:pt idx="3">
                    <c:v>0.63600000000000001</c:v>
                  </c:pt>
                  <c:pt idx="4">
                    <c:v>0.34399999999999997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'tabulka pro grafy'!$C$2:$C$6</c:f>
              <c:strCache>
                <c:ptCount val="5"/>
                <c:pt idx="0">
                  <c:v>Nová ves </c:v>
                </c:pt>
                <c:pt idx="1">
                  <c:v>Lučany</c:v>
                </c:pt>
                <c:pt idx="2">
                  <c:v>Paseky</c:v>
                </c:pt>
                <c:pt idx="3">
                  <c:v>Tyrš. Sady</c:v>
                </c:pt>
                <c:pt idx="4">
                  <c:v>Proseč</c:v>
                </c:pt>
              </c:strCache>
            </c:strRef>
          </c:cat>
          <c:val>
            <c:numRef>
              <c:f>'tabulka pro grafy'!$X$2:$X$6</c:f>
              <c:numCache>
                <c:formatCode>General</c:formatCode>
                <c:ptCount val="5"/>
                <c:pt idx="0">
                  <c:v>7.4039999999999999</c:v>
                </c:pt>
                <c:pt idx="1">
                  <c:v>7.1559999999999997</c:v>
                </c:pt>
                <c:pt idx="2" formatCode="0.000">
                  <c:v>7.6159999999999997</c:v>
                </c:pt>
                <c:pt idx="3" formatCode="0.000">
                  <c:v>7.58</c:v>
                </c:pt>
                <c:pt idx="4" formatCode="0.000">
                  <c:v>7.4859999999999998</c:v>
                </c:pt>
              </c:numCache>
            </c:numRef>
          </c:val>
        </c:ser>
        <c:axId val="154393216"/>
        <c:axId val="154395008"/>
      </c:barChart>
      <c:catAx>
        <c:axId val="154393216"/>
        <c:scaling>
          <c:orientation val="minMax"/>
        </c:scaling>
        <c:axPos val="b"/>
        <c:tickLblPos val="nextTo"/>
        <c:crossAx val="154395008"/>
        <c:crosses val="autoZero"/>
        <c:auto val="1"/>
        <c:lblAlgn val="ctr"/>
        <c:lblOffset val="100"/>
      </c:catAx>
      <c:valAx>
        <c:axId val="154395008"/>
        <c:scaling>
          <c:orientation val="minMax"/>
        </c:scaling>
        <c:axPos val="l"/>
        <c:majorGridlines/>
        <c:numFmt formatCode="General" sourceLinked="1"/>
        <c:tickLblPos val="nextTo"/>
        <c:crossAx val="154393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/>
              <a:t>NH</a:t>
            </a:r>
            <a:r>
              <a:rPr lang="cs-CZ" sz="1800" b="1" i="0" u="none" strike="noStrike" baseline="-25000"/>
              <a:t>4</a:t>
            </a:r>
            <a:r>
              <a:rPr lang="cs-CZ" sz="1800" b="1" i="0" u="none" strike="noStrike" baseline="30000"/>
              <a:t>+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'tabulka pro grafy'!$Z$1</c:f>
              <c:strCache>
                <c:ptCount val="1"/>
                <c:pt idx="0">
                  <c:v>NH4+</c:v>
                </c:pt>
              </c:strCache>
            </c:strRef>
          </c:tx>
          <c:errBars>
            <c:errBarType val="plus"/>
            <c:errValType val="cust"/>
            <c:plus>
              <c:numRef>
                <c:f>'tabulka pro grafy'!$AA$2:$AA$6</c:f>
                <c:numCache>
                  <c:formatCode>General</c:formatCode>
                  <c:ptCount val="5"/>
                  <c:pt idx="0">
                    <c:v>0.14399999999999999</c:v>
                  </c:pt>
                  <c:pt idx="1">
                    <c:v>3.5999999999999997E-2</c:v>
                  </c:pt>
                  <c:pt idx="2">
                    <c:v>3.5999999999999997E-2</c:v>
                  </c:pt>
                  <c:pt idx="3">
                    <c:v>0.1</c:v>
                  </c:pt>
                  <c:pt idx="4">
                    <c:v>7.5999999999999998E-2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'tabulka pro grafy'!$C$2:$C$6</c:f>
              <c:strCache>
                <c:ptCount val="5"/>
                <c:pt idx="0">
                  <c:v>Nová ves </c:v>
                </c:pt>
                <c:pt idx="1">
                  <c:v>Lučany</c:v>
                </c:pt>
                <c:pt idx="2">
                  <c:v>Paseky</c:v>
                </c:pt>
                <c:pt idx="3">
                  <c:v>Tyrš. Sady</c:v>
                </c:pt>
                <c:pt idx="4">
                  <c:v>Proseč</c:v>
                </c:pt>
              </c:strCache>
            </c:strRef>
          </c:cat>
          <c:val>
            <c:numRef>
              <c:f>'tabulka pro grafy'!$Z$2:$Z$6</c:f>
              <c:numCache>
                <c:formatCode>General</c:formatCode>
                <c:ptCount val="5"/>
                <c:pt idx="0">
                  <c:v>0.22</c:v>
                </c:pt>
                <c:pt idx="1">
                  <c:v>0.03</c:v>
                </c:pt>
                <c:pt idx="2">
                  <c:v>4.3999999999999997E-2</c:v>
                </c:pt>
                <c:pt idx="3">
                  <c:v>0.214</c:v>
                </c:pt>
                <c:pt idx="4">
                  <c:v>0.128</c:v>
                </c:pt>
              </c:numCache>
            </c:numRef>
          </c:val>
        </c:ser>
        <c:axId val="154415488"/>
        <c:axId val="154417024"/>
      </c:barChart>
      <c:catAx>
        <c:axId val="154415488"/>
        <c:scaling>
          <c:orientation val="minMax"/>
        </c:scaling>
        <c:axPos val="b"/>
        <c:tickLblPos val="nextTo"/>
        <c:crossAx val="154417024"/>
        <c:crosses val="autoZero"/>
        <c:auto val="1"/>
        <c:lblAlgn val="ctr"/>
        <c:lblOffset val="100"/>
      </c:catAx>
      <c:valAx>
        <c:axId val="154417024"/>
        <c:scaling>
          <c:orientation val="minMax"/>
        </c:scaling>
        <c:axPos val="l"/>
        <c:majorGridlines/>
        <c:numFmt formatCode="General" sourceLinked="1"/>
        <c:tickLblPos val="nextTo"/>
        <c:crossAx val="154415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'tabulka pro grafy'!$AB$1</c:f>
              <c:strCache>
                <c:ptCount val="1"/>
                <c:pt idx="0">
                  <c:v>CHSK</c:v>
                </c:pt>
              </c:strCache>
            </c:strRef>
          </c:tx>
          <c:errBars>
            <c:errBarType val="plus"/>
            <c:errValType val="cust"/>
            <c:plus>
              <c:numRef>
                <c:f>'tabulka pro grafy'!$AC$2:$AC$6</c:f>
                <c:numCache>
                  <c:formatCode>General</c:formatCode>
                  <c:ptCount val="5"/>
                  <c:pt idx="0">
                    <c:v>6.2229999999999999</c:v>
                  </c:pt>
                  <c:pt idx="1">
                    <c:v>7.6289999999999996</c:v>
                  </c:pt>
                  <c:pt idx="2">
                    <c:v>6.0650000000000004</c:v>
                  </c:pt>
                  <c:pt idx="3">
                    <c:v>5.9480000000000004</c:v>
                  </c:pt>
                  <c:pt idx="4">
                    <c:v>7.4550000000000001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'tabulka pro grafy'!$C$2:$C$6</c:f>
              <c:strCache>
                <c:ptCount val="5"/>
                <c:pt idx="0">
                  <c:v>Nová ves </c:v>
                </c:pt>
                <c:pt idx="1">
                  <c:v>Lučany</c:v>
                </c:pt>
                <c:pt idx="2">
                  <c:v>Paseky</c:v>
                </c:pt>
                <c:pt idx="3">
                  <c:v>Tyrš. Sady</c:v>
                </c:pt>
                <c:pt idx="4">
                  <c:v>Proseč</c:v>
                </c:pt>
              </c:strCache>
            </c:strRef>
          </c:cat>
          <c:val>
            <c:numRef>
              <c:f>'tabulka pro grafy'!$AB$2:$AB$6</c:f>
              <c:numCache>
                <c:formatCode>General</c:formatCode>
                <c:ptCount val="5"/>
                <c:pt idx="0" formatCode="0.000">
                  <c:v>14.89</c:v>
                </c:pt>
                <c:pt idx="1">
                  <c:v>14.16</c:v>
                </c:pt>
                <c:pt idx="2">
                  <c:v>7.4260000000000002</c:v>
                </c:pt>
                <c:pt idx="3">
                  <c:v>11.48</c:v>
                </c:pt>
                <c:pt idx="4">
                  <c:v>10.672000000000001</c:v>
                </c:pt>
              </c:numCache>
            </c:numRef>
          </c:val>
        </c:ser>
        <c:axId val="154449792"/>
        <c:axId val="154451328"/>
      </c:barChart>
      <c:catAx>
        <c:axId val="154449792"/>
        <c:scaling>
          <c:orientation val="minMax"/>
        </c:scaling>
        <c:axPos val="b"/>
        <c:tickLblPos val="nextTo"/>
        <c:crossAx val="154451328"/>
        <c:crosses val="autoZero"/>
        <c:auto val="1"/>
        <c:lblAlgn val="ctr"/>
        <c:lblOffset val="100"/>
      </c:catAx>
      <c:valAx>
        <c:axId val="154451328"/>
        <c:scaling>
          <c:orientation val="minMax"/>
        </c:scaling>
        <c:axPos val="l"/>
        <c:majorGridlines/>
        <c:numFmt formatCode="0.000" sourceLinked="1"/>
        <c:tickLblPos val="nextTo"/>
        <c:crossAx val="154449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'tabulka pro grafy'!$AD$1</c:f>
              <c:strCache>
                <c:ptCount val="1"/>
                <c:pt idx="0">
                  <c:v>P</c:v>
                </c:pt>
              </c:strCache>
            </c:strRef>
          </c:tx>
          <c:errBars>
            <c:errBarType val="plus"/>
            <c:errValType val="cust"/>
            <c:plus>
              <c:numRef>
                <c:f>'tabulka pro grafy'!$AE$2:$AE$6</c:f>
                <c:numCache>
                  <c:formatCode>General</c:formatCode>
                  <c:ptCount val="5"/>
                  <c:pt idx="0">
                    <c:v>1.2999999999999999E-2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7.0000000000000001E-3</c:v>
                  </c:pt>
                  <c:pt idx="4">
                    <c:v>1.0999999999999999E-2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'tabulka pro grafy'!$C$2:$C$6</c:f>
              <c:strCache>
                <c:ptCount val="5"/>
                <c:pt idx="0">
                  <c:v>Nová ves </c:v>
                </c:pt>
                <c:pt idx="1">
                  <c:v>Lučany</c:v>
                </c:pt>
                <c:pt idx="2">
                  <c:v>Paseky</c:v>
                </c:pt>
                <c:pt idx="3">
                  <c:v>Tyrš. Sady</c:v>
                </c:pt>
                <c:pt idx="4">
                  <c:v>Proseč</c:v>
                </c:pt>
              </c:strCache>
            </c:strRef>
          </c:cat>
          <c:val>
            <c:numRef>
              <c:f>'tabulka pro grafy'!$AD$2:$AD$6</c:f>
              <c:numCache>
                <c:formatCode>General</c:formatCode>
                <c:ptCount val="5"/>
                <c:pt idx="0">
                  <c:v>3.6999999999999998E-2</c:v>
                </c:pt>
                <c:pt idx="1">
                  <c:v>2.4E-2</c:v>
                </c:pt>
                <c:pt idx="2">
                  <c:v>2.9000000000000001E-2</c:v>
                </c:pt>
                <c:pt idx="3">
                  <c:v>3.5000000000000003E-2</c:v>
                </c:pt>
                <c:pt idx="4">
                  <c:v>4.2000000000000003E-2</c:v>
                </c:pt>
              </c:numCache>
            </c:numRef>
          </c:val>
        </c:ser>
        <c:axId val="154554368"/>
        <c:axId val="154555904"/>
      </c:barChart>
      <c:catAx>
        <c:axId val="154554368"/>
        <c:scaling>
          <c:orientation val="minMax"/>
        </c:scaling>
        <c:axPos val="b"/>
        <c:tickLblPos val="nextTo"/>
        <c:crossAx val="154555904"/>
        <c:crosses val="autoZero"/>
        <c:auto val="1"/>
        <c:lblAlgn val="ctr"/>
        <c:lblOffset val="100"/>
      </c:catAx>
      <c:valAx>
        <c:axId val="154555904"/>
        <c:scaling>
          <c:orientation val="minMax"/>
        </c:scaling>
        <c:axPos val="l"/>
        <c:majorGridlines/>
        <c:numFmt formatCode="General" sourceLinked="1"/>
        <c:tickLblPos val="nextTo"/>
        <c:crossAx val="154554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674914</xdr:colOff>
      <xdr:row>10</xdr:row>
      <xdr:rowOff>54429</xdr:rowOff>
    </xdr:from>
    <xdr:to>
      <xdr:col>7</xdr:col>
      <xdr:colOff>500743</xdr:colOff>
      <xdr:row>25</xdr:row>
      <xdr:rowOff>21771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566057</xdr:colOff>
      <xdr:row>26</xdr:row>
      <xdr:rowOff>1</xdr:rowOff>
    </xdr:from>
    <xdr:to>
      <xdr:col>7</xdr:col>
      <xdr:colOff>391886</xdr:colOff>
      <xdr:row>40</xdr:row>
      <xdr:rowOff>152401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65315</xdr:colOff>
      <xdr:row>10</xdr:row>
      <xdr:rowOff>87086</xdr:rowOff>
    </xdr:from>
    <xdr:to>
      <xdr:col>15</xdr:col>
      <xdr:colOff>65315</xdr:colOff>
      <xdr:row>25</xdr:row>
      <xdr:rowOff>54428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15</xdr:col>
      <xdr:colOff>0</xdr:colOff>
      <xdr:row>41</xdr:row>
      <xdr:rowOff>152400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</xdr:row>
      <xdr:rowOff>0</xdr:rowOff>
    </xdr:from>
    <xdr:to>
      <xdr:col>23</xdr:col>
      <xdr:colOff>0</xdr:colOff>
      <xdr:row>25</xdr:row>
      <xdr:rowOff>152400</xdr:rowOff>
    </xdr:to>
    <xdr:graphicFrame macro="">
      <xdr:nvGraphicFramePr>
        <xdr:cNvPr id="13" name="Graf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27</xdr:row>
      <xdr:rowOff>0</xdr:rowOff>
    </xdr:from>
    <xdr:to>
      <xdr:col>23</xdr:col>
      <xdr:colOff>0</xdr:colOff>
      <xdr:row>41</xdr:row>
      <xdr:rowOff>152400</xdr:rowOff>
    </xdr:to>
    <xdr:graphicFrame macro="">
      <xdr:nvGraphicFramePr>
        <xdr:cNvPr id="14" name="Graf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11</xdr:row>
      <xdr:rowOff>0</xdr:rowOff>
    </xdr:from>
    <xdr:to>
      <xdr:col>31</xdr:col>
      <xdr:colOff>43543</xdr:colOff>
      <xdr:row>25</xdr:row>
      <xdr:rowOff>152400</xdr:rowOff>
    </xdr:to>
    <xdr:graphicFrame macro="">
      <xdr:nvGraphicFramePr>
        <xdr:cNvPr id="15" name="Graf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28</xdr:row>
      <xdr:rowOff>0</xdr:rowOff>
    </xdr:from>
    <xdr:to>
      <xdr:col>31</xdr:col>
      <xdr:colOff>43543</xdr:colOff>
      <xdr:row>42</xdr:row>
      <xdr:rowOff>152400</xdr:rowOff>
    </xdr:to>
    <xdr:graphicFrame macro="">
      <xdr:nvGraphicFramePr>
        <xdr:cNvPr id="16" name="Graf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0</xdr:colOff>
      <xdr:row>11</xdr:row>
      <xdr:rowOff>0</xdr:rowOff>
    </xdr:from>
    <xdr:to>
      <xdr:col>39</xdr:col>
      <xdr:colOff>304800</xdr:colOff>
      <xdr:row>25</xdr:row>
      <xdr:rowOff>152400</xdr:rowOff>
    </xdr:to>
    <xdr:graphicFrame macro="">
      <xdr:nvGraphicFramePr>
        <xdr:cNvPr id="17" name="Graf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28</xdr:row>
      <xdr:rowOff>0</xdr:rowOff>
    </xdr:from>
    <xdr:to>
      <xdr:col>39</xdr:col>
      <xdr:colOff>304800</xdr:colOff>
      <xdr:row>42</xdr:row>
      <xdr:rowOff>152400</xdr:rowOff>
    </xdr:to>
    <xdr:graphicFrame macro="">
      <xdr:nvGraphicFramePr>
        <xdr:cNvPr id="18" name="Graf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0</xdr:colOff>
      <xdr:row>11</xdr:row>
      <xdr:rowOff>0</xdr:rowOff>
    </xdr:from>
    <xdr:to>
      <xdr:col>47</xdr:col>
      <xdr:colOff>304800</xdr:colOff>
      <xdr:row>25</xdr:row>
      <xdr:rowOff>152400</xdr:rowOff>
    </xdr:to>
    <xdr:graphicFrame macro="">
      <xdr:nvGraphicFramePr>
        <xdr:cNvPr id="19" name="Graf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40</xdr:col>
      <xdr:colOff>0</xdr:colOff>
      <xdr:row>28</xdr:row>
      <xdr:rowOff>0</xdr:rowOff>
    </xdr:from>
    <xdr:to>
      <xdr:col>47</xdr:col>
      <xdr:colOff>304800</xdr:colOff>
      <xdr:row>42</xdr:row>
      <xdr:rowOff>152400</xdr:rowOff>
    </xdr:to>
    <xdr:graphicFrame macro="">
      <xdr:nvGraphicFramePr>
        <xdr:cNvPr id="20" name="Graf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48</xdr:col>
      <xdr:colOff>0</xdr:colOff>
      <xdr:row>11</xdr:row>
      <xdr:rowOff>0</xdr:rowOff>
    </xdr:from>
    <xdr:to>
      <xdr:col>55</xdr:col>
      <xdr:colOff>304800</xdr:colOff>
      <xdr:row>25</xdr:row>
      <xdr:rowOff>152400</xdr:rowOff>
    </xdr:to>
    <xdr:graphicFrame macro="">
      <xdr:nvGraphicFramePr>
        <xdr:cNvPr id="21" name="Graf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48</xdr:col>
      <xdr:colOff>0</xdr:colOff>
      <xdr:row>28</xdr:row>
      <xdr:rowOff>0</xdr:rowOff>
    </xdr:from>
    <xdr:to>
      <xdr:col>55</xdr:col>
      <xdr:colOff>304800</xdr:colOff>
      <xdr:row>42</xdr:row>
      <xdr:rowOff>152400</xdr:rowOff>
    </xdr:to>
    <xdr:graphicFrame macro="">
      <xdr:nvGraphicFramePr>
        <xdr:cNvPr id="22" name="Graf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"/>
  <sheetViews>
    <sheetView zoomScale="80" zoomScaleNormal="80" workbookViewId="0">
      <pane ySplit="1" topLeftCell="A2" activePane="bottomLeft" state="frozen"/>
      <selection pane="bottomLeft" activeCell="C41" sqref="C41"/>
    </sheetView>
  </sheetViews>
  <sheetFormatPr defaultRowHeight="14.4"/>
  <cols>
    <col min="1" max="1" width="13" customWidth="1"/>
    <col min="2" max="2" width="14.5546875" customWidth="1"/>
    <col min="3" max="3" width="16.5546875" customWidth="1"/>
  </cols>
  <sheetData>
    <row r="1" spans="1:18">
      <c r="B1" t="s">
        <v>14</v>
      </c>
      <c r="C1" t="s">
        <v>13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11</v>
      </c>
      <c r="O1" t="s">
        <v>12</v>
      </c>
      <c r="P1" t="s">
        <v>16</v>
      </c>
      <c r="Q1" t="s">
        <v>15</v>
      </c>
      <c r="R1" t="s">
        <v>10</v>
      </c>
    </row>
    <row r="2" spans="1:18">
      <c r="C2" s="1"/>
      <c r="D2" s="4"/>
      <c r="E2" s="4"/>
      <c r="F2" s="4"/>
      <c r="G2" s="4"/>
      <c r="J2" s="3"/>
      <c r="K2" s="3"/>
      <c r="L2" s="3"/>
      <c r="M2" s="3"/>
      <c r="O2" s="2"/>
      <c r="P2" s="5"/>
    </row>
    <row r="3" spans="1:18">
      <c r="A3" t="s">
        <v>25</v>
      </c>
      <c r="C3" s="6" t="s">
        <v>26</v>
      </c>
      <c r="D3" s="7">
        <v>3.9456398800000017</v>
      </c>
      <c r="E3" s="7">
        <v>10.583004320000001</v>
      </c>
      <c r="F3" s="7">
        <v>6.6373644399999989</v>
      </c>
      <c r="G3" s="7">
        <v>0.77240835333333335</v>
      </c>
      <c r="H3" s="6">
        <v>0.16400000000000001</v>
      </c>
      <c r="I3" s="6">
        <v>16.309999999999999</v>
      </c>
      <c r="J3" s="8">
        <v>5.1999999999999998E-2</v>
      </c>
      <c r="K3" s="8">
        <v>2.9470000000000001</v>
      </c>
      <c r="L3" s="8">
        <v>0</v>
      </c>
      <c r="M3" s="8">
        <v>15.342000000000001</v>
      </c>
      <c r="N3" s="6">
        <v>7.41</v>
      </c>
      <c r="O3" s="9">
        <v>0</v>
      </c>
      <c r="P3" s="10">
        <v>23</v>
      </c>
      <c r="Q3" s="6">
        <v>2.5000000000000001E-2</v>
      </c>
    </row>
    <row r="4" spans="1:18">
      <c r="C4" s="6" t="s">
        <v>17</v>
      </c>
      <c r="D4" s="7">
        <v>4.6520000000000001</v>
      </c>
      <c r="E4" s="7">
        <v>12.542999999999999</v>
      </c>
      <c r="F4" s="7">
        <v>7.891</v>
      </c>
      <c r="G4" s="7">
        <v>0.57999999999999996</v>
      </c>
      <c r="H4" s="6">
        <v>0.14799999999999999</v>
      </c>
      <c r="I4" s="6">
        <v>13.32</v>
      </c>
      <c r="J4" s="8">
        <v>0.01</v>
      </c>
      <c r="K4" s="8">
        <v>2.75</v>
      </c>
      <c r="L4" s="8">
        <v>0.11</v>
      </c>
      <c r="M4" s="8">
        <v>14.3</v>
      </c>
      <c r="N4" s="8">
        <v>6.95</v>
      </c>
      <c r="O4" s="9">
        <v>0.1</v>
      </c>
      <c r="P4" s="10">
        <v>5</v>
      </c>
      <c r="Q4" s="8">
        <v>3.4000000000000002E-2</v>
      </c>
    </row>
    <row r="5" spans="1:18">
      <c r="C5" s="6" t="s">
        <v>18</v>
      </c>
      <c r="D5" s="7">
        <v>5.31</v>
      </c>
      <c r="E5" s="7">
        <v>10.36</v>
      </c>
      <c r="F5" s="7">
        <v>5.0599999999999996</v>
      </c>
      <c r="G5" s="7">
        <v>0.76</v>
      </c>
      <c r="H5" s="11">
        <v>0.15</v>
      </c>
      <c r="I5" s="11">
        <v>15.26</v>
      </c>
      <c r="J5" s="8">
        <v>0</v>
      </c>
      <c r="K5" s="8">
        <v>2.67</v>
      </c>
      <c r="L5" s="8">
        <v>0</v>
      </c>
      <c r="M5" s="8">
        <v>18.079999999999998</v>
      </c>
      <c r="N5" s="8">
        <v>6.99</v>
      </c>
      <c r="O5" s="9">
        <v>0.01</v>
      </c>
      <c r="P5" s="10">
        <v>5</v>
      </c>
      <c r="Q5" s="8">
        <v>2.8000000000000001E-2</v>
      </c>
    </row>
    <row r="6" spans="1:18">
      <c r="C6" s="6" t="s">
        <v>19</v>
      </c>
      <c r="D6" s="7">
        <v>7.16</v>
      </c>
      <c r="E6" s="7">
        <v>16.02</v>
      </c>
      <c r="F6" s="7">
        <v>8.86</v>
      </c>
      <c r="G6" s="7">
        <v>2.88</v>
      </c>
      <c r="H6" s="11">
        <v>0.18</v>
      </c>
      <c r="I6" s="11">
        <v>37.74</v>
      </c>
      <c r="J6" s="8">
        <v>0.04</v>
      </c>
      <c r="K6" s="8">
        <v>10.06</v>
      </c>
      <c r="L6" s="8">
        <v>0</v>
      </c>
      <c r="M6" s="8">
        <v>34.159999999999997</v>
      </c>
      <c r="N6" s="8">
        <v>7.39</v>
      </c>
      <c r="O6" s="9">
        <v>0.03</v>
      </c>
      <c r="P6" s="10">
        <v>19.100000000000001</v>
      </c>
      <c r="Q6" s="8">
        <v>2.3E-2</v>
      </c>
    </row>
    <row r="7" spans="1:18">
      <c r="C7" s="6" t="s">
        <v>20</v>
      </c>
      <c r="D7" s="7">
        <v>7.27</v>
      </c>
      <c r="E7" s="7">
        <v>11.25</v>
      </c>
      <c r="F7" s="7">
        <v>3.98</v>
      </c>
      <c r="G7" s="7">
        <v>1.89</v>
      </c>
      <c r="H7" s="12">
        <v>0.13600000000000001</v>
      </c>
      <c r="I7" s="12">
        <v>16.52</v>
      </c>
      <c r="J7" s="12">
        <v>0</v>
      </c>
      <c r="K7" s="13">
        <v>6.931</v>
      </c>
      <c r="L7" s="8">
        <v>0</v>
      </c>
      <c r="M7" s="13">
        <v>18.888000000000002</v>
      </c>
      <c r="N7" s="8">
        <v>7.04</v>
      </c>
      <c r="O7" s="9">
        <v>0.01</v>
      </c>
      <c r="P7" s="10">
        <v>18.7</v>
      </c>
      <c r="Q7" s="8">
        <v>8.0000000000000002E-3</v>
      </c>
    </row>
    <row r="8" spans="1:18">
      <c r="C8" s="16" t="s">
        <v>28</v>
      </c>
      <c r="D8" s="4">
        <f>AVERAGE(D3:D7)</f>
        <v>5.6675279760000006</v>
      </c>
      <c r="E8" s="4">
        <f t="shared" ref="E8:Q8" si="0">AVERAGE(E3:E7)</f>
        <v>12.151200864</v>
      </c>
      <c r="F8" s="4">
        <f t="shared" si="0"/>
        <v>6.485672887999999</v>
      </c>
      <c r="G8" s="4">
        <f t="shared" si="0"/>
        <v>1.3764816706666667</v>
      </c>
      <c r="H8" s="4">
        <f t="shared" si="0"/>
        <v>0.15559999999999999</v>
      </c>
      <c r="I8" s="4">
        <f t="shared" si="0"/>
        <v>19.829999999999998</v>
      </c>
      <c r="J8" s="4">
        <f t="shared" si="0"/>
        <v>2.0400000000000001E-2</v>
      </c>
      <c r="K8" s="4">
        <f t="shared" si="0"/>
        <v>5.0716000000000001</v>
      </c>
      <c r="L8" s="4">
        <f t="shared" si="0"/>
        <v>2.1999999999999999E-2</v>
      </c>
      <c r="M8" s="4">
        <f t="shared" si="0"/>
        <v>20.154000000000003</v>
      </c>
      <c r="N8" s="4">
        <f t="shared" si="0"/>
        <v>7.1560000000000006</v>
      </c>
      <c r="O8" s="4">
        <f t="shared" si="0"/>
        <v>3.0000000000000006E-2</v>
      </c>
      <c r="P8" s="4">
        <f t="shared" si="0"/>
        <v>14.16</v>
      </c>
      <c r="Q8" s="4">
        <f t="shared" si="0"/>
        <v>2.3600000000000003E-2</v>
      </c>
    </row>
    <row r="9" spans="1:18">
      <c r="C9" t="s">
        <v>27</v>
      </c>
      <c r="D9" s="3">
        <f>STDEVP(D3:D7)</f>
        <v>1.3356205500764908</v>
      </c>
      <c r="E9" s="3">
        <f t="shared" ref="E9:Q9" si="1">STDEVP(E3:E7)</f>
        <v>2.0785050998622454</v>
      </c>
      <c r="F9" s="3">
        <f t="shared" si="1"/>
        <v>1.7858512624899754</v>
      </c>
      <c r="G9" s="3">
        <f t="shared" si="1"/>
        <v>0.88358425924103268</v>
      </c>
      <c r="H9" s="3">
        <f t="shared" si="1"/>
        <v>1.5094369811290758E-2</v>
      </c>
      <c r="I9" s="3">
        <f t="shared" si="1"/>
        <v>9.0264012762562231</v>
      </c>
      <c r="J9" s="3">
        <f t="shared" si="1"/>
        <v>2.1555509736491965E-2</v>
      </c>
      <c r="K9" s="3">
        <f t="shared" si="1"/>
        <v>2.9669154757087366</v>
      </c>
      <c r="L9" s="3">
        <f t="shared" si="1"/>
        <v>4.3999999999999997E-2</v>
      </c>
      <c r="M9" s="3">
        <f t="shared" si="1"/>
        <v>7.2041228196082248</v>
      </c>
      <c r="N9" s="3">
        <f t="shared" si="1"/>
        <v>0.20135540717845118</v>
      </c>
      <c r="O9" s="3">
        <f t="shared" si="1"/>
        <v>3.6331804249169895E-2</v>
      </c>
      <c r="P9" s="3">
        <f t="shared" si="1"/>
        <v>7.6285254145214738</v>
      </c>
      <c r="Q9" s="3">
        <f t="shared" si="1"/>
        <v>8.6394444265820609E-3</v>
      </c>
    </row>
    <row r="10" spans="1:18">
      <c r="C10" s="17"/>
      <c r="D10" s="18"/>
      <c r="E10" s="18"/>
      <c r="F10" s="18"/>
      <c r="G10" s="18"/>
      <c r="H10" s="19"/>
      <c r="I10" s="19"/>
      <c r="J10" s="19"/>
      <c r="K10" s="20"/>
      <c r="L10" s="21"/>
      <c r="M10" s="20"/>
      <c r="N10" s="21"/>
      <c r="O10" s="22"/>
      <c r="P10" s="23"/>
      <c r="Q10" s="21"/>
    </row>
    <row r="11" spans="1:18">
      <c r="D11" s="4"/>
      <c r="E11" s="4"/>
      <c r="F11" s="4"/>
      <c r="G11" s="4"/>
      <c r="J11" s="3"/>
      <c r="K11" s="3"/>
      <c r="L11" s="3"/>
      <c r="M11" s="3"/>
      <c r="O11" s="2"/>
      <c r="P11" s="5"/>
    </row>
    <row r="12" spans="1:18">
      <c r="A12" t="s">
        <v>24</v>
      </c>
      <c r="C12" s="6" t="s">
        <v>26</v>
      </c>
      <c r="D12" s="7">
        <v>5.2828330066666656</v>
      </c>
      <c r="E12" s="7">
        <v>13.925471473333332</v>
      </c>
      <c r="F12" s="7">
        <v>8.642638466666666</v>
      </c>
      <c r="G12" s="7">
        <v>1.2109400566666666</v>
      </c>
      <c r="H12" s="6">
        <v>0.253</v>
      </c>
      <c r="I12" s="6">
        <v>34.058999999999997</v>
      </c>
      <c r="J12" s="8">
        <v>9.6000000000000002E-2</v>
      </c>
      <c r="K12" s="8">
        <v>3.8330000000000002</v>
      </c>
      <c r="L12" s="8">
        <v>0</v>
      </c>
      <c r="M12" s="8">
        <v>16.268000000000001</v>
      </c>
      <c r="N12" s="6">
        <v>7.91</v>
      </c>
      <c r="O12" s="9">
        <v>0.1</v>
      </c>
      <c r="P12" s="10">
        <v>24.7</v>
      </c>
      <c r="Q12" s="6">
        <v>2.5000000000000001E-2</v>
      </c>
    </row>
    <row r="13" spans="1:18">
      <c r="C13" s="6" t="s">
        <v>17</v>
      </c>
      <c r="D13" s="7">
        <v>6.31</v>
      </c>
      <c r="E13" s="7">
        <v>14.67</v>
      </c>
      <c r="F13" s="7">
        <v>8.36</v>
      </c>
      <c r="G13" s="7">
        <v>0.98</v>
      </c>
      <c r="H13" s="6">
        <v>0.192</v>
      </c>
      <c r="I13" s="6">
        <v>29.92</v>
      </c>
      <c r="J13" s="8">
        <v>7.2999999999999995E-2</v>
      </c>
      <c r="K13" s="8">
        <v>4.0599999999999996</v>
      </c>
      <c r="L13" s="8">
        <v>0.02</v>
      </c>
      <c r="M13" s="8">
        <v>16.7</v>
      </c>
      <c r="N13" s="8">
        <v>7.72</v>
      </c>
      <c r="O13" s="9">
        <v>0.3</v>
      </c>
      <c r="P13" s="10">
        <v>11.25</v>
      </c>
      <c r="Q13" s="8">
        <v>4.2000000000000003E-2</v>
      </c>
    </row>
    <row r="14" spans="1:18">
      <c r="C14" s="6" t="s">
        <v>18</v>
      </c>
      <c r="D14" s="7">
        <v>7.2</v>
      </c>
      <c r="E14" s="7">
        <v>15.45</v>
      </c>
      <c r="F14" s="7">
        <v>8.24</v>
      </c>
      <c r="G14" s="7">
        <v>1.45</v>
      </c>
      <c r="H14" s="11">
        <v>0.23</v>
      </c>
      <c r="I14" s="11">
        <v>32.5</v>
      </c>
      <c r="J14" s="8">
        <v>0.06</v>
      </c>
      <c r="K14" s="8">
        <v>4.43</v>
      </c>
      <c r="L14" s="8">
        <v>0</v>
      </c>
      <c r="M14" s="8">
        <v>22.86</v>
      </c>
      <c r="N14" s="8">
        <v>7.06</v>
      </c>
      <c r="O14" s="9">
        <v>0.2</v>
      </c>
      <c r="P14" s="10">
        <v>6.2</v>
      </c>
      <c r="Q14" s="8">
        <v>0.03</v>
      </c>
    </row>
    <row r="15" spans="1:18">
      <c r="C15" s="6" t="s">
        <v>19</v>
      </c>
      <c r="D15" s="7">
        <v>7.76</v>
      </c>
      <c r="E15" s="7">
        <v>17.7</v>
      </c>
      <c r="F15" s="7">
        <v>9.94</v>
      </c>
      <c r="G15" s="7">
        <v>2.92</v>
      </c>
      <c r="H15" s="11">
        <v>0.26</v>
      </c>
      <c r="I15" s="11">
        <v>51.4</v>
      </c>
      <c r="J15" s="8">
        <v>0.04</v>
      </c>
      <c r="K15" s="8">
        <v>10.35</v>
      </c>
      <c r="L15" s="8">
        <v>0.11</v>
      </c>
      <c r="M15" s="8">
        <v>41.81</v>
      </c>
      <c r="N15" s="8">
        <v>7.51</v>
      </c>
      <c r="O15" s="9">
        <v>0.45</v>
      </c>
      <c r="P15" s="10">
        <v>14.5</v>
      </c>
      <c r="Q15" s="8">
        <v>2.9000000000000001E-2</v>
      </c>
    </row>
    <row r="16" spans="1:18">
      <c r="C16" s="6" t="s">
        <v>20</v>
      </c>
      <c r="D16" s="7">
        <v>6.96</v>
      </c>
      <c r="E16" s="7">
        <v>9.5</v>
      </c>
      <c r="F16" s="7">
        <v>2.54</v>
      </c>
      <c r="G16" s="7">
        <v>1.65</v>
      </c>
      <c r="H16" s="12">
        <v>0.16600000000000001</v>
      </c>
      <c r="I16" s="12">
        <v>25.408999999999999</v>
      </c>
      <c r="J16" s="12">
        <v>0.02</v>
      </c>
      <c r="K16" s="13">
        <v>6.4240000000000004</v>
      </c>
      <c r="L16" s="8">
        <v>0</v>
      </c>
      <c r="M16" s="13">
        <v>18.381</v>
      </c>
      <c r="N16" s="8">
        <v>6.82</v>
      </c>
      <c r="O16" s="9">
        <v>0.05</v>
      </c>
      <c r="P16" s="10">
        <v>17.8</v>
      </c>
      <c r="Q16" s="8">
        <v>0.06</v>
      </c>
    </row>
    <row r="17" spans="1:17">
      <c r="C17" s="17"/>
      <c r="D17" s="18">
        <f>AVERAGE(D12:D16)</f>
        <v>6.7025666013333334</v>
      </c>
      <c r="E17" s="18">
        <f t="shared" ref="E17:Q17" si="2">AVERAGE(E12:E16)</f>
        <v>14.249094294666667</v>
      </c>
      <c r="F17" s="18">
        <f t="shared" si="2"/>
        <v>7.5445276933333334</v>
      </c>
      <c r="G17" s="18">
        <f t="shared" si="2"/>
        <v>1.6421880113333334</v>
      </c>
      <c r="H17" s="18">
        <f t="shared" si="2"/>
        <v>0.22020000000000001</v>
      </c>
      <c r="I17" s="18">
        <f t="shared" si="2"/>
        <v>34.657599999999995</v>
      </c>
      <c r="J17" s="18">
        <f t="shared" si="2"/>
        <v>5.7799999999999997E-2</v>
      </c>
      <c r="K17" s="18">
        <f t="shared" si="2"/>
        <v>5.8193999999999999</v>
      </c>
      <c r="L17" s="18">
        <f t="shared" si="2"/>
        <v>2.6000000000000002E-2</v>
      </c>
      <c r="M17" s="18">
        <f t="shared" si="2"/>
        <v>23.203800000000001</v>
      </c>
      <c r="N17" s="18">
        <f t="shared" si="2"/>
        <v>7.403999999999999</v>
      </c>
      <c r="O17" s="18">
        <f t="shared" si="2"/>
        <v>0.22000000000000003</v>
      </c>
      <c r="P17" s="18">
        <f t="shared" si="2"/>
        <v>14.89</v>
      </c>
      <c r="Q17" s="18">
        <f t="shared" si="2"/>
        <v>3.7199999999999997E-2</v>
      </c>
    </row>
    <row r="18" spans="1:17">
      <c r="C18" s="17"/>
      <c r="D18" s="18">
        <f>STDEVP(D12:D16)</f>
        <v>0.848720136414989</v>
      </c>
      <c r="E18" s="18">
        <f t="shared" ref="E18:Q18" si="3">STDEVP(E12:E16)</f>
        <v>2.6902310184483911</v>
      </c>
      <c r="F18" s="18">
        <f t="shared" si="3"/>
        <v>2.5744167917467595</v>
      </c>
      <c r="G18" s="18">
        <f t="shared" si="3"/>
        <v>0.67738740732393699</v>
      </c>
      <c r="H18" s="18">
        <f t="shared" si="3"/>
        <v>3.6024436151035115E-2</v>
      </c>
      <c r="I18" s="18">
        <f t="shared" si="3"/>
        <v>8.8690808227234115</v>
      </c>
      <c r="J18" s="18">
        <f t="shared" si="3"/>
        <v>2.6232803891311361E-2</v>
      </c>
      <c r="K18" s="18">
        <f t="shared" si="3"/>
        <v>2.4439142047134133</v>
      </c>
      <c r="L18" s="18">
        <f t="shared" si="3"/>
        <v>4.2708313008125241E-2</v>
      </c>
      <c r="M18" s="18">
        <f t="shared" si="3"/>
        <v>9.5913816814888513</v>
      </c>
      <c r="N18" s="18">
        <f t="shared" si="3"/>
        <v>0.40657594616504988</v>
      </c>
      <c r="O18" s="18">
        <f t="shared" si="3"/>
        <v>0.14352700094407322</v>
      </c>
      <c r="P18" s="18">
        <f t="shared" si="3"/>
        <v>6.2228932177886476</v>
      </c>
      <c r="Q18" s="18">
        <f t="shared" si="3"/>
        <v>1.2734205903785278E-2</v>
      </c>
    </row>
    <row r="19" spans="1:17">
      <c r="C19" s="17"/>
      <c r="D19" s="18"/>
      <c r="E19" s="18"/>
      <c r="F19" s="18"/>
      <c r="G19" s="18"/>
      <c r="H19" s="19"/>
      <c r="I19" s="19"/>
      <c r="J19" s="19"/>
      <c r="K19" s="20"/>
      <c r="L19" s="21"/>
      <c r="M19" s="20"/>
      <c r="N19" s="21"/>
      <c r="O19" s="22"/>
      <c r="P19" s="23"/>
      <c r="Q19" s="21"/>
    </row>
    <row r="20" spans="1:17">
      <c r="D20" s="4"/>
      <c r="E20" s="4"/>
      <c r="F20" s="4"/>
      <c r="G20" s="4"/>
      <c r="J20" s="3"/>
      <c r="K20" s="3"/>
      <c r="L20" s="3"/>
      <c r="M20" s="3"/>
      <c r="O20" s="2"/>
      <c r="P20" s="5"/>
      <c r="Q20" s="3"/>
    </row>
    <row r="21" spans="1:17">
      <c r="D21" s="4"/>
      <c r="E21" s="4"/>
      <c r="F21" s="4"/>
      <c r="G21" s="4"/>
      <c r="J21" s="3"/>
      <c r="K21" s="3"/>
      <c r="L21" s="3"/>
      <c r="M21" s="3"/>
      <c r="O21" s="2"/>
      <c r="P21" s="5"/>
    </row>
    <row r="22" spans="1:17">
      <c r="A22" t="s">
        <v>23</v>
      </c>
      <c r="C22" s="6" t="s">
        <v>26</v>
      </c>
      <c r="D22" s="7">
        <v>3.7549744666666669</v>
      </c>
      <c r="E22" s="7">
        <v>8.3207588033333337</v>
      </c>
      <c r="F22" s="7">
        <v>4.5657843366666668</v>
      </c>
      <c r="G22" s="7">
        <v>1.6855975466666664</v>
      </c>
      <c r="H22" s="6">
        <v>0.18099999999999999</v>
      </c>
      <c r="I22" s="6">
        <v>15.888</v>
      </c>
      <c r="J22" s="8">
        <v>0.14799999999999999</v>
      </c>
      <c r="K22" s="8">
        <v>6.2119999999999997</v>
      </c>
      <c r="L22" s="8">
        <v>0</v>
      </c>
      <c r="M22" s="8">
        <v>53.500999999999998</v>
      </c>
      <c r="N22" s="6">
        <v>8.76</v>
      </c>
      <c r="O22" s="9">
        <v>0.2</v>
      </c>
      <c r="P22" s="10">
        <v>19.600000000000001</v>
      </c>
      <c r="Q22" s="6">
        <v>0.03</v>
      </c>
    </row>
    <row r="23" spans="1:17">
      <c r="C23" s="6" t="s">
        <v>17</v>
      </c>
      <c r="D23" s="7">
        <v>5.84</v>
      </c>
      <c r="E23" s="7">
        <v>15.64</v>
      </c>
      <c r="F23" s="7">
        <v>9.8000000000000007</v>
      </c>
      <c r="G23" s="7">
        <v>2.25</v>
      </c>
      <c r="H23" s="6">
        <v>0.21</v>
      </c>
      <c r="I23" s="6">
        <v>24.33</v>
      </c>
      <c r="J23" s="8">
        <v>0.1</v>
      </c>
      <c r="K23" s="8">
        <v>4.92</v>
      </c>
      <c r="L23" s="8">
        <v>0</v>
      </c>
      <c r="M23" s="8">
        <v>27.53</v>
      </c>
      <c r="N23" s="8">
        <v>7.44</v>
      </c>
      <c r="O23" s="9">
        <v>0.2</v>
      </c>
      <c r="P23" s="10">
        <v>3.5</v>
      </c>
      <c r="Q23" s="8">
        <v>4.8000000000000001E-2</v>
      </c>
    </row>
    <row r="24" spans="1:17">
      <c r="C24" s="6" t="s">
        <v>18</v>
      </c>
      <c r="D24" s="7">
        <v>6.39</v>
      </c>
      <c r="E24" s="7">
        <v>11.53</v>
      </c>
      <c r="F24" s="7">
        <v>5.14</v>
      </c>
      <c r="G24" s="7">
        <v>1.56</v>
      </c>
      <c r="H24" s="11">
        <v>0.19</v>
      </c>
      <c r="I24" s="11">
        <v>28.81</v>
      </c>
      <c r="J24" s="8">
        <v>0.08</v>
      </c>
      <c r="K24" s="8">
        <v>4.53</v>
      </c>
      <c r="L24" s="8">
        <v>0.14000000000000001</v>
      </c>
      <c r="M24" s="8">
        <v>27.69</v>
      </c>
      <c r="N24" s="8">
        <v>7.04</v>
      </c>
      <c r="O24" s="9">
        <v>0.1</v>
      </c>
      <c r="P24" s="10">
        <v>6.4</v>
      </c>
      <c r="Q24" s="8">
        <v>3.4000000000000002E-2</v>
      </c>
    </row>
    <row r="25" spans="1:17">
      <c r="C25" s="6" t="s">
        <v>19</v>
      </c>
      <c r="D25" s="7">
        <v>8.2200000000000006</v>
      </c>
      <c r="E25" s="7">
        <v>24.65</v>
      </c>
      <c r="F25" s="7">
        <v>16.43</v>
      </c>
      <c r="G25" s="7">
        <v>6.57</v>
      </c>
      <c r="H25" s="11">
        <v>0.3</v>
      </c>
      <c r="I25" s="11">
        <v>70.38</v>
      </c>
      <c r="J25" s="8">
        <v>0.04</v>
      </c>
      <c r="K25" s="8">
        <v>18.559999999999999</v>
      </c>
      <c r="L25" s="8">
        <v>0.2</v>
      </c>
      <c r="M25" s="8">
        <v>86.29</v>
      </c>
      <c r="N25" s="8">
        <v>7.64</v>
      </c>
      <c r="O25" s="9">
        <v>0.4</v>
      </c>
      <c r="P25" s="10">
        <v>16.100000000000001</v>
      </c>
      <c r="Q25" s="8">
        <v>3.3000000000000002E-2</v>
      </c>
    </row>
    <row r="26" spans="1:17">
      <c r="C26" s="6" t="s">
        <v>20</v>
      </c>
      <c r="D26" s="7">
        <v>4.6900000000000004</v>
      </c>
      <c r="E26" s="7">
        <v>6.9</v>
      </c>
      <c r="F26" s="7">
        <v>2.2000000000000002</v>
      </c>
      <c r="G26" s="7">
        <v>1.59</v>
      </c>
      <c r="H26" s="14">
        <v>0.14399999999999999</v>
      </c>
      <c r="I26" s="14">
        <v>47.817999999999998</v>
      </c>
      <c r="J26" s="14">
        <v>4.2000000000000003E-2</v>
      </c>
      <c r="K26" s="14">
        <v>4.8600000000000003</v>
      </c>
      <c r="L26" s="14">
        <v>0</v>
      </c>
      <c r="M26" s="14">
        <v>11.739000000000001</v>
      </c>
      <c r="N26" s="8">
        <v>7.02</v>
      </c>
      <c r="O26" s="9">
        <v>0.17</v>
      </c>
      <c r="P26" s="10">
        <v>11.8</v>
      </c>
      <c r="Q26" s="8">
        <v>2.9000000000000001E-2</v>
      </c>
    </row>
    <row r="27" spans="1:17">
      <c r="C27" s="17"/>
      <c r="D27" s="18">
        <f>AVERAGE(D22:D26)</f>
        <v>5.7789948933333344</v>
      </c>
      <c r="E27" s="18">
        <f t="shared" ref="E27:Q27" si="4">AVERAGE(E22:E26)</f>
        <v>13.408151760666666</v>
      </c>
      <c r="F27" s="18">
        <f t="shared" si="4"/>
        <v>7.6271568673333352</v>
      </c>
      <c r="G27" s="18">
        <f t="shared" si="4"/>
        <v>2.7311195093333334</v>
      </c>
      <c r="H27" s="18">
        <f t="shared" si="4"/>
        <v>0.20499999999999999</v>
      </c>
      <c r="I27" s="18">
        <f t="shared" si="4"/>
        <v>37.4452</v>
      </c>
      <c r="J27" s="18">
        <f t="shared" si="4"/>
        <v>8.199999999999999E-2</v>
      </c>
      <c r="K27" s="18">
        <f t="shared" si="4"/>
        <v>7.8163999999999989</v>
      </c>
      <c r="L27" s="18">
        <f t="shared" si="4"/>
        <v>6.8000000000000005E-2</v>
      </c>
      <c r="M27" s="18">
        <f t="shared" si="4"/>
        <v>41.350000000000009</v>
      </c>
      <c r="N27" s="18">
        <f t="shared" si="4"/>
        <v>7.58</v>
      </c>
      <c r="O27" s="18">
        <f t="shared" si="4"/>
        <v>0.21400000000000002</v>
      </c>
      <c r="P27" s="18">
        <f t="shared" si="4"/>
        <v>11.48</v>
      </c>
      <c r="Q27" s="18">
        <f t="shared" si="4"/>
        <v>3.4800000000000005E-2</v>
      </c>
    </row>
    <row r="28" spans="1:17">
      <c r="C28" s="17"/>
      <c r="D28" s="18">
        <f>STDEVP(D22:D26)</f>
        <v>1.5243440136304438</v>
      </c>
      <c r="E28" s="18">
        <f t="shared" ref="E28:Q28" si="5">STDEVP(E22:E26)</f>
        <v>6.3737800225283268</v>
      </c>
      <c r="F28" s="18">
        <f t="shared" si="5"/>
        <v>5.0442695648508007</v>
      </c>
      <c r="G28" s="18">
        <f t="shared" si="5"/>
        <v>1.9357308809864533</v>
      </c>
      <c r="H28" s="18">
        <f t="shared" si="5"/>
        <v>5.2099904030621799E-2</v>
      </c>
      <c r="I28" s="18">
        <f t="shared" si="5"/>
        <v>19.511965830228377</v>
      </c>
      <c r="J28" s="18">
        <f t="shared" si="5"/>
        <v>4.0119820537983492E-2</v>
      </c>
      <c r="K28" s="18">
        <f t="shared" si="5"/>
        <v>5.4023864948742801</v>
      </c>
      <c r="L28" s="18">
        <f t="shared" si="5"/>
        <v>8.5416626016250496E-2</v>
      </c>
      <c r="M28" s="18">
        <f t="shared" si="5"/>
        <v>26.159700770459882</v>
      </c>
      <c r="N28" s="18">
        <f t="shared" si="5"/>
        <v>0.63573579417868376</v>
      </c>
      <c r="O28" s="18">
        <f t="shared" si="5"/>
        <v>9.9919967974374427E-2</v>
      </c>
      <c r="P28" s="18">
        <f t="shared" si="5"/>
        <v>5.9475709327422059</v>
      </c>
      <c r="Q28" s="18">
        <f t="shared" si="5"/>
        <v>6.85273667960473E-3</v>
      </c>
    </row>
    <row r="29" spans="1:17">
      <c r="C29" s="17"/>
      <c r="D29" s="18"/>
      <c r="E29" s="18"/>
      <c r="F29" s="18"/>
      <c r="G29" s="18"/>
      <c r="H29" s="24"/>
      <c r="I29" s="24"/>
      <c r="J29" s="24"/>
      <c r="K29" s="24"/>
      <c r="L29" s="24"/>
      <c r="M29" s="24"/>
      <c r="N29" s="21"/>
      <c r="O29" s="22"/>
      <c r="P29" s="23"/>
      <c r="Q29" s="21"/>
    </row>
    <row r="30" spans="1:17">
      <c r="D30" s="4"/>
      <c r="E30" s="4"/>
      <c r="F30" s="4"/>
      <c r="G30" s="4"/>
      <c r="J30" s="3"/>
      <c r="K30" s="3"/>
      <c r="L30" s="3"/>
      <c r="M30" s="3"/>
      <c r="O30" s="2"/>
      <c r="P30" s="5"/>
    </row>
    <row r="31" spans="1:17">
      <c r="D31" s="4"/>
      <c r="E31" s="4"/>
      <c r="F31" s="4"/>
      <c r="G31" s="4"/>
      <c r="J31" s="3"/>
      <c r="K31" s="3"/>
      <c r="L31" s="3"/>
      <c r="M31" s="3"/>
      <c r="O31" s="2"/>
      <c r="P31" s="5"/>
    </row>
    <row r="32" spans="1:17">
      <c r="A32" t="s">
        <v>21</v>
      </c>
      <c r="C32" s="6" t="s">
        <v>26</v>
      </c>
      <c r="D32" s="7">
        <v>3.4077089733333334</v>
      </c>
      <c r="E32" s="7">
        <v>9.2089518066666667</v>
      </c>
      <c r="F32" s="7">
        <v>5.8012428333333332</v>
      </c>
      <c r="G32" s="7">
        <v>1.3255513700000001</v>
      </c>
      <c r="H32" s="6">
        <v>0.21199999999999999</v>
      </c>
      <c r="I32" s="6">
        <v>13.531000000000001</v>
      </c>
      <c r="J32" s="8">
        <v>6.6000000000000003E-2</v>
      </c>
      <c r="K32" s="8">
        <v>5.218</v>
      </c>
      <c r="L32" s="8">
        <v>0.11799999999999999</v>
      </c>
      <c r="M32" s="8">
        <v>11.364000000000001</v>
      </c>
      <c r="N32" s="6">
        <v>8.83</v>
      </c>
      <c r="O32" s="9">
        <v>0</v>
      </c>
      <c r="P32" s="10">
        <v>18.100000000000001</v>
      </c>
      <c r="Q32" s="6">
        <v>3.1E-2</v>
      </c>
    </row>
    <row r="33" spans="1:17">
      <c r="C33" s="6" t="s">
        <v>17</v>
      </c>
      <c r="D33" s="7">
        <v>4.82</v>
      </c>
      <c r="E33" s="7">
        <v>12.65</v>
      </c>
      <c r="F33" s="7">
        <v>7.83</v>
      </c>
      <c r="G33" s="7">
        <v>1.59</v>
      </c>
      <c r="H33" s="6">
        <v>0.21</v>
      </c>
      <c r="I33" s="6">
        <v>19.100000000000001</v>
      </c>
      <c r="J33" s="8">
        <v>3.3000000000000002E-2</v>
      </c>
      <c r="K33" s="8">
        <v>8.1300000000000008</v>
      </c>
      <c r="L33" s="8">
        <v>0</v>
      </c>
      <c r="M33" s="8">
        <v>16.600000000000001</v>
      </c>
      <c r="N33" s="8">
        <v>7.38</v>
      </c>
      <c r="O33" s="9">
        <v>0.1</v>
      </c>
      <c r="P33" s="10">
        <v>0.52</v>
      </c>
      <c r="Q33" s="8">
        <v>0.04</v>
      </c>
    </row>
    <row r="34" spans="1:17">
      <c r="C34" s="6" t="s">
        <v>18</v>
      </c>
      <c r="D34" s="7">
        <v>4.63</v>
      </c>
      <c r="E34" s="7">
        <v>10.39</v>
      </c>
      <c r="F34" s="7">
        <v>5.76</v>
      </c>
      <c r="G34" s="7">
        <v>1.52</v>
      </c>
      <c r="H34" s="11">
        <v>0.21</v>
      </c>
      <c r="I34" s="11">
        <v>14.78</v>
      </c>
      <c r="J34" s="8">
        <v>0</v>
      </c>
      <c r="K34" s="8">
        <v>5.73</v>
      </c>
      <c r="L34" s="8">
        <v>0.13</v>
      </c>
      <c r="M34" s="8">
        <v>15.34</v>
      </c>
      <c r="N34" s="8">
        <v>7.12</v>
      </c>
      <c r="O34" s="9">
        <v>0.01</v>
      </c>
      <c r="P34" s="10">
        <v>4.8</v>
      </c>
      <c r="Q34" s="8">
        <v>3.5000000000000003E-2</v>
      </c>
    </row>
    <row r="35" spans="1:17">
      <c r="C35" s="6" t="s">
        <v>19</v>
      </c>
      <c r="D35" s="7">
        <v>5.76</v>
      </c>
      <c r="E35" s="7">
        <v>18.8</v>
      </c>
      <c r="F35" s="7">
        <v>13.04</v>
      </c>
      <c r="G35" s="7">
        <v>5.98</v>
      </c>
      <c r="H35" s="11">
        <v>0.28000000000000003</v>
      </c>
      <c r="I35" s="11">
        <v>10.41</v>
      </c>
      <c r="J35" s="8">
        <v>0.1</v>
      </c>
      <c r="K35" s="8">
        <v>19.559999999999999</v>
      </c>
      <c r="L35" s="8">
        <v>0.2</v>
      </c>
      <c r="M35" s="8">
        <v>34.4</v>
      </c>
      <c r="N35" s="8">
        <v>7.68</v>
      </c>
      <c r="O35" s="9">
        <v>0.05</v>
      </c>
      <c r="P35" s="10">
        <v>4.1399999999999997</v>
      </c>
      <c r="Q35" s="8">
        <v>2.5000000000000001E-2</v>
      </c>
    </row>
    <row r="36" spans="1:17">
      <c r="C36" s="6" t="s">
        <v>20</v>
      </c>
      <c r="D36" s="7">
        <v>4.26</v>
      </c>
      <c r="E36" s="7">
        <v>6.6</v>
      </c>
      <c r="F36" s="11">
        <v>2.34</v>
      </c>
      <c r="G36" s="7">
        <v>1.86</v>
      </c>
      <c r="H36" s="14">
        <v>0.19900000000000001</v>
      </c>
      <c r="I36" s="14">
        <v>33.828000000000003</v>
      </c>
      <c r="J36" s="14">
        <v>3.5999999999999997E-2</v>
      </c>
      <c r="K36" s="14">
        <v>6.0720000000000001</v>
      </c>
      <c r="L36" s="14">
        <v>0</v>
      </c>
      <c r="M36" s="14">
        <v>9.718</v>
      </c>
      <c r="N36" s="8">
        <v>7.07</v>
      </c>
      <c r="O36" s="9">
        <v>0.06</v>
      </c>
      <c r="P36" s="10">
        <v>9.57</v>
      </c>
      <c r="Q36" s="8">
        <v>1.2999999999999999E-2</v>
      </c>
    </row>
    <row r="37" spans="1:17">
      <c r="C37" s="17"/>
      <c r="D37" s="18">
        <f>AVERAGE(D32:D36)</f>
        <v>4.575541794666667</v>
      </c>
      <c r="E37" s="18">
        <f t="shared" ref="E37:Q37" si="6">AVERAGE(E32:E36)</f>
        <v>11.529790361333333</v>
      </c>
      <c r="F37" s="18">
        <f t="shared" si="6"/>
        <v>6.9542485666666662</v>
      </c>
      <c r="G37" s="18">
        <f t="shared" si="6"/>
        <v>2.4551102739999999</v>
      </c>
      <c r="H37" s="18">
        <f t="shared" si="6"/>
        <v>0.22220000000000001</v>
      </c>
      <c r="I37" s="18">
        <f t="shared" si="6"/>
        <v>18.329799999999999</v>
      </c>
      <c r="J37" s="18">
        <f t="shared" si="6"/>
        <v>4.7E-2</v>
      </c>
      <c r="K37" s="18">
        <f t="shared" si="6"/>
        <v>8.9420000000000019</v>
      </c>
      <c r="L37" s="18">
        <f t="shared" si="6"/>
        <v>8.9599999999999999E-2</v>
      </c>
      <c r="M37" s="18">
        <f t="shared" si="6"/>
        <v>17.484400000000001</v>
      </c>
      <c r="N37" s="18">
        <f t="shared" si="6"/>
        <v>7.6159999999999997</v>
      </c>
      <c r="O37" s="18">
        <f t="shared" si="6"/>
        <v>4.3999999999999997E-2</v>
      </c>
      <c r="P37" s="18">
        <f t="shared" si="6"/>
        <v>7.4260000000000002</v>
      </c>
      <c r="Q37" s="18">
        <f t="shared" si="6"/>
        <v>2.8800000000000003E-2</v>
      </c>
    </row>
    <row r="38" spans="1:17">
      <c r="D38" s="4">
        <f>STDEVP(D32:D36)</f>
        <v>0.76538446198354504</v>
      </c>
      <c r="E38" s="4">
        <f t="shared" ref="E38:Q38" si="7">STDEVP(E32:E36)</f>
        <v>4.1255075929159082</v>
      </c>
      <c r="F38" s="4">
        <f t="shared" si="7"/>
        <v>3.5171082660724098</v>
      </c>
      <c r="G38" s="4">
        <f t="shared" si="7"/>
        <v>1.7707486635322982</v>
      </c>
      <c r="H38" s="4">
        <f t="shared" si="7"/>
        <v>2.9260211892602542E-2</v>
      </c>
      <c r="I38" s="4">
        <f t="shared" si="7"/>
        <v>8.23577810288743</v>
      </c>
      <c r="J38" s="4">
        <f t="shared" si="7"/>
        <v>3.3752036975566384E-2</v>
      </c>
      <c r="K38" s="4">
        <f t="shared" si="7"/>
        <v>5.400431242039839</v>
      </c>
      <c r="L38" s="4">
        <f t="shared" si="7"/>
        <v>7.8336709147116976E-2</v>
      </c>
      <c r="M38" s="4">
        <f t="shared" si="7"/>
        <v>8.8237679389249504</v>
      </c>
      <c r="N38" s="4">
        <f t="shared" si="7"/>
        <v>0.64462702394485438</v>
      </c>
      <c r="O38" s="4">
        <f t="shared" si="7"/>
        <v>3.6110940170535587E-2</v>
      </c>
      <c r="P38" s="4">
        <f t="shared" si="7"/>
        <v>6.0649405603023023</v>
      </c>
      <c r="Q38" s="4">
        <f t="shared" si="7"/>
        <v>9.3037626796903961E-3</v>
      </c>
    </row>
    <row r="39" spans="1:17">
      <c r="D39" s="4"/>
      <c r="E39" s="4"/>
      <c r="F39" s="4"/>
      <c r="G39" s="4"/>
      <c r="J39" s="3"/>
      <c r="K39" s="3"/>
      <c r="L39" s="3"/>
      <c r="M39" s="3"/>
      <c r="O39" s="2"/>
      <c r="P39" s="5"/>
    </row>
    <row r="40" spans="1:17">
      <c r="D40" s="4"/>
      <c r="E40" s="4"/>
      <c r="F40" s="4"/>
      <c r="G40" s="4"/>
      <c r="J40" s="3"/>
      <c r="K40" s="3"/>
      <c r="L40" s="3"/>
      <c r="M40" s="3"/>
      <c r="O40" s="2"/>
      <c r="P40" s="5"/>
    </row>
    <row r="41" spans="1:17">
      <c r="D41" s="4"/>
      <c r="E41" s="4"/>
      <c r="F41" s="4"/>
      <c r="G41" s="4"/>
      <c r="J41" s="3"/>
      <c r="K41" s="3"/>
      <c r="L41" s="3"/>
      <c r="M41" s="3"/>
      <c r="O41" s="2"/>
      <c r="P41" s="5"/>
    </row>
    <row r="42" spans="1:17">
      <c r="A42" t="s">
        <v>22</v>
      </c>
      <c r="C42" s="6" t="s">
        <v>26</v>
      </c>
      <c r="D42" s="7">
        <v>3.7575131166666664</v>
      </c>
      <c r="E42" s="7">
        <v>6.1312908500000001</v>
      </c>
      <c r="F42" s="7">
        <v>2.3737777333333336</v>
      </c>
      <c r="G42" s="7">
        <v>1.3950750200000002</v>
      </c>
      <c r="H42" s="6">
        <v>0.13800000000000001</v>
      </c>
      <c r="I42" s="6">
        <v>36.381</v>
      </c>
      <c r="J42" s="8">
        <v>9.7000000000000003E-2</v>
      </c>
      <c r="K42" s="8">
        <v>6.476</v>
      </c>
      <c r="L42" s="8">
        <v>0.20300000000000001</v>
      </c>
      <c r="M42" s="8">
        <v>16.331</v>
      </c>
      <c r="N42" s="6">
        <v>8.08</v>
      </c>
      <c r="O42" s="9">
        <v>0</v>
      </c>
      <c r="P42" s="10">
        <v>25</v>
      </c>
      <c r="Q42" s="6">
        <v>5.8000000000000003E-2</v>
      </c>
    </row>
    <row r="43" spans="1:17">
      <c r="C43" s="6" t="s">
        <v>17</v>
      </c>
      <c r="D43" s="6">
        <v>5.18</v>
      </c>
      <c r="E43" s="6">
        <v>13.65</v>
      </c>
      <c r="F43" s="6">
        <v>8.4700000000000006</v>
      </c>
      <c r="G43" s="6">
        <v>1.54</v>
      </c>
      <c r="H43" s="6">
        <v>0.19500000000000001</v>
      </c>
      <c r="I43" s="6">
        <v>23.56</v>
      </c>
      <c r="J43" s="6">
        <v>0.13500000000000001</v>
      </c>
      <c r="K43" s="6">
        <v>5.67</v>
      </c>
      <c r="L43" s="6">
        <v>0</v>
      </c>
      <c r="M43" s="6">
        <v>22.83</v>
      </c>
      <c r="N43" s="6">
        <v>7.39</v>
      </c>
      <c r="O43" s="6">
        <v>0.2</v>
      </c>
      <c r="P43" s="6">
        <v>5</v>
      </c>
      <c r="Q43" s="6">
        <v>5.1999999999999998E-2</v>
      </c>
    </row>
    <row r="44" spans="1:17">
      <c r="C44" s="6" t="s">
        <v>18</v>
      </c>
      <c r="D44" s="6">
        <v>6.05</v>
      </c>
      <c r="E44" s="6">
        <v>12.47</v>
      </c>
      <c r="F44" s="6">
        <v>6.42</v>
      </c>
      <c r="G44" s="6">
        <v>2.34</v>
      </c>
      <c r="H44" s="6">
        <v>0.18</v>
      </c>
      <c r="I44" s="6">
        <v>32.090000000000003</v>
      </c>
      <c r="J44" s="6">
        <v>0.16</v>
      </c>
      <c r="K44" s="6">
        <v>8.06</v>
      </c>
      <c r="L44" s="6">
        <v>0.19</v>
      </c>
      <c r="M44" s="6">
        <v>19.309999999999999</v>
      </c>
      <c r="N44" s="6">
        <v>7.21</v>
      </c>
      <c r="O44" s="6">
        <v>0.11</v>
      </c>
      <c r="P44" s="6">
        <v>4.8</v>
      </c>
      <c r="Q44" s="6">
        <v>3.6999999999999998E-2</v>
      </c>
    </row>
    <row r="45" spans="1:17">
      <c r="C45" s="6" t="s">
        <v>19</v>
      </c>
      <c r="D45" s="6">
        <v>7.23</v>
      </c>
      <c r="E45" s="6">
        <v>19.66</v>
      </c>
      <c r="F45" s="6">
        <v>12.43</v>
      </c>
      <c r="G45" s="6">
        <v>5.32</v>
      </c>
      <c r="H45" s="6">
        <v>24</v>
      </c>
      <c r="I45" s="6">
        <v>57.8</v>
      </c>
      <c r="J45" s="8">
        <v>0.09</v>
      </c>
      <c r="K45" s="8">
        <v>15.23</v>
      </c>
      <c r="L45" s="8">
        <v>0.23</v>
      </c>
      <c r="M45" s="8">
        <v>32.74</v>
      </c>
      <c r="N45" s="8">
        <v>7.63</v>
      </c>
      <c r="O45" s="9">
        <v>0.21</v>
      </c>
      <c r="P45" s="10">
        <v>8.26</v>
      </c>
      <c r="Q45" s="8">
        <v>3.5000000000000003E-2</v>
      </c>
    </row>
    <row r="46" spans="1:17">
      <c r="C46" s="6" t="s">
        <v>20</v>
      </c>
      <c r="D46" s="6">
        <v>4.22</v>
      </c>
      <c r="E46" s="6">
        <v>6.33</v>
      </c>
      <c r="F46" s="6">
        <v>2.1</v>
      </c>
      <c r="G46" s="6">
        <v>1.71</v>
      </c>
      <c r="H46" s="15">
        <v>0.155</v>
      </c>
      <c r="I46" s="14">
        <v>44.02</v>
      </c>
      <c r="J46" s="14">
        <v>5.5E-2</v>
      </c>
      <c r="K46" s="14">
        <v>6.1159999999999997</v>
      </c>
      <c r="L46" s="14">
        <v>7.4999999999999997E-2</v>
      </c>
      <c r="M46" s="14">
        <v>11.419</v>
      </c>
      <c r="N46" s="13">
        <v>7.12</v>
      </c>
      <c r="O46" s="9">
        <v>0.12</v>
      </c>
      <c r="P46" s="10">
        <v>10.3</v>
      </c>
      <c r="Q46" s="10">
        <v>0.03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AF20"/>
  <sheetViews>
    <sheetView tabSelected="1" zoomScale="80" zoomScaleNormal="80" workbookViewId="0">
      <pane ySplit="1" topLeftCell="A2" activePane="bottomLeft" state="frozen"/>
      <selection pane="bottomLeft" activeCell="G10" sqref="G10"/>
    </sheetView>
  </sheetViews>
  <sheetFormatPr defaultRowHeight="14.4"/>
  <cols>
    <col min="1" max="1" width="13" customWidth="1"/>
    <col min="2" max="2" width="14.5546875" customWidth="1"/>
    <col min="3" max="3" width="16.5546875" customWidth="1"/>
    <col min="4" max="4" width="10.33203125" customWidth="1"/>
    <col min="5" max="5" width="9.44140625" customWidth="1"/>
    <col min="6" max="6" width="9.44140625" bestFit="1" customWidth="1"/>
    <col min="7" max="7" width="9.44140625" customWidth="1"/>
    <col min="8" max="8" width="9.44140625" bestFit="1" customWidth="1"/>
    <col min="9" max="9" width="9.44140625" customWidth="1"/>
    <col min="10" max="10" width="9.44140625" bestFit="1" customWidth="1"/>
    <col min="11" max="11" width="9.44140625" customWidth="1"/>
    <col min="12" max="12" width="9.44140625" bestFit="1" customWidth="1"/>
    <col min="13" max="13" width="9.44140625" customWidth="1"/>
    <col min="14" max="14" width="9.44140625" bestFit="1" customWidth="1"/>
    <col min="15" max="15" width="9.44140625" customWidth="1"/>
    <col min="16" max="16" width="9.44140625" bestFit="1" customWidth="1"/>
    <col min="17" max="17" width="9.44140625" customWidth="1"/>
    <col min="18" max="18" width="9.44140625" bestFit="1" customWidth="1"/>
    <col min="19" max="19" width="9.44140625" customWidth="1"/>
    <col min="20" max="20" width="9.44140625" bestFit="1" customWidth="1"/>
    <col min="21" max="21" width="9.44140625" customWidth="1"/>
    <col min="22" max="22" width="9.44140625" bestFit="1" customWidth="1"/>
    <col min="23" max="23" width="9.44140625" customWidth="1"/>
    <col min="24" max="24" width="9.44140625" bestFit="1" customWidth="1"/>
    <col min="25" max="25" width="9.44140625" customWidth="1"/>
    <col min="26" max="26" width="9.44140625" bestFit="1" customWidth="1"/>
    <col min="27" max="27" width="9.44140625" customWidth="1"/>
    <col min="28" max="28" width="9.6640625" customWidth="1"/>
    <col min="29" max="29" width="9.44140625" customWidth="1"/>
    <col min="30" max="30" width="12" customWidth="1"/>
  </cols>
  <sheetData>
    <row r="1" spans="3:32" ht="18" customHeight="1">
      <c r="C1" s="6"/>
      <c r="D1" s="6" t="s">
        <v>0</v>
      </c>
      <c r="E1" s="6" t="s">
        <v>34</v>
      </c>
      <c r="F1" s="6" t="s">
        <v>1</v>
      </c>
      <c r="G1" s="6" t="s">
        <v>34</v>
      </c>
      <c r="H1" s="6" t="s">
        <v>2</v>
      </c>
      <c r="I1" s="6" t="s">
        <v>34</v>
      </c>
      <c r="J1" s="6" t="s">
        <v>3</v>
      </c>
      <c r="K1" s="6" t="s">
        <v>34</v>
      </c>
      <c r="L1" s="6" t="s">
        <v>4</v>
      </c>
      <c r="M1" s="6" t="s">
        <v>34</v>
      </c>
      <c r="N1" s="6" t="s">
        <v>5</v>
      </c>
      <c r="O1" s="6" t="s">
        <v>34</v>
      </c>
      <c r="P1" s="35" t="s">
        <v>43</v>
      </c>
      <c r="Q1" s="6" t="s">
        <v>34</v>
      </c>
      <c r="R1" s="6" t="s">
        <v>44</v>
      </c>
      <c r="S1" s="6" t="s">
        <v>34</v>
      </c>
      <c r="T1" s="35" t="s">
        <v>45</v>
      </c>
      <c r="U1" s="6" t="s">
        <v>34</v>
      </c>
      <c r="V1" s="6" t="s">
        <v>9</v>
      </c>
      <c r="W1" s="6" t="s">
        <v>34</v>
      </c>
      <c r="X1" s="6" t="s">
        <v>11</v>
      </c>
      <c r="Y1" s="6" t="s">
        <v>34</v>
      </c>
      <c r="Z1" s="6" t="s">
        <v>12</v>
      </c>
      <c r="AA1" s="6" t="s">
        <v>34</v>
      </c>
      <c r="AB1" s="6" t="s">
        <v>16</v>
      </c>
      <c r="AC1" s="6" t="s">
        <v>34</v>
      </c>
      <c r="AD1" s="6" t="s">
        <v>15</v>
      </c>
      <c r="AE1" s="6" t="s">
        <v>34</v>
      </c>
    </row>
    <row r="2" spans="3:32">
      <c r="C2" s="6" t="s">
        <v>29</v>
      </c>
      <c r="D2" s="31">
        <v>6.7030000000000003</v>
      </c>
      <c r="E2" s="7">
        <v>0.84899999999999998</v>
      </c>
      <c r="F2" s="7">
        <v>14.249000000000001</v>
      </c>
      <c r="G2" s="7">
        <v>2.69</v>
      </c>
      <c r="H2" s="7">
        <v>7.5449999999999999</v>
      </c>
      <c r="I2" s="7">
        <v>2.5739999999999998</v>
      </c>
      <c r="J2" s="31">
        <v>1.6419999999999999</v>
      </c>
      <c r="K2" s="7">
        <v>0.67700000000000005</v>
      </c>
      <c r="L2" s="31">
        <v>0.22</v>
      </c>
      <c r="M2" s="6">
        <v>3.5999999999999997E-2</v>
      </c>
      <c r="N2" s="31">
        <v>34.658000000000001</v>
      </c>
      <c r="O2" s="6">
        <v>8.8689999999999998</v>
      </c>
      <c r="P2" s="32">
        <v>5.8000000000000003E-2</v>
      </c>
      <c r="Q2" s="8">
        <v>2.5999999999999999E-2</v>
      </c>
      <c r="R2" s="30">
        <v>5.819</v>
      </c>
      <c r="S2" s="8">
        <v>2.444</v>
      </c>
      <c r="T2" s="8">
        <v>2.5999999999999999E-2</v>
      </c>
      <c r="U2" s="8">
        <v>4.2999999999999997E-2</v>
      </c>
      <c r="V2" s="31">
        <v>23.204000000000001</v>
      </c>
      <c r="W2" s="8">
        <v>9.5909999999999993</v>
      </c>
      <c r="X2" s="6">
        <v>7.4039999999999999</v>
      </c>
      <c r="Y2" s="6">
        <v>0.40699999999999997</v>
      </c>
      <c r="Z2" s="31">
        <v>0.22</v>
      </c>
      <c r="AA2" s="8">
        <v>0.14399999999999999</v>
      </c>
      <c r="AB2" s="8">
        <v>14.89</v>
      </c>
      <c r="AC2" s="8">
        <v>6.2229999999999999</v>
      </c>
      <c r="AD2" s="31">
        <v>3.6999999999999998E-2</v>
      </c>
      <c r="AE2" s="8">
        <v>1.2999999999999999E-2</v>
      </c>
    </row>
    <row r="3" spans="3:32">
      <c r="C3" s="6" t="s">
        <v>32</v>
      </c>
      <c r="D3" s="31">
        <v>5.6680000000000001</v>
      </c>
      <c r="E3" s="25">
        <v>1.3360000000000001</v>
      </c>
      <c r="F3" s="25">
        <v>12.151</v>
      </c>
      <c r="G3" s="25">
        <v>2.0790000000000002</v>
      </c>
      <c r="H3" s="25">
        <v>6.4859999999999998</v>
      </c>
      <c r="I3" s="25">
        <v>1.786</v>
      </c>
      <c r="J3" s="31">
        <v>1.3759999999999999</v>
      </c>
      <c r="K3" s="25">
        <v>0.88400000000000001</v>
      </c>
      <c r="L3" s="31">
        <v>0.156</v>
      </c>
      <c r="M3" s="6">
        <v>1.4999999999999999E-2</v>
      </c>
      <c r="N3" s="31">
        <v>19.829999999999998</v>
      </c>
      <c r="O3" s="6">
        <v>9.0259999999999998</v>
      </c>
      <c r="P3" s="29">
        <v>0.02</v>
      </c>
      <c r="Q3" s="8">
        <v>2.1999999999999999E-2</v>
      </c>
      <c r="R3" s="30">
        <v>5.0720000000000001</v>
      </c>
      <c r="S3" s="8">
        <v>2.9670000000000001</v>
      </c>
      <c r="T3" s="8">
        <v>2.1999999999999999E-2</v>
      </c>
      <c r="U3" s="8">
        <v>4.3999999999999997E-2</v>
      </c>
      <c r="V3" s="31">
        <v>20.154</v>
      </c>
      <c r="W3" s="8">
        <v>7.2039999999999997</v>
      </c>
      <c r="X3" s="6">
        <v>7.1559999999999997</v>
      </c>
      <c r="Y3" s="6">
        <v>0.20100000000000001</v>
      </c>
      <c r="Z3" s="31">
        <v>0.03</v>
      </c>
      <c r="AA3" s="8">
        <v>3.5999999999999997E-2</v>
      </c>
      <c r="AB3" s="31">
        <v>14.16</v>
      </c>
      <c r="AC3" s="8">
        <v>7.6289999999999996</v>
      </c>
      <c r="AD3" s="31">
        <v>2.4E-2</v>
      </c>
      <c r="AE3" s="8">
        <v>8.9999999999999993E-3</v>
      </c>
    </row>
    <row r="4" spans="3:32">
      <c r="C4" s="6" t="s">
        <v>30</v>
      </c>
      <c r="D4" s="31">
        <v>4.5759999999999996</v>
      </c>
      <c r="E4" s="7">
        <v>0.76500000000000001</v>
      </c>
      <c r="F4" s="7">
        <v>11.53</v>
      </c>
      <c r="G4" s="7">
        <v>4.1260000000000003</v>
      </c>
      <c r="H4" s="7">
        <v>6.9539999999999997</v>
      </c>
      <c r="I4" s="7">
        <v>3.5169999999999999</v>
      </c>
      <c r="J4" s="31">
        <v>2.4550000000000001</v>
      </c>
      <c r="K4" s="25">
        <v>1.7709999999999999</v>
      </c>
      <c r="L4" s="31">
        <v>0.222</v>
      </c>
      <c r="M4" s="11">
        <v>2.9000000000000001E-2</v>
      </c>
      <c r="N4" s="31">
        <v>18.329999999999998</v>
      </c>
      <c r="O4" s="11">
        <v>8.2360000000000007</v>
      </c>
      <c r="P4" s="32">
        <v>4.7E-2</v>
      </c>
      <c r="Q4" s="8">
        <v>3.4000000000000002E-2</v>
      </c>
      <c r="R4" s="30">
        <v>8.9420000000000002</v>
      </c>
      <c r="S4" s="8">
        <v>5.4</v>
      </c>
      <c r="T4" s="8">
        <v>0.09</v>
      </c>
      <c r="U4" s="8">
        <v>7.8E-2</v>
      </c>
      <c r="V4" s="31">
        <v>17.484000000000002</v>
      </c>
      <c r="W4" s="8">
        <v>8.8239999999999998</v>
      </c>
      <c r="X4" s="8">
        <v>7.6159999999999997</v>
      </c>
      <c r="Y4" s="8">
        <v>0.64500000000000002</v>
      </c>
      <c r="Z4" s="31">
        <v>4.3999999999999997E-2</v>
      </c>
      <c r="AA4" s="8">
        <v>3.5999999999999997E-2</v>
      </c>
      <c r="AB4" s="31">
        <v>7.4260000000000002</v>
      </c>
      <c r="AC4" s="8">
        <v>6.0650000000000004</v>
      </c>
      <c r="AD4" s="31">
        <v>2.9000000000000001E-2</v>
      </c>
      <c r="AE4" s="8">
        <v>8.9999999999999993E-3</v>
      </c>
    </row>
    <row r="5" spans="3:32">
      <c r="C5" s="6" t="s">
        <v>33</v>
      </c>
      <c r="D5" s="31">
        <v>5.7789999999999999</v>
      </c>
      <c r="E5" s="7">
        <v>1.524</v>
      </c>
      <c r="F5" s="7">
        <v>13.407999999999999</v>
      </c>
      <c r="G5" s="7">
        <v>6.3739999999999997</v>
      </c>
      <c r="H5" s="7">
        <v>7.6269999999999998</v>
      </c>
      <c r="I5" s="7">
        <v>5.0439999999999996</v>
      </c>
      <c r="J5" s="31">
        <v>2.7309999999999999</v>
      </c>
      <c r="K5" s="7">
        <v>1.9359999999999999</v>
      </c>
      <c r="L5" s="31">
        <v>2.5000000000000001E-2</v>
      </c>
      <c r="M5" s="6">
        <v>5.1999999999999998E-2</v>
      </c>
      <c r="N5" s="31">
        <v>37.445</v>
      </c>
      <c r="O5" s="6">
        <v>19.512</v>
      </c>
      <c r="P5" s="32">
        <v>8.2000000000000003E-2</v>
      </c>
      <c r="Q5" s="8">
        <v>0.04</v>
      </c>
      <c r="R5" s="30">
        <v>7.8159999999999998</v>
      </c>
      <c r="S5" s="8">
        <v>5.4020000000000001</v>
      </c>
      <c r="T5" s="8">
        <v>6.8000000000000005E-2</v>
      </c>
      <c r="U5" s="8">
        <v>8.5000000000000006E-2</v>
      </c>
      <c r="V5" s="31">
        <v>41.35</v>
      </c>
      <c r="W5" s="8">
        <v>26.16</v>
      </c>
      <c r="X5" s="8">
        <v>7.58</v>
      </c>
      <c r="Y5" s="8">
        <v>0.63600000000000001</v>
      </c>
      <c r="Z5" s="31">
        <v>0.214</v>
      </c>
      <c r="AA5" s="8">
        <v>0.1</v>
      </c>
      <c r="AB5" s="31">
        <v>11.48</v>
      </c>
      <c r="AC5" s="8">
        <v>5.9480000000000004</v>
      </c>
      <c r="AD5" s="31">
        <v>3.5000000000000003E-2</v>
      </c>
      <c r="AE5" s="8">
        <v>7.0000000000000001E-3</v>
      </c>
    </row>
    <row r="6" spans="3:32">
      <c r="C6" s="6" t="s">
        <v>31</v>
      </c>
      <c r="D6" s="31">
        <v>5.2880000000000003</v>
      </c>
      <c r="E6" s="7">
        <v>1.2529999999999999</v>
      </c>
      <c r="F6" s="7">
        <v>11.648</v>
      </c>
      <c r="G6" s="7">
        <v>5.0519999999999996</v>
      </c>
      <c r="H6" s="7">
        <v>6.359</v>
      </c>
      <c r="I6" s="7">
        <v>3.8820000000000001</v>
      </c>
      <c r="J6" s="31">
        <v>2.4609999999999999</v>
      </c>
      <c r="K6" s="7">
        <v>1.4650000000000001</v>
      </c>
      <c r="L6" s="33">
        <v>4.9340000000000002</v>
      </c>
      <c r="M6" s="11">
        <v>9.5329999999999995</v>
      </c>
      <c r="N6" s="31">
        <v>38.770000000000003</v>
      </c>
      <c r="O6" s="11">
        <v>11.587999999999999</v>
      </c>
      <c r="P6" s="32">
        <v>0.107</v>
      </c>
      <c r="Q6" s="8">
        <v>3.6999999999999998E-2</v>
      </c>
      <c r="R6" s="30">
        <v>8.31</v>
      </c>
      <c r="S6" s="8">
        <v>3.552</v>
      </c>
      <c r="T6" s="8">
        <v>0.14000000000000001</v>
      </c>
      <c r="U6" s="8">
        <v>8.7999999999999995E-2</v>
      </c>
      <c r="V6" s="31">
        <v>26.526</v>
      </c>
      <c r="W6" s="8">
        <v>7.1619999999999999</v>
      </c>
      <c r="X6" s="8">
        <v>7.4859999999999998</v>
      </c>
      <c r="Y6" s="8">
        <v>0.34399999999999997</v>
      </c>
      <c r="Z6" s="31">
        <v>0.128</v>
      </c>
      <c r="AA6" s="8">
        <v>7.5999999999999998E-2</v>
      </c>
      <c r="AB6" s="31">
        <v>10.672000000000001</v>
      </c>
      <c r="AC6" s="8">
        <v>7.4550000000000001</v>
      </c>
      <c r="AD6" s="31">
        <v>4.2000000000000003E-2</v>
      </c>
      <c r="AE6" s="8">
        <v>1.0999999999999999E-2</v>
      </c>
    </row>
    <row r="7" spans="3:32">
      <c r="C7" s="16" t="s">
        <v>35</v>
      </c>
      <c r="D7" s="18">
        <f>AVERAGE(D2:D6)</f>
        <v>5.6028000000000002</v>
      </c>
      <c r="E7" s="18"/>
      <c r="F7" s="18">
        <f>AVERAGE(F2:F6)</f>
        <v>12.597200000000001</v>
      </c>
      <c r="G7" s="18"/>
      <c r="H7" s="18">
        <f>AVERAGE(H2:H6)</f>
        <v>6.9941999999999993</v>
      </c>
      <c r="I7" s="18"/>
      <c r="J7" s="18">
        <f>AVERAGE(J2:J6)</f>
        <v>2.133</v>
      </c>
      <c r="K7" s="18"/>
      <c r="L7" s="19">
        <f>AVERAGE(L2:L6)</f>
        <v>1.1114000000000002</v>
      </c>
      <c r="M7" s="19"/>
      <c r="N7" s="19">
        <f>AVERAGE(N2:N6)</f>
        <v>29.806600000000003</v>
      </c>
      <c r="O7" s="19"/>
      <c r="P7" s="26">
        <f>AVERAGE(P2:P6)</f>
        <v>6.2799999999999995E-2</v>
      </c>
      <c r="Q7" s="19"/>
      <c r="R7" s="20">
        <f>AVERAGE(R2:R6)</f>
        <v>7.1917999999999989</v>
      </c>
      <c r="S7" s="20"/>
      <c r="T7" s="21">
        <f>AVERAGE(T2:T6)</f>
        <v>6.9200000000000012E-2</v>
      </c>
      <c r="U7" s="21"/>
      <c r="V7" s="20">
        <f>AVERAGE(V2:V6)</f>
        <v>25.743600000000004</v>
      </c>
      <c r="W7" s="20"/>
      <c r="X7" s="21">
        <f>AVERAGE(X2:X6)</f>
        <v>7.4483999999999995</v>
      </c>
      <c r="Y7" s="21"/>
      <c r="Z7" s="21">
        <f>AVERAGE(Z2:Z6)</f>
        <v>0.12720000000000001</v>
      </c>
      <c r="AA7" s="21"/>
      <c r="AB7" s="21">
        <f>AVERAGE(AB2:AB6)</f>
        <v>11.7256</v>
      </c>
      <c r="AC7" s="21"/>
      <c r="AD7" s="21">
        <f>AVERAGE(AD2:AD6)</f>
        <v>3.3399999999999999E-2</v>
      </c>
      <c r="AE7" s="21"/>
      <c r="AF7" s="17"/>
    </row>
    <row r="8" spans="3:32">
      <c r="C8" s="16" t="s">
        <v>40</v>
      </c>
      <c r="D8" s="31" t="s">
        <v>36</v>
      </c>
      <c r="H8" s="27" t="s">
        <v>39</v>
      </c>
      <c r="J8" s="31" t="s">
        <v>36</v>
      </c>
      <c r="L8" s="31" t="s">
        <v>38</v>
      </c>
      <c r="N8" s="31" t="s">
        <v>36</v>
      </c>
      <c r="P8" s="34" t="s">
        <v>41</v>
      </c>
      <c r="R8" s="30" t="s">
        <v>37</v>
      </c>
      <c r="V8" s="31" t="s">
        <v>36</v>
      </c>
      <c r="X8" s="31" t="s">
        <v>38</v>
      </c>
      <c r="Z8" s="31" t="s">
        <v>36</v>
      </c>
      <c r="AB8" s="31" t="s">
        <v>36</v>
      </c>
      <c r="AD8" s="31" t="s">
        <v>42</v>
      </c>
      <c r="AF8" s="17"/>
    </row>
    <row r="9" spans="3:32">
      <c r="C9" s="28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7"/>
      <c r="AE9" s="28"/>
      <c r="AF9" s="17"/>
    </row>
    <row r="10" spans="3:32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28"/>
      <c r="AC10" s="17"/>
      <c r="AD10" s="17"/>
      <c r="AE10" s="17"/>
    </row>
    <row r="11" spans="3:32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3:32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3:32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20" spans="22:23">
      <c r="V20" s="3"/>
      <c r="W20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</vt:lpstr>
      <vt:lpstr>tabulka pro grafy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2021-03-27T09:37:59Z</dcterms:modified>
</cp:coreProperties>
</file>