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2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3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4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5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cuments\DT\"/>
    </mc:Choice>
  </mc:AlternateContent>
  <bookViews>
    <workbookView xWindow="0" yWindow="0" windowWidth="20490" windowHeight="7755" tabRatio="642" firstSheet="4" activeTab="6"/>
  </bookViews>
  <sheets>
    <sheet name="X_M_87" sheetId="1" r:id="rId1"/>
    <sheet name="BI_87" sheetId="3" r:id="rId2"/>
    <sheet name="VI_87" sheetId="4" r:id="rId3"/>
    <sheet name="LI_87" sheetId="5" r:id="rId4"/>
    <sheet name="X_M_8703" sheetId="7" r:id="rId5"/>
    <sheet name="BI_8703" sheetId="8" r:id="rId6"/>
    <sheet name="VI_8703" sheetId="9" r:id="rId7"/>
    <sheet name="LI_8703" sheetId="10" r:id="rId8"/>
    <sheet name="X_M_8708" sheetId="12" r:id="rId9"/>
    <sheet name="BI_8708" sheetId="13" r:id="rId10"/>
    <sheet name="VI_8708" sheetId="14" r:id="rId11"/>
    <sheet name="LI_8708" sheetId="15" r:id="rId12"/>
    <sheet name="X_M_8701" sheetId="16" r:id="rId13"/>
    <sheet name="BI_8701" sheetId="17" r:id="rId14"/>
    <sheet name="VI_8701" sheetId="18" r:id="rId15"/>
    <sheet name="LI_8701" sheetId="19" r:id="rId16"/>
    <sheet name="BI_8702" sheetId="20" r:id="rId17"/>
    <sheet name="VI_8702" sheetId="21" r:id="rId18"/>
    <sheet name="LI_8702" sheetId="22" r:id="rId1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7" i="1" l="1"/>
  <c r="I37" i="1"/>
  <c r="J39" i="1"/>
  <c r="B17" i="4" l="1"/>
  <c r="B23" i="3" l="1"/>
  <c r="B17" i="3"/>
  <c r="P3" i="20" l="1"/>
  <c r="P10" i="16"/>
  <c r="P10" i="12"/>
  <c r="P10" i="7"/>
  <c r="C19" i="20" l="1"/>
  <c r="D19" i="20"/>
  <c r="E19" i="20"/>
  <c r="F19" i="20"/>
  <c r="G19" i="20"/>
  <c r="I19" i="20"/>
  <c r="K19" i="20"/>
  <c r="L19" i="20"/>
  <c r="M19" i="20"/>
  <c r="N19" i="20"/>
  <c r="O19" i="20"/>
  <c r="B19" i="20"/>
  <c r="B19" i="17"/>
  <c r="C19" i="17"/>
  <c r="D19" i="17"/>
  <c r="E19" i="17"/>
  <c r="F19" i="17"/>
  <c r="G19" i="17"/>
  <c r="H19" i="17"/>
  <c r="I19" i="17"/>
  <c r="J19" i="17"/>
  <c r="K19" i="17"/>
  <c r="L19" i="17"/>
  <c r="M19" i="17"/>
  <c r="N19" i="17"/>
  <c r="O19" i="17"/>
  <c r="C19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B19" i="13"/>
  <c r="C19" i="8"/>
  <c r="D19" i="8"/>
  <c r="E19" i="8"/>
  <c r="F19" i="8"/>
  <c r="G19" i="8"/>
  <c r="H19" i="8"/>
  <c r="I19" i="8"/>
  <c r="J19" i="8"/>
  <c r="K19" i="8"/>
  <c r="L19" i="8"/>
  <c r="M19" i="8"/>
  <c r="N19" i="8"/>
  <c r="O19" i="8"/>
  <c r="B19" i="8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B19" i="3"/>
  <c r="B31" i="10" l="1"/>
  <c r="I32" i="22"/>
  <c r="O32" i="22"/>
  <c r="N32" i="22"/>
  <c r="M32" i="22"/>
  <c r="L32" i="22"/>
  <c r="K32" i="22"/>
  <c r="J32" i="22"/>
  <c r="G32" i="22"/>
  <c r="F32" i="22"/>
  <c r="E32" i="22"/>
  <c r="D32" i="22"/>
  <c r="C32" i="22"/>
  <c r="B32" i="22"/>
  <c r="O31" i="22"/>
  <c r="N31" i="22"/>
  <c r="M31" i="22"/>
  <c r="L31" i="22"/>
  <c r="K31" i="22"/>
  <c r="J31" i="22"/>
  <c r="I31" i="22"/>
  <c r="H31" i="22"/>
  <c r="G31" i="22"/>
  <c r="F31" i="22"/>
  <c r="E31" i="22"/>
  <c r="D31" i="22"/>
  <c r="C31" i="22"/>
  <c r="B31" i="22"/>
  <c r="O32" i="19"/>
  <c r="N32" i="19"/>
  <c r="M32" i="19"/>
  <c r="L32" i="19"/>
  <c r="K32" i="19"/>
  <c r="J32" i="19"/>
  <c r="I32" i="19"/>
  <c r="H32" i="19"/>
  <c r="G32" i="19"/>
  <c r="F32" i="19"/>
  <c r="E32" i="19"/>
  <c r="D32" i="19"/>
  <c r="C32" i="19"/>
  <c r="B32" i="19"/>
  <c r="O31" i="19"/>
  <c r="N31" i="19"/>
  <c r="M31" i="19"/>
  <c r="L31" i="19"/>
  <c r="K31" i="19"/>
  <c r="J31" i="19"/>
  <c r="I31" i="19"/>
  <c r="H31" i="19"/>
  <c r="G31" i="19"/>
  <c r="F31" i="19"/>
  <c r="E31" i="19"/>
  <c r="D31" i="19"/>
  <c r="C31" i="19"/>
  <c r="B31" i="19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O32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B32" i="10"/>
  <c r="O31" i="10"/>
  <c r="N31" i="10"/>
  <c r="M31" i="10"/>
  <c r="L31" i="10"/>
  <c r="K31" i="10"/>
  <c r="J31" i="10"/>
  <c r="I31" i="10"/>
  <c r="H31" i="10"/>
  <c r="G31" i="10"/>
  <c r="F31" i="10"/>
  <c r="E31" i="10"/>
  <c r="D31" i="10"/>
  <c r="C31" i="10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B32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B31" i="5"/>
  <c r="C53" i="21"/>
  <c r="D53" i="21"/>
  <c r="E53" i="21"/>
  <c r="F53" i="21"/>
  <c r="G53" i="21"/>
  <c r="H53" i="21"/>
  <c r="I53" i="21"/>
  <c r="J53" i="21"/>
  <c r="K53" i="21"/>
  <c r="L53" i="21"/>
  <c r="M53" i="21"/>
  <c r="N53" i="21"/>
  <c r="O53" i="21"/>
  <c r="B53" i="21"/>
  <c r="C52" i="21"/>
  <c r="D52" i="21"/>
  <c r="E52" i="21"/>
  <c r="F52" i="21"/>
  <c r="G52" i="21"/>
  <c r="H52" i="21"/>
  <c r="I52" i="21"/>
  <c r="J52" i="21"/>
  <c r="K52" i="21"/>
  <c r="L52" i="21"/>
  <c r="M52" i="21"/>
  <c r="N52" i="21"/>
  <c r="O52" i="21"/>
  <c r="B52" i="21"/>
  <c r="C50" i="21"/>
  <c r="D50" i="21"/>
  <c r="E50" i="21"/>
  <c r="F50" i="21"/>
  <c r="G50" i="21"/>
  <c r="H50" i="21"/>
  <c r="I50" i="21"/>
  <c r="J50" i="21"/>
  <c r="K50" i="21"/>
  <c r="L50" i="21"/>
  <c r="M50" i="21"/>
  <c r="N50" i="21"/>
  <c r="O50" i="21"/>
  <c r="B50" i="21"/>
  <c r="C49" i="21"/>
  <c r="D49" i="21"/>
  <c r="E49" i="21"/>
  <c r="F49" i="21"/>
  <c r="G49" i="21"/>
  <c r="H49" i="21"/>
  <c r="I49" i="21"/>
  <c r="J49" i="21"/>
  <c r="K49" i="21"/>
  <c r="L49" i="21"/>
  <c r="M49" i="21"/>
  <c r="N49" i="21"/>
  <c r="O49" i="21"/>
  <c r="B49" i="21"/>
  <c r="C45" i="21"/>
  <c r="D45" i="21"/>
  <c r="E45" i="21"/>
  <c r="F45" i="21"/>
  <c r="G45" i="21"/>
  <c r="I45" i="21"/>
  <c r="K45" i="21"/>
  <c r="L45" i="21"/>
  <c r="M45" i="21"/>
  <c r="N45" i="21"/>
  <c r="O45" i="21"/>
  <c r="B45" i="21"/>
  <c r="C44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B44" i="21"/>
  <c r="C42" i="21"/>
  <c r="D42" i="21"/>
  <c r="E42" i="21"/>
  <c r="F42" i="21"/>
  <c r="G42" i="21"/>
  <c r="I42" i="21"/>
  <c r="K42" i="21"/>
  <c r="L42" i="21"/>
  <c r="M42" i="21"/>
  <c r="N42" i="21"/>
  <c r="O42" i="21"/>
  <c r="B42" i="21"/>
  <c r="C41" i="21"/>
  <c r="D41" i="21"/>
  <c r="E41" i="21"/>
  <c r="F41" i="21"/>
  <c r="G41" i="21"/>
  <c r="H41" i="21"/>
  <c r="I41" i="21"/>
  <c r="J41" i="21"/>
  <c r="K41" i="21"/>
  <c r="L41" i="21"/>
  <c r="M41" i="21"/>
  <c r="N41" i="21"/>
  <c r="O41" i="21"/>
  <c r="B41" i="21"/>
  <c r="C29" i="21"/>
  <c r="D29" i="21"/>
  <c r="E29" i="21"/>
  <c r="F29" i="21"/>
  <c r="G29" i="21"/>
  <c r="I29" i="21"/>
  <c r="J29" i="21"/>
  <c r="K29" i="21"/>
  <c r="L29" i="21"/>
  <c r="M29" i="21"/>
  <c r="N29" i="21"/>
  <c r="O29" i="21"/>
  <c r="B29" i="21"/>
  <c r="C28" i="21"/>
  <c r="D28" i="21"/>
  <c r="E28" i="21"/>
  <c r="F28" i="21"/>
  <c r="G28" i="21"/>
  <c r="H28" i="21"/>
  <c r="I28" i="21"/>
  <c r="J28" i="21"/>
  <c r="K28" i="21"/>
  <c r="L28" i="21"/>
  <c r="M28" i="21"/>
  <c r="N28" i="21"/>
  <c r="O28" i="21"/>
  <c r="B28" i="21"/>
  <c r="C26" i="21"/>
  <c r="D26" i="21"/>
  <c r="E26" i="21"/>
  <c r="F26" i="21"/>
  <c r="G26" i="21"/>
  <c r="I26" i="21"/>
  <c r="J26" i="21"/>
  <c r="K26" i="21"/>
  <c r="L26" i="21"/>
  <c r="M26" i="21"/>
  <c r="N26" i="21"/>
  <c r="O26" i="21"/>
  <c r="B26" i="21"/>
  <c r="C25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B25" i="21"/>
  <c r="O21" i="21"/>
  <c r="C21" i="21"/>
  <c r="D21" i="21"/>
  <c r="E21" i="21"/>
  <c r="F21" i="21"/>
  <c r="G21" i="21"/>
  <c r="H21" i="21"/>
  <c r="I21" i="21"/>
  <c r="J21" i="21"/>
  <c r="K21" i="21"/>
  <c r="L21" i="21"/>
  <c r="M21" i="21"/>
  <c r="N21" i="21"/>
  <c r="B21" i="21"/>
  <c r="C20" i="21"/>
  <c r="D20" i="21"/>
  <c r="E20" i="21"/>
  <c r="F20" i="21"/>
  <c r="G20" i="21"/>
  <c r="H20" i="21"/>
  <c r="I20" i="21"/>
  <c r="J20" i="21"/>
  <c r="K20" i="21"/>
  <c r="L20" i="21"/>
  <c r="M20" i="21"/>
  <c r="N20" i="21"/>
  <c r="O20" i="21"/>
  <c r="B20" i="21"/>
  <c r="C18" i="21"/>
  <c r="D18" i="21"/>
  <c r="E18" i="21"/>
  <c r="F18" i="21"/>
  <c r="G18" i="21"/>
  <c r="H18" i="21"/>
  <c r="I18" i="21"/>
  <c r="J18" i="21"/>
  <c r="K18" i="21"/>
  <c r="L18" i="21"/>
  <c r="M18" i="21"/>
  <c r="N18" i="21"/>
  <c r="O18" i="21"/>
  <c r="B18" i="21"/>
  <c r="C17" i="21"/>
  <c r="D17" i="21"/>
  <c r="E17" i="21"/>
  <c r="F17" i="21"/>
  <c r="G17" i="21"/>
  <c r="H17" i="21"/>
  <c r="I17" i="21"/>
  <c r="J17" i="21"/>
  <c r="K17" i="21"/>
  <c r="L17" i="21"/>
  <c r="M17" i="21"/>
  <c r="N17" i="21"/>
  <c r="O17" i="21"/>
  <c r="B17" i="21"/>
  <c r="C21" i="20"/>
  <c r="D21" i="20"/>
  <c r="E21" i="20"/>
  <c r="F21" i="20"/>
  <c r="G21" i="20"/>
  <c r="H21" i="20"/>
  <c r="I21" i="20"/>
  <c r="J21" i="20"/>
  <c r="K21" i="20"/>
  <c r="L21" i="20"/>
  <c r="M21" i="20"/>
  <c r="N21" i="20"/>
  <c r="O21" i="20"/>
  <c r="B21" i="20"/>
  <c r="C20" i="20"/>
  <c r="D20" i="20"/>
  <c r="E20" i="20"/>
  <c r="F20" i="20"/>
  <c r="G20" i="20"/>
  <c r="H20" i="20"/>
  <c r="I20" i="20"/>
  <c r="J20" i="20"/>
  <c r="K20" i="20"/>
  <c r="L20" i="20"/>
  <c r="M20" i="20"/>
  <c r="N20" i="20"/>
  <c r="O20" i="20"/>
  <c r="B20" i="20"/>
  <c r="C18" i="20"/>
  <c r="D18" i="20"/>
  <c r="E18" i="20"/>
  <c r="F18" i="20"/>
  <c r="G18" i="20"/>
  <c r="H18" i="20"/>
  <c r="I18" i="20"/>
  <c r="J18" i="20"/>
  <c r="K18" i="20"/>
  <c r="L18" i="20"/>
  <c r="M18" i="20"/>
  <c r="N18" i="20"/>
  <c r="O18" i="20"/>
  <c r="B18" i="20"/>
  <c r="C17" i="20"/>
  <c r="D17" i="20"/>
  <c r="E17" i="20"/>
  <c r="F17" i="20"/>
  <c r="G17" i="20"/>
  <c r="H17" i="20"/>
  <c r="I17" i="20"/>
  <c r="J17" i="20"/>
  <c r="K17" i="20"/>
  <c r="L17" i="20"/>
  <c r="M17" i="20"/>
  <c r="N17" i="20"/>
  <c r="O17" i="20"/>
  <c r="B17" i="20"/>
  <c r="C53" i="18" l="1"/>
  <c r="D53" i="18"/>
  <c r="E53" i="18"/>
  <c r="F53" i="18"/>
  <c r="G53" i="18"/>
  <c r="H53" i="18"/>
  <c r="I53" i="18"/>
  <c r="J53" i="18"/>
  <c r="K53" i="18"/>
  <c r="L53" i="18"/>
  <c r="M53" i="18"/>
  <c r="N53" i="18"/>
  <c r="O53" i="18"/>
  <c r="B53" i="18"/>
  <c r="C52" i="18"/>
  <c r="D52" i="18"/>
  <c r="E52" i="18"/>
  <c r="F52" i="18"/>
  <c r="G52" i="18"/>
  <c r="H52" i="18"/>
  <c r="I52" i="18"/>
  <c r="J52" i="18"/>
  <c r="K52" i="18"/>
  <c r="L52" i="18"/>
  <c r="M52" i="18"/>
  <c r="N52" i="18"/>
  <c r="O52" i="18"/>
  <c r="B52" i="18"/>
  <c r="C50" i="18"/>
  <c r="D50" i="18"/>
  <c r="E50" i="18"/>
  <c r="F50" i="18"/>
  <c r="G50" i="18"/>
  <c r="H50" i="18"/>
  <c r="I50" i="18"/>
  <c r="J50" i="18"/>
  <c r="K50" i="18"/>
  <c r="L50" i="18"/>
  <c r="M50" i="18"/>
  <c r="N50" i="18"/>
  <c r="O50" i="18"/>
  <c r="B50" i="18"/>
  <c r="C49" i="18"/>
  <c r="D49" i="18"/>
  <c r="E49" i="18"/>
  <c r="F49" i="18"/>
  <c r="G49" i="18"/>
  <c r="H49" i="18"/>
  <c r="I49" i="18"/>
  <c r="J49" i="18"/>
  <c r="K49" i="18"/>
  <c r="L49" i="18"/>
  <c r="M49" i="18"/>
  <c r="N49" i="18"/>
  <c r="O49" i="18"/>
  <c r="B49" i="18"/>
  <c r="C45" i="18"/>
  <c r="D45" i="18"/>
  <c r="E45" i="18"/>
  <c r="F45" i="18"/>
  <c r="G45" i="18"/>
  <c r="H45" i="18"/>
  <c r="I45" i="18"/>
  <c r="J45" i="18"/>
  <c r="K45" i="18"/>
  <c r="L45" i="18"/>
  <c r="M45" i="18"/>
  <c r="N45" i="18"/>
  <c r="O45" i="18"/>
  <c r="B45" i="18"/>
  <c r="C44" i="18"/>
  <c r="D44" i="18"/>
  <c r="E44" i="18"/>
  <c r="F44" i="18"/>
  <c r="G44" i="18"/>
  <c r="H44" i="18"/>
  <c r="I44" i="18"/>
  <c r="J44" i="18"/>
  <c r="K44" i="18"/>
  <c r="L44" i="18"/>
  <c r="M44" i="18"/>
  <c r="N44" i="18"/>
  <c r="O44" i="18"/>
  <c r="B44" i="18"/>
  <c r="C42" i="18"/>
  <c r="D42" i="18"/>
  <c r="E42" i="18"/>
  <c r="F42" i="18"/>
  <c r="G42" i="18"/>
  <c r="H42" i="18"/>
  <c r="I42" i="18"/>
  <c r="J42" i="18"/>
  <c r="K42" i="18"/>
  <c r="L42" i="18"/>
  <c r="M42" i="18"/>
  <c r="N42" i="18"/>
  <c r="O42" i="18"/>
  <c r="B42" i="18"/>
  <c r="C41" i="18"/>
  <c r="D41" i="18"/>
  <c r="E41" i="18"/>
  <c r="F41" i="18"/>
  <c r="G41" i="18"/>
  <c r="H41" i="18"/>
  <c r="I41" i="18"/>
  <c r="J41" i="18"/>
  <c r="K41" i="18"/>
  <c r="L41" i="18"/>
  <c r="M41" i="18"/>
  <c r="N41" i="18"/>
  <c r="O41" i="18"/>
  <c r="B41" i="18"/>
  <c r="C29" i="18"/>
  <c r="D29" i="18"/>
  <c r="E29" i="18"/>
  <c r="F29" i="18"/>
  <c r="G29" i="18"/>
  <c r="H29" i="18"/>
  <c r="I29" i="18"/>
  <c r="J29" i="18"/>
  <c r="K29" i="18"/>
  <c r="L29" i="18"/>
  <c r="M29" i="18"/>
  <c r="N29" i="18"/>
  <c r="O29" i="18"/>
  <c r="B29" i="18"/>
  <c r="C28" i="18"/>
  <c r="D28" i="18"/>
  <c r="E28" i="18"/>
  <c r="F28" i="18"/>
  <c r="G28" i="18"/>
  <c r="H28" i="18"/>
  <c r="I28" i="18"/>
  <c r="J28" i="18"/>
  <c r="K28" i="18"/>
  <c r="L28" i="18"/>
  <c r="M28" i="18"/>
  <c r="N28" i="18"/>
  <c r="O28" i="18"/>
  <c r="B28" i="18"/>
  <c r="C26" i="18"/>
  <c r="D26" i="18"/>
  <c r="E26" i="18"/>
  <c r="F26" i="18"/>
  <c r="G26" i="18"/>
  <c r="H26" i="18"/>
  <c r="I26" i="18"/>
  <c r="J26" i="18"/>
  <c r="K26" i="18"/>
  <c r="L26" i="18"/>
  <c r="M26" i="18"/>
  <c r="N26" i="18"/>
  <c r="O26" i="18"/>
  <c r="B26" i="18"/>
  <c r="C25" i="18"/>
  <c r="D25" i="18"/>
  <c r="E25" i="18"/>
  <c r="F25" i="18"/>
  <c r="G25" i="18"/>
  <c r="H25" i="18"/>
  <c r="I25" i="18"/>
  <c r="J25" i="18"/>
  <c r="K25" i="18"/>
  <c r="L25" i="18"/>
  <c r="M25" i="18"/>
  <c r="N25" i="18"/>
  <c r="O25" i="18"/>
  <c r="B25" i="18"/>
  <c r="C21" i="18"/>
  <c r="D21" i="18"/>
  <c r="E21" i="18"/>
  <c r="F21" i="18"/>
  <c r="G21" i="18"/>
  <c r="H21" i="18"/>
  <c r="I21" i="18"/>
  <c r="J21" i="18"/>
  <c r="K21" i="18"/>
  <c r="L21" i="18"/>
  <c r="M21" i="18"/>
  <c r="N21" i="18"/>
  <c r="O21" i="18"/>
  <c r="B21" i="18"/>
  <c r="C20" i="18"/>
  <c r="D20" i="18"/>
  <c r="E20" i="18"/>
  <c r="F20" i="18"/>
  <c r="G20" i="18"/>
  <c r="H20" i="18"/>
  <c r="I20" i="18"/>
  <c r="J20" i="18"/>
  <c r="K20" i="18"/>
  <c r="L20" i="18"/>
  <c r="M20" i="18"/>
  <c r="N20" i="18"/>
  <c r="O20" i="18"/>
  <c r="B20" i="18"/>
  <c r="C18" i="18"/>
  <c r="D18" i="18"/>
  <c r="E18" i="18"/>
  <c r="F18" i="18"/>
  <c r="G18" i="18"/>
  <c r="H18" i="18"/>
  <c r="I18" i="18"/>
  <c r="J18" i="18"/>
  <c r="K18" i="18"/>
  <c r="L18" i="18"/>
  <c r="M18" i="18"/>
  <c r="N18" i="18"/>
  <c r="O18" i="18"/>
  <c r="B18" i="18"/>
  <c r="C17" i="18"/>
  <c r="D17" i="18"/>
  <c r="E17" i="18"/>
  <c r="F17" i="18"/>
  <c r="G17" i="18"/>
  <c r="H17" i="18"/>
  <c r="I17" i="18"/>
  <c r="J17" i="18"/>
  <c r="K17" i="18"/>
  <c r="L17" i="18"/>
  <c r="M17" i="18"/>
  <c r="N17" i="18"/>
  <c r="O17" i="18"/>
  <c r="B17" i="18"/>
  <c r="C21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B21" i="17"/>
  <c r="C20" i="17"/>
  <c r="D20" i="17"/>
  <c r="E20" i="17"/>
  <c r="F20" i="17"/>
  <c r="G20" i="17"/>
  <c r="H20" i="17"/>
  <c r="I20" i="17"/>
  <c r="J20" i="17"/>
  <c r="K20" i="17"/>
  <c r="L20" i="17"/>
  <c r="M20" i="17"/>
  <c r="N20" i="17"/>
  <c r="O20" i="17"/>
  <c r="B20" i="17"/>
  <c r="C18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B18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B17" i="17"/>
  <c r="B52" i="14"/>
  <c r="C21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B21" i="13"/>
  <c r="C20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B20" i="13"/>
  <c r="O21" i="14"/>
  <c r="E21" i="14"/>
  <c r="F21" i="14"/>
  <c r="G21" i="14"/>
  <c r="H21" i="14"/>
  <c r="I21" i="14"/>
  <c r="J21" i="14"/>
  <c r="K21" i="14"/>
  <c r="L21" i="14"/>
  <c r="M21" i="14"/>
  <c r="N21" i="14"/>
  <c r="D21" i="14"/>
  <c r="C21" i="14"/>
  <c r="B21" i="14"/>
  <c r="C20" i="14"/>
  <c r="D20" i="14"/>
  <c r="E20" i="14"/>
  <c r="F20" i="14"/>
  <c r="G20" i="14"/>
  <c r="H20" i="14"/>
  <c r="I20" i="14"/>
  <c r="J20" i="14"/>
  <c r="K20" i="14"/>
  <c r="L20" i="14"/>
  <c r="M20" i="14"/>
  <c r="N20" i="14"/>
  <c r="O20" i="14"/>
  <c r="B20" i="14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B21" i="8"/>
  <c r="C20" i="8"/>
  <c r="D20" i="8"/>
  <c r="E20" i="8"/>
  <c r="F20" i="8"/>
  <c r="G20" i="8"/>
  <c r="H20" i="8"/>
  <c r="I20" i="8"/>
  <c r="J20" i="8"/>
  <c r="K20" i="8"/>
  <c r="L20" i="8"/>
  <c r="M20" i="8"/>
  <c r="N20" i="8"/>
  <c r="O20" i="8"/>
  <c r="B20" i="8"/>
  <c r="C21" i="9"/>
  <c r="D21" i="9"/>
  <c r="E21" i="9"/>
  <c r="F21" i="9"/>
  <c r="G21" i="9"/>
  <c r="H21" i="9"/>
  <c r="I21" i="9"/>
  <c r="J21" i="9"/>
  <c r="K21" i="9"/>
  <c r="L21" i="9"/>
  <c r="M21" i="9"/>
  <c r="N21" i="9"/>
  <c r="O21" i="9"/>
  <c r="B21" i="9"/>
  <c r="C20" i="9"/>
  <c r="D20" i="9"/>
  <c r="E20" i="9"/>
  <c r="F20" i="9"/>
  <c r="G20" i="9"/>
  <c r="H20" i="9"/>
  <c r="I20" i="9"/>
  <c r="J20" i="9"/>
  <c r="K20" i="9"/>
  <c r="L20" i="9"/>
  <c r="M20" i="9"/>
  <c r="N20" i="9"/>
  <c r="O20" i="9"/>
  <c r="B20" i="9"/>
  <c r="C45" i="4"/>
  <c r="D45" i="4"/>
  <c r="E45" i="4"/>
  <c r="F45" i="4"/>
  <c r="G45" i="4"/>
  <c r="H45" i="4"/>
  <c r="I45" i="4"/>
  <c r="J45" i="4"/>
  <c r="K45" i="4"/>
  <c r="L45" i="4"/>
  <c r="M45" i="4"/>
  <c r="N45" i="4"/>
  <c r="O45" i="4"/>
  <c r="B45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B44" i="4"/>
  <c r="C21" i="4"/>
  <c r="C29" i="4" s="1"/>
  <c r="C53" i="4" s="1"/>
  <c r="D21" i="4"/>
  <c r="D29" i="4" s="1"/>
  <c r="D53" i="4" s="1"/>
  <c r="E21" i="4"/>
  <c r="E29" i="4" s="1"/>
  <c r="E53" i="4" s="1"/>
  <c r="F21" i="4"/>
  <c r="F29" i="4" s="1"/>
  <c r="F53" i="4" s="1"/>
  <c r="G21" i="4"/>
  <c r="G29" i="4" s="1"/>
  <c r="G53" i="4" s="1"/>
  <c r="H21" i="4"/>
  <c r="H29" i="4" s="1"/>
  <c r="H53" i="4" s="1"/>
  <c r="I21" i="4"/>
  <c r="I29" i="4" s="1"/>
  <c r="I53" i="4" s="1"/>
  <c r="J21" i="4"/>
  <c r="J29" i="4" s="1"/>
  <c r="J53" i="4" s="1"/>
  <c r="K21" i="4"/>
  <c r="K29" i="4" s="1"/>
  <c r="K53" i="4" s="1"/>
  <c r="L21" i="4"/>
  <c r="L29" i="4" s="1"/>
  <c r="L53" i="4" s="1"/>
  <c r="M21" i="4"/>
  <c r="M29" i="4" s="1"/>
  <c r="M53" i="4" s="1"/>
  <c r="N21" i="4"/>
  <c r="N29" i="4" s="1"/>
  <c r="N53" i="4" s="1"/>
  <c r="O21" i="4"/>
  <c r="O29" i="4" s="1"/>
  <c r="O53" i="4" s="1"/>
  <c r="B21" i="4"/>
  <c r="B29" i="4" s="1"/>
  <c r="B53" i="4" s="1"/>
  <c r="C20" i="4"/>
  <c r="C28" i="4" s="1"/>
  <c r="C52" i="4" s="1"/>
  <c r="D20" i="4"/>
  <c r="D28" i="4" s="1"/>
  <c r="D52" i="4" s="1"/>
  <c r="E20" i="4"/>
  <c r="E28" i="4" s="1"/>
  <c r="E52" i="4" s="1"/>
  <c r="F20" i="4"/>
  <c r="F28" i="4" s="1"/>
  <c r="F52" i="4" s="1"/>
  <c r="G20" i="4"/>
  <c r="G28" i="4" s="1"/>
  <c r="G52" i="4" s="1"/>
  <c r="H20" i="4"/>
  <c r="H28" i="4" s="1"/>
  <c r="H52" i="4" s="1"/>
  <c r="I20" i="4"/>
  <c r="I28" i="4" s="1"/>
  <c r="I52" i="4" s="1"/>
  <c r="J20" i="4"/>
  <c r="J28" i="4" s="1"/>
  <c r="J52" i="4" s="1"/>
  <c r="K20" i="4"/>
  <c r="K28" i="4" s="1"/>
  <c r="K52" i="4" s="1"/>
  <c r="L20" i="4"/>
  <c r="L28" i="4" s="1"/>
  <c r="L52" i="4" s="1"/>
  <c r="M20" i="4"/>
  <c r="M28" i="4" s="1"/>
  <c r="M52" i="4" s="1"/>
  <c r="N20" i="4"/>
  <c r="N28" i="4" s="1"/>
  <c r="N52" i="4" s="1"/>
  <c r="O20" i="4"/>
  <c r="O28" i="4" s="1"/>
  <c r="O52" i="4" s="1"/>
  <c r="B20" i="4"/>
  <c r="B28" i="4" s="1"/>
  <c r="B52" i="4" s="1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B21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B20" i="3"/>
  <c r="H53" i="14" l="1"/>
  <c r="L53" i="14"/>
  <c r="N53" i="14"/>
  <c r="F52" i="14"/>
  <c r="J52" i="14"/>
  <c r="K52" i="14"/>
  <c r="N52" i="14"/>
  <c r="O52" i="14"/>
  <c r="C50" i="4"/>
  <c r="D50" i="4"/>
  <c r="E50" i="4"/>
  <c r="F50" i="4"/>
  <c r="G50" i="4"/>
  <c r="H50" i="4"/>
  <c r="I50" i="4"/>
  <c r="J50" i="4"/>
  <c r="K50" i="4"/>
  <c r="L50" i="4"/>
  <c r="M50" i="4"/>
  <c r="N50" i="4"/>
  <c r="O50" i="4"/>
  <c r="B50" i="4"/>
  <c r="C49" i="4"/>
  <c r="D49" i="4"/>
  <c r="E49" i="4"/>
  <c r="F49" i="4"/>
  <c r="G49" i="4"/>
  <c r="H49" i="4"/>
  <c r="I49" i="4"/>
  <c r="J49" i="4"/>
  <c r="K49" i="4"/>
  <c r="L49" i="4"/>
  <c r="M49" i="4"/>
  <c r="N49" i="4"/>
  <c r="O49" i="4"/>
  <c r="B49" i="4"/>
  <c r="C50" i="14"/>
  <c r="D50" i="14"/>
  <c r="E50" i="14"/>
  <c r="F50" i="14"/>
  <c r="G50" i="14"/>
  <c r="H50" i="14"/>
  <c r="I50" i="14"/>
  <c r="J50" i="14"/>
  <c r="K50" i="14"/>
  <c r="L50" i="14"/>
  <c r="M50" i="14"/>
  <c r="N50" i="14"/>
  <c r="O50" i="14"/>
  <c r="B50" i="14"/>
  <c r="E49" i="14"/>
  <c r="F49" i="14"/>
  <c r="G49" i="14"/>
  <c r="H49" i="14"/>
  <c r="I49" i="14"/>
  <c r="J49" i="14"/>
  <c r="K49" i="14"/>
  <c r="L49" i="14"/>
  <c r="M49" i="14"/>
  <c r="N49" i="14"/>
  <c r="O49" i="14"/>
  <c r="C49" i="14"/>
  <c r="D49" i="14"/>
  <c r="B49" i="14"/>
  <c r="C45" i="14"/>
  <c r="D45" i="14"/>
  <c r="E45" i="14"/>
  <c r="F45" i="14"/>
  <c r="F53" i="14" s="1"/>
  <c r="G45" i="14"/>
  <c r="G53" i="14" s="1"/>
  <c r="H45" i="14"/>
  <c r="I45" i="14"/>
  <c r="J45" i="14"/>
  <c r="J53" i="14" s="1"/>
  <c r="K45" i="14"/>
  <c r="K53" i="14" s="1"/>
  <c r="L45" i="14"/>
  <c r="M45" i="14"/>
  <c r="N45" i="14"/>
  <c r="O45" i="14"/>
  <c r="O53" i="14" s="1"/>
  <c r="B45" i="14"/>
  <c r="C44" i="14"/>
  <c r="C52" i="14" s="1"/>
  <c r="D44" i="14"/>
  <c r="D52" i="14" s="1"/>
  <c r="E44" i="14"/>
  <c r="F44" i="14"/>
  <c r="G44" i="14"/>
  <c r="G52" i="14" s="1"/>
  <c r="H44" i="14"/>
  <c r="H52" i="14" s="1"/>
  <c r="I44" i="14"/>
  <c r="J44" i="14"/>
  <c r="K44" i="14"/>
  <c r="L44" i="14"/>
  <c r="L52" i="14" s="1"/>
  <c r="M44" i="14"/>
  <c r="N44" i="14"/>
  <c r="O44" i="14"/>
  <c r="B44" i="14"/>
  <c r="C42" i="14"/>
  <c r="D42" i="14"/>
  <c r="E42" i="14"/>
  <c r="F42" i="14"/>
  <c r="G42" i="14"/>
  <c r="H42" i="14"/>
  <c r="I42" i="14"/>
  <c r="J42" i="14"/>
  <c r="K42" i="14"/>
  <c r="L42" i="14"/>
  <c r="M42" i="14"/>
  <c r="N42" i="14"/>
  <c r="O42" i="14"/>
  <c r="B42" i="14"/>
  <c r="C41" i="14"/>
  <c r="D41" i="14"/>
  <c r="E41" i="14"/>
  <c r="F41" i="14"/>
  <c r="G41" i="14"/>
  <c r="H41" i="14"/>
  <c r="I41" i="14"/>
  <c r="J41" i="14"/>
  <c r="K41" i="14"/>
  <c r="L41" i="14"/>
  <c r="M41" i="14"/>
  <c r="N41" i="14"/>
  <c r="O41" i="14"/>
  <c r="B41" i="14"/>
  <c r="C29" i="14"/>
  <c r="C53" i="14" s="1"/>
  <c r="D29" i="14"/>
  <c r="D53" i="14" s="1"/>
  <c r="E29" i="14"/>
  <c r="E53" i="14" s="1"/>
  <c r="F29" i="14"/>
  <c r="G29" i="14"/>
  <c r="H29" i="14"/>
  <c r="I29" i="14"/>
  <c r="I53" i="14" s="1"/>
  <c r="J29" i="14"/>
  <c r="K29" i="14"/>
  <c r="L29" i="14"/>
  <c r="M29" i="14"/>
  <c r="M53" i="14" s="1"/>
  <c r="N29" i="14"/>
  <c r="O29" i="14"/>
  <c r="B29" i="14"/>
  <c r="B53" i="14" s="1"/>
  <c r="C28" i="14"/>
  <c r="D28" i="14"/>
  <c r="E28" i="14"/>
  <c r="E52" i="14" s="1"/>
  <c r="F28" i="14"/>
  <c r="G28" i="14"/>
  <c r="H28" i="14"/>
  <c r="I28" i="14"/>
  <c r="I52" i="14" s="1"/>
  <c r="J28" i="14"/>
  <c r="K28" i="14"/>
  <c r="L28" i="14"/>
  <c r="M28" i="14"/>
  <c r="M52" i="14" s="1"/>
  <c r="N28" i="14"/>
  <c r="O28" i="14"/>
  <c r="B28" i="14"/>
  <c r="C26" i="14"/>
  <c r="D26" i="14"/>
  <c r="E26" i="14"/>
  <c r="F26" i="14"/>
  <c r="G26" i="14"/>
  <c r="H26" i="14"/>
  <c r="I26" i="14"/>
  <c r="J26" i="14"/>
  <c r="K26" i="14"/>
  <c r="L26" i="14"/>
  <c r="M26" i="14"/>
  <c r="N26" i="14"/>
  <c r="O26" i="14"/>
  <c r="B26" i="14"/>
  <c r="C25" i="14"/>
  <c r="D25" i="14"/>
  <c r="E25" i="14"/>
  <c r="F25" i="14"/>
  <c r="G25" i="14"/>
  <c r="H25" i="14"/>
  <c r="I25" i="14"/>
  <c r="J25" i="14"/>
  <c r="K25" i="14"/>
  <c r="L25" i="14"/>
  <c r="M25" i="14"/>
  <c r="N25" i="14"/>
  <c r="O25" i="14"/>
  <c r="B25" i="14"/>
  <c r="C18" i="14"/>
  <c r="D18" i="14"/>
  <c r="E18" i="14"/>
  <c r="F18" i="14"/>
  <c r="G18" i="14"/>
  <c r="H18" i="14"/>
  <c r="I18" i="14"/>
  <c r="J18" i="14"/>
  <c r="K18" i="14"/>
  <c r="L18" i="14"/>
  <c r="M18" i="14"/>
  <c r="N18" i="14"/>
  <c r="O18" i="14"/>
  <c r="B18" i="14"/>
  <c r="C17" i="14"/>
  <c r="D17" i="14"/>
  <c r="E17" i="14"/>
  <c r="F17" i="14"/>
  <c r="G17" i="14"/>
  <c r="H17" i="14"/>
  <c r="I17" i="14"/>
  <c r="J17" i="14"/>
  <c r="K17" i="14"/>
  <c r="L17" i="14"/>
  <c r="M17" i="14"/>
  <c r="N17" i="14"/>
  <c r="O17" i="14"/>
  <c r="B17" i="14"/>
  <c r="H17" i="9"/>
  <c r="C18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B18" i="13"/>
  <c r="C17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B17" i="13"/>
  <c r="C45" i="9"/>
  <c r="D45" i="9"/>
  <c r="E45" i="9"/>
  <c r="F45" i="9"/>
  <c r="G45" i="9"/>
  <c r="H45" i="9"/>
  <c r="I45" i="9"/>
  <c r="J45" i="9"/>
  <c r="K45" i="9"/>
  <c r="L45" i="9"/>
  <c r="M45" i="9"/>
  <c r="N45" i="9"/>
  <c r="O45" i="9"/>
  <c r="B45" i="9"/>
  <c r="C44" i="9"/>
  <c r="D44" i="9"/>
  <c r="E44" i="9"/>
  <c r="F44" i="9"/>
  <c r="G44" i="9"/>
  <c r="H44" i="9"/>
  <c r="I44" i="9"/>
  <c r="J44" i="9"/>
  <c r="K44" i="9"/>
  <c r="L44" i="9"/>
  <c r="M44" i="9"/>
  <c r="N44" i="9"/>
  <c r="O44" i="9"/>
  <c r="B44" i="9"/>
  <c r="C42" i="9"/>
  <c r="D42" i="9"/>
  <c r="E42" i="9"/>
  <c r="F42" i="9"/>
  <c r="G42" i="9"/>
  <c r="H42" i="9"/>
  <c r="I42" i="9"/>
  <c r="J42" i="9"/>
  <c r="K42" i="9"/>
  <c r="L42" i="9"/>
  <c r="M42" i="9"/>
  <c r="N42" i="9"/>
  <c r="O42" i="9"/>
  <c r="B42" i="9"/>
  <c r="C41" i="9"/>
  <c r="D41" i="9"/>
  <c r="E41" i="9"/>
  <c r="F41" i="9"/>
  <c r="G41" i="9"/>
  <c r="H41" i="9"/>
  <c r="I41" i="9"/>
  <c r="J41" i="9"/>
  <c r="K41" i="9"/>
  <c r="L41" i="9"/>
  <c r="M41" i="9"/>
  <c r="N41" i="9"/>
  <c r="O41" i="9"/>
  <c r="B41" i="9"/>
  <c r="C29" i="9"/>
  <c r="D29" i="9"/>
  <c r="E29" i="9"/>
  <c r="F29" i="9"/>
  <c r="F53" i="9" s="1"/>
  <c r="G29" i="9"/>
  <c r="G53" i="9" s="1"/>
  <c r="H29" i="9"/>
  <c r="I29" i="9"/>
  <c r="J29" i="9"/>
  <c r="J53" i="9" s="1"/>
  <c r="K29" i="9"/>
  <c r="K53" i="9" s="1"/>
  <c r="L29" i="9"/>
  <c r="L53" i="9" s="1"/>
  <c r="M29" i="9"/>
  <c r="N29" i="9"/>
  <c r="N53" i="9" s="1"/>
  <c r="O29" i="9"/>
  <c r="B29" i="9"/>
  <c r="B53" i="9" s="1"/>
  <c r="C28" i="9"/>
  <c r="C52" i="9" s="1"/>
  <c r="D28" i="9"/>
  <c r="D52" i="9" s="1"/>
  <c r="E28" i="9"/>
  <c r="E52" i="9" s="1"/>
  <c r="F28" i="9"/>
  <c r="F52" i="9" s="1"/>
  <c r="G28" i="9"/>
  <c r="G52" i="9" s="1"/>
  <c r="H28" i="9"/>
  <c r="H52" i="9" s="1"/>
  <c r="I28" i="9"/>
  <c r="I52" i="9" s="1"/>
  <c r="J28" i="9"/>
  <c r="J52" i="9" s="1"/>
  <c r="K28" i="9"/>
  <c r="K52" i="9" s="1"/>
  <c r="L28" i="9"/>
  <c r="L52" i="9" s="1"/>
  <c r="M28" i="9"/>
  <c r="M52" i="9" s="1"/>
  <c r="N28" i="9"/>
  <c r="N52" i="9" s="1"/>
  <c r="O28" i="9"/>
  <c r="O52" i="9" s="1"/>
  <c r="B28" i="9"/>
  <c r="B52" i="9" s="1"/>
  <c r="H25" i="9"/>
  <c r="H49" i="9" s="1"/>
  <c r="B25" i="9"/>
  <c r="B49" i="9" s="1"/>
  <c r="C18" i="9"/>
  <c r="C26" i="9" s="1"/>
  <c r="C50" i="9" s="1"/>
  <c r="D18" i="9"/>
  <c r="D26" i="9" s="1"/>
  <c r="D50" i="9" s="1"/>
  <c r="E18" i="9"/>
  <c r="E26" i="9" s="1"/>
  <c r="E50" i="9" s="1"/>
  <c r="F18" i="9"/>
  <c r="F26" i="9" s="1"/>
  <c r="F50" i="9" s="1"/>
  <c r="G18" i="9"/>
  <c r="G26" i="9" s="1"/>
  <c r="G50" i="9" s="1"/>
  <c r="H18" i="9"/>
  <c r="H26" i="9" s="1"/>
  <c r="H50" i="9" s="1"/>
  <c r="I18" i="9"/>
  <c r="I26" i="9" s="1"/>
  <c r="I50" i="9" s="1"/>
  <c r="J18" i="9"/>
  <c r="J26" i="9" s="1"/>
  <c r="J50" i="9" s="1"/>
  <c r="K18" i="9"/>
  <c r="K26" i="9" s="1"/>
  <c r="K50" i="9" s="1"/>
  <c r="L18" i="9"/>
  <c r="L26" i="9" s="1"/>
  <c r="L50" i="9" s="1"/>
  <c r="M18" i="9"/>
  <c r="M26" i="9" s="1"/>
  <c r="M50" i="9" s="1"/>
  <c r="N18" i="9"/>
  <c r="N26" i="9" s="1"/>
  <c r="N50" i="9" s="1"/>
  <c r="O18" i="9"/>
  <c r="O26" i="9" s="1"/>
  <c r="O50" i="9" s="1"/>
  <c r="B18" i="9"/>
  <c r="B26" i="9" s="1"/>
  <c r="B50" i="9" s="1"/>
  <c r="C17" i="9"/>
  <c r="C25" i="9" s="1"/>
  <c r="C49" i="9" s="1"/>
  <c r="D17" i="9"/>
  <c r="D25" i="9" s="1"/>
  <c r="D49" i="9" s="1"/>
  <c r="E17" i="9"/>
  <c r="E25" i="9" s="1"/>
  <c r="E49" i="9" s="1"/>
  <c r="F17" i="9"/>
  <c r="F25" i="9" s="1"/>
  <c r="F49" i="9" s="1"/>
  <c r="G17" i="9"/>
  <c r="G25" i="9" s="1"/>
  <c r="G49" i="9" s="1"/>
  <c r="I17" i="9"/>
  <c r="I25" i="9" s="1"/>
  <c r="I49" i="9" s="1"/>
  <c r="J17" i="9"/>
  <c r="J25" i="9" s="1"/>
  <c r="J49" i="9" s="1"/>
  <c r="K17" i="9"/>
  <c r="K25" i="9" s="1"/>
  <c r="K49" i="9" s="1"/>
  <c r="L17" i="9"/>
  <c r="L25" i="9" s="1"/>
  <c r="L49" i="9" s="1"/>
  <c r="M17" i="9"/>
  <c r="M25" i="9" s="1"/>
  <c r="M49" i="9" s="1"/>
  <c r="N17" i="9"/>
  <c r="N25" i="9" s="1"/>
  <c r="N49" i="9" s="1"/>
  <c r="O17" i="9"/>
  <c r="O25" i="9" s="1"/>
  <c r="O49" i="9" s="1"/>
  <c r="B17" i="9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B18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B17" i="8"/>
  <c r="M53" i="9" l="1"/>
  <c r="I53" i="9"/>
  <c r="E53" i="9"/>
  <c r="H53" i="9"/>
  <c r="D53" i="9"/>
  <c r="O53" i="9"/>
  <c r="C53" i="9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B42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B41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B26" i="4"/>
  <c r="F25" i="4"/>
  <c r="G25" i="4"/>
  <c r="H25" i="4"/>
  <c r="I25" i="4"/>
  <c r="J25" i="4"/>
  <c r="K25" i="4"/>
  <c r="L25" i="4"/>
  <c r="M25" i="4"/>
  <c r="N25" i="4"/>
  <c r="O25" i="4"/>
  <c r="C25" i="4"/>
  <c r="D25" i="4"/>
  <c r="E25" i="4"/>
  <c r="B25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B18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C18" i="3" l="1"/>
  <c r="D18" i="3"/>
  <c r="E18" i="3"/>
  <c r="F18" i="3"/>
  <c r="G18" i="3"/>
  <c r="H18" i="3"/>
  <c r="I18" i="3"/>
  <c r="J18" i="3"/>
  <c r="K18" i="3"/>
  <c r="L18" i="3"/>
  <c r="M18" i="3"/>
  <c r="N18" i="3"/>
  <c r="O18" i="3"/>
  <c r="B18" i="3"/>
  <c r="F17" i="3"/>
  <c r="G17" i="3"/>
  <c r="H17" i="3"/>
  <c r="I17" i="3"/>
  <c r="J17" i="3"/>
  <c r="K17" i="3"/>
  <c r="L17" i="3"/>
  <c r="M17" i="3"/>
  <c r="N17" i="3"/>
  <c r="O17" i="3"/>
  <c r="C17" i="3"/>
  <c r="D17" i="3"/>
  <c r="E17" i="3"/>
</calcChain>
</file>

<file path=xl/sharedStrings.xml><?xml version="1.0" encoding="utf-8"?>
<sst xmlns="http://schemas.openxmlformats.org/spreadsheetml/2006/main" count="469" uniqueCount="62">
  <si>
    <t>CR</t>
  </si>
  <si>
    <t>Hungary</t>
  </si>
  <si>
    <t>List of exporters for the selected product: Product 87 - Vehicles other than railway, tramway</t>
  </si>
  <si>
    <t>List of importers for the selected product: Product 87 - Vehicles other than railway, tramway</t>
  </si>
  <si>
    <t>World</t>
  </si>
  <si>
    <t>List of exporters for all products export, USD, 2001-2014_http://www.trademap.org/tradestat/Country_SelProduct_TS.aspx</t>
  </si>
  <si>
    <t>List of importers for all products import, USD, 2001-2014</t>
  </si>
  <si>
    <t>Ballasa_RCA=Export of product from countryA/total export from countryA/World_total export of the product/world_total export</t>
  </si>
  <si>
    <t>CR/World</t>
  </si>
  <si>
    <t>B3/B10 je 0.1598</t>
  </si>
  <si>
    <t>Vollrath_import_RMA=Import of product from countryA/total import from countryA/World_total import of the product/world_total import</t>
  </si>
  <si>
    <t>HUN/World</t>
  </si>
  <si>
    <t>ln_RMA</t>
  </si>
  <si>
    <t>RC = ln_RXA - ln_RMA</t>
  </si>
  <si>
    <t>List of exporters for the selected product: Product 8703_Cars</t>
  </si>
  <si>
    <t>List of importers for the selected product: Product 8703_Cars</t>
  </si>
  <si>
    <t>ln_RXA(RCA)</t>
  </si>
  <si>
    <t>RXA(RCA)</t>
  </si>
  <si>
    <t>List of importers for the selected product: Product 8708_Parts&amp;access_of_motor_vehicles</t>
  </si>
  <si>
    <t>V4</t>
  </si>
  <si>
    <t>CR/V4</t>
  </si>
  <si>
    <t>HUN/V4</t>
  </si>
  <si>
    <t>List of exporters for the selected product: Product 8701_tractors</t>
  </si>
  <si>
    <t>List of importers for the selected product: Product 8701_tractors</t>
  </si>
  <si>
    <t>List of exporters for the selected product: Product 8702_public_transport</t>
  </si>
  <si>
    <t>8702_import</t>
  </si>
  <si>
    <t>HUN</t>
  </si>
  <si>
    <t>List of exporters for the selected product: Product 8703</t>
  </si>
  <si>
    <t>List of importers for the selected product: Product 8703</t>
  </si>
  <si>
    <t>List of exporters for the selected product: Product 8708</t>
  </si>
  <si>
    <t>List of importers for the selected product: Product 8708</t>
  </si>
  <si>
    <t>List of exporters for the selected product: Product 8701</t>
  </si>
  <si>
    <t>List of importers for the selected product: Product 8701</t>
  </si>
  <si>
    <t>List of exporters for the selected product: Product 8702</t>
  </si>
  <si>
    <t>List of importers for the selected product: Product 8702</t>
  </si>
  <si>
    <t>CR/HUN</t>
  </si>
  <si>
    <r>
      <t>List of exporters for the selected product: Product 8708_Parts</t>
    </r>
    <r>
      <rPr>
        <b/>
        <sz val="11"/>
        <color theme="1"/>
        <rFont val="Calibri"/>
        <family val="2"/>
        <charset val="238"/>
      </rPr>
      <t>&amp;access_of_motor_vehicles</t>
    </r>
  </si>
  <si>
    <t>LFI_8702</t>
  </si>
  <si>
    <t>LF1_8701</t>
  </si>
  <si>
    <t>LFI_8708</t>
  </si>
  <si>
    <t>LFI_8703</t>
  </si>
  <si>
    <t>List of exporters for all products export</t>
  </si>
  <si>
    <t>List of importers for all products import</t>
  </si>
  <si>
    <t>List of exporters for total export</t>
  </si>
  <si>
    <t>List of importers for total import</t>
  </si>
  <si>
    <t>Table: own production, data taken from: http://www.trademap.org, ths. USD</t>
  </si>
  <si>
    <t>CR exports</t>
  </si>
  <si>
    <t>CR import</t>
  </si>
  <si>
    <t>Hungary import</t>
  </si>
  <si>
    <t>Hungary export</t>
  </si>
  <si>
    <t>RCA</t>
  </si>
  <si>
    <t xml:space="preserve">RC </t>
  </si>
  <si>
    <t>HUN/CZE</t>
  </si>
  <si>
    <t>export 87</t>
  </si>
  <si>
    <t>import 87</t>
  </si>
  <si>
    <t>total export</t>
  </si>
  <si>
    <t>total import</t>
  </si>
  <si>
    <t>x</t>
  </si>
  <si>
    <t>y</t>
  </si>
  <si>
    <t>z</t>
  </si>
  <si>
    <t>*</t>
  </si>
  <si>
    <t>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</si>
</sst>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;[Red]#,##0"/>
    <numFmt numFmtId="165" formatCode="0.000"/>
    <numFmt numFmtId="166" formatCode="#,##0.000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.8000000000000007"/>
      <color rgb="FF002B54"/>
      <name val="Calibri"/>
      <family val="2"/>
      <charset val="238"/>
      <scheme val="minor"/>
    </font>
    <font>
      <sz val="8.8000000000000007"/>
      <color rgb="FF8A2BE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.8000000000000007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7F6F3"/>
        <bgColor indexed="64"/>
      </patternFill>
    </fill>
  </fills>
  <borders count="15">
    <border>
      <left/>
      <right/>
      <top/>
      <bottom/>
      <diagonal/>
    </border>
    <border>
      <left style="thin">
        <color rgb="FF002B54"/>
      </left>
      <right style="medium">
        <color rgb="FF002B54"/>
      </right>
      <top style="thin">
        <color rgb="FF002B54"/>
      </top>
      <bottom style="thin">
        <color rgb="FF002B54"/>
      </bottom>
      <diagonal/>
    </border>
    <border>
      <left style="medium">
        <color rgb="FF002B54"/>
      </left>
      <right style="medium">
        <color rgb="FF002B54"/>
      </right>
      <top style="thin">
        <color rgb="FF002B54"/>
      </top>
      <bottom style="thin">
        <color rgb="FF002B54"/>
      </bottom>
      <diagonal/>
    </border>
    <border>
      <left style="medium">
        <color rgb="FF002B54"/>
      </left>
      <right style="thin">
        <color rgb="FF002B54"/>
      </right>
      <top style="thin">
        <color rgb="FF002B54"/>
      </top>
      <bottom style="thin">
        <color rgb="FF002B54"/>
      </bottom>
      <diagonal/>
    </border>
    <border>
      <left style="thin">
        <color rgb="FF002B54"/>
      </left>
      <right style="thin">
        <color rgb="FF002B54"/>
      </right>
      <top style="thin">
        <color rgb="FF002B54"/>
      </top>
      <bottom style="thin">
        <color rgb="FF002B5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2B54"/>
      </left>
      <right style="thin">
        <color rgb="FF002B54"/>
      </right>
      <top/>
      <bottom style="thin">
        <color rgb="FF002B5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Font="1" applyAlignment="1">
      <alignment shrinkToFit="1"/>
    </xf>
    <xf numFmtId="0" fontId="1" fillId="0" borderId="0" xfId="0" applyFont="1"/>
    <xf numFmtId="0" fontId="1" fillId="0" borderId="0" xfId="0" applyFont="1" applyFill="1" applyBorder="1"/>
    <xf numFmtId="0" fontId="2" fillId="2" borderId="0" xfId="0" applyFont="1" applyFill="1" applyBorder="1" applyAlignment="1">
      <alignment horizontal="right" vertical="center" wrapText="1"/>
    </xf>
    <xf numFmtId="164" fontId="0" fillId="0" borderId="0" xfId="0" applyNumberFormat="1"/>
    <xf numFmtId="164" fontId="3" fillId="3" borderId="2" xfId="0" applyNumberFormat="1" applyFont="1" applyFill="1" applyBorder="1" applyAlignment="1">
      <alignment horizontal="right" vertical="center" wrapText="1"/>
    </xf>
    <xf numFmtId="164" fontId="3" fillId="3" borderId="3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3" fontId="0" fillId="0" borderId="0" xfId="0" applyNumberFormat="1" applyFont="1" applyAlignment="1">
      <alignment shrinkToFit="1"/>
    </xf>
    <xf numFmtId="3" fontId="3" fillId="3" borderId="2" xfId="0" applyNumberFormat="1" applyFont="1" applyFill="1" applyBorder="1" applyAlignment="1">
      <alignment horizontal="right" vertical="center" wrapText="1"/>
    </xf>
    <xf numFmtId="3" fontId="3" fillId="3" borderId="4" xfId="0" applyNumberFormat="1" applyFont="1" applyFill="1" applyBorder="1" applyAlignment="1">
      <alignment horizontal="right" vertical="center" wrapText="1"/>
    </xf>
    <xf numFmtId="0" fontId="0" fillId="0" borderId="5" xfId="0" applyBorder="1"/>
    <xf numFmtId="0" fontId="0" fillId="0" borderId="5" xfId="0" applyFont="1" applyBorder="1" applyAlignment="1">
      <alignment shrinkToFit="1"/>
    </xf>
    <xf numFmtId="0" fontId="1" fillId="0" borderId="5" xfId="0" applyFont="1" applyBorder="1"/>
    <xf numFmtId="165" fontId="0" fillId="0" borderId="5" xfId="0" applyNumberFormat="1" applyBorder="1"/>
    <xf numFmtId="165" fontId="0" fillId="0" borderId="5" xfId="0" applyNumberFormat="1" applyFont="1" applyBorder="1" applyAlignment="1">
      <alignment shrinkToFit="1"/>
    </xf>
    <xf numFmtId="166" fontId="0" fillId="0" borderId="5" xfId="0" applyNumberFormat="1" applyBorder="1"/>
    <xf numFmtId="0" fontId="1" fillId="0" borderId="7" xfId="0" applyFont="1" applyBorder="1"/>
    <xf numFmtId="0" fontId="1" fillId="0" borderId="8" xfId="0" applyFont="1" applyBorder="1"/>
    <xf numFmtId="0" fontId="1" fillId="0" borderId="10" xfId="0" applyFont="1" applyBorder="1"/>
    <xf numFmtId="165" fontId="0" fillId="0" borderId="11" xfId="0" applyNumberFormat="1" applyBorder="1"/>
    <xf numFmtId="165" fontId="0" fillId="0" borderId="12" xfId="0" applyNumberFormat="1" applyBorder="1"/>
    <xf numFmtId="165" fontId="0" fillId="0" borderId="10" xfId="0" applyNumberFormat="1" applyBorder="1"/>
    <xf numFmtId="3" fontId="4" fillId="0" borderId="5" xfId="0" applyNumberFormat="1" applyFont="1" applyBorder="1" applyAlignment="1">
      <alignment horizontal="right" vertical="center"/>
    </xf>
    <xf numFmtId="0" fontId="0" fillId="0" borderId="5" xfId="0" applyBorder="1" applyAlignment="1">
      <alignment horizontal="right"/>
    </xf>
    <xf numFmtId="0" fontId="0" fillId="0" borderId="5" xfId="0" applyFont="1" applyBorder="1" applyAlignment="1">
      <alignment horizontal="right" shrinkToFit="1"/>
    </xf>
    <xf numFmtId="0" fontId="0" fillId="0" borderId="0" xfId="0" applyAlignment="1">
      <alignment horizontal="right"/>
    </xf>
    <xf numFmtId="3" fontId="4" fillId="2" borderId="5" xfId="0" applyNumberFormat="1" applyFont="1" applyFill="1" applyBorder="1" applyAlignment="1">
      <alignment horizontal="right" vertical="center" wrapText="1"/>
    </xf>
    <xf numFmtId="3" fontId="4" fillId="3" borderId="5" xfId="0" applyNumberFormat="1" applyFont="1" applyFill="1" applyBorder="1" applyAlignment="1">
      <alignment horizontal="right" vertical="center" wrapText="1"/>
    </xf>
    <xf numFmtId="3" fontId="4" fillId="0" borderId="5" xfId="0" applyNumberFormat="1" applyFont="1" applyBorder="1"/>
    <xf numFmtId="3" fontId="4" fillId="2" borderId="5" xfId="0" applyNumberFormat="1" applyFont="1" applyFill="1" applyBorder="1" applyAlignment="1">
      <alignment horizontal="right" vertical="center" shrinkToFit="1"/>
    </xf>
    <xf numFmtId="164" fontId="4" fillId="2" borderId="5" xfId="0" applyNumberFormat="1" applyFont="1" applyFill="1" applyBorder="1" applyAlignment="1">
      <alignment horizontal="right" vertical="center" shrinkToFit="1"/>
    </xf>
    <xf numFmtId="164" fontId="4" fillId="2" borderId="5" xfId="0" applyNumberFormat="1" applyFont="1" applyFill="1" applyBorder="1" applyAlignment="1">
      <alignment horizontal="right" vertical="center" wrapText="1"/>
    </xf>
    <xf numFmtId="3" fontId="4" fillId="0" borderId="5" xfId="0" applyNumberFormat="1" applyFont="1" applyBorder="1" applyAlignment="1">
      <alignment shrinkToFit="1"/>
    </xf>
    <xf numFmtId="164" fontId="4" fillId="3" borderId="5" xfId="0" applyNumberFormat="1" applyFont="1" applyFill="1" applyBorder="1" applyAlignment="1">
      <alignment horizontal="right" vertical="center" wrapText="1"/>
    </xf>
    <xf numFmtId="0" fontId="4" fillId="0" borderId="5" xfId="0" applyFont="1" applyBorder="1"/>
    <xf numFmtId="0" fontId="0" fillId="0" borderId="0" xfId="0" applyFont="1"/>
    <xf numFmtId="0" fontId="5" fillId="0" borderId="5" xfId="0" applyFont="1" applyBorder="1" applyAlignment="1">
      <alignment shrinkToFit="1"/>
    </xf>
    <xf numFmtId="0" fontId="0" fillId="0" borderId="0" xfId="0" applyBorder="1"/>
    <xf numFmtId="0" fontId="4" fillId="0" borderId="0" xfId="0" applyFont="1" applyBorder="1"/>
    <xf numFmtId="0" fontId="4" fillId="0" borderId="0" xfId="0" applyFont="1" applyBorder="1" applyAlignment="1">
      <alignment shrinkToFit="1"/>
    </xf>
    <xf numFmtId="0" fontId="4" fillId="0" borderId="12" xfId="0" applyFont="1" applyBorder="1"/>
    <xf numFmtId="0" fontId="0" fillId="0" borderId="5" xfId="0" applyFont="1" applyBorder="1"/>
    <xf numFmtId="3" fontId="4" fillId="3" borderId="12" xfId="0" applyNumberFormat="1" applyFont="1" applyFill="1" applyBorder="1" applyAlignment="1">
      <alignment horizontal="right" vertical="center" wrapText="1"/>
    </xf>
    <xf numFmtId="3" fontId="4" fillId="2" borderId="12" xfId="0" applyNumberFormat="1" applyFont="1" applyFill="1" applyBorder="1" applyAlignment="1">
      <alignment horizontal="right" vertical="center" wrapText="1"/>
    </xf>
    <xf numFmtId="0" fontId="0" fillId="0" borderId="6" xfId="0" applyBorder="1"/>
    <xf numFmtId="0" fontId="1" fillId="0" borderId="11" xfId="0" applyFont="1" applyBorder="1"/>
    <xf numFmtId="3" fontId="4" fillId="3" borderId="11" xfId="0" applyNumberFormat="1" applyFont="1" applyFill="1" applyBorder="1" applyAlignment="1">
      <alignment horizontal="right" vertical="center" wrapText="1"/>
    </xf>
    <xf numFmtId="0" fontId="0" fillId="0" borderId="9" xfId="0" applyBorder="1"/>
    <xf numFmtId="0" fontId="4" fillId="0" borderId="9" xfId="0" applyFont="1" applyBorder="1"/>
    <xf numFmtId="0" fontId="4" fillId="0" borderId="6" xfId="0" applyFont="1" applyBorder="1"/>
    <xf numFmtId="0" fontId="5" fillId="0" borderId="5" xfId="0" applyFont="1" applyBorder="1"/>
    <xf numFmtId="0" fontId="6" fillId="0" borderId="5" xfId="0" applyFont="1" applyBorder="1"/>
    <xf numFmtId="3" fontId="7" fillId="2" borderId="5" xfId="0" applyNumberFormat="1" applyFont="1" applyFill="1" applyBorder="1" applyAlignment="1">
      <alignment horizontal="right" vertical="center" wrapText="1"/>
    </xf>
    <xf numFmtId="3" fontId="5" fillId="2" borderId="5" xfId="0" applyNumberFormat="1" applyFont="1" applyFill="1" applyBorder="1" applyAlignment="1">
      <alignment horizontal="right" vertical="center" shrinkToFit="1"/>
    </xf>
    <xf numFmtId="164" fontId="5" fillId="2" borderId="5" xfId="0" applyNumberFormat="1" applyFont="1" applyFill="1" applyBorder="1" applyAlignment="1">
      <alignment horizontal="right" vertical="center" shrinkToFit="1"/>
    </xf>
    <xf numFmtId="164" fontId="7" fillId="2" borderId="5" xfId="0" applyNumberFormat="1" applyFont="1" applyFill="1" applyBorder="1" applyAlignment="1">
      <alignment horizontal="right" vertical="center" wrapText="1"/>
    </xf>
    <xf numFmtId="3" fontId="7" fillId="3" borderId="5" xfId="0" applyNumberFormat="1" applyFont="1" applyFill="1" applyBorder="1" applyAlignment="1">
      <alignment horizontal="right" vertical="center" wrapText="1"/>
    </xf>
    <xf numFmtId="3" fontId="0" fillId="0" borderId="5" xfId="0" applyNumberFormat="1" applyFont="1" applyBorder="1" applyAlignment="1">
      <alignment shrinkToFit="1"/>
    </xf>
    <xf numFmtId="3" fontId="3" fillId="3" borderId="13" xfId="0" applyNumberFormat="1" applyFont="1" applyFill="1" applyBorder="1" applyAlignment="1">
      <alignment horizontal="right" vertical="center" wrapText="1"/>
    </xf>
    <xf numFmtId="164" fontId="1" fillId="0" borderId="0" xfId="0" applyNumberFormat="1" applyFont="1"/>
    <xf numFmtId="0" fontId="1" fillId="0" borderId="0" xfId="0" applyFont="1" applyBorder="1"/>
    <xf numFmtId="3" fontId="4" fillId="2" borderId="12" xfId="0" applyNumberFormat="1" applyFont="1" applyFill="1" applyBorder="1" applyAlignment="1">
      <alignment horizontal="right" vertical="center" shrinkToFit="1"/>
    </xf>
    <xf numFmtId="164" fontId="4" fillId="2" borderId="12" xfId="0" applyNumberFormat="1" applyFont="1" applyFill="1" applyBorder="1" applyAlignment="1">
      <alignment horizontal="right" vertical="center" shrinkToFit="1"/>
    </xf>
    <xf numFmtId="0" fontId="0" fillId="0" borderId="0" xfId="0" applyFont="1" applyAlignment="1">
      <alignment horizontal="right"/>
    </xf>
    <xf numFmtId="0" fontId="1" fillId="0" borderId="14" xfId="0" applyFont="1" applyFill="1" applyBorder="1"/>
    <xf numFmtId="0" fontId="0" fillId="0" borderId="0" xfId="0" applyFill="1" applyBorder="1"/>
    <xf numFmtId="0" fontId="9" fillId="0" borderId="0" xfId="0" applyFont="1" applyAlignment="1">
      <alignment shrinkToFit="1"/>
    </xf>
  </cellXfs>
  <cellStyles count="1">
    <cellStyle name="Normální" xfId="0" builtinId="0"/>
  </cellStyles>
  <dxfs count="1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total export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X_M_87!$A$3</c:f>
              <c:strCache>
                <c:ptCount val="1"/>
                <c:pt idx="0">
                  <c:v>CR exports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X_M_87!$B$2:$O$2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X_M_87!$B$3:$O$3</c:f>
              <c:numCache>
                <c:formatCode>#\ ##0;[Red]#\ ##0</c:formatCode>
                <c:ptCount val="14"/>
                <c:pt idx="0" formatCode="#,##0">
                  <c:v>33384210</c:v>
                </c:pt>
                <c:pt idx="1">
                  <c:v>44263576</c:v>
                </c:pt>
                <c:pt idx="2">
                  <c:v>48720350</c:v>
                </c:pt>
                <c:pt idx="3">
                  <c:v>65771587</c:v>
                </c:pt>
                <c:pt idx="4">
                  <c:v>78208548</c:v>
                </c:pt>
                <c:pt idx="5">
                  <c:v>95140986</c:v>
                </c:pt>
                <c:pt idx="6">
                  <c:v>120900492</c:v>
                </c:pt>
                <c:pt idx="7">
                  <c:v>146087029</c:v>
                </c:pt>
                <c:pt idx="8">
                  <c:v>112884321</c:v>
                </c:pt>
                <c:pt idx="9">
                  <c:v>132140914</c:v>
                </c:pt>
                <c:pt idx="10">
                  <c:v>162391721</c:v>
                </c:pt>
                <c:pt idx="11">
                  <c:v>156422743</c:v>
                </c:pt>
                <c:pt idx="12">
                  <c:v>161524152</c:v>
                </c:pt>
                <c:pt idx="13">
                  <c:v>174279452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X_M_87!$A$4</c:f>
              <c:strCache>
                <c:ptCount val="1"/>
                <c:pt idx="0">
                  <c:v>Hungary export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X_M_87!$B$2:$O$2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X_M_87!$B$4:$O$4</c:f>
              <c:numCache>
                <c:formatCode>#,##0</c:formatCode>
                <c:ptCount val="14"/>
                <c:pt idx="0">
                  <c:v>30497719</c:v>
                </c:pt>
                <c:pt idx="1">
                  <c:v>34336583</c:v>
                </c:pt>
                <c:pt idx="2">
                  <c:v>43003656</c:v>
                </c:pt>
                <c:pt idx="3">
                  <c:v>55468212</c:v>
                </c:pt>
                <c:pt idx="4" formatCode="#\ ##0;[Red]#\ ##0">
                  <c:v>62271839</c:v>
                </c:pt>
                <c:pt idx="5" formatCode="#\ ##0;[Red]#\ ##0">
                  <c:v>74055406</c:v>
                </c:pt>
                <c:pt idx="6" formatCode="#\ ##0;[Red]#\ ##0">
                  <c:v>94590870</c:v>
                </c:pt>
                <c:pt idx="7" formatCode="#\ ##0;[Red]#\ ##0">
                  <c:v>108211166</c:v>
                </c:pt>
                <c:pt idx="8" formatCode="#\ ##0;[Red]#\ ##0">
                  <c:v>82571847</c:v>
                </c:pt>
                <c:pt idx="9" formatCode="#\ ##0;[Red]#\ ##0">
                  <c:v>94748737</c:v>
                </c:pt>
                <c:pt idx="10" formatCode="#\ ##0;[Red]#\ ##0">
                  <c:v>111216834</c:v>
                </c:pt>
                <c:pt idx="11" formatCode="#\ ##0;[Red]#\ ##0">
                  <c:v>103006014</c:v>
                </c:pt>
                <c:pt idx="12" formatCode="#\ ##0;[Red]#\ ##0">
                  <c:v>107729976</c:v>
                </c:pt>
                <c:pt idx="13" formatCode="#\ ##0;[Red]#\ ##0">
                  <c:v>112196295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3548752"/>
        <c:axId val="273556232"/>
      </c:lineChart>
      <c:catAx>
        <c:axId val="273548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73556232"/>
        <c:crosses val="autoZero"/>
        <c:auto val="1"/>
        <c:lblAlgn val="ctr"/>
        <c:lblOffset val="100"/>
        <c:noMultiLvlLbl val="0"/>
      </c:catAx>
      <c:valAx>
        <c:axId val="273556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735487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VI_8703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VI_8703!$A$49</c:f>
              <c:strCache>
                <c:ptCount val="1"/>
                <c:pt idx="0">
                  <c:v>CR/World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VI_8703!$B$48:$O$48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VI_8703!$B$49:$O$49</c:f>
              <c:numCache>
                <c:formatCode>0.000</c:formatCode>
                <c:ptCount val="14"/>
                <c:pt idx="0">
                  <c:v>1.4512084354247303</c:v>
                </c:pt>
                <c:pt idx="1">
                  <c:v>1.1734597451074302</c:v>
                </c:pt>
                <c:pt idx="2">
                  <c:v>0.94827175348662707</c:v>
                </c:pt>
                <c:pt idx="3">
                  <c:v>0.79668600275625234</c:v>
                </c:pt>
                <c:pt idx="4">
                  <c:v>1.1873557044970919</c:v>
                </c:pt>
                <c:pt idx="5">
                  <c:v>1.328723073693078</c:v>
                </c:pt>
                <c:pt idx="6">
                  <c:v>1.2586088579284684</c:v>
                </c:pt>
                <c:pt idx="7">
                  <c:v>1.1333351004296355</c:v>
                </c:pt>
                <c:pt idx="8">
                  <c:v>1.3996286730547798</c:v>
                </c:pt>
                <c:pt idx="9">
                  <c:v>1.6040316878838889</c:v>
                </c:pt>
                <c:pt idx="10">
                  <c:v>1.6119593454465377</c:v>
                </c:pt>
                <c:pt idx="11">
                  <c:v>1.7035117725916544</c:v>
                </c:pt>
                <c:pt idx="12">
                  <c:v>1.6783755466919323</c:v>
                </c:pt>
                <c:pt idx="13">
                  <c:v>1.6371271387039559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VI_8703!$A$50</c:f>
              <c:strCache>
                <c:ptCount val="1"/>
                <c:pt idx="0">
                  <c:v>HUN/World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VI_8703!$B$48:$O$48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VI_8703!$B$50:$O$50</c:f>
              <c:numCache>
                <c:formatCode>0.000</c:formatCode>
                <c:ptCount val="14"/>
                <c:pt idx="0">
                  <c:v>0.60832049459204462</c:v>
                </c:pt>
                <c:pt idx="1">
                  <c:v>0.28244594283222613</c:v>
                </c:pt>
                <c:pt idx="2">
                  <c:v>-4.6249788470703601E-2</c:v>
                </c:pt>
                <c:pt idx="3">
                  <c:v>-0.21530247376136072</c:v>
                </c:pt>
                <c:pt idx="4">
                  <c:v>-5.9053685098001935E-2</c:v>
                </c:pt>
                <c:pt idx="5">
                  <c:v>0.22788442856765354</c:v>
                </c:pt>
                <c:pt idx="6">
                  <c:v>0.5125302232848491</c:v>
                </c:pt>
                <c:pt idx="7">
                  <c:v>0.70174238587274762</c:v>
                </c:pt>
                <c:pt idx="8">
                  <c:v>1.2472553818456573</c:v>
                </c:pt>
                <c:pt idx="9">
                  <c:v>0.91619615840134272</c:v>
                </c:pt>
                <c:pt idx="10">
                  <c:v>0.76801331495560166</c:v>
                </c:pt>
                <c:pt idx="11">
                  <c:v>0.8903794153148481</c:v>
                </c:pt>
                <c:pt idx="12">
                  <c:v>1.243505359171968</c:v>
                </c:pt>
                <c:pt idx="13">
                  <c:v>1.474126740719014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VI_8703!$A$51</c:f>
              <c:strCache>
                <c:ptCount val="1"/>
                <c:pt idx="0">
                  <c:v>RC 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VI_8703!$B$48:$O$48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VI_8703!$B$51:$O$51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VI_8703!$A$52</c:f>
              <c:strCache>
                <c:ptCount val="1"/>
                <c:pt idx="0">
                  <c:v>CR/V4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VI_8703!$B$48:$O$48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VI_8703!$B$52:$O$52</c:f>
              <c:numCache>
                <c:formatCode>0.000</c:formatCode>
                <c:ptCount val="14"/>
                <c:pt idx="0">
                  <c:v>0.66532372140021057</c:v>
                </c:pt>
                <c:pt idx="1">
                  <c:v>0.51268424530991963</c:v>
                </c:pt>
                <c:pt idx="2">
                  <c:v>0.3904859795473849</c:v>
                </c:pt>
                <c:pt idx="3">
                  <c:v>0.21571655876929741</c:v>
                </c:pt>
                <c:pt idx="4">
                  <c:v>0.3966331128903724</c:v>
                </c:pt>
                <c:pt idx="5">
                  <c:v>0.37729151433528685</c:v>
                </c:pt>
                <c:pt idx="6">
                  <c:v>0.31605660170293237</c:v>
                </c:pt>
                <c:pt idx="7">
                  <c:v>0.28918076087981692</c:v>
                </c:pt>
                <c:pt idx="8">
                  <c:v>0.28550100285678842</c:v>
                </c:pt>
                <c:pt idx="9">
                  <c:v>0.4669731486678193</c:v>
                </c:pt>
                <c:pt idx="10">
                  <c:v>0.36238087034400879</c:v>
                </c:pt>
                <c:pt idx="11">
                  <c:v>0.41741909848762737</c:v>
                </c:pt>
                <c:pt idx="12">
                  <c:v>0.37378587321781576</c:v>
                </c:pt>
                <c:pt idx="13">
                  <c:v>0.37543267506371836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VI_8703!$A$53</c:f>
              <c:strCache>
                <c:ptCount val="1"/>
                <c:pt idx="0">
                  <c:v>HUN/V4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VI_8703!$B$48:$O$48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VI_8703!$B$53:$O$53</c:f>
              <c:numCache>
                <c:formatCode>0.000</c:formatCode>
                <c:ptCount val="14"/>
                <c:pt idx="0">
                  <c:v>-0.17756421943247511</c:v>
                </c:pt>
                <c:pt idx="1">
                  <c:v>-0.37832955696528447</c:v>
                </c:pt>
                <c:pt idx="2">
                  <c:v>-0.60403556240994571</c:v>
                </c:pt>
                <c:pt idx="3">
                  <c:v>-0.79627191774831574</c:v>
                </c:pt>
                <c:pt idx="4">
                  <c:v>-0.84977627670472122</c:v>
                </c:pt>
                <c:pt idx="5">
                  <c:v>-0.72354713079013755</c:v>
                </c:pt>
                <c:pt idx="6">
                  <c:v>-0.43002203294068719</c:v>
                </c:pt>
                <c:pt idx="7">
                  <c:v>-0.14241195367707071</c:v>
                </c:pt>
                <c:pt idx="8">
                  <c:v>0.13312771164766612</c:v>
                </c:pt>
                <c:pt idx="9">
                  <c:v>-0.22086238081472698</c:v>
                </c:pt>
                <c:pt idx="10">
                  <c:v>-0.48156516014692696</c:v>
                </c:pt>
                <c:pt idx="11">
                  <c:v>-0.39571325878917879</c:v>
                </c:pt>
                <c:pt idx="12">
                  <c:v>-6.1084314302148821E-2</c:v>
                </c:pt>
                <c:pt idx="13">
                  <c:v>0.21243227707877621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4176528"/>
        <c:axId val="274176920"/>
      </c:lineChart>
      <c:catAx>
        <c:axId val="274176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74176920"/>
        <c:crosses val="autoZero"/>
        <c:auto val="1"/>
        <c:lblAlgn val="ctr"/>
        <c:lblOffset val="100"/>
        <c:noMultiLvlLbl val="0"/>
      </c:catAx>
      <c:valAx>
        <c:axId val="274176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741765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LI_8703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LI_8703!$A$31</c:f>
              <c:strCache>
                <c:ptCount val="1"/>
                <c:pt idx="0">
                  <c:v>CR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LI_8703!$B$30:$O$30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LI_8703!$B$31:$O$31</c:f>
              <c:numCache>
                <c:formatCode>0.000</c:formatCode>
                <c:ptCount val="14"/>
                <c:pt idx="0">
                  <c:v>3.3453847672533565</c:v>
                </c:pt>
                <c:pt idx="1">
                  <c:v>3.7834266835890245</c:v>
                </c:pt>
                <c:pt idx="2">
                  <c:v>2.2210031190891071</c:v>
                </c:pt>
                <c:pt idx="3">
                  <c:v>1.9423334565296113</c:v>
                </c:pt>
                <c:pt idx="4">
                  <c:v>2.8370160295401905</c:v>
                </c:pt>
                <c:pt idx="5">
                  <c:v>3.2746073875555481</c:v>
                </c:pt>
                <c:pt idx="6">
                  <c:v>2.9978434913137377</c:v>
                </c:pt>
                <c:pt idx="7">
                  <c:v>2.5529441730400646</c:v>
                </c:pt>
                <c:pt idx="8">
                  <c:v>3.5393366707600324</c:v>
                </c:pt>
                <c:pt idx="9">
                  <c:v>3.7930029837751706</c:v>
                </c:pt>
                <c:pt idx="10">
                  <c:v>3.8308469273747296</c:v>
                </c:pt>
                <c:pt idx="11">
                  <c:v>3.9645013303923236</c:v>
                </c:pt>
                <c:pt idx="12">
                  <c:v>3.8512601715491939</c:v>
                </c:pt>
                <c:pt idx="13">
                  <c:v>4.1009334095748553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LI_8703!$A$32</c:f>
              <c:strCache>
                <c:ptCount val="1"/>
                <c:pt idx="0">
                  <c:v>HUN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LI_8703!$B$30:$O$30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LI_8703!$B$32:$O$32</c:f>
              <c:numCache>
                <c:formatCode>0.000</c:formatCode>
                <c:ptCount val="14"/>
                <c:pt idx="0">
                  <c:v>1.0953575416584334</c:v>
                </c:pt>
                <c:pt idx="1">
                  <c:v>0.56187995301775817</c:v>
                </c:pt>
                <c:pt idx="2">
                  <c:v>-4.4596597626267623E-2</c:v>
                </c:pt>
                <c:pt idx="3">
                  <c:v>-0.3642720210591941</c:v>
                </c:pt>
                <c:pt idx="4">
                  <c:v>-5.8728398786714715E-2</c:v>
                </c:pt>
                <c:pt idx="5">
                  <c:v>0.47991938391522238</c:v>
                </c:pt>
                <c:pt idx="6">
                  <c:v>1.2566020126005746</c:v>
                </c:pt>
                <c:pt idx="7">
                  <c:v>1.6174305411158785</c:v>
                </c:pt>
                <c:pt idx="8">
                  <c:v>1.7004701857514049</c:v>
                </c:pt>
                <c:pt idx="9">
                  <c:v>1.3286482241253419</c:v>
                </c:pt>
                <c:pt idx="10">
                  <c:v>1.1916672523630545</c:v>
                </c:pt>
                <c:pt idx="11">
                  <c:v>1.4589358125286371</c:v>
                </c:pt>
                <c:pt idx="12">
                  <c:v>2.4423875625207354</c:v>
                </c:pt>
                <c:pt idx="13">
                  <c:v>3.7858424568817894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LI_8703!$A$33</c:f>
              <c:strCache>
                <c:ptCount val="1"/>
                <c:pt idx="0">
                  <c:v>CA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LI_8703!$B$30:$O$30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LI_8703!$B$33:$O$33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4177704"/>
        <c:axId val="274178096"/>
      </c:lineChart>
      <c:catAx>
        <c:axId val="274177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74178096"/>
        <c:crosses val="autoZero"/>
        <c:auto val="1"/>
        <c:lblAlgn val="ctr"/>
        <c:lblOffset val="100"/>
        <c:noMultiLvlLbl val="0"/>
      </c:catAx>
      <c:valAx>
        <c:axId val="27417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741777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BI_8708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BI_8708!$A$17</c:f>
              <c:strCache>
                <c:ptCount val="1"/>
                <c:pt idx="0">
                  <c:v>CR/World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BI_8708!$B$16:$O$16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BI_8708!$B$17:$O$17</c:f>
              <c:numCache>
                <c:formatCode>0.000</c:formatCode>
                <c:ptCount val="14"/>
                <c:pt idx="0">
                  <c:v>2.6756803477156024</c:v>
                </c:pt>
                <c:pt idx="1">
                  <c:v>2.6474543461754192</c:v>
                </c:pt>
                <c:pt idx="2">
                  <c:v>3.0158903790226637</c:v>
                </c:pt>
                <c:pt idx="3">
                  <c:v>3.0424101119676257</c:v>
                </c:pt>
                <c:pt idx="4">
                  <c:v>3.1614943263879032</c:v>
                </c:pt>
                <c:pt idx="5">
                  <c:v>3.1889310864648119</c:v>
                </c:pt>
                <c:pt idx="6">
                  <c:v>3.2658352590760398</c:v>
                </c:pt>
                <c:pt idx="7">
                  <c:v>3.5364387377120559</c:v>
                </c:pt>
                <c:pt idx="8">
                  <c:v>3.6868783505003413</c:v>
                </c:pt>
                <c:pt idx="9">
                  <c:v>3.3447594722254785</c:v>
                </c:pt>
                <c:pt idx="10">
                  <c:v>3.4435423258173032</c:v>
                </c:pt>
                <c:pt idx="11">
                  <c:v>3.4245135566815454</c:v>
                </c:pt>
                <c:pt idx="12">
                  <c:v>3.6913023677157937</c:v>
                </c:pt>
                <c:pt idx="13">
                  <c:v>3.7982972470565159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BI_8708!$A$18</c:f>
              <c:strCache>
                <c:ptCount val="1"/>
                <c:pt idx="0">
                  <c:v>HUN/World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BI_8708!$B$16:$O$16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BI_8708!$B$18:$O$18</c:f>
              <c:numCache>
                <c:formatCode>0.000</c:formatCode>
                <c:ptCount val="14"/>
                <c:pt idx="0">
                  <c:v>1.3473562020996035</c:v>
                </c:pt>
                <c:pt idx="1">
                  <c:v>1.4529157790599294</c:v>
                </c:pt>
                <c:pt idx="2">
                  <c:v>1.6004285570548087</c:v>
                </c:pt>
                <c:pt idx="3">
                  <c:v>1.5622154593713553</c:v>
                </c:pt>
                <c:pt idx="4">
                  <c:v>1.6952235311158195</c:v>
                </c:pt>
                <c:pt idx="5">
                  <c:v>1.8763502347739605</c:v>
                </c:pt>
                <c:pt idx="6">
                  <c:v>1.8225492667842378</c:v>
                </c:pt>
                <c:pt idx="7">
                  <c:v>1.8403729477869246</c:v>
                </c:pt>
                <c:pt idx="8">
                  <c:v>1.8098162599221672</c:v>
                </c:pt>
                <c:pt idx="9">
                  <c:v>1.8488797584789718</c:v>
                </c:pt>
                <c:pt idx="10">
                  <c:v>2.0059215853029997</c:v>
                </c:pt>
                <c:pt idx="11">
                  <c:v>1.9756942197741163</c:v>
                </c:pt>
                <c:pt idx="12">
                  <c:v>2.190034499198279</c:v>
                </c:pt>
                <c:pt idx="13">
                  <c:v>2.3740184636571824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BI_8708!$A$19</c:f>
              <c:strCache>
                <c:ptCount val="1"/>
                <c:pt idx="0">
                  <c:v>CR/HUN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BI_8708!$B$16:$O$16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BI_8708!$B$19:$O$19</c:f>
              <c:numCache>
                <c:formatCode>0.000</c:formatCode>
                <c:ptCount val="14"/>
                <c:pt idx="0">
                  <c:v>1.9858745174780454</c:v>
                </c:pt>
                <c:pt idx="1">
                  <c:v>1.8221664217098561</c:v>
                </c:pt>
                <c:pt idx="2">
                  <c:v>1.8844267466538218</c:v>
                </c:pt>
                <c:pt idx="3">
                  <c:v>1.9474971225748268</c:v>
                </c:pt>
                <c:pt idx="4">
                  <c:v>1.8649424505728538</c:v>
                </c:pt>
                <c:pt idx="5">
                  <c:v>1.6995393649677428</c:v>
                </c:pt>
                <c:pt idx="6">
                  <c:v>1.7919050631966622</c:v>
                </c:pt>
                <c:pt idx="7">
                  <c:v>1.9215880900470066</c:v>
                </c:pt>
                <c:pt idx="8">
                  <c:v>2.0371561644931284</c:v>
                </c:pt>
                <c:pt idx="9">
                  <c:v>1.8090735521801213</c:v>
                </c:pt>
                <c:pt idx="10">
                  <c:v>1.7166884044957058</c:v>
                </c:pt>
                <c:pt idx="11">
                  <c:v>1.7333216458329643</c:v>
                </c:pt>
                <c:pt idx="12">
                  <c:v>1.6854996435294027</c:v>
                </c:pt>
                <c:pt idx="13">
                  <c:v>1.5999442738980334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BI_8708!$A$20</c:f>
              <c:strCache>
                <c:ptCount val="1"/>
                <c:pt idx="0">
                  <c:v>CR/V4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BI_8708!$B$16:$O$16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BI_8708!$B$20:$O$20</c:f>
              <c:numCache>
                <c:formatCode>0.000</c:formatCode>
                <c:ptCount val="14"/>
                <c:pt idx="0">
                  <c:v>1.5024625885655045</c:v>
                </c:pt>
                <c:pt idx="1">
                  <c:v>1.3877795734248894</c:v>
                </c:pt>
                <c:pt idx="2">
                  <c:v>1.3877705774032263</c:v>
                </c:pt>
                <c:pt idx="3">
                  <c:v>1.4282421863573282</c:v>
                </c:pt>
                <c:pt idx="4">
                  <c:v>1.4596685962920382</c:v>
                </c:pt>
                <c:pt idx="5">
                  <c:v>1.4187224875096776</c:v>
                </c:pt>
                <c:pt idx="6">
                  <c:v>1.3793190558994677</c:v>
                </c:pt>
                <c:pt idx="7">
                  <c:v>1.3688074923513236</c:v>
                </c:pt>
                <c:pt idx="8">
                  <c:v>1.374057144154291</c:v>
                </c:pt>
                <c:pt idx="9">
                  <c:v>1.3079560484461332</c:v>
                </c:pt>
                <c:pt idx="10">
                  <c:v>1.3112731409610778</c:v>
                </c:pt>
                <c:pt idx="11">
                  <c:v>1.3315728289062523</c:v>
                </c:pt>
                <c:pt idx="12">
                  <c:v>1.3618168421674246</c:v>
                </c:pt>
                <c:pt idx="13">
                  <c:v>1.3463474293775759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BI_8708!$A$21</c:f>
              <c:strCache>
                <c:ptCount val="1"/>
                <c:pt idx="0">
                  <c:v>HUN/V4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BI_8708!$B$16:$O$16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BI_8708!$B$21:$O$21</c:f>
              <c:numCache>
                <c:formatCode>0.000</c:formatCode>
                <c:ptCount val="14"/>
                <c:pt idx="0">
                  <c:v>0.75657478624256269</c:v>
                </c:pt>
                <c:pt idx="1">
                  <c:v>0.7616096734581721</c:v>
                </c:pt>
                <c:pt idx="2">
                  <c:v>0.73644177459669979</c:v>
                </c:pt>
                <c:pt idx="3">
                  <c:v>0.73337319465151218</c:v>
                </c:pt>
                <c:pt idx="4">
                  <c:v>0.7826882785812892</c:v>
                </c:pt>
                <c:pt idx="5">
                  <c:v>0.83476883016275694</c:v>
                </c:pt>
                <c:pt idx="6">
                  <c:v>0.76975007450385613</c:v>
                </c:pt>
                <c:pt idx="7">
                  <c:v>0.7123313781143592</c:v>
                </c:pt>
                <c:pt idx="8">
                  <c:v>0.67449769836186058</c:v>
                </c:pt>
                <c:pt idx="9">
                  <c:v>0.72299771718508099</c:v>
                </c:pt>
                <c:pt idx="10">
                  <c:v>0.76383875928041656</c:v>
                </c:pt>
                <c:pt idx="11">
                  <c:v>0.76822027354672084</c:v>
                </c:pt>
                <c:pt idx="12">
                  <c:v>0.80796032642036464</c:v>
                </c:pt>
                <c:pt idx="13">
                  <c:v>0.84149645168415432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4178880"/>
        <c:axId val="274720688"/>
      </c:lineChart>
      <c:catAx>
        <c:axId val="274178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74720688"/>
        <c:crosses val="autoZero"/>
        <c:auto val="1"/>
        <c:lblAlgn val="ctr"/>
        <c:lblOffset val="100"/>
        <c:noMultiLvlLbl val="0"/>
      </c:catAx>
      <c:valAx>
        <c:axId val="27472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741788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BI_8708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BI_8708!$A$17</c:f>
              <c:strCache>
                <c:ptCount val="1"/>
                <c:pt idx="0">
                  <c:v>CR/World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BI_8708!$B$16:$O$16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BI_8708!$B$17:$O$17</c:f>
              <c:numCache>
                <c:formatCode>0.000</c:formatCode>
                <c:ptCount val="14"/>
                <c:pt idx="0">
                  <c:v>2.6756803477156024</c:v>
                </c:pt>
                <c:pt idx="1">
                  <c:v>2.6474543461754192</c:v>
                </c:pt>
                <c:pt idx="2">
                  <c:v>3.0158903790226637</c:v>
                </c:pt>
                <c:pt idx="3">
                  <c:v>3.0424101119676257</c:v>
                </c:pt>
                <c:pt idx="4">
                  <c:v>3.1614943263879032</c:v>
                </c:pt>
                <c:pt idx="5">
                  <c:v>3.1889310864648119</c:v>
                </c:pt>
                <c:pt idx="6">
                  <c:v>3.2658352590760398</c:v>
                </c:pt>
                <c:pt idx="7">
                  <c:v>3.5364387377120559</c:v>
                </c:pt>
                <c:pt idx="8">
                  <c:v>3.6868783505003413</c:v>
                </c:pt>
                <c:pt idx="9">
                  <c:v>3.3447594722254785</c:v>
                </c:pt>
                <c:pt idx="10">
                  <c:v>3.4435423258173032</c:v>
                </c:pt>
                <c:pt idx="11">
                  <c:v>3.4245135566815454</c:v>
                </c:pt>
                <c:pt idx="12">
                  <c:v>3.6913023677157937</c:v>
                </c:pt>
                <c:pt idx="13">
                  <c:v>3.7982972470565159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BI_8708!$A$18</c:f>
              <c:strCache>
                <c:ptCount val="1"/>
                <c:pt idx="0">
                  <c:v>HUN/World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BI_8708!$B$16:$O$16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BI_8708!$B$18:$O$18</c:f>
              <c:numCache>
                <c:formatCode>0.000</c:formatCode>
                <c:ptCount val="14"/>
                <c:pt idx="0">
                  <c:v>1.3473562020996035</c:v>
                </c:pt>
                <c:pt idx="1">
                  <c:v>1.4529157790599294</c:v>
                </c:pt>
                <c:pt idx="2">
                  <c:v>1.6004285570548087</c:v>
                </c:pt>
                <c:pt idx="3">
                  <c:v>1.5622154593713553</c:v>
                </c:pt>
                <c:pt idx="4">
                  <c:v>1.6952235311158195</c:v>
                </c:pt>
                <c:pt idx="5">
                  <c:v>1.8763502347739605</c:v>
                </c:pt>
                <c:pt idx="6">
                  <c:v>1.8225492667842378</c:v>
                </c:pt>
                <c:pt idx="7">
                  <c:v>1.8403729477869246</c:v>
                </c:pt>
                <c:pt idx="8">
                  <c:v>1.8098162599221672</c:v>
                </c:pt>
                <c:pt idx="9">
                  <c:v>1.8488797584789718</c:v>
                </c:pt>
                <c:pt idx="10">
                  <c:v>2.0059215853029997</c:v>
                </c:pt>
                <c:pt idx="11">
                  <c:v>1.9756942197741163</c:v>
                </c:pt>
                <c:pt idx="12">
                  <c:v>2.190034499198279</c:v>
                </c:pt>
                <c:pt idx="13">
                  <c:v>2.3740184636571824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BI_8708!$A$19</c:f>
              <c:strCache>
                <c:ptCount val="1"/>
                <c:pt idx="0">
                  <c:v>CR/HUN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BI_8708!$B$16:$O$16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BI_8708!$B$19:$O$19</c:f>
              <c:numCache>
                <c:formatCode>0.000</c:formatCode>
                <c:ptCount val="14"/>
                <c:pt idx="0">
                  <c:v>1.9858745174780454</c:v>
                </c:pt>
                <c:pt idx="1">
                  <c:v>1.8221664217098561</c:v>
                </c:pt>
                <c:pt idx="2">
                  <c:v>1.8844267466538218</c:v>
                </c:pt>
                <c:pt idx="3">
                  <c:v>1.9474971225748268</c:v>
                </c:pt>
                <c:pt idx="4">
                  <c:v>1.8649424505728538</c:v>
                </c:pt>
                <c:pt idx="5">
                  <c:v>1.6995393649677428</c:v>
                </c:pt>
                <c:pt idx="6">
                  <c:v>1.7919050631966622</c:v>
                </c:pt>
                <c:pt idx="7">
                  <c:v>1.9215880900470066</c:v>
                </c:pt>
                <c:pt idx="8">
                  <c:v>2.0371561644931284</c:v>
                </c:pt>
                <c:pt idx="9">
                  <c:v>1.8090735521801213</c:v>
                </c:pt>
                <c:pt idx="10">
                  <c:v>1.7166884044957058</c:v>
                </c:pt>
                <c:pt idx="11">
                  <c:v>1.7333216458329643</c:v>
                </c:pt>
                <c:pt idx="12">
                  <c:v>1.6854996435294027</c:v>
                </c:pt>
                <c:pt idx="13">
                  <c:v>1.5999442738980334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BI_8708!$A$20</c:f>
              <c:strCache>
                <c:ptCount val="1"/>
                <c:pt idx="0">
                  <c:v>CR/V4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BI_8708!$B$16:$O$16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BI_8708!$B$20:$O$20</c:f>
              <c:numCache>
                <c:formatCode>0.000</c:formatCode>
                <c:ptCount val="14"/>
                <c:pt idx="0">
                  <c:v>1.5024625885655045</c:v>
                </c:pt>
                <c:pt idx="1">
                  <c:v>1.3877795734248894</c:v>
                </c:pt>
                <c:pt idx="2">
                  <c:v>1.3877705774032263</c:v>
                </c:pt>
                <c:pt idx="3">
                  <c:v>1.4282421863573282</c:v>
                </c:pt>
                <c:pt idx="4">
                  <c:v>1.4596685962920382</c:v>
                </c:pt>
                <c:pt idx="5">
                  <c:v>1.4187224875096776</c:v>
                </c:pt>
                <c:pt idx="6">
                  <c:v>1.3793190558994677</c:v>
                </c:pt>
                <c:pt idx="7">
                  <c:v>1.3688074923513236</c:v>
                </c:pt>
                <c:pt idx="8">
                  <c:v>1.374057144154291</c:v>
                </c:pt>
                <c:pt idx="9">
                  <c:v>1.3079560484461332</c:v>
                </c:pt>
                <c:pt idx="10">
                  <c:v>1.3112731409610778</c:v>
                </c:pt>
                <c:pt idx="11">
                  <c:v>1.3315728289062523</c:v>
                </c:pt>
                <c:pt idx="12">
                  <c:v>1.3618168421674246</c:v>
                </c:pt>
                <c:pt idx="13">
                  <c:v>1.3463474293775759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BI_8708!$A$21</c:f>
              <c:strCache>
                <c:ptCount val="1"/>
                <c:pt idx="0">
                  <c:v>HUN/V4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BI_8708!$B$16:$O$16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BI_8708!$B$21:$O$21</c:f>
              <c:numCache>
                <c:formatCode>0.000</c:formatCode>
                <c:ptCount val="14"/>
                <c:pt idx="0">
                  <c:v>0.75657478624256269</c:v>
                </c:pt>
                <c:pt idx="1">
                  <c:v>0.7616096734581721</c:v>
                </c:pt>
                <c:pt idx="2">
                  <c:v>0.73644177459669979</c:v>
                </c:pt>
                <c:pt idx="3">
                  <c:v>0.73337319465151218</c:v>
                </c:pt>
                <c:pt idx="4">
                  <c:v>0.7826882785812892</c:v>
                </c:pt>
                <c:pt idx="5">
                  <c:v>0.83476883016275694</c:v>
                </c:pt>
                <c:pt idx="6">
                  <c:v>0.76975007450385613</c:v>
                </c:pt>
                <c:pt idx="7">
                  <c:v>0.7123313781143592</c:v>
                </c:pt>
                <c:pt idx="8">
                  <c:v>0.67449769836186058</c:v>
                </c:pt>
                <c:pt idx="9">
                  <c:v>0.72299771718508099</c:v>
                </c:pt>
                <c:pt idx="10">
                  <c:v>0.76383875928041656</c:v>
                </c:pt>
                <c:pt idx="11">
                  <c:v>0.76822027354672084</c:v>
                </c:pt>
                <c:pt idx="12">
                  <c:v>0.80796032642036464</c:v>
                </c:pt>
                <c:pt idx="13">
                  <c:v>0.84149645168415432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BI_8708!$A$22</c:f>
              <c:strCache>
                <c:ptCount val="1"/>
                <c:pt idx="0">
                  <c:v>RCA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BI_8708!$B$16:$O$16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BI_8708!$B$22:$O$22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4721472"/>
        <c:axId val="274721864"/>
      </c:lineChart>
      <c:catAx>
        <c:axId val="274721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74721864"/>
        <c:crosses val="autoZero"/>
        <c:auto val="1"/>
        <c:lblAlgn val="ctr"/>
        <c:lblOffset val="100"/>
        <c:noMultiLvlLbl val="0"/>
      </c:catAx>
      <c:valAx>
        <c:axId val="274721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747214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VI_8708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VI_8708!$A$49</c:f>
              <c:strCache>
                <c:ptCount val="1"/>
                <c:pt idx="0">
                  <c:v>CR/World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VI_8708!$B$48:$O$48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VI_8708!$B$49:$O$49</c:f>
              <c:numCache>
                <c:formatCode>#\ ##0.000</c:formatCode>
                <c:ptCount val="14"/>
                <c:pt idx="0">
                  <c:v>0.34167206154319718</c:v>
                </c:pt>
                <c:pt idx="1">
                  <c:v>0.52782087961986823</c:v>
                </c:pt>
                <c:pt idx="2">
                  <c:v>0.52852867926846214</c:v>
                </c:pt>
                <c:pt idx="3">
                  <c:v>0.5858614284612581</c:v>
                </c:pt>
                <c:pt idx="4">
                  <c:v>0.47065086937111089</c:v>
                </c:pt>
                <c:pt idx="5">
                  <c:v>0.41624881274718173</c:v>
                </c:pt>
                <c:pt idx="6">
                  <c:v>0.42605766109826071</c:v>
                </c:pt>
                <c:pt idx="7">
                  <c:v>0.46545021539709275</c:v>
                </c:pt>
                <c:pt idx="8">
                  <c:v>0.30904457694797316</c:v>
                </c:pt>
                <c:pt idx="9">
                  <c:v>0.30880107409407576</c:v>
                </c:pt>
                <c:pt idx="10">
                  <c:v>0.28840739988865782</c:v>
                </c:pt>
                <c:pt idx="11">
                  <c:v>0.1876360704377098</c:v>
                </c:pt>
                <c:pt idx="12">
                  <c:v>0.29476332832729146</c:v>
                </c:pt>
                <c:pt idx="13">
                  <c:v>0.29895797433342608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VI_8708!$A$50</c:f>
              <c:strCache>
                <c:ptCount val="1"/>
                <c:pt idx="0">
                  <c:v>HUN/World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VI_8708!$B$48:$O$48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VI_8708!$B$50:$O$50</c:f>
              <c:numCache>
                <c:formatCode>#\ ##0.000</c:formatCode>
                <c:ptCount val="14"/>
                <c:pt idx="0">
                  <c:v>0.2437354588629774</c:v>
                </c:pt>
                <c:pt idx="1">
                  <c:v>0.3742840124104046</c:v>
                </c:pt>
                <c:pt idx="2">
                  <c:v>0.5408996940718982</c:v>
                </c:pt>
                <c:pt idx="3">
                  <c:v>0.6236483973570266</c:v>
                </c:pt>
                <c:pt idx="4">
                  <c:v>0.64334975877152678</c:v>
                </c:pt>
                <c:pt idx="5">
                  <c:v>0.66598096973075382</c:v>
                </c:pt>
                <c:pt idx="6">
                  <c:v>0.21522872663893738</c:v>
                </c:pt>
                <c:pt idx="7">
                  <c:v>0.18871481090549608</c:v>
                </c:pt>
                <c:pt idx="8">
                  <c:v>0.16971100652048859</c:v>
                </c:pt>
                <c:pt idx="9">
                  <c:v>0.2226267965216579</c:v>
                </c:pt>
                <c:pt idx="10">
                  <c:v>0.24713961336226203</c:v>
                </c:pt>
                <c:pt idx="11">
                  <c:v>0.28142389620348324</c:v>
                </c:pt>
                <c:pt idx="12">
                  <c:v>6.5627494283855503E-2</c:v>
                </c:pt>
                <c:pt idx="13">
                  <c:v>-7.6612561190305128E-2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VI_8708!$A$51</c:f>
              <c:strCache>
                <c:ptCount val="1"/>
                <c:pt idx="0">
                  <c:v>RC 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VI_8708!$B$48:$O$48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VI_8708!$B$51:$O$51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VI_8708!$A$52</c:f>
              <c:strCache>
                <c:ptCount val="1"/>
                <c:pt idx="0">
                  <c:v>CR/V4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VI_8708!$B$48:$O$48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VI_8708!$B$52:$O$52</c:f>
              <c:numCache>
                <c:formatCode>#\ ##0.000</c:formatCode>
                <c:ptCount val="14"/>
                <c:pt idx="0">
                  <c:v>0.12894766735022173</c:v>
                </c:pt>
                <c:pt idx="1">
                  <c:v>0.15482330990167353</c:v>
                </c:pt>
                <c:pt idx="2">
                  <c:v>0.18720451841424862</c:v>
                </c:pt>
                <c:pt idx="3">
                  <c:v>0.28355913171849789</c:v>
                </c:pt>
                <c:pt idx="4">
                  <c:v>0.18626164408120605</c:v>
                </c:pt>
                <c:pt idx="5">
                  <c:v>0.20021356669928916</c:v>
                </c:pt>
                <c:pt idx="6">
                  <c:v>0.25496217541430577</c:v>
                </c:pt>
                <c:pt idx="7">
                  <c:v>0.26320593931283409</c:v>
                </c:pt>
                <c:pt idx="8">
                  <c:v>0.14566517795139822</c:v>
                </c:pt>
                <c:pt idx="9">
                  <c:v>0.15260614781155321</c:v>
                </c:pt>
                <c:pt idx="10">
                  <c:v>0.1702434315705966</c:v>
                </c:pt>
                <c:pt idx="11">
                  <c:v>0.11376627525304572</c:v>
                </c:pt>
                <c:pt idx="12">
                  <c:v>0.19145274929078426</c:v>
                </c:pt>
                <c:pt idx="13">
                  <c:v>0.18101222225737121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VI_8708!$A$53</c:f>
              <c:strCache>
                <c:ptCount val="1"/>
                <c:pt idx="0">
                  <c:v>HUN/V4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VI_8708!$B$48:$O$48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VI_8708!$B$53:$O$53</c:f>
              <c:numCache>
                <c:formatCode>#\ ##0.000</c:formatCode>
                <c:ptCount val="14"/>
                <c:pt idx="0">
                  <c:v>3.1011064670002031E-2</c:v>
                </c:pt>
                <c:pt idx="1">
                  <c:v>1.2864426922098438E-3</c:v>
                </c:pt>
                <c:pt idx="2">
                  <c:v>0.19957553321768445</c:v>
                </c:pt>
                <c:pt idx="3">
                  <c:v>0.32134610061426633</c:v>
                </c:pt>
                <c:pt idx="4">
                  <c:v>0.35896053348162194</c:v>
                </c:pt>
                <c:pt idx="5">
                  <c:v>0.4499457236828609</c:v>
                </c:pt>
                <c:pt idx="6">
                  <c:v>4.41332409549825E-2</c:v>
                </c:pt>
                <c:pt idx="7">
                  <c:v>-1.3529465178762523E-2</c:v>
                </c:pt>
                <c:pt idx="8">
                  <c:v>6.331607523913596E-3</c:v>
                </c:pt>
                <c:pt idx="9">
                  <c:v>6.6431870239135216E-2</c:v>
                </c:pt>
                <c:pt idx="10">
                  <c:v>0.12897564504420056</c:v>
                </c:pt>
                <c:pt idx="11">
                  <c:v>0.20755410101881905</c:v>
                </c:pt>
                <c:pt idx="12">
                  <c:v>-3.7683084752651558E-2</c:v>
                </c:pt>
                <c:pt idx="13">
                  <c:v>-0.19455831326636003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4722648"/>
        <c:axId val="274723040"/>
      </c:lineChart>
      <c:catAx>
        <c:axId val="274722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74723040"/>
        <c:crosses val="autoZero"/>
        <c:auto val="1"/>
        <c:lblAlgn val="ctr"/>
        <c:lblOffset val="100"/>
        <c:noMultiLvlLbl val="0"/>
      </c:catAx>
      <c:valAx>
        <c:axId val="274723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747226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LI_8708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LI_8708!$A$31</c:f>
              <c:strCache>
                <c:ptCount val="1"/>
                <c:pt idx="0">
                  <c:v>CR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LI_8708!$B$30:$O$30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LI_8708!$B$31:$O$31</c:f>
              <c:numCache>
                <c:formatCode>0.000</c:formatCode>
                <c:ptCount val="14"/>
                <c:pt idx="0">
                  <c:v>0.86791563722831866</c:v>
                </c:pt>
                <c:pt idx="1">
                  <c:v>1.2729971565820977</c:v>
                </c:pt>
                <c:pt idx="2">
                  <c:v>1.4746462875011705</c:v>
                </c:pt>
                <c:pt idx="3">
                  <c:v>1.5817522465918341</c:v>
                </c:pt>
                <c:pt idx="4">
                  <c:v>1.3823422394072082</c:v>
                </c:pt>
                <c:pt idx="5">
                  <c:v>1.2049176805075996</c:v>
                </c:pt>
                <c:pt idx="6">
                  <c:v>1.2222778389180728</c:v>
                </c:pt>
                <c:pt idx="7">
                  <c:v>1.283288853390558</c:v>
                </c:pt>
                <c:pt idx="8">
                  <c:v>0.96543567360395854</c:v>
                </c:pt>
                <c:pt idx="9">
                  <c:v>0.96995218895685009</c:v>
                </c:pt>
                <c:pt idx="10">
                  <c:v>0.90264197213246256</c:v>
                </c:pt>
                <c:pt idx="11">
                  <c:v>0.6291593845636464</c:v>
                </c:pt>
                <c:pt idx="12">
                  <c:v>0.95225422823435368</c:v>
                </c:pt>
                <c:pt idx="13">
                  <c:v>0.98778976792438589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LI_8708!$A$32</c:f>
              <c:strCache>
                <c:ptCount val="1"/>
                <c:pt idx="0">
                  <c:v>HUN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LI_8708!$B$30:$O$30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LI_8708!$B$32:$O$32</c:f>
              <c:numCache>
                <c:formatCode>0.000</c:formatCode>
                <c:ptCount val="14"/>
                <c:pt idx="0">
                  <c:v>0.33165215888656546</c:v>
                </c:pt>
                <c:pt idx="1">
                  <c:v>0.5363362993472246</c:v>
                </c:pt>
                <c:pt idx="2">
                  <c:v>0.7940781515174935</c:v>
                </c:pt>
                <c:pt idx="3">
                  <c:v>0.84623589518114928</c:v>
                </c:pt>
                <c:pt idx="4">
                  <c:v>0.91643379537056224</c:v>
                </c:pt>
                <c:pt idx="5">
                  <c:v>0.98335098413929867</c:v>
                </c:pt>
                <c:pt idx="6">
                  <c:v>0.40117280143111334</c:v>
                </c:pt>
                <c:pt idx="7">
                  <c:v>0.33729873150322259</c:v>
                </c:pt>
                <c:pt idx="8">
                  <c:v>0.30432570086626337</c:v>
                </c:pt>
                <c:pt idx="9">
                  <c:v>0.42352615243555558</c:v>
                </c:pt>
                <c:pt idx="10">
                  <c:v>0.46781732999730441</c:v>
                </c:pt>
                <c:pt idx="11">
                  <c:v>0.49809201045486362</c:v>
                </c:pt>
                <c:pt idx="12">
                  <c:v>0.16600266199381314</c:v>
                </c:pt>
                <c:pt idx="13">
                  <c:v>-0.17410894779038608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LI_8708!$A$33</c:f>
              <c:strCache>
                <c:ptCount val="1"/>
                <c:pt idx="0">
                  <c:v>CA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LI_8708!$B$30:$O$30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LI_8708!$B$33:$O$33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4723824"/>
        <c:axId val="274724216"/>
      </c:lineChart>
      <c:catAx>
        <c:axId val="274723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74724216"/>
        <c:crosses val="autoZero"/>
        <c:auto val="1"/>
        <c:lblAlgn val="ctr"/>
        <c:lblOffset val="100"/>
        <c:noMultiLvlLbl val="0"/>
      </c:catAx>
      <c:valAx>
        <c:axId val="274724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747238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BI_8701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BI_8701!$A$17</c:f>
              <c:strCache>
                <c:ptCount val="1"/>
                <c:pt idx="0">
                  <c:v>CR/World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BI_8701!$B$16:$O$16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BI_8701!$B$17:$O$17</c:f>
              <c:numCache>
                <c:formatCode>0.000</c:formatCode>
                <c:ptCount val="14"/>
                <c:pt idx="0">
                  <c:v>0.61514152627419849</c:v>
                </c:pt>
                <c:pt idx="1">
                  <c:v>0.49437942734422824</c:v>
                </c:pt>
                <c:pt idx="2">
                  <c:v>0.60631643989086503</c:v>
                </c:pt>
                <c:pt idx="3">
                  <c:v>0.54513031585279903</c:v>
                </c:pt>
                <c:pt idx="4">
                  <c:v>0.69721480130610991</c:v>
                </c:pt>
                <c:pt idx="5">
                  <c:v>0.75498995089782517</c:v>
                </c:pt>
                <c:pt idx="6">
                  <c:v>0.73485091003423042</c:v>
                </c:pt>
                <c:pt idx="7">
                  <c:v>0.66716941919825878</c:v>
                </c:pt>
                <c:pt idx="8">
                  <c:v>0.77067767506471063</c:v>
                </c:pt>
                <c:pt idx="9">
                  <c:v>0.63477012826559376</c:v>
                </c:pt>
                <c:pt idx="10">
                  <c:v>0.56211584609244059</c:v>
                </c:pt>
                <c:pt idx="11">
                  <c:v>0.66618052035912512</c:v>
                </c:pt>
                <c:pt idx="12">
                  <c:v>0.67598824174981786</c:v>
                </c:pt>
                <c:pt idx="13">
                  <c:v>0.59628273538532806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BI_8701!$A$18</c:f>
              <c:strCache>
                <c:ptCount val="1"/>
                <c:pt idx="0">
                  <c:v>HUN/World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BI_8701!$B$16:$O$16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BI_8701!$B$18:$O$18</c:f>
              <c:numCache>
                <c:formatCode>0.000</c:formatCode>
                <c:ptCount val="14"/>
                <c:pt idx="0">
                  <c:v>8.2595553963676016E-2</c:v>
                </c:pt>
                <c:pt idx="1">
                  <c:v>8.8683398996910565E-2</c:v>
                </c:pt>
                <c:pt idx="2">
                  <c:v>8.1148077921934306E-2</c:v>
                </c:pt>
                <c:pt idx="3">
                  <c:v>0.12380123228193483</c:v>
                </c:pt>
                <c:pt idx="4">
                  <c:v>0.11189946117734333</c:v>
                </c:pt>
                <c:pt idx="5">
                  <c:v>0.1852822042686432</c:v>
                </c:pt>
                <c:pt idx="6">
                  <c:v>0.22833376757146046</c:v>
                </c:pt>
                <c:pt idx="7">
                  <c:v>0.30179407223673343</c:v>
                </c:pt>
                <c:pt idx="8">
                  <c:v>0.29752467357749068</c:v>
                </c:pt>
                <c:pt idx="9">
                  <c:v>0.41958981988579819</c:v>
                </c:pt>
                <c:pt idx="10">
                  <c:v>0.34571655909442711</c:v>
                </c:pt>
                <c:pt idx="11">
                  <c:v>0.36193590990871638</c:v>
                </c:pt>
                <c:pt idx="12">
                  <c:v>0.33183746408694365</c:v>
                </c:pt>
                <c:pt idx="13">
                  <c:v>0.26789958299356714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BI_8701!$A$19</c:f>
              <c:strCache>
                <c:ptCount val="1"/>
                <c:pt idx="0">
                  <c:v>CR/HUN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BI_8701!$B$16:$O$16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BI_8701!$B$19:$O$19</c:f>
              <c:numCache>
                <c:formatCode>0.000</c:formatCode>
                <c:ptCount val="14"/>
                <c:pt idx="0">
                  <c:v>7.4476348514440174</c:v>
                </c:pt>
                <c:pt idx="1">
                  <c:v>5.5746558311488572</c:v>
                </c:pt>
                <c:pt idx="2">
                  <c:v>7.4717289111166716</c:v>
                </c:pt>
                <c:pt idx="3">
                  <c:v>4.4032705152026574</c:v>
                </c:pt>
                <c:pt idx="4">
                  <c:v>6.2307252775876414</c:v>
                </c:pt>
                <c:pt idx="5">
                  <c:v>4.0748109289716501</c:v>
                </c:pt>
                <c:pt idx="6">
                  <c:v>3.2183190329229245</c:v>
                </c:pt>
                <c:pt idx="7">
                  <c:v>2.2106776791656713</c:v>
                </c:pt>
                <c:pt idx="8">
                  <c:v>2.5902983634867733</c:v>
                </c:pt>
                <c:pt idx="9">
                  <c:v>1.5128349120537823</c:v>
                </c:pt>
                <c:pt idx="10">
                  <c:v>1.6259442346784072</c:v>
                </c:pt>
                <c:pt idx="11">
                  <c:v>1.840603549195055</c:v>
                </c:pt>
                <c:pt idx="12">
                  <c:v>2.0371064599647024</c:v>
                </c:pt>
                <c:pt idx="13">
                  <c:v>2.2257695541080631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BI_8701!$A$20</c:f>
              <c:strCache>
                <c:ptCount val="1"/>
                <c:pt idx="0">
                  <c:v>CR/V4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BI_8701!$B$16:$O$16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BI_8701!$B$20:$O$20</c:f>
              <c:numCache>
                <c:formatCode>0.000</c:formatCode>
                <c:ptCount val="14"/>
                <c:pt idx="0">
                  <c:v>1.3962199681249661</c:v>
                </c:pt>
                <c:pt idx="1">
                  <c:v>1.3812686220431036</c:v>
                </c:pt>
                <c:pt idx="2">
                  <c:v>1.9126523545492491</c:v>
                </c:pt>
                <c:pt idx="3">
                  <c:v>1.8136718896857096</c:v>
                </c:pt>
                <c:pt idx="4">
                  <c:v>1.7730554747782141</c:v>
                </c:pt>
                <c:pt idx="5">
                  <c:v>1.4052776656391934</c:v>
                </c:pt>
                <c:pt idx="6">
                  <c:v>1.1917638430750532</c:v>
                </c:pt>
                <c:pt idx="7">
                  <c:v>0.81963944281226542</c:v>
                </c:pt>
                <c:pt idx="8">
                  <c:v>0.93026475105244222</c:v>
                </c:pt>
                <c:pt idx="9">
                  <c:v>0.81398937251621384</c:v>
                </c:pt>
                <c:pt idx="10">
                  <c:v>0.7392833249816595</c:v>
                </c:pt>
                <c:pt idx="11">
                  <c:v>0.82746695229402345</c:v>
                </c:pt>
                <c:pt idx="12">
                  <c:v>0.83826031888098429</c:v>
                </c:pt>
                <c:pt idx="13">
                  <c:v>0.85287593800025785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BI_8701!$A$21</c:f>
              <c:strCache>
                <c:ptCount val="1"/>
                <c:pt idx="0">
                  <c:v>HUN/V4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BI_8701!$B$16:$O$16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BI_8701!$B$21:$O$21</c:f>
              <c:numCache>
                <c:formatCode>0.000</c:formatCode>
                <c:ptCount val="14"/>
                <c:pt idx="0">
                  <c:v>0.18747159279086487</c:v>
                </c:pt>
                <c:pt idx="1">
                  <c:v>0.24777648412394343</c:v>
                </c:pt>
                <c:pt idx="2">
                  <c:v>0.25598524482112101</c:v>
                </c:pt>
                <c:pt idx="3">
                  <c:v>0.41189199787382053</c:v>
                </c:pt>
                <c:pt idx="4">
                  <c:v>0.28456646630786625</c:v>
                </c:pt>
                <c:pt idx="5">
                  <c:v>0.34486941606241345</c:v>
                </c:pt>
                <c:pt idx="6">
                  <c:v>0.37030630925134722</c:v>
                </c:pt>
                <c:pt idx="7">
                  <c:v>0.37076388409621275</c:v>
                </c:pt>
                <c:pt idx="8">
                  <c:v>0.35913420792198725</c:v>
                </c:pt>
                <c:pt idx="9">
                  <c:v>0.53805565037573377</c:v>
                </c:pt>
                <c:pt idx="10">
                  <c:v>0.45467938519298673</c:v>
                </c:pt>
                <c:pt idx="11">
                  <c:v>0.44956283641629224</c:v>
                </c:pt>
                <c:pt idx="12">
                  <c:v>0.41149558717491336</c:v>
                </c:pt>
                <c:pt idx="13">
                  <c:v>0.38318249812794852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5102728"/>
        <c:axId val="275103120"/>
      </c:lineChart>
      <c:catAx>
        <c:axId val="275102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75103120"/>
        <c:crosses val="autoZero"/>
        <c:auto val="1"/>
        <c:lblAlgn val="ctr"/>
        <c:lblOffset val="100"/>
        <c:noMultiLvlLbl val="0"/>
      </c:catAx>
      <c:valAx>
        <c:axId val="27510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751027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BI_8701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BI_8701!$A$17</c:f>
              <c:strCache>
                <c:ptCount val="1"/>
                <c:pt idx="0">
                  <c:v>CR/World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BI_8701!$B$16:$O$16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BI_8701!$B$17:$O$17</c:f>
              <c:numCache>
                <c:formatCode>0.000</c:formatCode>
                <c:ptCount val="14"/>
                <c:pt idx="0">
                  <c:v>0.61514152627419849</c:v>
                </c:pt>
                <c:pt idx="1">
                  <c:v>0.49437942734422824</c:v>
                </c:pt>
                <c:pt idx="2">
                  <c:v>0.60631643989086503</c:v>
                </c:pt>
                <c:pt idx="3">
                  <c:v>0.54513031585279903</c:v>
                </c:pt>
                <c:pt idx="4">
                  <c:v>0.69721480130610991</c:v>
                </c:pt>
                <c:pt idx="5">
                  <c:v>0.75498995089782517</c:v>
                </c:pt>
                <c:pt idx="6">
                  <c:v>0.73485091003423042</c:v>
                </c:pt>
                <c:pt idx="7">
                  <c:v>0.66716941919825878</c:v>
                </c:pt>
                <c:pt idx="8">
                  <c:v>0.77067767506471063</c:v>
                </c:pt>
                <c:pt idx="9">
                  <c:v>0.63477012826559376</c:v>
                </c:pt>
                <c:pt idx="10">
                  <c:v>0.56211584609244059</c:v>
                </c:pt>
                <c:pt idx="11">
                  <c:v>0.66618052035912512</c:v>
                </c:pt>
                <c:pt idx="12">
                  <c:v>0.67598824174981786</c:v>
                </c:pt>
                <c:pt idx="13">
                  <c:v>0.59628273538532806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BI_8701!$A$18</c:f>
              <c:strCache>
                <c:ptCount val="1"/>
                <c:pt idx="0">
                  <c:v>HUN/World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BI_8701!$B$16:$O$16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BI_8701!$B$18:$O$18</c:f>
              <c:numCache>
                <c:formatCode>0.000</c:formatCode>
                <c:ptCount val="14"/>
                <c:pt idx="0">
                  <c:v>8.2595553963676016E-2</c:v>
                </c:pt>
                <c:pt idx="1">
                  <c:v>8.8683398996910565E-2</c:v>
                </c:pt>
                <c:pt idx="2">
                  <c:v>8.1148077921934306E-2</c:v>
                </c:pt>
                <c:pt idx="3">
                  <c:v>0.12380123228193483</c:v>
                </c:pt>
                <c:pt idx="4">
                  <c:v>0.11189946117734333</c:v>
                </c:pt>
                <c:pt idx="5">
                  <c:v>0.1852822042686432</c:v>
                </c:pt>
                <c:pt idx="6">
                  <c:v>0.22833376757146046</c:v>
                </c:pt>
                <c:pt idx="7">
                  <c:v>0.30179407223673343</c:v>
                </c:pt>
                <c:pt idx="8">
                  <c:v>0.29752467357749068</c:v>
                </c:pt>
                <c:pt idx="9">
                  <c:v>0.41958981988579819</c:v>
                </c:pt>
                <c:pt idx="10">
                  <c:v>0.34571655909442711</c:v>
                </c:pt>
                <c:pt idx="11">
                  <c:v>0.36193590990871638</c:v>
                </c:pt>
                <c:pt idx="12">
                  <c:v>0.33183746408694365</c:v>
                </c:pt>
                <c:pt idx="13">
                  <c:v>0.26789958299356714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BI_8701!$A$19</c:f>
              <c:strCache>
                <c:ptCount val="1"/>
                <c:pt idx="0">
                  <c:v>CR/HUN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BI_8701!$B$16:$O$16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BI_8701!$B$19:$O$19</c:f>
              <c:numCache>
                <c:formatCode>0.000</c:formatCode>
                <c:ptCount val="14"/>
                <c:pt idx="0">
                  <c:v>7.4476348514440174</c:v>
                </c:pt>
                <c:pt idx="1">
                  <c:v>5.5746558311488572</c:v>
                </c:pt>
                <c:pt idx="2">
                  <c:v>7.4717289111166716</c:v>
                </c:pt>
                <c:pt idx="3">
                  <c:v>4.4032705152026574</c:v>
                </c:pt>
                <c:pt idx="4">
                  <c:v>6.2307252775876414</c:v>
                </c:pt>
                <c:pt idx="5">
                  <c:v>4.0748109289716501</c:v>
                </c:pt>
                <c:pt idx="6">
                  <c:v>3.2183190329229245</c:v>
                </c:pt>
                <c:pt idx="7">
                  <c:v>2.2106776791656713</c:v>
                </c:pt>
                <c:pt idx="8">
                  <c:v>2.5902983634867733</c:v>
                </c:pt>
                <c:pt idx="9">
                  <c:v>1.5128349120537823</c:v>
                </c:pt>
                <c:pt idx="10">
                  <c:v>1.6259442346784072</c:v>
                </c:pt>
                <c:pt idx="11">
                  <c:v>1.840603549195055</c:v>
                </c:pt>
                <c:pt idx="12">
                  <c:v>2.0371064599647024</c:v>
                </c:pt>
                <c:pt idx="13">
                  <c:v>2.2257695541080631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BI_8701!$A$20</c:f>
              <c:strCache>
                <c:ptCount val="1"/>
                <c:pt idx="0">
                  <c:v>CR/V4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BI_8701!$B$16:$O$16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BI_8701!$B$20:$O$20</c:f>
              <c:numCache>
                <c:formatCode>0.000</c:formatCode>
                <c:ptCount val="14"/>
                <c:pt idx="0">
                  <c:v>1.3962199681249661</c:v>
                </c:pt>
                <c:pt idx="1">
                  <c:v>1.3812686220431036</c:v>
                </c:pt>
                <c:pt idx="2">
                  <c:v>1.9126523545492491</c:v>
                </c:pt>
                <c:pt idx="3">
                  <c:v>1.8136718896857096</c:v>
                </c:pt>
                <c:pt idx="4">
                  <c:v>1.7730554747782141</c:v>
                </c:pt>
                <c:pt idx="5">
                  <c:v>1.4052776656391934</c:v>
                </c:pt>
                <c:pt idx="6">
                  <c:v>1.1917638430750532</c:v>
                </c:pt>
                <c:pt idx="7">
                  <c:v>0.81963944281226542</c:v>
                </c:pt>
                <c:pt idx="8">
                  <c:v>0.93026475105244222</c:v>
                </c:pt>
                <c:pt idx="9">
                  <c:v>0.81398937251621384</c:v>
                </c:pt>
                <c:pt idx="10">
                  <c:v>0.7392833249816595</c:v>
                </c:pt>
                <c:pt idx="11">
                  <c:v>0.82746695229402345</c:v>
                </c:pt>
                <c:pt idx="12">
                  <c:v>0.83826031888098429</c:v>
                </c:pt>
                <c:pt idx="13">
                  <c:v>0.85287593800025785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BI_8701!$A$21</c:f>
              <c:strCache>
                <c:ptCount val="1"/>
                <c:pt idx="0">
                  <c:v>HUN/V4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BI_8701!$B$16:$O$16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BI_8701!$B$21:$O$21</c:f>
              <c:numCache>
                <c:formatCode>0.000</c:formatCode>
                <c:ptCount val="14"/>
                <c:pt idx="0">
                  <c:v>0.18747159279086487</c:v>
                </c:pt>
                <c:pt idx="1">
                  <c:v>0.24777648412394343</c:v>
                </c:pt>
                <c:pt idx="2">
                  <c:v>0.25598524482112101</c:v>
                </c:pt>
                <c:pt idx="3">
                  <c:v>0.41189199787382053</c:v>
                </c:pt>
                <c:pt idx="4">
                  <c:v>0.28456646630786625</c:v>
                </c:pt>
                <c:pt idx="5">
                  <c:v>0.34486941606241345</c:v>
                </c:pt>
                <c:pt idx="6">
                  <c:v>0.37030630925134722</c:v>
                </c:pt>
                <c:pt idx="7">
                  <c:v>0.37076388409621275</c:v>
                </c:pt>
                <c:pt idx="8">
                  <c:v>0.35913420792198725</c:v>
                </c:pt>
                <c:pt idx="9">
                  <c:v>0.53805565037573377</c:v>
                </c:pt>
                <c:pt idx="10">
                  <c:v>0.45467938519298673</c:v>
                </c:pt>
                <c:pt idx="11">
                  <c:v>0.44956283641629224</c:v>
                </c:pt>
                <c:pt idx="12">
                  <c:v>0.41149558717491336</c:v>
                </c:pt>
                <c:pt idx="13">
                  <c:v>0.38318249812794852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BI_8701!$A$22</c:f>
              <c:strCache>
                <c:ptCount val="1"/>
                <c:pt idx="0">
                  <c:v>RCA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BI_8701!$B$16:$O$16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BI_8701!$B$22:$O$22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5103904"/>
        <c:axId val="275104296"/>
      </c:lineChart>
      <c:catAx>
        <c:axId val="275103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75104296"/>
        <c:crosses val="autoZero"/>
        <c:auto val="1"/>
        <c:lblAlgn val="ctr"/>
        <c:lblOffset val="100"/>
        <c:noMultiLvlLbl val="0"/>
      </c:catAx>
      <c:valAx>
        <c:axId val="275104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751039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VI_8701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VI_8701!$A$49</c:f>
              <c:strCache>
                <c:ptCount val="1"/>
                <c:pt idx="0">
                  <c:v>CR/World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VI_8701!$B$48:$O$48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VI_8701!$B$49:$O$49</c:f>
              <c:numCache>
                <c:formatCode>0.000</c:formatCode>
                <c:ptCount val="14"/>
                <c:pt idx="0">
                  <c:v>-1.4049807938922116</c:v>
                </c:pt>
                <c:pt idx="1">
                  <c:v>-1.3835945631004356</c:v>
                </c:pt>
                <c:pt idx="2">
                  <c:v>-0.97388834372034228</c:v>
                </c:pt>
                <c:pt idx="3">
                  <c:v>-1.3482459984496975</c:v>
                </c:pt>
                <c:pt idx="4">
                  <c:v>-1.1426469927559135</c:v>
                </c:pt>
                <c:pt idx="5">
                  <c:v>-1.0998054772093881</c:v>
                </c:pt>
                <c:pt idx="6">
                  <c:v>-1.2422794352913022</c:v>
                </c:pt>
                <c:pt idx="7">
                  <c:v>-1.1664841923477489</c:v>
                </c:pt>
                <c:pt idx="8">
                  <c:v>-0.43146780313031463</c:v>
                </c:pt>
                <c:pt idx="9">
                  <c:v>-0.9270372408483335</c:v>
                </c:pt>
                <c:pt idx="10">
                  <c:v>-1.1975992827160207</c:v>
                </c:pt>
                <c:pt idx="11">
                  <c:v>-0.89281428514132988</c:v>
                </c:pt>
                <c:pt idx="12">
                  <c:v>-1.0427952881718725</c:v>
                </c:pt>
                <c:pt idx="13">
                  <c:v>-1.2675288684187533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VI_8701!$A$50</c:f>
              <c:strCache>
                <c:ptCount val="1"/>
                <c:pt idx="0">
                  <c:v>HUN/World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VI_8701!$B$48:$O$48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VI_8701!$B$50:$O$50</c:f>
              <c:numCache>
                <c:formatCode>0.000</c:formatCode>
                <c:ptCount val="14"/>
                <c:pt idx="0">
                  <c:v>-3.0480615059502627</c:v>
                </c:pt>
                <c:pt idx="1">
                  <c:v>-3.031682780189267</c:v>
                </c:pt>
                <c:pt idx="2">
                  <c:v>-3.3109457598656524</c:v>
                </c:pt>
                <c:pt idx="3">
                  <c:v>-2.6302947522482776</c:v>
                </c:pt>
                <c:pt idx="4">
                  <c:v>-2.5549639267048927</c:v>
                </c:pt>
                <c:pt idx="5">
                  <c:v>-2.0865035776642262</c:v>
                </c:pt>
                <c:pt idx="6">
                  <c:v>-2.0769597065046979</c:v>
                </c:pt>
                <c:pt idx="7">
                  <c:v>-1.8772972083655795</c:v>
                </c:pt>
                <c:pt idx="8">
                  <c:v>-1.5619188005660498</c:v>
                </c:pt>
                <c:pt idx="9">
                  <c:v>-0.77827950855306238</c:v>
                </c:pt>
                <c:pt idx="10">
                  <c:v>-1.4331866837903244</c:v>
                </c:pt>
                <c:pt idx="11">
                  <c:v>-1.4568500783888469</c:v>
                </c:pt>
                <c:pt idx="12">
                  <c:v>-1.699994656765037</c:v>
                </c:pt>
                <c:pt idx="13">
                  <c:v>-2.0733398015410227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VI_8701!$A$51</c:f>
              <c:strCache>
                <c:ptCount val="1"/>
                <c:pt idx="0">
                  <c:v>RC 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VI_8701!$B$48:$O$48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VI_8701!$B$51:$O$51</c:f>
              <c:numCache>
                <c:formatCode>0.000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VI_8701!$A$52</c:f>
              <c:strCache>
                <c:ptCount val="1"/>
                <c:pt idx="0">
                  <c:v>CR/V4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VI_8701!$B$48:$O$48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VI_8701!$B$52:$O$52</c:f>
              <c:numCache>
                <c:formatCode>0.000</c:formatCode>
                <c:ptCount val="14"/>
                <c:pt idx="0">
                  <c:v>0.10256853458786166</c:v>
                </c:pt>
                <c:pt idx="1">
                  <c:v>0.39854684668842294</c:v>
                </c:pt>
                <c:pt idx="2">
                  <c:v>1.0682989256680453</c:v>
                </c:pt>
                <c:pt idx="3">
                  <c:v>0.77090298004303137</c:v>
                </c:pt>
                <c:pt idx="4">
                  <c:v>0.67019225955911099</c:v>
                </c:pt>
                <c:pt idx="5">
                  <c:v>0.45950516713224654</c:v>
                </c:pt>
                <c:pt idx="6">
                  <c:v>0.37580594103259984</c:v>
                </c:pt>
                <c:pt idx="7">
                  <c:v>-5.5391440281642057E-2</c:v>
                </c:pt>
                <c:pt idx="8">
                  <c:v>0.28061799055352238</c:v>
                </c:pt>
                <c:pt idx="9">
                  <c:v>8.7810441928584476E-2</c:v>
                </c:pt>
                <c:pt idx="10">
                  <c:v>-4.3582755703677534E-2</c:v>
                </c:pt>
                <c:pt idx="11">
                  <c:v>0.17978452262889924</c:v>
                </c:pt>
                <c:pt idx="12">
                  <c:v>0.11418342120342281</c:v>
                </c:pt>
                <c:pt idx="13">
                  <c:v>-2.5517264212289864E-2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VI_8701!$A$53</c:f>
              <c:strCache>
                <c:ptCount val="1"/>
                <c:pt idx="0">
                  <c:v>HUN/V4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VI_8701!$B$48:$O$48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VI_8701!$B$53:$O$53</c:f>
              <c:numCache>
                <c:formatCode>0.000</c:formatCode>
                <c:ptCount val="14"/>
                <c:pt idx="0">
                  <c:v>-1.5405121774701898</c:v>
                </c:pt>
                <c:pt idx="1">
                  <c:v>-1.2495413704004081</c:v>
                </c:pt>
                <c:pt idx="2">
                  <c:v>-1.2687584904772649</c:v>
                </c:pt>
                <c:pt idx="3">
                  <c:v>-0.51114577375554893</c:v>
                </c:pt>
                <c:pt idx="4">
                  <c:v>-0.74212467438986807</c:v>
                </c:pt>
                <c:pt idx="5">
                  <c:v>-0.5271929333225911</c:v>
                </c:pt>
                <c:pt idx="6">
                  <c:v>-0.45887433018079571</c:v>
                </c:pt>
                <c:pt idx="7">
                  <c:v>-0.76620445629947231</c:v>
                </c:pt>
                <c:pt idx="8">
                  <c:v>-0.84983300688221297</c:v>
                </c:pt>
                <c:pt idx="9">
                  <c:v>0.23656817422385534</c:v>
                </c:pt>
                <c:pt idx="10">
                  <c:v>-0.2791701567779814</c:v>
                </c:pt>
                <c:pt idx="11">
                  <c:v>-0.38425127061861775</c:v>
                </c:pt>
                <c:pt idx="12">
                  <c:v>-0.54301594738974157</c:v>
                </c:pt>
                <c:pt idx="13">
                  <c:v>-0.83132819733455932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5105080"/>
        <c:axId val="275105472"/>
      </c:lineChart>
      <c:catAx>
        <c:axId val="275105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75105472"/>
        <c:crosses val="autoZero"/>
        <c:auto val="1"/>
        <c:lblAlgn val="ctr"/>
        <c:lblOffset val="100"/>
        <c:noMultiLvlLbl val="0"/>
      </c:catAx>
      <c:valAx>
        <c:axId val="275105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751050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LI_8701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LI_8701!$A$31</c:f>
              <c:strCache>
                <c:ptCount val="1"/>
                <c:pt idx="0">
                  <c:v>CR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LI_8701!$B$30:$O$30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LI_8701!$B$31:$O$31</c:f>
              <c:numCache>
                <c:formatCode>0.000</c:formatCode>
                <c:ptCount val="14"/>
                <c:pt idx="0">
                  <c:v>-0.21869681211940928</c:v>
                </c:pt>
                <c:pt idx="1">
                  <c:v>-0.18814089256246197</c:v>
                </c:pt>
                <c:pt idx="2">
                  <c:v>-0.1248080424160216</c:v>
                </c:pt>
                <c:pt idx="3">
                  <c:v>-0.21843420325749979</c:v>
                </c:pt>
                <c:pt idx="4">
                  <c:v>-0.19847399460365828</c:v>
                </c:pt>
                <c:pt idx="5">
                  <c:v>-0.20959082546912941</c:v>
                </c:pt>
                <c:pt idx="6">
                  <c:v>-0.26515351905385326</c:v>
                </c:pt>
                <c:pt idx="7">
                  <c:v>-0.21558708237655291</c:v>
                </c:pt>
                <c:pt idx="8">
                  <c:v>-3.843920851600665E-2</c:v>
                </c:pt>
                <c:pt idx="9">
                  <c:v>-9.583666656541745E-2</c:v>
                </c:pt>
                <c:pt idx="10">
                  <c:v>-0.15754441035711783</c:v>
                </c:pt>
                <c:pt idx="11">
                  <c:v>-0.11360439400730621</c:v>
                </c:pt>
                <c:pt idx="12">
                  <c:v>-0.15713762997816016</c:v>
                </c:pt>
                <c:pt idx="13">
                  <c:v>-0.20555647392610615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LI_8701!$A$32</c:f>
              <c:strCache>
                <c:ptCount val="1"/>
                <c:pt idx="0">
                  <c:v>HUN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LI_8701!$B$30:$O$30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LI_8701!$B$32:$O$32</c:f>
              <c:numCache>
                <c:formatCode>0.000</c:formatCode>
                <c:ptCount val="14"/>
                <c:pt idx="0">
                  <c:v>-0.19743339807023305</c:v>
                </c:pt>
                <c:pt idx="1">
                  <c:v>-0.2313256363397376</c:v>
                </c:pt>
                <c:pt idx="2">
                  <c:v>-0.29238863338079807</c:v>
                </c:pt>
                <c:pt idx="3">
                  <c:v>-0.23475407333289586</c:v>
                </c:pt>
                <c:pt idx="4">
                  <c:v>-0.18895755384870411</c:v>
                </c:pt>
                <c:pt idx="5">
                  <c:v>-0.18909258316286492</c:v>
                </c:pt>
                <c:pt idx="6">
                  <c:v>-0.24100848768279118</c:v>
                </c:pt>
                <c:pt idx="7">
                  <c:v>-0.25439997603770537</c:v>
                </c:pt>
                <c:pt idx="8">
                  <c:v>-0.11923136684739302</c:v>
                </c:pt>
                <c:pt idx="9">
                  <c:v>-4.7459916189868674E-2</c:v>
                </c:pt>
                <c:pt idx="10">
                  <c:v>-0.13630930670018859</c:v>
                </c:pt>
                <c:pt idx="11">
                  <c:v>-0.14961492970930843</c:v>
                </c:pt>
                <c:pt idx="12">
                  <c:v>-0.19394119858605874</c:v>
                </c:pt>
                <c:pt idx="13">
                  <c:v>-0.25714033882609255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LI_8701!$A$33</c:f>
              <c:strCache>
                <c:ptCount val="1"/>
                <c:pt idx="0">
                  <c:v>CA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LI_8701!$B$30:$O$30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LI_8701!$B$33:$O$33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4671192"/>
        <c:axId val="304671584"/>
      </c:lineChart>
      <c:catAx>
        <c:axId val="304671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04671584"/>
        <c:crosses val="autoZero"/>
        <c:auto val="1"/>
        <c:lblAlgn val="ctr"/>
        <c:lblOffset val="100"/>
        <c:noMultiLvlLbl val="0"/>
      </c:catAx>
      <c:valAx>
        <c:axId val="30467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046711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total import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X_M_87!$A$17</c:f>
              <c:strCache>
                <c:ptCount val="1"/>
                <c:pt idx="0">
                  <c:v>CR import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X_M_87!$B$16:$O$16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X_M_87!$B$17:$O$17</c:f>
              <c:numCache>
                <c:formatCode>#,##0</c:formatCode>
                <c:ptCount val="14"/>
                <c:pt idx="0">
                  <c:v>36476654</c:v>
                </c:pt>
                <c:pt idx="1">
                  <c:v>48230794</c:v>
                </c:pt>
                <c:pt idx="2">
                  <c:v>51239343</c:v>
                </c:pt>
                <c:pt idx="3">
                  <c:v>66705682</c:v>
                </c:pt>
                <c:pt idx="4">
                  <c:v>76527310</c:v>
                </c:pt>
                <c:pt idx="5">
                  <c:v>93429474</c:v>
                </c:pt>
                <c:pt idx="6">
                  <c:v>116822197</c:v>
                </c:pt>
                <c:pt idx="7">
                  <c:v>141833836</c:v>
                </c:pt>
                <c:pt idx="8">
                  <c:v>104849536</c:v>
                </c:pt>
                <c:pt idx="9">
                  <c:v>125690658</c:v>
                </c:pt>
                <c:pt idx="10">
                  <c:v>150813416</c:v>
                </c:pt>
                <c:pt idx="11">
                  <c:v>139726824</c:v>
                </c:pt>
                <c:pt idx="12">
                  <c:v>142525808</c:v>
                </c:pt>
                <c:pt idx="13">
                  <c:v>153225461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X_M_87!$A$18</c:f>
              <c:strCache>
                <c:ptCount val="1"/>
                <c:pt idx="0">
                  <c:v>Hungary import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X_M_87!$B$16:$O$16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X_M_87!$B$18:$O$18</c:f>
              <c:numCache>
                <c:formatCode>#,##0</c:formatCode>
                <c:ptCount val="14"/>
                <c:pt idx="0">
                  <c:v>33681734</c:v>
                </c:pt>
                <c:pt idx="1">
                  <c:v>37611572</c:v>
                </c:pt>
                <c:pt idx="2">
                  <c:v>47674542</c:v>
                </c:pt>
                <c:pt idx="3">
                  <c:v>60248602</c:v>
                </c:pt>
                <c:pt idx="4">
                  <c:v>65919579</c:v>
                </c:pt>
                <c:pt idx="5">
                  <c:v>76978511</c:v>
                </c:pt>
                <c:pt idx="6">
                  <c:v>94659727</c:v>
                </c:pt>
                <c:pt idx="7">
                  <c:v>108784724</c:v>
                </c:pt>
                <c:pt idx="8">
                  <c:v>77272443</c:v>
                </c:pt>
                <c:pt idx="9">
                  <c:v>87432095</c:v>
                </c:pt>
                <c:pt idx="10">
                  <c:v>101369997</c:v>
                </c:pt>
                <c:pt idx="11">
                  <c:v>94266239</c:v>
                </c:pt>
                <c:pt idx="12">
                  <c:v>98661803</c:v>
                </c:pt>
                <c:pt idx="13">
                  <c:v>103110997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2666272"/>
        <c:axId val="272811472"/>
      </c:lineChart>
      <c:catAx>
        <c:axId val="272666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72811472"/>
        <c:crosses val="autoZero"/>
        <c:auto val="1"/>
        <c:lblAlgn val="ctr"/>
        <c:lblOffset val="100"/>
        <c:noMultiLvlLbl val="0"/>
      </c:catAx>
      <c:valAx>
        <c:axId val="272811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726662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BI_8702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BI_8702!$A$17</c:f>
              <c:strCache>
                <c:ptCount val="1"/>
                <c:pt idx="0">
                  <c:v>CR/World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BI_8702!$B$16:$O$16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BI_8702!$B$17:$O$17</c:f>
              <c:numCache>
                <c:formatCode>0.000</c:formatCode>
                <c:ptCount val="14"/>
                <c:pt idx="0">
                  <c:v>2.2095128303600471</c:v>
                </c:pt>
                <c:pt idx="1">
                  <c:v>2.5663854724597721</c:v>
                </c:pt>
                <c:pt idx="2">
                  <c:v>2.5724308611255582</c:v>
                </c:pt>
                <c:pt idx="3">
                  <c:v>2.96718944273564</c:v>
                </c:pt>
                <c:pt idx="4">
                  <c:v>3.1449458857349009</c:v>
                </c:pt>
                <c:pt idx="5">
                  <c:v>3.8717986665589699</c:v>
                </c:pt>
                <c:pt idx="6">
                  <c:v>4.3938570075542769</c:v>
                </c:pt>
                <c:pt idx="7">
                  <c:v>4.2712701268306557</c:v>
                </c:pt>
                <c:pt idx="8">
                  <c:v>4.9161320049887536</c:v>
                </c:pt>
                <c:pt idx="9">
                  <c:v>3.9316406372894548</c:v>
                </c:pt>
                <c:pt idx="10">
                  <c:v>4.3442854077723059</c:v>
                </c:pt>
                <c:pt idx="11">
                  <c:v>3.774453296038498</c:v>
                </c:pt>
                <c:pt idx="12">
                  <c:v>4.47097845424351</c:v>
                </c:pt>
                <c:pt idx="13">
                  <c:v>5.0446116440505255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BI_8702!$A$18</c:f>
              <c:strCache>
                <c:ptCount val="1"/>
                <c:pt idx="0">
                  <c:v>HUN/World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BI_8702!$B$16:$O$16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BI_8702!$B$18:$O$18</c:f>
              <c:numCache>
                <c:formatCode>0.000</c:formatCode>
                <c:ptCount val="14"/>
                <c:pt idx="0">
                  <c:v>3.9160296209287599</c:v>
                </c:pt>
                <c:pt idx="1">
                  <c:v>2.2645070077749474</c:v>
                </c:pt>
                <c:pt idx="2">
                  <c:v>2.2183156557473405</c:v>
                </c:pt>
                <c:pt idx="3">
                  <c:v>2.034651699377505</c:v>
                </c:pt>
                <c:pt idx="4">
                  <c:v>1.4436859997211831</c:v>
                </c:pt>
                <c:pt idx="5">
                  <c:v>1.0107798581777532</c:v>
                </c:pt>
                <c:pt idx="6">
                  <c:v>0</c:v>
                </c:pt>
                <c:pt idx="7">
                  <c:v>0.56035657041397746</c:v>
                </c:pt>
                <c:pt idx="8">
                  <c:v>0</c:v>
                </c:pt>
                <c:pt idx="9">
                  <c:v>0.47811274530345782</c:v>
                </c:pt>
                <c:pt idx="10">
                  <c:v>0.1885921029771836</c:v>
                </c:pt>
                <c:pt idx="11">
                  <c:v>0.18286568373998102</c:v>
                </c:pt>
                <c:pt idx="12">
                  <c:v>0.11438334596934148</c:v>
                </c:pt>
                <c:pt idx="13">
                  <c:v>3.0550188101242506E-2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BI_8702!$A$20</c:f>
              <c:strCache>
                <c:ptCount val="1"/>
                <c:pt idx="0">
                  <c:v>CR/V4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BI_8702!$B$16:$O$16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BI_8702!$B$20:$O$20</c:f>
              <c:numCache>
                <c:formatCode>0.000</c:formatCode>
                <c:ptCount val="14"/>
                <c:pt idx="0">
                  <c:v>0.91582127021385396</c:v>
                </c:pt>
                <c:pt idx="1">
                  <c:v>1.0293775456204297</c:v>
                </c:pt>
                <c:pt idx="2">
                  <c:v>0.98657123055448015</c:v>
                </c:pt>
                <c:pt idx="3">
                  <c:v>0.85988080655157462</c:v>
                </c:pt>
                <c:pt idx="4">
                  <c:v>0.93311577718829297</c:v>
                </c:pt>
                <c:pt idx="5">
                  <c:v>1.1451553381112756</c:v>
                </c:pt>
                <c:pt idx="6">
                  <c:v>1.452473830491793</c:v>
                </c:pt>
                <c:pt idx="7">
                  <c:v>1.1868636291950181</c:v>
                </c:pt>
                <c:pt idx="8">
                  <c:v>1.1033516206052125</c:v>
                </c:pt>
                <c:pt idx="9">
                  <c:v>0.99793533095751963</c:v>
                </c:pt>
                <c:pt idx="10">
                  <c:v>1.0711628200768557</c:v>
                </c:pt>
                <c:pt idx="11">
                  <c:v>1.1498717720287459</c:v>
                </c:pt>
                <c:pt idx="12">
                  <c:v>1.2583823907920655</c:v>
                </c:pt>
                <c:pt idx="13">
                  <c:v>1.2458333142748022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BI_8702!$A$21</c:f>
              <c:strCache>
                <c:ptCount val="1"/>
                <c:pt idx="0">
                  <c:v>HUN/V4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BI_8702!$B$16:$O$16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BI_8702!$B$21:$O$21</c:f>
              <c:numCache>
                <c:formatCode>0.000</c:formatCode>
                <c:ptCount val="14"/>
                <c:pt idx="0">
                  <c:v>1.623155644246538</c:v>
                </c:pt>
                <c:pt idx="1">
                  <c:v>0.90829405431033783</c:v>
                </c:pt>
                <c:pt idx="2">
                  <c:v>0.85076199299340549</c:v>
                </c:pt>
                <c:pt idx="3">
                  <c:v>0.58963472945604456</c:v>
                </c:pt>
                <c:pt idx="4">
                  <c:v>0.42834637942614306</c:v>
                </c:pt>
                <c:pt idx="5">
                  <c:v>0.29895664778363357</c:v>
                </c:pt>
                <c:pt idx="6">
                  <c:v>0</c:v>
                </c:pt>
                <c:pt idx="7">
                  <c:v>0.15570704101037416</c:v>
                </c:pt>
                <c:pt idx="8">
                  <c:v>0</c:v>
                </c:pt>
                <c:pt idx="9">
                  <c:v>0.12135534366852857</c:v>
                </c:pt>
                <c:pt idx="10">
                  <c:v>4.6500823474407579E-2</c:v>
                </c:pt>
                <c:pt idx="11">
                  <c:v>5.5709283255944014E-2</c:v>
                </c:pt>
                <c:pt idx="12">
                  <c:v>3.2193845226670903E-2</c:v>
                </c:pt>
                <c:pt idx="13">
                  <c:v>7.5447714867757963E-3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4672368"/>
        <c:axId val="304672760"/>
      </c:lineChart>
      <c:catAx>
        <c:axId val="304672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04672760"/>
        <c:crosses val="autoZero"/>
        <c:auto val="1"/>
        <c:lblAlgn val="ctr"/>
        <c:lblOffset val="100"/>
        <c:noMultiLvlLbl val="0"/>
      </c:catAx>
      <c:valAx>
        <c:axId val="304672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046723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BI_8702!$A$17</c:f>
              <c:strCache>
                <c:ptCount val="1"/>
                <c:pt idx="0">
                  <c:v>CR/World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BI_8702!$B$16:$O$16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BI_8702!$B$17:$O$17</c:f>
              <c:numCache>
                <c:formatCode>0.000</c:formatCode>
                <c:ptCount val="14"/>
                <c:pt idx="0">
                  <c:v>2.2095128303600471</c:v>
                </c:pt>
                <c:pt idx="1">
                  <c:v>2.5663854724597721</c:v>
                </c:pt>
                <c:pt idx="2">
                  <c:v>2.5724308611255582</c:v>
                </c:pt>
                <c:pt idx="3">
                  <c:v>2.96718944273564</c:v>
                </c:pt>
                <c:pt idx="4">
                  <c:v>3.1449458857349009</c:v>
                </c:pt>
                <c:pt idx="5">
                  <c:v>3.8717986665589699</c:v>
                </c:pt>
                <c:pt idx="6">
                  <c:v>4.3938570075542769</c:v>
                </c:pt>
                <c:pt idx="7">
                  <c:v>4.2712701268306557</c:v>
                </c:pt>
                <c:pt idx="8">
                  <c:v>4.9161320049887536</c:v>
                </c:pt>
                <c:pt idx="9">
                  <c:v>3.9316406372894548</c:v>
                </c:pt>
                <c:pt idx="10">
                  <c:v>4.3442854077723059</c:v>
                </c:pt>
                <c:pt idx="11">
                  <c:v>3.774453296038498</c:v>
                </c:pt>
                <c:pt idx="12">
                  <c:v>4.47097845424351</c:v>
                </c:pt>
                <c:pt idx="13">
                  <c:v>5.0446116440505255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BI_8702!$A$18</c:f>
              <c:strCache>
                <c:ptCount val="1"/>
                <c:pt idx="0">
                  <c:v>HUN/World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BI_8702!$B$16:$O$16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BI_8702!$B$18:$O$18</c:f>
              <c:numCache>
                <c:formatCode>0.000</c:formatCode>
                <c:ptCount val="14"/>
                <c:pt idx="0">
                  <c:v>3.9160296209287599</c:v>
                </c:pt>
                <c:pt idx="1">
                  <c:v>2.2645070077749474</c:v>
                </c:pt>
                <c:pt idx="2">
                  <c:v>2.2183156557473405</c:v>
                </c:pt>
                <c:pt idx="3">
                  <c:v>2.034651699377505</c:v>
                </c:pt>
                <c:pt idx="4">
                  <c:v>1.4436859997211831</c:v>
                </c:pt>
                <c:pt idx="5">
                  <c:v>1.0107798581777532</c:v>
                </c:pt>
                <c:pt idx="6">
                  <c:v>0</c:v>
                </c:pt>
                <c:pt idx="7">
                  <c:v>0.56035657041397746</c:v>
                </c:pt>
                <c:pt idx="8">
                  <c:v>0</c:v>
                </c:pt>
                <c:pt idx="9">
                  <c:v>0.47811274530345782</c:v>
                </c:pt>
                <c:pt idx="10">
                  <c:v>0.1885921029771836</c:v>
                </c:pt>
                <c:pt idx="11">
                  <c:v>0.18286568373998102</c:v>
                </c:pt>
                <c:pt idx="12">
                  <c:v>0.11438334596934148</c:v>
                </c:pt>
                <c:pt idx="13">
                  <c:v>3.0550188101242506E-2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BI_8702!$A$20</c:f>
              <c:strCache>
                <c:ptCount val="1"/>
                <c:pt idx="0">
                  <c:v>CR/V4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BI_8702!$B$16:$O$16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BI_8702!$B$20:$O$20</c:f>
              <c:numCache>
                <c:formatCode>0.000</c:formatCode>
                <c:ptCount val="14"/>
                <c:pt idx="0">
                  <c:v>0.91582127021385396</c:v>
                </c:pt>
                <c:pt idx="1">
                  <c:v>1.0293775456204297</c:v>
                </c:pt>
                <c:pt idx="2">
                  <c:v>0.98657123055448015</c:v>
                </c:pt>
                <c:pt idx="3">
                  <c:v>0.85988080655157462</c:v>
                </c:pt>
                <c:pt idx="4">
                  <c:v>0.93311577718829297</c:v>
                </c:pt>
                <c:pt idx="5">
                  <c:v>1.1451553381112756</c:v>
                </c:pt>
                <c:pt idx="6">
                  <c:v>1.452473830491793</c:v>
                </c:pt>
                <c:pt idx="7">
                  <c:v>1.1868636291950181</c:v>
                </c:pt>
                <c:pt idx="8">
                  <c:v>1.1033516206052125</c:v>
                </c:pt>
                <c:pt idx="9">
                  <c:v>0.99793533095751963</c:v>
                </c:pt>
                <c:pt idx="10">
                  <c:v>1.0711628200768557</c:v>
                </c:pt>
                <c:pt idx="11">
                  <c:v>1.1498717720287459</c:v>
                </c:pt>
                <c:pt idx="12">
                  <c:v>1.2583823907920655</c:v>
                </c:pt>
                <c:pt idx="13">
                  <c:v>1.2458333142748022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BI_8702!$A$21</c:f>
              <c:strCache>
                <c:ptCount val="1"/>
                <c:pt idx="0">
                  <c:v>HUN/V4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BI_8702!$B$16:$O$16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BI_8702!$B$21:$O$21</c:f>
              <c:numCache>
                <c:formatCode>0.000</c:formatCode>
                <c:ptCount val="14"/>
                <c:pt idx="0">
                  <c:v>1.623155644246538</c:v>
                </c:pt>
                <c:pt idx="1">
                  <c:v>0.90829405431033783</c:v>
                </c:pt>
                <c:pt idx="2">
                  <c:v>0.85076199299340549</c:v>
                </c:pt>
                <c:pt idx="3">
                  <c:v>0.58963472945604456</c:v>
                </c:pt>
                <c:pt idx="4">
                  <c:v>0.42834637942614306</c:v>
                </c:pt>
                <c:pt idx="5">
                  <c:v>0.29895664778363357</c:v>
                </c:pt>
                <c:pt idx="6">
                  <c:v>0</c:v>
                </c:pt>
                <c:pt idx="7">
                  <c:v>0.15570704101037416</c:v>
                </c:pt>
                <c:pt idx="8">
                  <c:v>0</c:v>
                </c:pt>
                <c:pt idx="9">
                  <c:v>0.12135534366852857</c:v>
                </c:pt>
                <c:pt idx="10">
                  <c:v>4.6500823474407579E-2</c:v>
                </c:pt>
                <c:pt idx="11">
                  <c:v>5.5709283255944014E-2</c:v>
                </c:pt>
                <c:pt idx="12">
                  <c:v>3.2193845226670903E-2</c:v>
                </c:pt>
                <c:pt idx="13">
                  <c:v>7.5447714867757963E-3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BI_8702!$A$22</c:f>
              <c:strCache>
                <c:ptCount val="1"/>
                <c:pt idx="0">
                  <c:v>RCA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BI_8702!$B$16:$O$16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BI_8702!$B$22:$O$22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4673544"/>
        <c:axId val="304673936"/>
      </c:lineChart>
      <c:catAx>
        <c:axId val="304673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04673936"/>
        <c:crosses val="autoZero"/>
        <c:auto val="1"/>
        <c:lblAlgn val="ctr"/>
        <c:lblOffset val="100"/>
        <c:noMultiLvlLbl val="0"/>
      </c:catAx>
      <c:valAx>
        <c:axId val="304673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046735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VI_8702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VI_8702!$A$49</c:f>
              <c:strCache>
                <c:ptCount val="1"/>
                <c:pt idx="0">
                  <c:v>CR/World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VI_8702!$B$48:$O$48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VI_8702!$B$49:$O$49</c:f>
              <c:numCache>
                <c:formatCode>0.000</c:formatCode>
                <c:ptCount val="14"/>
                <c:pt idx="0">
                  <c:v>0.45204496046630649</c:v>
                </c:pt>
                <c:pt idx="1">
                  <c:v>0.92863708670163703</c:v>
                </c:pt>
                <c:pt idx="2">
                  <c:v>0.76175965769128662</c:v>
                </c:pt>
                <c:pt idx="3">
                  <c:v>0.86139660476529478</c:v>
                </c:pt>
                <c:pt idx="4">
                  <c:v>1.1357611819462057</c:v>
                </c:pt>
                <c:pt idx="5">
                  <c:v>1.3394931835346606</c:v>
                </c:pt>
                <c:pt idx="6">
                  <c:v>1.521626329418712</c:v>
                </c:pt>
                <c:pt idx="7">
                  <c:v>1.2229758152175472</c:v>
                </c:pt>
                <c:pt idx="8">
                  <c:v>1.6654699624396048</c:v>
                </c:pt>
                <c:pt idx="9">
                  <c:v>2.1731537818969651</c:v>
                </c:pt>
                <c:pt idx="10">
                  <c:v>2.239427533063199</c:v>
                </c:pt>
                <c:pt idx="11">
                  <c:v>1.6981314707852835</c:v>
                </c:pt>
                <c:pt idx="12">
                  <c:v>1.6176478825150657</c:v>
                </c:pt>
                <c:pt idx="13">
                  <c:v>1.6697964929024207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VI_8702!$A$50</c:f>
              <c:strCache>
                <c:ptCount val="1"/>
                <c:pt idx="0">
                  <c:v>HUN/World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VI_8702!$B$48:$O$48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VI_8702!$B$50:$O$50</c:f>
              <c:numCache>
                <c:formatCode>0.000</c:formatCode>
                <c:ptCount val="14"/>
                <c:pt idx="0">
                  <c:v>1.4455139566347888</c:v>
                </c:pt>
                <c:pt idx="1">
                  <c:v>0.48621591427172062</c:v>
                </c:pt>
                <c:pt idx="2">
                  <c:v>0.62708099589994681</c:v>
                </c:pt>
                <c:pt idx="3">
                  <c:v>0.53732224727409694</c:v>
                </c:pt>
                <c:pt idx="4">
                  <c:v>0.28225940251108494</c:v>
                </c:pt>
                <c:pt idx="5">
                  <c:v>-0.25737659042776523</c:v>
                </c:pt>
                <c:pt idx="6">
                  <c:v>0</c:v>
                </c:pt>
                <c:pt idx="7">
                  <c:v>-1.6485464817784123E-2</c:v>
                </c:pt>
                <c:pt idx="8">
                  <c:v>0.58898117351118351</c:v>
                </c:pt>
                <c:pt idx="9">
                  <c:v>1.2435095604238722</c:v>
                </c:pt>
                <c:pt idx="10">
                  <c:v>-9.3590616692071915E-2</c:v>
                </c:pt>
                <c:pt idx="11">
                  <c:v>0.27750810054037323</c:v>
                </c:pt>
                <c:pt idx="12">
                  <c:v>-2.1001906091355345</c:v>
                </c:pt>
                <c:pt idx="13">
                  <c:v>-3.6239341747711351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VI_8702!$A$51</c:f>
              <c:strCache>
                <c:ptCount val="1"/>
                <c:pt idx="0">
                  <c:v>RC 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VI_8702!$B$48:$O$48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VI_8702!$B$51:$O$51</c:f>
              <c:numCache>
                <c:formatCode>0.000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VI_8702!$A$52</c:f>
              <c:strCache>
                <c:ptCount val="1"/>
                <c:pt idx="0">
                  <c:v>CR/V4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VI_8702!$B$48:$O$48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VI_8702!$B$52:$O$52</c:f>
              <c:numCache>
                <c:formatCode>0.000</c:formatCode>
                <c:ptCount val="14"/>
                <c:pt idx="0">
                  <c:v>-0.18262114309397376</c:v>
                </c:pt>
                <c:pt idx="1">
                  <c:v>0.2313370631787626</c:v>
                </c:pt>
                <c:pt idx="2">
                  <c:v>-0.15090663516928229</c:v>
                </c:pt>
                <c:pt idx="3">
                  <c:v>-0.21883904668226425</c:v>
                </c:pt>
                <c:pt idx="4">
                  <c:v>-7.625249923965953E-3</c:v>
                </c:pt>
                <c:pt idx="5">
                  <c:v>0.2768160110838167</c:v>
                </c:pt>
                <c:pt idx="6">
                  <c:v>7.7129276429864169E-2</c:v>
                </c:pt>
                <c:pt idx="7">
                  <c:v>8.0454714256039672E-3</c:v>
                </c:pt>
                <c:pt idx="8">
                  <c:v>0.18142359200111724</c:v>
                </c:pt>
                <c:pt idx="9">
                  <c:v>0.32838888071130107</c:v>
                </c:pt>
                <c:pt idx="10">
                  <c:v>0.32220416767473514</c:v>
                </c:pt>
                <c:pt idx="11">
                  <c:v>0.11489054313146095</c:v>
                </c:pt>
                <c:pt idx="12">
                  <c:v>0.19459832884096995</c:v>
                </c:pt>
                <c:pt idx="13">
                  <c:v>0.28021506300923377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VI_8702!$A$53</c:f>
              <c:strCache>
                <c:ptCount val="1"/>
                <c:pt idx="0">
                  <c:v>HUN/V4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VI_8702!$B$48:$O$48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VI_8702!$B$53:$O$53</c:f>
              <c:numCache>
                <c:formatCode>0.000</c:formatCode>
                <c:ptCount val="14"/>
                <c:pt idx="0">
                  <c:v>0.81084785307450835</c:v>
                </c:pt>
                <c:pt idx="1">
                  <c:v>-0.21108410925115406</c:v>
                </c:pt>
                <c:pt idx="2">
                  <c:v>-0.28558529696062207</c:v>
                </c:pt>
                <c:pt idx="3">
                  <c:v>-0.54291340417346223</c:v>
                </c:pt>
                <c:pt idx="4">
                  <c:v>-0.86112702935908692</c:v>
                </c:pt>
                <c:pt idx="5">
                  <c:v>-1.3200537628786089</c:v>
                </c:pt>
                <c:pt idx="6">
                  <c:v>0</c:v>
                </c:pt>
                <c:pt idx="7">
                  <c:v>-1.2314158086097275</c:v>
                </c:pt>
                <c:pt idx="8">
                  <c:v>0.59910437137906292</c:v>
                </c:pt>
                <c:pt idx="9">
                  <c:v>-0.60125534076179132</c:v>
                </c:pt>
                <c:pt idx="10">
                  <c:v>-2.0108139820805357</c:v>
                </c:pt>
                <c:pt idx="11">
                  <c:v>-1.3057328271134496</c:v>
                </c:pt>
                <c:pt idx="12">
                  <c:v>-3.523240162809631</c:v>
                </c:pt>
                <c:pt idx="13">
                  <c:v>-5.0135156046643221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4674720"/>
        <c:axId val="304962384"/>
      </c:lineChart>
      <c:catAx>
        <c:axId val="304674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04962384"/>
        <c:crosses val="autoZero"/>
        <c:auto val="1"/>
        <c:lblAlgn val="ctr"/>
        <c:lblOffset val="100"/>
        <c:noMultiLvlLbl val="0"/>
      </c:catAx>
      <c:valAx>
        <c:axId val="30496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046747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LI_8702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LI_8702!$A$31</c:f>
              <c:strCache>
                <c:ptCount val="1"/>
                <c:pt idx="0">
                  <c:v>CR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LI_8702!$B$30:$O$30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LI_8702!$B$31:$O$31</c:f>
              <c:numCache>
                <c:formatCode>0.000</c:formatCode>
                <c:ptCount val="14"/>
                <c:pt idx="0">
                  <c:v>3.984848624595777E-2</c:v>
                </c:pt>
                <c:pt idx="1">
                  <c:v>7.0538077670306398E-2</c:v>
                </c:pt>
                <c:pt idx="2">
                  <c:v>7.1263224768024422E-2</c:v>
                </c:pt>
                <c:pt idx="3">
                  <c:v>8.4823539777807266E-2</c:v>
                </c:pt>
                <c:pt idx="4">
                  <c:v>9.839024812996687E-2</c:v>
                </c:pt>
                <c:pt idx="5">
                  <c:v>0.12491760959048859</c:v>
                </c:pt>
                <c:pt idx="6">
                  <c:v>0.16178201167030121</c:v>
                </c:pt>
                <c:pt idx="7">
                  <c:v>0.16109728088645531</c:v>
                </c:pt>
                <c:pt idx="8">
                  <c:v>0.1901730070945557</c:v>
                </c:pt>
                <c:pt idx="9">
                  <c:v>0.14684503964418605</c:v>
                </c:pt>
                <c:pt idx="10">
                  <c:v>0.15610997701802221</c:v>
                </c:pt>
                <c:pt idx="11">
                  <c:v>0.12926788020613578</c:v>
                </c:pt>
                <c:pt idx="12">
                  <c:v>0.14953845350534548</c:v>
                </c:pt>
                <c:pt idx="13">
                  <c:v>0.18133102411449725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LI_8702!$A$32</c:f>
              <c:strCache>
                <c:ptCount val="1"/>
                <c:pt idx="0">
                  <c:v>HUN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LI_8702!$B$30:$O$30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LI_8702!$B$32:$O$32</c:f>
              <c:numCache>
                <c:formatCode>0.000</c:formatCode>
                <c:ptCount val="14"/>
                <c:pt idx="0">
                  <c:v>0.14672259804943905</c:v>
                </c:pt>
                <c:pt idx="1">
                  <c:v>3.8373537301036313E-2</c:v>
                </c:pt>
                <c:pt idx="2">
                  <c:v>5.4355436978416626E-2</c:v>
                </c:pt>
                <c:pt idx="3">
                  <c:v>4.2373035642971742E-2</c:v>
                </c:pt>
                <c:pt idx="4">
                  <c:v>1.4767026571871709E-2</c:v>
                </c:pt>
                <c:pt idx="5">
                  <c:v>-1.5510669445054165E-2</c:v>
                </c:pt>
                <c:pt idx="6">
                  <c:v>0</c:v>
                </c:pt>
                <c:pt idx="7">
                  <c:v>2.4276323692572476E-4</c:v>
                </c:pt>
                <c:pt idx="8">
                  <c:v>-2.9955089914841949E-2</c:v>
                </c:pt>
                <c:pt idx="9">
                  <c:v>1.4039105698466916E-2</c:v>
                </c:pt>
                <c:pt idx="10">
                  <c:v>-1.2384760693688395E-3</c:v>
                </c:pt>
                <c:pt idx="11">
                  <c:v>1.8704597426648863E-3</c:v>
                </c:pt>
                <c:pt idx="12">
                  <c:v>-3.492819760130042E-2</c:v>
                </c:pt>
                <c:pt idx="13">
                  <c:v>-4.8653451184272251E-2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LI_8702!$A$33</c:f>
              <c:strCache>
                <c:ptCount val="1"/>
                <c:pt idx="0">
                  <c:v>CA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LI_8702!$B$30:$O$30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LI_8702!$B$33:$O$33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4963168"/>
        <c:axId val="304963560"/>
      </c:lineChart>
      <c:catAx>
        <c:axId val="304963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04963560"/>
        <c:crosses val="autoZero"/>
        <c:auto val="1"/>
        <c:lblAlgn val="ctr"/>
        <c:lblOffset val="100"/>
        <c:noMultiLvlLbl val="0"/>
      </c:catAx>
      <c:valAx>
        <c:axId val="304963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049631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X_M_87!$A$3</c:f>
              <c:strCache>
                <c:ptCount val="1"/>
                <c:pt idx="0">
                  <c:v>CR exports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X_M_87!$B$2:$O$2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X_M_87!$B$3:$O$3</c:f>
              <c:numCache>
                <c:formatCode>#\ ##0;[Red]#\ ##0</c:formatCode>
                <c:ptCount val="14"/>
                <c:pt idx="0" formatCode="#,##0">
                  <c:v>33384210</c:v>
                </c:pt>
                <c:pt idx="1">
                  <c:v>44263576</c:v>
                </c:pt>
                <c:pt idx="2">
                  <c:v>48720350</c:v>
                </c:pt>
                <c:pt idx="3">
                  <c:v>65771587</c:v>
                </c:pt>
                <c:pt idx="4">
                  <c:v>78208548</c:v>
                </c:pt>
                <c:pt idx="5">
                  <c:v>95140986</c:v>
                </c:pt>
                <c:pt idx="6">
                  <c:v>120900492</c:v>
                </c:pt>
                <c:pt idx="7">
                  <c:v>146087029</c:v>
                </c:pt>
                <c:pt idx="8">
                  <c:v>112884321</c:v>
                </c:pt>
                <c:pt idx="9">
                  <c:v>132140914</c:v>
                </c:pt>
                <c:pt idx="10">
                  <c:v>162391721</c:v>
                </c:pt>
                <c:pt idx="11">
                  <c:v>156422743</c:v>
                </c:pt>
                <c:pt idx="12">
                  <c:v>161524152</c:v>
                </c:pt>
                <c:pt idx="13">
                  <c:v>174279452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X_M_87!$A$4</c:f>
              <c:strCache>
                <c:ptCount val="1"/>
                <c:pt idx="0">
                  <c:v>Hungary export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X_M_87!$B$2:$O$2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X_M_87!$B$4:$O$4</c:f>
              <c:numCache>
                <c:formatCode>#,##0</c:formatCode>
                <c:ptCount val="14"/>
                <c:pt idx="0">
                  <c:v>30497719</c:v>
                </c:pt>
                <c:pt idx="1">
                  <c:v>34336583</c:v>
                </c:pt>
                <c:pt idx="2">
                  <c:v>43003656</c:v>
                </c:pt>
                <c:pt idx="3">
                  <c:v>55468212</c:v>
                </c:pt>
                <c:pt idx="4" formatCode="#\ ##0;[Red]#\ ##0">
                  <c:v>62271839</c:v>
                </c:pt>
                <c:pt idx="5" formatCode="#\ ##0;[Red]#\ ##0">
                  <c:v>74055406</c:v>
                </c:pt>
                <c:pt idx="6" formatCode="#\ ##0;[Red]#\ ##0">
                  <c:v>94590870</c:v>
                </c:pt>
                <c:pt idx="7" formatCode="#\ ##0;[Red]#\ ##0">
                  <c:v>108211166</c:v>
                </c:pt>
                <c:pt idx="8" formatCode="#\ ##0;[Red]#\ ##0">
                  <c:v>82571847</c:v>
                </c:pt>
                <c:pt idx="9" formatCode="#\ ##0;[Red]#\ ##0">
                  <c:v>94748737</c:v>
                </c:pt>
                <c:pt idx="10" formatCode="#\ ##0;[Red]#\ ##0">
                  <c:v>111216834</c:v>
                </c:pt>
                <c:pt idx="11" formatCode="#\ ##0;[Red]#\ ##0">
                  <c:v>103006014</c:v>
                </c:pt>
                <c:pt idx="12" formatCode="#\ ##0;[Red]#\ ##0">
                  <c:v>107729976</c:v>
                </c:pt>
                <c:pt idx="13" formatCode="#\ ##0;[Red]#\ ##0">
                  <c:v>112196295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X_M_87!$A$16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X_M_87!$B$2:$O$2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X_M_87!$B$16:$O$16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X_M_87!$A$17</c:f>
              <c:strCache>
                <c:ptCount val="1"/>
                <c:pt idx="0">
                  <c:v>CR import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X_M_87!$B$2:$O$2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X_M_87!$B$17:$O$17</c:f>
              <c:numCache>
                <c:formatCode>#,##0</c:formatCode>
                <c:ptCount val="14"/>
                <c:pt idx="0">
                  <c:v>36476654</c:v>
                </c:pt>
                <c:pt idx="1">
                  <c:v>48230794</c:v>
                </c:pt>
                <c:pt idx="2">
                  <c:v>51239343</c:v>
                </c:pt>
                <c:pt idx="3">
                  <c:v>66705682</c:v>
                </c:pt>
                <c:pt idx="4">
                  <c:v>76527310</c:v>
                </c:pt>
                <c:pt idx="5">
                  <c:v>93429474</c:v>
                </c:pt>
                <c:pt idx="6">
                  <c:v>116822197</c:v>
                </c:pt>
                <c:pt idx="7">
                  <c:v>141833836</c:v>
                </c:pt>
                <c:pt idx="8">
                  <c:v>104849536</c:v>
                </c:pt>
                <c:pt idx="9">
                  <c:v>125690658</c:v>
                </c:pt>
                <c:pt idx="10">
                  <c:v>150813416</c:v>
                </c:pt>
                <c:pt idx="11">
                  <c:v>139726824</c:v>
                </c:pt>
                <c:pt idx="12">
                  <c:v>142525808</c:v>
                </c:pt>
                <c:pt idx="13">
                  <c:v>153225461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X_M_87!$A$18</c:f>
              <c:strCache>
                <c:ptCount val="1"/>
                <c:pt idx="0">
                  <c:v>Hungary import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X_M_87!$B$2:$O$2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X_M_87!$B$18:$O$18</c:f>
              <c:numCache>
                <c:formatCode>#,##0</c:formatCode>
                <c:ptCount val="14"/>
                <c:pt idx="0">
                  <c:v>33681734</c:v>
                </c:pt>
                <c:pt idx="1">
                  <c:v>37611572</c:v>
                </c:pt>
                <c:pt idx="2">
                  <c:v>47674542</c:v>
                </c:pt>
                <c:pt idx="3">
                  <c:v>60248602</c:v>
                </c:pt>
                <c:pt idx="4">
                  <c:v>65919579</c:v>
                </c:pt>
                <c:pt idx="5">
                  <c:v>76978511</c:v>
                </c:pt>
                <c:pt idx="6">
                  <c:v>94659727</c:v>
                </c:pt>
                <c:pt idx="7">
                  <c:v>108784724</c:v>
                </c:pt>
                <c:pt idx="8">
                  <c:v>77272443</c:v>
                </c:pt>
                <c:pt idx="9">
                  <c:v>87432095</c:v>
                </c:pt>
                <c:pt idx="10">
                  <c:v>101369997</c:v>
                </c:pt>
                <c:pt idx="11">
                  <c:v>94266239</c:v>
                </c:pt>
                <c:pt idx="12">
                  <c:v>98661803</c:v>
                </c:pt>
                <c:pt idx="13">
                  <c:v>103110997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3459952"/>
        <c:axId val="273494256"/>
      </c:lineChart>
      <c:catAx>
        <c:axId val="273459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73494256"/>
        <c:crosses val="autoZero"/>
        <c:auto val="1"/>
        <c:lblAlgn val="ctr"/>
        <c:lblOffset val="100"/>
        <c:noMultiLvlLbl val="0"/>
      </c:catAx>
      <c:valAx>
        <c:axId val="273494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734599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BI_87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BI_87!$A$17</c:f>
              <c:strCache>
                <c:ptCount val="1"/>
                <c:pt idx="0">
                  <c:v>CR/World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BI_87!$B$16:$O$16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BI_87!$B$17:$O$17</c:f>
              <c:numCache>
                <c:formatCode>0.000</c:formatCode>
                <c:ptCount val="14"/>
                <c:pt idx="0">
                  <c:v>1.7616090221123781</c:v>
                </c:pt>
                <c:pt idx="1">
                  <c:v>1.8927363190573394</c:v>
                </c:pt>
                <c:pt idx="2">
                  <c:v>1.6058795958715937</c:v>
                </c:pt>
                <c:pt idx="3">
                  <c:v>1.6375877717845393</c:v>
                </c:pt>
                <c:pt idx="4">
                  <c:v>1.85587791718274</c:v>
                </c:pt>
                <c:pt idx="5">
                  <c:v>2.0106431651119512</c:v>
                </c:pt>
                <c:pt idx="6">
                  <c:v>1.9583291077272078</c:v>
                </c:pt>
                <c:pt idx="7">
                  <c:v>2.0489599474533091</c:v>
                </c:pt>
                <c:pt idx="8">
                  <c:v>2.5208983042065434</c:v>
                </c:pt>
                <c:pt idx="9">
                  <c:v>2.3877059108078367</c:v>
                </c:pt>
                <c:pt idx="10">
                  <c:v>2.4319865040014683</c:v>
                </c:pt>
                <c:pt idx="11">
                  <c:v>2.4392917357969326</c:v>
                </c:pt>
                <c:pt idx="12">
                  <c:v>2.4847859582451242</c:v>
                </c:pt>
                <c:pt idx="13">
                  <c:v>2.5727496172713145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BI_87!$A$18</c:f>
              <c:strCache>
                <c:ptCount val="1"/>
                <c:pt idx="0">
                  <c:v>HUN/World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BI_87!$B$16:$O$16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BI_87!$B$18:$O$18</c:f>
              <c:numCache>
                <c:formatCode>0.000</c:formatCode>
                <c:ptCount val="14"/>
                <c:pt idx="0">
                  <c:v>0.98173996217298243</c:v>
                </c:pt>
                <c:pt idx="1">
                  <c:v>0.90594400903080796</c:v>
                </c:pt>
                <c:pt idx="2">
                  <c:v>0.86042609464874498</c:v>
                </c:pt>
                <c:pt idx="3">
                  <c:v>0.86005642415247696</c:v>
                </c:pt>
                <c:pt idx="4">
                  <c:v>0.97865701969672469</c:v>
                </c:pt>
                <c:pt idx="5">
                  <c:v>1.1606867612568863</c:v>
                </c:pt>
                <c:pt idx="6">
                  <c:v>1.2788519782583465</c:v>
                </c:pt>
                <c:pt idx="7">
                  <c:v>1.4732693412279183</c:v>
                </c:pt>
                <c:pt idx="8">
                  <c:v>1.3350721011578637</c:v>
                </c:pt>
                <c:pt idx="9">
                  <c:v>1.3005743979341924</c:v>
                </c:pt>
                <c:pt idx="10">
                  <c:v>1.335576878805528</c:v>
                </c:pt>
                <c:pt idx="11">
                  <c:v>1.3986055689559387</c:v>
                </c:pt>
                <c:pt idx="12">
                  <c:v>1.7394860500729961</c:v>
                </c:pt>
                <c:pt idx="13">
                  <c:v>2.14701800725142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BI_87!$A$19</c:f>
              <c:strCache>
                <c:ptCount val="1"/>
                <c:pt idx="0">
                  <c:v>CR/HUN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BI_87!$B$16:$O$16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BI_87!$B$19:$O$19</c:f>
              <c:numCache>
                <c:formatCode>0.000</c:formatCode>
                <c:ptCount val="14"/>
                <c:pt idx="0">
                  <c:v>1.7943743659097204</c:v>
                </c:pt>
                <c:pt idx="1">
                  <c:v>2.0892420504907538</c:v>
                </c:pt>
                <c:pt idx="2">
                  <c:v>1.8663771425100351</c:v>
                </c:pt>
                <c:pt idx="3">
                  <c:v>1.9040469041298806</c:v>
                </c:pt>
                <c:pt idx="4">
                  <c:v>1.8963517144728157</c:v>
                </c:pt>
                <c:pt idx="5">
                  <c:v>1.73228749756279</c:v>
                </c:pt>
                <c:pt idx="6">
                  <c:v>1.5313180422915194</c:v>
                </c:pt>
                <c:pt idx="7">
                  <c:v>1.3907572024444443</c:v>
                </c:pt>
                <c:pt idx="8">
                  <c:v>1.8882113572894315</c:v>
                </c:pt>
                <c:pt idx="9">
                  <c:v>1.8358856783590567</c:v>
                </c:pt>
                <c:pt idx="10">
                  <c:v>1.8209258804903192</c:v>
                </c:pt>
                <c:pt idx="11">
                  <c:v>1.7440883905659461</c:v>
                </c:pt>
                <c:pt idx="12">
                  <c:v>1.4284598362492487</c:v>
                </c:pt>
                <c:pt idx="13">
                  <c:v>1.1982897249031039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BI_87!$A$20</c:f>
              <c:strCache>
                <c:ptCount val="1"/>
                <c:pt idx="0">
                  <c:v>CR/V4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BI_87!$B$16:$O$16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BI_87!$B$20:$O$20</c:f>
              <c:numCache>
                <c:formatCode>0.000</c:formatCode>
                <c:ptCount val="14"/>
                <c:pt idx="0">
                  <c:v>1.3078232969138492</c:v>
                </c:pt>
                <c:pt idx="1">
                  <c:v>1.3672523963773442</c:v>
                </c:pt>
                <c:pt idx="2">
                  <c:v>1.1384110535837262</c:v>
                </c:pt>
                <c:pt idx="3">
                  <c:v>1.1246286287841258</c:v>
                </c:pt>
                <c:pt idx="4">
                  <c:v>1.2022518766815393</c:v>
                </c:pt>
                <c:pt idx="5">
                  <c:v>1.1656022826781698</c:v>
                </c:pt>
                <c:pt idx="6">
                  <c:v>1.0990664132563643</c:v>
                </c:pt>
                <c:pt idx="7">
                  <c:v>1.0403773524212636</c:v>
                </c:pt>
                <c:pt idx="8">
                  <c:v>1.1511877397772874</c:v>
                </c:pt>
                <c:pt idx="9">
                  <c:v>1.1784695181362477</c:v>
                </c:pt>
                <c:pt idx="10">
                  <c:v>1.1708688766968569</c:v>
                </c:pt>
                <c:pt idx="11">
                  <c:v>1.1744768204738087</c:v>
                </c:pt>
                <c:pt idx="12">
                  <c:v>1.1698707102803338</c:v>
                </c:pt>
                <c:pt idx="13">
                  <c:v>1.1762087321519115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BI_87!$A$21</c:f>
              <c:strCache>
                <c:ptCount val="1"/>
                <c:pt idx="0">
                  <c:v>HUN/V4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BI_87!$B$16:$O$16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BI_87!$B$21:$O$21</c:f>
              <c:numCache>
                <c:formatCode>0.000</c:formatCode>
                <c:ptCount val="14"/>
                <c:pt idx="0">
                  <c:v>0.72884640003804491</c:v>
                </c:pt>
                <c:pt idx="1">
                  <c:v>0.65442508016540368</c:v>
                </c:pt>
                <c:pt idx="2">
                  <c:v>0.60995767021273684</c:v>
                </c:pt>
                <c:pt idx="3">
                  <c:v>0.59065174620688421</c:v>
                </c:pt>
                <c:pt idx="4">
                  <c:v>0.6339814853468595</c:v>
                </c:pt>
                <c:pt idx="5">
                  <c:v>0.67286884210507347</c:v>
                </c:pt>
                <c:pt idx="6">
                  <c:v>0.71772576493102769</c:v>
                </c:pt>
                <c:pt idx="7">
                  <c:v>0.7480654068105197</c:v>
                </c:pt>
                <c:pt idx="8">
                  <c:v>0.60967101767137044</c:v>
                </c:pt>
                <c:pt idx="9">
                  <c:v>0.64190789874758547</c:v>
                </c:pt>
                <c:pt idx="10">
                  <c:v>0.64300743332923471</c:v>
                </c:pt>
                <c:pt idx="11">
                  <c:v>0.67340441392004113</c:v>
                </c:pt>
                <c:pt idx="12">
                  <c:v>0.81897347100223683</c:v>
                </c:pt>
                <c:pt idx="13">
                  <c:v>0.98157290987955514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2719888"/>
        <c:axId val="272720272"/>
      </c:lineChart>
      <c:catAx>
        <c:axId val="272719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72720272"/>
        <c:crosses val="autoZero"/>
        <c:auto val="1"/>
        <c:lblAlgn val="ctr"/>
        <c:lblOffset val="100"/>
        <c:noMultiLvlLbl val="0"/>
      </c:catAx>
      <c:valAx>
        <c:axId val="272720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727198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BI_87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BI_87!$A$17</c:f>
              <c:strCache>
                <c:ptCount val="1"/>
                <c:pt idx="0">
                  <c:v>CR/World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BI_87!$B$16:$O$16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BI_87!$B$17:$O$17</c:f>
              <c:numCache>
                <c:formatCode>0.000</c:formatCode>
                <c:ptCount val="14"/>
                <c:pt idx="0">
                  <c:v>1.7616090221123781</c:v>
                </c:pt>
                <c:pt idx="1">
                  <c:v>1.8927363190573394</c:v>
                </c:pt>
                <c:pt idx="2">
                  <c:v>1.6058795958715937</c:v>
                </c:pt>
                <c:pt idx="3">
                  <c:v>1.6375877717845393</c:v>
                </c:pt>
                <c:pt idx="4">
                  <c:v>1.85587791718274</c:v>
                </c:pt>
                <c:pt idx="5">
                  <c:v>2.0106431651119512</c:v>
                </c:pt>
                <c:pt idx="6">
                  <c:v>1.9583291077272078</c:v>
                </c:pt>
                <c:pt idx="7">
                  <c:v>2.0489599474533091</c:v>
                </c:pt>
                <c:pt idx="8">
                  <c:v>2.5208983042065434</c:v>
                </c:pt>
                <c:pt idx="9">
                  <c:v>2.3877059108078367</c:v>
                </c:pt>
                <c:pt idx="10">
                  <c:v>2.4319865040014683</c:v>
                </c:pt>
                <c:pt idx="11">
                  <c:v>2.4392917357969326</c:v>
                </c:pt>
                <c:pt idx="12">
                  <c:v>2.4847859582451242</c:v>
                </c:pt>
                <c:pt idx="13">
                  <c:v>2.5727496172713145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BI_87!$A$18</c:f>
              <c:strCache>
                <c:ptCount val="1"/>
                <c:pt idx="0">
                  <c:v>HUN/World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BI_87!$B$16:$O$16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BI_87!$B$18:$O$18</c:f>
              <c:numCache>
                <c:formatCode>0.000</c:formatCode>
                <c:ptCount val="14"/>
                <c:pt idx="0">
                  <c:v>0.98173996217298243</c:v>
                </c:pt>
                <c:pt idx="1">
                  <c:v>0.90594400903080796</c:v>
                </c:pt>
                <c:pt idx="2">
                  <c:v>0.86042609464874498</c:v>
                </c:pt>
                <c:pt idx="3">
                  <c:v>0.86005642415247696</c:v>
                </c:pt>
                <c:pt idx="4">
                  <c:v>0.97865701969672469</c:v>
                </c:pt>
                <c:pt idx="5">
                  <c:v>1.1606867612568863</c:v>
                </c:pt>
                <c:pt idx="6">
                  <c:v>1.2788519782583465</c:v>
                </c:pt>
                <c:pt idx="7">
                  <c:v>1.4732693412279183</c:v>
                </c:pt>
                <c:pt idx="8">
                  <c:v>1.3350721011578637</c:v>
                </c:pt>
                <c:pt idx="9">
                  <c:v>1.3005743979341924</c:v>
                </c:pt>
                <c:pt idx="10">
                  <c:v>1.335576878805528</c:v>
                </c:pt>
                <c:pt idx="11">
                  <c:v>1.3986055689559387</c:v>
                </c:pt>
                <c:pt idx="12">
                  <c:v>1.7394860500729961</c:v>
                </c:pt>
                <c:pt idx="13">
                  <c:v>2.14701800725142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BI_87!$A$19</c:f>
              <c:strCache>
                <c:ptCount val="1"/>
                <c:pt idx="0">
                  <c:v>CR/HUN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BI_87!$B$16:$O$16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BI_87!$B$19:$O$19</c:f>
              <c:numCache>
                <c:formatCode>0.000</c:formatCode>
                <c:ptCount val="14"/>
                <c:pt idx="0">
                  <c:v>1.7943743659097204</c:v>
                </c:pt>
                <c:pt idx="1">
                  <c:v>2.0892420504907538</c:v>
                </c:pt>
                <c:pt idx="2">
                  <c:v>1.8663771425100351</c:v>
                </c:pt>
                <c:pt idx="3">
                  <c:v>1.9040469041298806</c:v>
                </c:pt>
                <c:pt idx="4">
                  <c:v>1.8963517144728157</c:v>
                </c:pt>
                <c:pt idx="5">
                  <c:v>1.73228749756279</c:v>
                </c:pt>
                <c:pt idx="6">
                  <c:v>1.5313180422915194</c:v>
                </c:pt>
                <c:pt idx="7">
                  <c:v>1.3907572024444443</c:v>
                </c:pt>
                <c:pt idx="8">
                  <c:v>1.8882113572894315</c:v>
                </c:pt>
                <c:pt idx="9">
                  <c:v>1.8358856783590567</c:v>
                </c:pt>
                <c:pt idx="10">
                  <c:v>1.8209258804903192</c:v>
                </c:pt>
                <c:pt idx="11">
                  <c:v>1.7440883905659461</c:v>
                </c:pt>
                <c:pt idx="12">
                  <c:v>1.4284598362492487</c:v>
                </c:pt>
                <c:pt idx="13">
                  <c:v>1.1982897249031039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BI_87!$A$20</c:f>
              <c:strCache>
                <c:ptCount val="1"/>
                <c:pt idx="0">
                  <c:v>CR/V4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BI_87!$B$16:$O$16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BI_87!$B$20:$O$20</c:f>
              <c:numCache>
                <c:formatCode>0.000</c:formatCode>
                <c:ptCount val="14"/>
                <c:pt idx="0">
                  <c:v>1.3078232969138492</c:v>
                </c:pt>
                <c:pt idx="1">
                  <c:v>1.3672523963773442</c:v>
                </c:pt>
                <c:pt idx="2">
                  <c:v>1.1384110535837262</c:v>
                </c:pt>
                <c:pt idx="3">
                  <c:v>1.1246286287841258</c:v>
                </c:pt>
                <c:pt idx="4">
                  <c:v>1.2022518766815393</c:v>
                </c:pt>
                <c:pt idx="5">
                  <c:v>1.1656022826781698</c:v>
                </c:pt>
                <c:pt idx="6">
                  <c:v>1.0990664132563643</c:v>
                </c:pt>
                <c:pt idx="7">
                  <c:v>1.0403773524212636</c:v>
                </c:pt>
                <c:pt idx="8">
                  <c:v>1.1511877397772874</c:v>
                </c:pt>
                <c:pt idx="9">
                  <c:v>1.1784695181362477</c:v>
                </c:pt>
                <c:pt idx="10">
                  <c:v>1.1708688766968569</c:v>
                </c:pt>
                <c:pt idx="11">
                  <c:v>1.1744768204738087</c:v>
                </c:pt>
                <c:pt idx="12">
                  <c:v>1.1698707102803338</c:v>
                </c:pt>
                <c:pt idx="13">
                  <c:v>1.1762087321519115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BI_87!$A$21</c:f>
              <c:strCache>
                <c:ptCount val="1"/>
                <c:pt idx="0">
                  <c:v>HUN/V4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BI_87!$B$16:$O$16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BI_87!$B$21:$O$21</c:f>
              <c:numCache>
                <c:formatCode>0.000</c:formatCode>
                <c:ptCount val="14"/>
                <c:pt idx="0">
                  <c:v>0.72884640003804491</c:v>
                </c:pt>
                <c:pt idx="1">
                  <c:v>0.65442508016540368</c:v>
                </c:pt>
                <c:pt idx="2">
                  <c:v>0.60995767021273684</c:v>
                </c:pt>
                <c:pt idx="3">
                  <c:v>0.59065174620688421</c:v>
                </c:pt>
                <c:pt idx="4">
                  <c:v>0.6339814853468595</c:v>
                </c:pt>
                <c:pt idx="5">
                  <c:v>0.67286884210507347</c:v>
                </c:pt>
                <c:pt idx="6">
                  <c:v>0.71772576493102769</c:v>
                </c:pt>
                <c:pt idx="7">
                  <c:v>0.7480654068105197</c:v>
                </c:pt>
                <c:pt idx="8">
                  <c:v>0.60967101767137044</c:v>
                </c:pt>
                <c:pt idx="9">
                  <c:v>0.64190789874758547</c:v>
                </c:pt>
                <c:pt idx="10">
                  <c:v>0.64300743332923471</c:v>
                </c:pt>
                <c:pt idx="11">
                  <c:v>0.67340441392004113</c:v>
                </c:pt>
                <c:pt idx="12">
                  <c:v>0.81897347100223683</c:v>
                </c:pt>
                <c:pt idx="13">
                  <c:v>0.98157290987955514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BI_87!$A$22</c:f>
              <c:strCache>
                <c:ptCount val="1"/>
                <c:pt idx="0">
                  <c:v>RCA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BI_87!$B$16:$O$16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BI_87!$B$22:$O$22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2272216"/>
        <c:axId val="273854840"/>
      </c:lineChart>
      <c:catAx>
        <c:axId val="272272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73854840"/>
        <c:crosses val="autoZero"/>
        <c:auto val="1"/>
        <c:lblAlgn val="ctr"/>
        <c:lblOffset val="100"/>
        <c:noMultiLvlLbl val="0"/>
      </c:catAx>
      <c:valAx>
        <c:axId val="273854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722722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VI_87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VI_87!$A$49</c:f>
              <c:strCache>
                <c:ptCount val="1"/>
                <c:pt idx="0">
                  <c:v>CR/World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VI_87!$B$48:$O$48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VI_87!$B$49:$O$49</c:f>
              <c:numCache>
                <c:formatCode>0.000</c:formatCode>
                <c:ptCount val="14"/>
                <c:pt idx="0">
                  <c:v>0.6676764852151128</c:v>
                </c:pt>
                <c:pt idx="1">
                  <c:v>0.71689471186058062</c:v>
                </c:pt>
                <c:pt idx="2">
                  <c:v>0.53594833756300353</c:v>
                </c:pt>
                <c:pt idx="3">
                  <c:v>0.48814881093943019</c:v>
                </c:pt>
                <c:pt idx="4">
                  <c:v>0.60361947413803385</c:v>
                </c:pt>
                <c:pt idx="5">
                  <c:v>0.65831066471934752</c:v>
                </c:pt>
                <c:pt idx="6">
                  <c:v>0.61335768429982496</c:v>
                </c:pt>
                <c:pt idx="7">
                  <c:v>0.58456367342073989</c:v>
                </c:pt>
                <c:pt idx="8">
                  <c:v>0.73051945318166878</c:v>
                </c:pt>
                <c:pt idx="9">
                  <c:v>0.78268088556140269</c:v>
                </c:pt>
                <c:pt idx="10">
                  <c:v>0.75170648317169531</c:v>
                </c:pt>
                <c:pt idx="11">
                  <c:v>0.73026349243236521</c:v>
                </c:pt>
                <c:pt idx="12">
                  <c:v>0.73413559060950617</c:v>
                </c:pt>
                <c:pt idx="13">
                  <c:v>0.72291039187115402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VI_87!$A$50</c:f>
              <c:strCache>
                <c:ptCount val="1"/>
                <c:pt idx="0">
                  <c:v>HUN/World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VI_87!$B$48:$O$48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VI_87!$B$50:$O$50</c:f>
              <c:numCache>
                <c:formatCode>0.000</c:formatCode>
                <c:ptCount val="14"/>
                <c:pt idx="0">
                  <c:v>0.1616141242071264</c:v>
                </c:pt>
                <c:pt idx="1">
                  <c:v>2.7066673131952976E-2</c:v>
                </c:pt>
                <c:pt idx="2">
                  <c:v>-5.9347754204686243E-2</c:v>
                </c:pt>
                <c:pt idx="3">
                  <c:v>-7.395637791433872E-2</c:v>
                </c:pt>
                <c:pt idx="4">
                  <c:v>5.4177963113783908E-2</c:v>
                </c:pt>
                <c:pt idx="5">
                  <c:v>0.14737031561883177</c:v>
                </c:pt>
                <c:pt idx="6">
                  <c:v>0.20361953296031246</c:v>
                </c:pt>
                <c:pt idx="7">
                  <c:v>0.22423018468899805</c:v>
                </c:pt>
                <c:pt idx="8">
                  <c:v>0.38263864978022555</c:v>
                </c:pt>
                <c:pt idx="9">
                  <c:v>0.34794809497926632</c:v>
                </c:pt>
                <c:pt idx="10">
                  <c:v>0.31065341691694714</c:v>
                </c:pt>
                <c:pt idx="11">
                  <c:v>0.32079035473472983</c:v>
                </c:pt>
                <c:pt idx="12">
                  <c:v>0.43183485033856095</c:v>
                </c:pt>
                <c:pt idx="13">
                  <c:v>0.50564347789272146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VI_87!$A$51</c:f>
              <c:strCache>
                <c:ptCount val="1"/>
                <c:pt idx="0">
                  <c:v>RC 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VI_87!$B$48:$O$48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VI_87!$B$51:$O$51</c:f>
              <c:numCache>
                <c:formatCode>0.000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VI_87!$A$52</c:f>
              <c:strCache>
                <c:ptCount val="1"/>
                <c:pt idx="0">
                  <c:v>CR/V4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VI_87!$B$48:$O$48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VI_87!$B$52:$O$52</c:f>
              <c:numCache>
                <c:formatCode>0.000</c:formatCode>
                <c:ptCount val="14"/>
                <c:pt idx="0">
                  <c:v>0.29235396075297121</c:v>
                </c:pt>
                <c:pt idx="1">
                  <c:v>0.35400953861770579</c:v>
                </c:pt>
                <c:pt idx="2">
                  <c:v>0.24135728701445017</c:v>
                </c:pt>
                <c:pt idx="3">
                  <c:v>0.18165097328784049</c:v>
                </c:pt>
                <c:pt idx="4">
                  <c:v>0.20708520402137409</c:v>
                </c:pt>
                <c:pt idx="5">
                  <c:v>0.21577232639068533</c:v>
                </c:pt>
                <c:pt idx="6">
                  <c:v>0.20272238155751962</c:v>
                </c:pt>
                <c:pt idx="7">
                  <c:v>0.18351448021588079</c:v>
                </c:pt>
                <c:pt idx="8">
                  <c:v>0.14984611082598392</c:v>
                </c:pt>
                <c:pt idx="9">
                  <c:v>0.22951294313837597</c:v>
                </c:pt>
                <c:pt idx="10">
                  <c:v>0.20665552085451505</c:v>
                </c:pt>
                <c:pt idx="11">
                  <c:v>0.17657949008690493</c:v>
                </c:pt>
                <c:pt idx="12">
                  <c:v>0.18633696274751876</c:v>
                </c:pt>
                <c:pt idx="13">
                  <c:v>0.17799478045327255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VI_87!$A$53</c:f>
              <c:strCache>
                <c:ptCount val="1"/>
                <c:pt idx="0">
                  <c:v>HUN/V4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VI_87!$B$48:$O$48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VI_87!$B$53:$O$53</c:f>
              <c:numCache>
                <c:formatCode>0.000</c:formatCode>
                <c:ptCount val="14"/>
                <c:pt idx="0">
                  <c:v>-0.21370840025501509</c:v>
                </c:pt>
                <c:pt idx="1">
                  <c:v>-0.33581850011092196</c:v>
                </c:pt>
                <c:pt idx="2">
                  <c:v>-0.3539388047532398</c:v>
                </c:pt>
                <c:pt idx="3">
                  <c:v>-0.38045421556592829</c:v>
                </c:pt>
                <c:pt idx="4">
                  <c:v>-0.34235630700287589</c:v>
                </c:pt>
                <c:pt idx="5">
                  <c:v>-0.29516802270983034</c:v>
                </c:pt>
                <c:pt idx="6">
                  <c:v>-0.20701576978199279</c:v>
                </c:pt>
                <c:pt idx="7">
                  <c:v>-0.17681900851586113</c:v>
                </c:pt>
                <c:pt idx="8">
                  <c:v>-0.19803469257545919</c:v>
                </c:pt>
                <c:pt idx="9">
                  <c:v>-0.20521984744376051</c:v>
                </c:pt>
                <c:pt idx="10">
                  <c:v>-0.23439754540023311</c:v>
                </c:pt>
                <c:pt idx="11">
                  <c:v>-0.23289364761073025</c:v>
                </c:pt>
                <c:pt idx="12">
                  <c:v>-0.1159637775234265</c:v>
                </c:pt>
                <c:pt idx="13">
                  <c:v>-3.9272133525160152E-2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3019440"/>
        <c:axId val="273019832"/>
      </c:lineChart>
      <c:catAx>
        <c:axId val="273019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73019832"/>
        <c:crosses val="autoZero"/>
        <c:auto val="1"/>
        <c:lblAlgn val="ctr"/>
        <c:lblOffset val="100"/>
        <c:noMultiLvlLbl val="0"/>
      </c:catAx>
      <c:valAx>
        <c:axId val="2730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730194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LI_87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LI_87!$A$31</c:f>
              <c:strCache>
                <c:ptCount val="1"/>
                <c:pt idx="0">
                  <c:v>CR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LI_87!$B$30:$O$30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LI_87!$B$31:$O$31</c:f>
              <c:numCache>
                <c:formatCode>0.000</c:formatCode>
                <c:ptCount val="14"/>
                <c:pt idx="0">
                  <c:v>3.9137947223916503</c:v>
                </c:pt>
                <c:pt idx="1">
                  <c:v>4.6909502952705511</c:v>
                </c:pt>
                <c:pt idx="2">
                  <c:v>3.2488832614085923</c:v>
                </c:pt>
                <c:pt idx="3">
                  <c:v>3.0079435913750028</c:v>
                </c:pt>
                <c:pt idx="4">
                  <c:v>3.8393882832071888</c:v>
                </c:pt>
                <c:pt idx="5">
                  <c:v>4.1645342304784423</c:v>
                </c:pt>
                <c:pt idx="6">
                  <c:v>3.9248302594635125</c:v>
                </c:pt>
                <c:pt idx="7">
                  <c:v>3.6402175840828117</c:v>
                </c:pt>
                <c:pt idx="8">
                  <c:v>4.5442041097688994</c:v>
                </c:pt>
                <c:pt idx="9">
                  <c:v>4.7648907332926758</c:v>
                </c:pt>
                <c:pt idx="10">
                  <c:v>4.610909316034121</c:v>
                </c:pt>
                <c:pt idx="11">
                  <c:v>4.5442176228205682</c:v>
                </c:pt>
                <c:pt idx="12">
                  <c:v>4.6621890620380952</c:v>
                </c:pt>
                <c:pt idx="13">
                  <c:v>4.8863888082293467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LI_87!$A$32</c:f>
              <c:strCache>
                <c:ptCount val="1"/>
                <c:pt idx="0">
                  <c:v>HUN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LI_87!$B$30:$O$30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LI_87!$B$32:$O$32</c:f>
              <c:numCache>
                <c:formatCode>0.000</c:formatCode>
                <c:ptCount val="14"/>
                <c:pt idx="0">
                  <c:v>0.69005948159000652</c:v>
                </c:pt>
                <c:pt idx="1">
                  <c:v>0.16599866288967749</c:v>
                </c:pt>
                <c:pt idx="2">
                  <c:v>-0.1765986466607801</c:v>
                </c:pt>
                <c:pt idx="3">
                  <c:v>-0.22196117144910887</c:v>
                </c:pt>
                <c:pt idx="4">
                  <c:v>0.34630098589171204</c:v>
                </c:pt>
                <c:pt idx="5">
                  <c:v>0.74360286612514048</c:v>
                </c:pt>
                <c:pt idx="6">
                  <c:v>1.0807570398702986</c:v>
                </c:pt>
                <c:pt idx="7">
                  <c:v>1.2740443887535413</c:v>
                </c:pt>
                <c:pt idx="8">
                  <c:v>1.5003757767604968</c:v>
                </c:pt>
                <c:pt idx="9">
                  <c:v>1.4574947332099391</c:v>
                </c:pt>
                <c:pt idx="10">
                  <c:v>1.3304006603997525</c:v>
                </c:pt>
                <c:pt idx="11">
                  <c:v>1.4131727797921412</c:v>
                </c:pt>
                <c:pt idx="12">
                  <c:v>2.2215075558023893</c:v>
                </c:pt>
                <c:pt idx="13">
                  <c:v>3.1565707842941872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LI_87!$A$33</c:f>
              <c:strCache>
                <c:ptCount val="1"/>
                <c:pt idx="0">
                  <c:v>CA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LI_87!$B$30:$O$30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LI_87!$B$33:$O$33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3020616"/>
        <c:axId val="273021008"/>
      </c:lineChart>
      <c:catAx>
        <c:axId val="273020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73021008"/>
        <c:crosses val="autoZero"/>
        <c:auto val="1"/>
        <c:lblAlgn val="ctr"/>
        <c:lblOffset val="100"/>
        <c:noMultiLvlLbl val="0"/>
      </c:catAx>
      <c:valAx>
        <c:axId val="273021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730206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BI_8703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BI_8703!$A$17</c:f>
              <c:strCache>
                <c:ptCount val="1"/>
                <c:pt idx="0">
                  <c:v>CR/World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BI_8703!$B$16:$O$16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BI_8703!$B$17:$O$17</c:f>
              <c:numCache>
                <c:formatCode>0.000</c:formatCode>
                <c:ptCount val="14"/>
                <c:pt idx="0">
                  <c:v>1.7322149909625872</c:v>
                </c:pt>
                <c:pt idx="1">
                  <c:v>2.0252000601947371</c:v>
                </c:pt>
                <c:pt idx="2">
                  <c:v>1.3593883561525306</c:v>
                </c:pt>
                <c:pt idx="3">
                  <c:v>1.393954524776736</c:v>
                </c:pt>
                <c:pt idx="4">
                  <c:v>1.7140096100075264</c:v>
                </c:pt>
                <c:pt idx="5">
                  <c:v>1.9759371444914744</c:v>
                </c:pt>
                <c:pt idx="6">
                  <c:v>1.8372186026354123</c:v>
                </c:pt>
                <c:pt idx="7">
                  <c:v>1.8651167007856271</c:v>
                </c:pt>
                <c:pt idx="8">
                  <c:v>2.6546679050332891</c:v>
                </c:pt>
                <c:pt idx="9">
                  <c:v>2.5587194434165341</c:v>
                </c:pt>
                <c:pt idx="10">
                  <c:v>2.7078418501381907</c:v>
                </c:pt>
                <c:pt idx="11">
                  <c:v>2.7385149340077235</c:v>
                </c:pt>
                <c:pt idx="12">
                  <c:v>2.6373709830041436</c:v>
                </c:pt>
                <c:pt idx="13">
                  <c:v>2.7241723537150775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BI_8703!$A$18</c:f>
              <c:strCache>
                <c:ptCount val="1"/>
                <c:pt idx="0">
                  <c:v>HUN/World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BI_8703!$B$16:$O$16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BI_8703!$B$18:$O$18</c:f>
              <c:numCache>
                <c:formatCode>0.000</c:formatCode>
                <c:ptCount val="14"/>
                <c:pt idx="0">
                  <c:v>0.95194102659951041</c:v>
                </c:pt>
                <c:pt idx="1">
                  <c:v>0.80304912608252732</c:v>
                </c:pt>
                <c:pt idx="2">
                  <c:v>0.66803540102480963</c:v>
                </c:pt>
                <c:pt idx="3">
                  <c:v>0.66142227401121034</c:v>
                </c:pt>
                <c:pt idx="4">
                  <c:v>0.75761401868922251</c:v>
                </c:pt>
                <c:pt idx="5">
                  <c:v>0.99154925412434358</c:v>
                </c:pt>
                <c:pt idx="6">
                  <c:v>1.3504102608539401</c:v>
                </c:pt>
                <c:pt idx="7">
                  <c:v>1.5671142375822431</c:v>
                </c:pt>
                <c:pt idx="8">
                  <c:v>1.3469884993303773</c:v>
                </c:pt>
                <c:pt idx="9">
                  <c:v>1.1845531553162598</c:v>
                </c:pt>
                <c:pt idx="10">
                  <c:v>1.2485450798415165</c:v>
                </c:pt>
                <c:pt idx="11">
                  <c:v>1.3938501937330714</c:v>
                </c:pt>
                <c:pt idx="12">
                  <c:v>1.9066836096239312</c:v>
                </c:pt>
                <c:pt idx="13">
                  <c:v>2.6207194339029405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BI_8703!$A$19</c:f>
              <c:strCache>
                <c:ptCount val="1"/>
                <c:pt idx="0">
                  <c:v>CR/HUN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BI_8703!$B$16:$O$16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BI_8703!$B$19:$O$19</c:f>
              <c:numCache>
                <c:formatCode>0.000</c:formatCode>
                <c:ptCount val="14"/>
                <c:pt idx="0">
                  <c:v>1.8196662845285105</c:v>
                </c:pt>
                <c:pt idx="1">
                  <c:v>2.5218881316441562</c:v>
                </c:pt>
                <c:pt idx="2">
                  <c:v>2.0349046683261709</c:v>
                </c:pt>
                <c:pt idx="3">
                  <c:v>2.1075107076800834</c:v>
                </c:pt>
                <c:pt idx="4">
                  <c:v>2.2623784245347003</c:v>
                </c:pt>
                <c:pt idx="5">
                  <c:v>1.9927776015892049</c:v>
                </c:pt>
                <c:pt idx="6">
                  <c:v>1.3604892201231025</c:v>
                </c:pt>
                <c:pt idx="7">
                  <c:v>1.1901600126249536</c:v>
                </c:pt>
                <c:pt idx="8">
                  <c:v>1.970817053265854</c:v>
                </c:pt>
                <c:pt idx="9">
                  <c:v>2.1600714429175536</c:v>
                </c:pt>
                <c:pt idx="10">
                  <c:v>2.1687978222475626</c:v>
                </c:pt>
                <c:pt idx="11">
                  <c:v>1.9647125252917685</c:v>
                </c:pt>
                <c:pt idx="12">
                  <c:v>1.383224237986884</c:v>
                </c:pt>
                <c:pt idx="13">
                  <c:v>1.0394750076920933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BI_8703!$A$20</c:f>
              <c:strCache>
                <c:ptCount val="1"/>
                <c:pt idx="0">
                  <c:v>CR/V4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BI_8703!$B$16:$O$16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BI_8703!$B$20:$O$20</c:f>
              <c:numCache>
                <c:formatCode>0.000</c:formatCode>
                <c:ptCount val="14"/>
                <c:pt idx="0">
                  <c:v>1.2943638396189299</c:v>
                </c:pt>
                <c:pt idx="1">
                  <c:v>1.47333215948605</c:v>
                </c:pt>
                <c:pt idx="2">
                  <c:v>1.0569951118602781</c:v>
                </c:pt>
                <c:pt idx="3">
                  <c:v>1.0478234724060238</c:v>
                </c:pt>
                <c:pt idx="4">
                  <c:v>1.1910590914230013</c:v>
                </c:pt>
                <c:pt idx="5">
                  <c:v>1.1340106969015793</c:v>
                </c:pt>
                <c:pt idx="6">
                  <c:v>1.0172157115673048</c:v>
                </c:pt>
                <c:pt idx="7">
                  <c:v>0.95940994629447274</c:v>
                </c:pt>
                <c:pt idx="8">
                  <c:v>1.1436223224297648</c:v>
                </c:pt>
                <c:pt idx="9">
                  <c:v>1.2263315530530952</c:v>
                </c:pt>
                <c:pt idx="10">
                  <c:v>1.2381291634567966</c:v>
                </c:pt>
                <c:pt idx="11">
                  <c:v>1.2509522416398047</c:v>
                </c:pt>
                <c:pt idx="12">
                  <c:v>1.2029061538442254</c:v>
                </c:pt>
                <c:pt idx="13">
                  <c:v>1.1930035729335038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BI_8703!$A$21</c:f>
              <c:strCache>
                <c:ptCount val="1"/>
                <c:pt idx="0">
                  <c:v>HUN/V4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BI_8703!$B$16:$O$16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BI_8703!$B$21:$O$21</c:f>
              <c:numCache>
                <c:formatCode>0.000</c:formatCode>
                <c:ptCount val="14"/>
                <c:pt idx="0">
                  <c:v>0.71131935048975725</c:v>
                </c:pt>
                <c:pt idx="1">
                  <c:v>0.58421788857283874</c:v>
                </c:pt>
                <c:pt idx="2">
                  <c:v>0.51943225071556742</c:v>
                </c:pt>
                <c:pt idx="3">
                  <c:v>0.49718536118824863</c:v>
                </c:pt>
                <c:pt idx="4">
                  <c:v>0.52646324704407677</c:v>
                </c:pt>
                <c:pt idx="5">
                  <c:v>0.56906033869370365</c:v>
                </c:pt>
                <c:pt idx="6">
                  <c:v>0.74768377177973011</c:v>
                </c:pt>
                <c:pt idx="7">
                  <c:v>0.80611845139919402</c:v>
                </c:pt>
                <c:pt idx="8">
                  <c:v>0.58027827622795358</c:v>
                </c:pt>
                <c:pt idx="9">
                  <c:v>0.56772731155443656</c:v>
                </c:pt>
                <c:pt idx="10">
                  <c:v>0.5708827031990017</c:v>
                </c:pt>
                <c:pt idx="11">
                  <c:v>0.63671006599504054</c:v>
                </c:pt>
                <c:pt idx="12">
                  <c:v>0.8696392969479122</c:v>
                </c:pt>
                <c:pt idx="13">
                  <c:v>1.1476981785086724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BI_8703!$A$22:$O$22</c:f>
              <c:strCache>
                <c:ptCount val="15"/>
                <c:pt idx="0">
                  <c:v>RCA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3021792"/>
        <c:axId val="273022184"/>
      </c:lineChart>
      <c:catAx>
        <c:axId val="273021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73022184"/>
        <c:crosses val="autoZero"/>
        <c:auto val="1"/>
        <c:lblAlgn val="ctr"/>
        <c:lblOffset val="100"/>
        <c:noMultiLvlLbl val="0"/>
      </c:catAx>
      <c:valAx>
        <c:axId val="273022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730217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BI_8703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BI_8703!$A$17</c:f>
              <c:strCache>
                <c:ptCount val="1"/>
                <c:pt idx="0">
                  <c:v>CR/World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BI_8703!$B$16:$O$16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BI_8703!$B$17:$O$17</c:f>
              <c:numCache>
                <c:formatCode>0.000</c:formatCode>
                <c:ptCount val="14"/>
                <c:pt idx="0">
                  <c:v>1.7322149909625872</c:v>
                </c:pt>
                <c:pt idx="1">
                  <c:v>2.0252000601947371</c:v>
                </c:pt>
                <c:pt idx="2">
                  <c:v>1.3593883561525306</c:v>
                </c:pt>
                <c:pt idx="3">
                  <c:v>1.393954524776736</c:v>
                </c:pt>
                <c:pt idx="4">
                  <c:v>1.7140096100075264</c:v>
                </c:pt>
                <c:pt idx="5">
                  <c:v>1.9759371444914744</c:v>
                </c:pt>
                <c:pt idx="6">
                  <c:v>1.8372186026354123</c:v>
                </c:pt>
                <c:pt idx="7">
                  <c:v>1.8651167007856271</c:v>
                </c:pt>
                <c:pt idx="8">
                  <c:v>2.6546679050332891</c:v>
                </c:pt>
                <c:pt idx="9">
                  <c:v>2.5587194434165341</c:v>
                </c:pt>
                <c:pt idx="10">
                  <c:v>2.7078418501381907</c:v>
                </c:pt>
                <c:pt idx="11">
                  <c:v>2.7385149340077235</c:v>
                </c:pt>
                <c:pt idx="12">
                  <c:v>2.6373709830041436</c:v>
                </c:pt>
                <c:pt idx="13">
                  <c:v>2.7241723537150775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BI_8703!$A$18</c:f>
              <c:strCache>
                <c:ptCount val="1"/>
                <c:pt idx="0">
                  <c:v>HUN/World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BI_8703!$B$16:$O$16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BI_8703!$B$18:$O$18</c:f>
              <c:numCache>
                <c:formatCode>0.000</c:formatCode>
                <c:ptCount val="14"/>
                <c:pt idx="0">
                  <c:v>0.95194102659951041</c:v>
                </c:pt>
                <c:pt idx="1">
                  <c:v>0.80304912608252732</c:v>
                </c:pt>
                <c:pt idx="2">
                  <c:v>0.66803540102480963</c:v>
                </c:pt>
                <c:pt idx="3">
                  <c:v>0.66142227401121034</c:v>
                </c:pt>
                <c:pt idx="4">
                  <c:v>0.75761401868922251</c:v>
                </c:pt>
                <c:pt idx="5">
                  <c:v>0.99154925412434358</c:v>
                </c:pt>
                <c:pt idx="6">
                  <c:v>1.3504102608539401</c:v>
                </c:pt>
                <c:pt idx="7">
                  <c:v>1.5671142375822431</c:v>
                </c:pt>
                <c:pt idx="8">
                  <c:v>1.3469884993303773</c:v>
                </c:pt>
                <c:pt idx="9">
                  <c:v>1.1845531553162598</c:v>
                </c:pt>
                <c:pt idx="10">
                  <c:v>1.2485450798415165</c:v>
                </c:pt>
                <c:pt idx="11">
                  <c:v>1.3938501937330714</c:v>
                </c:pt>
                <c:pt idx="12">
                  <c:v>1.9066836096239312</c:v>
                </c:pt>
                <c:pt idx="13">
                  <c:v>2.6207194339029405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BI_8703!$A$19</c:f>
              <c:strCache>
                <c:ptCount val="1"/>
                <c:pt idx="0">
                  <c:v>CR/HUN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BI_8703!$B$16:$O$16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BI_8703!$B$19:$O$19</c:f>
              <c:numCache>
                <c:formatCode>0.000</c:formatCode>
                <c:ptCount val="14"/>
                <c:pt idx="0">
                  <c:v>1.8196662845285105</c:v>
                </c:pt>
                <c:pt idx="1">
                  <c:v>2.5218881316441562</c:v>
                </c:pt>
                <c:pt idx="2">
                  <c:v>2.0349046683261709</c:v>
                </c:pt>
                <c:pt idx="3">
                  <c:v>2.1075107076800834</c:v>
                </c:pt>
                <c:pt idx="4">
                  <c:v>2.2623784245347003</c:v>
                </c:pt>
                <c:pt idx="5">
                  <c:v>1.9927776015892049</c:v>
                </c:pt>
                <c:pt idx="6">
                  <c:v>1.3604892201231025</c:v>
                </c:pt>
                <c:pt idx="7">
                  <c:v>1.1901600126249536</c:v>
                </c:pt>
                <c:pt idx="8">
                  <c:v>1.970817053265854</c:v>
                </c:pt>
                <c:pt idx="9">
                  <c:v>2.1600714429175536</c:v>
                </c:pt>
                <c:pt idx="10">
                  <c:v>2.1687978222475626</c:v>
                </c:pt>
                <c:pt idx="11">
                  <c:v>1.9647125252917685</c:v>
                </c:pt>
                <c:pt idx="12">
                  <c:v>1.383224237986884</c:v>
                </c:pt>
                <c:pt idx="13">
                  <c:v>1.0394750076920933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BI_8703!$A$20</c:f>
              <c:strCache>
                <c:ptCount val="1"/>
                <c:pt idx="0">
                  <c:v>CR/V4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BI_8703!$B$16:$O$16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BI_8703!$B$20:$O$20</c:f>
              <c:numCache>
                <c:formatCode>0.000</c:formatCode>
                <c:ptCount val="14"/>
                <c:pt idx="0">
                  <c:v>1.2943638396189299</c:v>
                </c:pt>
                <c:pt idx="1">
                  <c:v>1.47333215948605</c:v>
                </c:pt>
                <c:pt idx="2">
                  <c:v>1.0569951118602781</c:v>
                </c:pt>
                <c:pt idx="3">
                  <c:v>1.0478234724060238</c:v>
                </c:pt>
                <c:pt idx="4">
                  <c:v>1.1910590914230013</c:v>
                </c:pt>
                <c:pt idx="5">
                  <c:v>1.1340106969015793</c:v>
                </c:pt>
                <c:pt idx="6">
                  <c:v>1.0172157115673048</c:v>
                </c:pt>
                <c:pt idx="7">
                  <c:v>0.95940994629447274</c:v>
                </c:pt>
                <c:pt idx="8">
                  <c:v>1.1436223224297648</c:v>
                </c:pt>
                <c:pt idx="9">
                  <c:v>1.2263315530530952</c:v>
                </c:pt>
                <c:pt idx="10">
                  <c:v>1.2381291634567966</c:v>
                </c:pt>
                <c:pt idx="11">
                  <c:v>1.2509522416398047</c:v>
                </c:pt>
                <c:pt idx="12">
                  <c:v>1.2029061538442254</c:v>
                </c:pt>
                <c:pt idx="13">
                  <c:v>1.1930035729335038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BI_8703!$A$21</c:f>
              <c:strCache>
                <c:ptCount val="1"/>
                <c:pt idx="0">
                  <c:v>HUN/V4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BI_8703!$B$16:$O$16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BI_8703!$B$21:$O$21</c:f>
              <c:numCache>
                <c:formatCode>0.000</c:formatCode>
                <c:ptCount val="14"/>
                <c:pt idx="0">
                  <c:v>0.71131935048975725</c:v>
                </c:pt>
                <c:pt idx="1">
                  <c:v>0.58421788857283874</c:v>
                </c:pt>
                <c:pt idx="2">
                  <c:v>0.51943225071556742</c:v>
                </c:pt>
                <c:pt idx="3">
                  <c:v>0.49718536118824863</c:v>
                </c:pt>
                <c:pt idx="4">
                  <c:v>0.52646324704407677</c:v>
                </c:pt>
                <c:pt idx="5">
                  <c:v>0.56906033869370365</c:v>
                </c:pt>
                <c:pt idx="6">
                  <c:v>0.74768377177973011</c:v>
                </c:pt>
                <c:pt idx="7">
                  <c:v>0.80611845139919402</c:v>
                </c:pt>
                <c:pt idx="8">
                  <c:v>0.58027827622795358</c:v>
                </c:pt>
                <c:pt idx="9">
                  <c:v>0.56772731155443656</c:v>
                </c:pt>
                <c:pt idx="10">
                  <c:v>0.5708827031990017</c:v>
                </c:pt>
                <c:pt idx="11">
                  <c:v>0.63671006599504054</c:v>
                </c:pt>
                <c:pt idx="12">
                  <c:v>0.8696392969479122</c:v>
                </c:pt>
                <c:pt idx="13">
                  <c:v>1.1476981785086724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BI_8703!$A$22</c:f>
              <c:strCache>
                <c:ptCount val="1"/>
                <c:pt idx="0">
                  <c:v>RCA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BI_8703!$B$16:$O$16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BI_8703!$B$22:$O$22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4175352"/>
        <c:axId val="274175744"/>
      </c:lineChart>
      <c:catAx>
        <c:axId val="274175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74175744"/>
        <c:crosses val="autoZero"/>
        <c:auto val="1"/>
        <c:lblAlgn val="ctr"/>
        <c:lblOffset val="100"/>
        <c:noMultiLvlLbl val="0"/>
      </c:catAx>
      <c:valAx>
        <c:axId val="274175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741753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27</xdr:row>
      <xdr:rowOff>61912</xdr:rowOff>
    </xdr:from>
    <xdr:to>
      <xdr:col>6</xdr:col>
      <xdr:colOff>390525</xdr:colOff>
      <xdr:row>41</xdr:row>
      <xdr:rowOff>138112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438150</xdr:colOff>
      <xdr:row>42</xdr:row>
      <xdr:rowOff>42862</xdr:rowOff>
    </xdr:from>
    <xdr:to>
      <xdr:col>6</xdr:col>
      <xdr:colOff>371475</xdr:colOff>
      <xdr:row>56</xdr:row>
      <xdr:rowOff>119062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257175</xdr:colOff>
      <xdr:row>5</xdr:row>
      <xdr:rowOff>4762</xdr:rowOff>
    </xdr:from>
    <xdr:to>
      <xdr:col>10</xdr:col>
      <xdr:colOff>733425</xdr:colOff>
      <xdr:row>19</xdr:row>
      <xdr:rowOff>80962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74083</xdr:colOff>
      <xdr:row>32</xdr:row>
      <xdr:rowOff>127000</xdr:rowOff>
    </xdr:from>
    <xdr:to>
      <xdr:col>12</xdr:col>
      <xdr:colOff>444499</xdr:colOff>
      <xdr:row>50</xdr:row>
      <xdr:rowOff>159807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22</xdr:row>
      <xdr:rowOff>123825</xdr:rowOff>
    </xdr:from>
    <xdr:to>
      <xdr:col>10</xdr:col>
      <xdr:colOff>552450</xdr:colOff>
      <xdr:row>38</xdr:row>
      <xdr:rowOff>119062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57150</xdr:colOff>
      <xdr:row>13</xdr:row>
      <xdr:rowOff>66674</xdr:rowOff>
    </xdr:from>
    <xdr:to>
      <xdr:col>10</xdr:col>
      <xdr:colOff>581025</xdr:colOff>
      <xdr:row>31</xdr:row>
      <xdr:rowOff>80961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539750</xdr:colOff>
      <xdr:row>53</xdr:row>
      <xdr:rowOff>158750</xdr:rowOff>
    </xdr:from>
    <xdr:to>
      <xdr:col>11</xdr:col>
      <xdr:colOff>635000</xdr:colOff>
      <xdr:row>73</xdr:row>
      <xdr:rowOff>1057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158750</xdr:colOff>
      <xdr:row>32</xdr:row>
      <xdr:rowOff>169334</xdr:rowOff>
    </xdr:from>
    <xdr:to>
      <xdr:col>12</xdr:col>
      <xdr:colOff>285750</xdr:colOff>
      <xdr:row>52</xdr:row>
      <xdr:rowOff>117475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514350</xdr:colOff>
      <xdr:row>22</xdr:row>
      <xdr:rowOff>104775</xdr:rowOff>
    </xdr:from>
    <xdr:to>
      <xdr:col>10</xdr:col>
      <xdr:colOff>419100</xdr:colOff>
      <xdr:row>40</xdr:row>
      <xdr:rowOff>128587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714374</xdr:colOff>
      <xdr:row>19</xdr:row>
      <xdr:rowOff>185736</xdr:rowOff>
    </xdr:from>
    <xdr:to>
      <xdr:col>9</xdr:col>
      <xdr:colOff>800099</xdr:colOff>
      <xdr:row>37</xdr:row>
      <xdr:rowOff>171449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54</xdr:row>
      <xdr:rowOff>28575</xdr:rowOff>
    </xdr:from>
    <xdr:to>
      <xdr:col>11</xdr:col>
      <xdr:colOff>638175</xdr:colOff>
      <xdr:row>71</xdr:row>
      <xdr:rowOff>42862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466726</xdr:colOff>
      <xdr:row>33</xdr:row>
      <xdr:rowOff>161925</xdr:rowOff>
    </xdr:from>
    <xdr:to>
      <xdr:col>11</xdr:col>
      <xdr:colOff>295276</xdr:colOff>
      <xdr:row>50</xdr:row>
      <xdr:rowOff>76200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22</xdr:row>
      <xdr:rowOff>161925</xdr:rowOff>
    </xdr:from>
    <xdr:to>
      <xdr:col>9</xdr:col>
      <xdr:colOff>66675</xdr:colOff>
      <xdr:row>39</xdr:row>
      <xdr:rowOff>14287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190500</xdr:colOff>
      <xdr:row>23</xdr:row>
      <xdr:rowOff>0</xdr:rowOff>
    </xdr:from>
    <xdr:to>
      <xdr:col>12</xdr:col>
      <xdr:colOff>323850</xdr:colOff>
      <xdr:row>39</xdr:row>
      <xdr:rowOff>23812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592883</xdr:colOff>
      <xdr:row>53</xdr:row>
      <xdr:rowOff>116632</xdr:rowOff>
    </xdr:from>
    <xdr:to>
      <xdr:col>10</xdr:col>
      <xdr:colOff>118577</xdr:colOff>
      <xdr:row>70</xdr:row>
      <xdr:rowOff>74060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166687</xdr:colOff>
      <xdr:row>33</xdr:row>
      <xdr:rowOff>-1</xdr:rowOff>
    </xdr:from>
    <xdr:to>
      <xdr:col>13</xdr:col>
      <xdr:colOff>250031</xdr:colOff>
      <xdr:row>52</xdr:row>
      <xdr:rowOff>163115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</xdr:colOff>
      <xdr:row>22</xdr:row>
      <xdr:rowOff>161925</xdr:rowOff>
    </xdr:from>
    <xdr:to>
      <xdr:col>11</xdr:col>
      <xdr:colOff>180975</xdr:colOff>
      <xdr:row>41</xdr:row>
      <xdr:rowOff>33337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628650</xdr:colOff>
      <xdr:row>16</xdr:row>
      <xdr:rowOff>57150</xdr:rowOff>
    </xdr:from>
    <xdr:to>
      <xdr:col>11</xdr:col>
      <xdr:colOff>495300</xdr:colOff>
      <xdr:row>32</xdr:row>
      <xdr:rowOff>80962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76201</xdr:colOff>
      <xdr:row>53</xdr:row>
      <xdr:rowOff>142876</xdr:rowOff>
    </xdr:from>
    <xdr:to>
      <xdr:col>10</xdr:col>
      <xdr:colOff>266701</xdr:colOff>
      <xdr:row>70</xdr:row>
      <xdr:rowOff>123826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328084</xdr:colOff>
      <xdr:row>33</xdr:row>
      <xdr:rowOff>10584</xdr:rowOff>
    </xdr:from>
    <xdr:to>
      <xdr:col>11</xdr:col>
      <xdr:colOff>677333</xdr:colOff>
      <xdr:row>52</xdr:row>
      <xdr:rowOff>10584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22</xdr:row>
      <xdr:rowOff>95250</xdr:rowOff>
    </xdr:from>
    <xdr:to>
      <xdr:col>11</xdr:col>
      <xdr:colOff>447675</xdr:colOff>
      <xdr:row>39</xdr:row>
      <xdr:rowOff>147637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247650</xdr:colOff>
      <xdr:row>22</xdr:row>
      <xdr:rowOff>123825</xdr:rowOff>
    </xdr:from>
    <xdr:to>
      <xdr:col>10</xdr:col>
      <xdr:colOff>609600</xdr:colOff>
      <xdr:row>38</xdr:row>
      <xdr:rowOff>80962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95251</xdr:colOff>
      <xdr:row>53</xdr:row>
      <xdr:rowOff>152400</xdr:rowOff>
    </xdr:from>
    <xdr:to>
      <xdr:col>11</xdr:col>
      <xdr:colOff>400051</xdr:colOff>
      <xdr:row>72</xdr:row>
      <xdr:rowOff>47625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opLeftCell="G28" workbookViewId="0">
      <selection activeCell="I43" sqref="I43"/>
    </sheetView>
  </sheetViews>
  <sheetFormatPr defaultRowHeight="15" x14ac:dyDescent="0.25"/>
  <cols>
    <col min="2" max="2" width="12" style="1" customWidth="1"/>
    <col min="3" max="3" width="13.140625" style="1" customWidth="1"/>
    <col min="4" max="4" width="11.28515625" style="1" customWidth="1"/>
    <col min="5" max="5" width="12.28515625" style="1" customWidth="1"/>
    <col min="6" max="6" width="11.7109375" style="1" customWidth="1"/>
    <col min="7" max="7" width="12.28515625" style="1" customWidth="1"/>
    <col min="8" max="8" width="12" style="1" customWidth="1"/>
    <col min="9" max="9" width="12.85546875" style="1" customWidth="1"/>
    <col min="10" max="10" width="12.5703125" style="1" customWidth="1"/>
    <col min="11" max="12" width="12.140625" style="1" customWidth="1"/>
    <col min="13" max="13" width="11.85546875" style="1" customWidth="1"/>
    <col min="14" max="14" width="12.5703125" style="1" customWidth="1"/>
    <col min="15" max="15" width="12.140625" style="1" customWidth="1"/>
  </cols>
  <sheetData>
    <row r="1" spans="1:15" x14ac:dyDescent="0.25">
      <c r="A1" s="2" t="s">
        <v>43</v>
      </c>
      <c r="O1" s="65" t="s">
        <v>45</v>
      </c>
    </row>
    <row r="2" spans="1:15" x14ac:dyDescent="0.25">
      <c r="A2" s="12"/>
      <c r="B2" s="13">
        <v>2001</v>
      </c>
      <c r="C2" s="13">
        <v>2002</v>
      </c>
      <c r="D2" s="13">
        <v>2003</v>
      </c>
      <c r="E2" s="13">
        <v>2004</v>
      </c>
      <c r="F2" s="13">
        <v>2005</v>
      </c>
      <c r="G2" s="13">
        <v>2006</v>
      </c>
      <c r="H2" s="13">
        <v>2007</v>
      </c>
      <c r="I2" s="13">
        <v>2008</v>
      </c>
      <c r="J2" s="13">
        <v>2009</v>
      </c>
      <c r="K2" s="13">
        <v>2010</v>
      </c>
      <c r="L2" s="13">
        <v>2011</v>
      </c>
      <c r="M2" s="13">
        <v>2012</v>
      </c>
      <c r="N2" s="13">
        <v>2013</v>
      </c>
      <c r="O2" s="13">
        <v>2014</v>
      </c>
    </row>
    <row r="3" spans="1:15" x14ac:dyDescent="0.25">
      <c r="A3" s="14" t="s">
        <v>46</v>
      </c>
      <c r="B3" s="31">
        <v>33384210</v>
      </c>
      <c r="C3" s="32">
        <v>44263576</v>
      </c>
      <c r="D3" s="32">
        <v>48720350</v>
      </c>
      <c r="E3" s="32">
        <v>65771587</v>
      </c>
      <c r="F3" s="32">
        <v>78208548</v>
      </c>
      <c r="G3" s="32">
        <v>95140986</v>
      </c>
      <c r="H3" s="32">
        <v>120900492</v>
      </c>
      <c r="I3" s="32">
        <v>146087029</v>
      </c>
      <c r="J3" s="32">
        <v>112884321</v>
      </c>
      <c r="K3" s="32">
        <v>132140914</v>
      </c>
      <c r="L3" s="32">
        <v>162391721</v>
      </c>
      <c r="M3" s="32">
        <v>156422743</v>
      </c>
      <c r="N3" s="32">
        <v>161524152</v>
      </c>
      <c r="O3" s="32">
        <v>174279452</v>
      </c>
    </row>
    <row r="4" spans="1:15" x14ac:dyDescent="0.25">
      <c r="A4" s="14" t="s">
        <v>49</v>
      </c>
      <c r="B4" s="28">
        <v>30497719</v>
      </c>
      <c r="C4" s="28">
        <v>34336583</v>
      </c>
      <c r="D4" s="28">
        <v>43003656</v>
      </c>
      <c r="E4" s="28">
        <v>55468212</v>
      </c>
      <c r="F4" s="33">
        <v>62271839</v>
      </c>
      <c r="G4" s="33">
        <v>74055406</v>
      </c>
      <c r="H4" s="33">
        <v>94590870</v>
      </c>
      <c r="I4" s="33">
        <v>108211166</v>
      </c>
      <c r="J4" s="33">
        <v>82571847</v>
      </c>
      <c r="K4" s="33">
        <v>94748737</v>
      </c>
      <c r="L4" s="33">
        <v>111216834</v>
      </c>
      <c r="M4" s="33">
        <v>103006014</v>
      </c>
      <c r="N4" s="33">
        <v>107729976</v>
      </c>
      <c r="O4" s="33">
        <v>112196295</v>
      </c>
    </row>
    <row r="5" spans="1:15" x14ac:dyDescent="0.25">
      <c r="A5" s="14" t="s">
        <v>19</v>
      </c>
      <c r="B5" s="34">
        <v>111884993</v>
      </c>
      <c r="C5" s="34">
        <v>133331478</v>
      </c>
      <c r="D5" s="34">
        <v>166396472</v>
      </c>
      <c r="E5" s="34">
        <v>222882761</v>
      </c>
      <c r="F5" s="34">
        <v>261710590</v>
      </c>
      <c r="G5" s="34">
        <v>320466752</v>
      </c>
      <c r="H5" s="34">
        <v>412312348</v>
      </c>
      <c r="I5" s="34">
        <v>496346790</v>
      </c>
      <c r="J5" s="34">
        <v>387650495</v>
      </c>
      <c r="K5" s="34">
        <v>447953212</v>
      </c>
      <c r="L5" s="34">
        <v>540200888</v>
      </c>
      <c r="M5" s="34">
        <v>518899352</v>
      </c>
      <c r="N5" s="34">
        <v>558286204</v>
      </c>
      <c r="O5" s="34">
        <v>586928830</v>
      </c>
    </row>
    <row r="6" spans="1:15" x14ac:dyDescent="0.25">
      <c r="A6" s="14" t="s">
        <v>4</v>
      </c>
      <c r="B6" s="29">
        <v>6114505660</v>
      </c>
      <c r="C6" s="29">
        <v>6403660225</v>
      </c>
      <c r="D6" s="29">
        <v>7463286864</v>
      </c>
      <c r="E6" s="29">
        <v>9086813784</v>
      </c>
      <c r="F6" s="35">
        <v>10342460927</v>
      </c>
      <c r="G6" s="35">
        <v>11952387109</v>
      </c>
      <c r="H6" s="35">
        <v>13772780256</v>
      </c>
      <c r="I6" s="35">
        <v>15972312416</v>
      </c>
      <c r="J6" s="35">
        <v>12314697361</v>
      </c>
      <c r="K6" s="35">
        <v>15057105841</v>
      </c>
      <c r="L6" s="35">
        <v>18066514928</v>
      </c>
      <c r="M6" s="35">
        <v>18202308765</v>
      </c>
      <c r="N6" s="35">
        <v>18684466211</v>
      </c>
      <c r="O6" s="35">
        <v>18686070183</v>
      </c>
    </row>
    <row r="8" spans="1:15" x14ac:dyDescent="0.25">
      <c r="A8" s="2" t="s">
        <v>2</v>
      </c>
    </row>
    <row r="9" spans="1:15" x14ac:dyDescent="0.25">
      <c r="A9" s="12"/>
      <c r="B9" s="13">
        <v>2001</v>
      </c>
      <c r="C9" s="13">
        <v>2002</v>
      </c>
      <c r="D9" s="13">
        <v>2003</v>
      </c>
      <c r="E9" s="13">
        <v>2004</v>
      </c>
      <c r="F9" s="13">
        <v>2005</v>
      </c>
      <c r="G9" s="13">
        <v>2006</v>
      </c>
      <c r="H9" s="13">
        <v>2007</v>
      </c>
      <c r="I9" s="13">
        <v>2008</v>
      </c>
      <c r="J9" s="13">
        <v>2009</v>
      </c>
      <c r="K9" s="13">
        <v>2010</v>
      </c>
      <c r="L9" s="13">
        <v>2011</v>
      </c>
      <c r="M9" s="13">
        <v>2012</v>
      </c>
      <c r="N9" s="13">
        <v>2013</v>
      </c>
      <c r="O9" s="13">
        <v>2014</v>
      </c>
    </row>
    <row r="10" spans="1:15" x14ac:dyDescent="0.25">
      <c r="A10" s="14" t="s">
        <v>0</v>
      </c>
      <c r="B10" s="28">
        <v>5334871</v>
      </c>
      <c r="C10" s="33">
        <v>8038881</v>
      </c>
      <c r="D10" s="33">
        <v>7457204</v>
      </c>
      <c r="E10" s="33">
        <v>9940575</v>
      </c>
      <c r="F10" s="33">
        <v>12804246</v>
      </c>
      <c r="G10" s="33">
        <v>16132165</v>
      </c>
      <c r="H10" s="33">
        <v>20336387</v>
      </c>
      <c r="I10" s="33">
        <v>23226774</v>
      </c>
      <c r="J10" s="33">
        <v>19575454</v>
      </c>
      <c r="K10" s="33">
        <v>22732961</v>
      </c>
      <c r="L10" s="33">
        <v>27823701</v>
      </c>
      <c r="M10" s="33">
        <v>27177786</v>
      </c>
      <c r="N10" s="33">
        <v>28857732</v>
      </c>
      <c r="O10" s="33">
        <v>33152488</v>
      </c>
    </row>
    <row r="11" spans="1:15" x14ac:dyDescent="0.25">
      <c r="A11" s="14" t="s">
        <v>1</v>
      </c>
      <c r="B11" s="28">
        <v>2716046</v>
      </c>
      <c r="C11" s="33">
        <v>2984815</v>
      </c>
      <c r="D11" s="33">
        <v>3526725</v>
      </c>
      <c r="E11" s="33">
        <v>4402909</v>
      </c>
      <c r="F11" s="33">
        <v>5376165</v>
      </c>
      <c r="G11" s="33">
        <v>7248728</v>
      </c>
      <c r="H11" s="33">
        <v>10390335</v>
      </c>
      <c r="I11" s="33">
        <v>12370806</v>
      </c>
      <c r="J11" s="33">
        <v>7583324</v>
      </c>
      <c r="K11" s="33">
        <v>8878641</v>
      </c>
      <c r="L11" s="33">
        <v>10464760</v>
      </c>
      <c r="M11" s="33">
        <v>10261439</v>
      </c>
      <c r="N11" s="33">
        <v>13473898</v>
      </c>
      <c r="O11" s="33">
        <v>17810931</v>
      </c>
    </row>
    <row r="12" spans="1:15" x14ac:dyDescent="0.25">
      <c r="A12" s="14" t="s">
        <v>19</v>
      </c>
      <c r="B12" s="34">
        <v>13671167</v>
      </c>
      <c r="C12" s="34">
        <v>17710593</v>
      </c>
      <c r="D12" s="34">
        <v>22372300</v>
      </c>
      <c r="E12" s="34">
        <v>29953014</v>
      </c>
      <c r="F12" s="34">
        <v>35639009</v>
      </c>
      <c r="G12" s="34">
        <v>46618425</v>
      </c>
      <c r="H12" s="34">
        <v>63102728</v>
      </c>
      <c r="I12" s="34">
        <v>75852791</v>
      </c>
      <c r="J12" s="34">
        <v>58394562</v>
      </c>
      <c r="K12" s="34">
        <v>65393262</v>
      </c>
      <c r="L12" s="34">
        <v>79049303</v>
      </c>
      <c r="M12" s="34">
        <v>76763162</v>
      </c>
      <c r="N12" s="34">
        <v>85259691</v>
      </c>
      <c r="O12" s="34">
        <v>94922897</v>
      </c>
    </row>
    <row r="13" spans="1:15" x14ac:dyDescent="0.25">
      <c r="A13" s="14" t="s">
        <v>4</v>
      </c>
      <c r="B13" s="29">
        <v>554669958</v>
      </c>
      <c r="C13" s="35">
        <v>614451017</v>
      </c>
      <c r="D13" s="35">
        <v>711349088</v>
      </c>
      <c r="E13" s="35">
        <v>838648987</v>
      </c>
      <c r="F13" s="35">
        <v>912376879</v>
      </c>
      <c r="G13" s="35">
        <v>1007963152</v>
      </c>
      <c r="H13" s="35">
        <v>1182991622</v>
      </c>
      <c r="I13" s="35">
        <v>1239400208</v>
      </c>
      <c r="J13" s="35">
        <v>847123316</v>
      </c>
      <c r="K13" s="35">
        <v>1084874170</v>
      </c>
      <c r="L13" s="35">
        <v>1272811929</v>
      </c>
      <c r="M13" s="35">
        <v>1296513102</v>
      </c>
      <c r="N13" s="35">
        <v>1343434315</v>
      </c>
      <c r="O13" s="35">
        <v>1381625672</v>
      </c>
    </row>
    <row r="15" spans="1:15" x14ac:dyDescent="0.25">
      <c r="A15" s="2" t="s">
        <v>44</v>
      </c>
    </row>
    <row r="16" spans="1:15" x14ac:dyDescent="0.25">
      <c r="A16" s="12"/>
      <c r="B16" s="13">
        <v>2001</v>
      </c>
      <c r="C16" s="13">
        <v>2002</v>
      </c>
      <c r="D16" s="13">
        <v>2003</v>
      </c>
      <c r="E16" s="13">
        <v>2004</v>
      </c>
      <c r="F16" s="13">
        <v>2005</v>
      </c>
      <c r="G16" s="13">
        <v>2006</v>
      </c>
      <c r="H16" s="13">
        <v>2007</v>
      </c>
      <c r="I16" s="13">
        <v>2008</v>
      </c>
      <c r="J16" s="13">
        <v>2009</v>
      </c>
      <c r="K16" s="13">
        <v>2010</v>
      </c>
      <c r="L16" s="13">
        <v>2011</v>
      </c>
      <c r="M16" s="13">
        <v>2012</v>
      </c>
      <c r="N16" s="13">
        <v>2013</v>
      </c>
      <c r="O16" s="13">
        <v>2014</v>
      </c>
    </row>
    <row r="17" spans="1:16" x14ac:dyDescent="0.25">
      <c r="A17" s="14" t="s">
        <v>47</v>
      </c>
      <c r="B17" s="29">
        <v>36476654</v>
      </c>
      <c r="C17" s="29">
        <v>48230794</v>
      </c>
      <c r="D17" s="29">
        <v>51239343</v>
      </c>
      <c r="E17" s="29">
        <v>66705682</v>
      </c>
      <c r="F17" s="29">
        <v>76527310</v>
      </c>
      <c r="G17" s="29">
        <v>93429474</v>
      </c>
      <c r="H17" s="29">
        <v>116822197</v>
      </c>
      <c r="I17" s="29">
        <v>141833836</v>
      </c>
      <c r="J17" s="29">
        <v>104849536</v>
      </c>
      <c r="K17" s="29">
        <v>125690658</v>
      </c>
      <c r="L17" s="29">
        <v>150813416</v>
      </c>
      <c r="M17" s="29">
        <v>139726824</v>
      </c>
      <c r="N17" s="29">
        <v>142525808</v>
      </c>
      <c r="O17" s="29">
        <v>153225461</v>
      </c>
    </row>
    <row r="18" spans="1:16" x14ac:dyDescent="0.25">
      <c r="A18" s="14" t="s">
        <v>48</v>
      </c>
      <c r="B18" s="29">
        <v>33681734</v>
      </c>
      <c r="C18" s="29">
        <v>37611572</v>
      </c>
      <c r="D18" s="29">
        <v>47674542</v>
      </c>
      <c r="E18" s="29">
        <v>60248602</v>
      </c>
      <c r="F18" s="29">
        <v>65919579</v>
      </c>
      <c r="G18" s="29">
        <v>76978511</v>
      </c>
      <c r="H18" s="29">
        <v>94659727</v>
      </c>
      <c r="I18" s="29">
        <v>108784724</v>
      </c>
      <c r="J18" s="29">
        <v>77272443</v>
      </c>
      <c r="K18" s="29">
        <v>87432095</v>
      </c>
      <c r="L18" s="29">
        <v>101369997</v>
      </c>
      <c r="M18" s="29">
        <v>94266239</v>
      </c>
      <c r="N18" s="29">
        <v>98661803</v>
      </c>
      <c r="O18" s="29">
        <v>103110997</v>
      </c>
    </row>
    <row r="19" spans="1:16" x14ac:dyDescent="0.25">
      <c r="A19" s="14" t="s">
        <v>19</v>
      </c>
      <c r="B19" s="34">
        <v>134375504</v>
      </c>
      <c r="C19" s="34">
        <v>156736444</v>
      </c>
      <c r="D19" s="34">
        <v>188660763</v>
      </c>
      <c r="E19" s="34">
        <v>244565357</v>
      </c>
      <c r="F19" s="34">
        <v>278211527</v>
      </c>
      <c r="G19" s="34">
        <v>340811915</v>
      </c>
      <c r="H19" s="34">
        <v>434862199</v>
      </c>
      <c r="I19" s="34">
        <v>533708631</v>
      </c>
      <c r="J19" s="34">
        <v>386851760</v>
      </c>
      <c r="K19" s="34">
        <v>451632314</v>
      </c>
      <c r="L19" s="34">
        <v>538065223</v>
      </c>
      <c r="M19" s="34">
        <v>502282527</v>
      </c>
      <c r="N19" s="34">
        <v>528096513</v>
      </c>
      <c r="O19" s="34">
        <v>554377917</v>
      </c>
    </row>
    <row r="20" spans="1:16" x14ac:dyDescent="0.25">
      <c r="A20" s="14" t="s">
        <v>4</v>
      </c>
      <c r="B20" s="29">
        <v>6324509730</v>
      </c>
      <c r="C20" s="29">
        <v>6586827695</v>
      </c>
      <c r="D20" s="29">
        <v>7682853525</v>
      </c>
      <c r="E20" s="29">
        <v>9382060863</v>
      </c>
      <c r="F20" s="29">
        <v>10607834908</v>
      </c>
      <c r="G20" s="29">
        <v>12245802740</v>
      </c>
      <c r="H20" s="29">
        <v>14095906118</v>
      </c>
      <c r="I20" s="29">
        <v>16352222166</v>
      </c>
      <c r="J20" s="29">
        <v>12603159274</v>
      </c>
      <c r="K20" s="29">
        <v>15254895075</v>
      </c>
      <c r="L20" s="29">
        <v>18238694336</v>
      </c>
      <c r="M20" s="29">
        <v>18329977181</v>
      </c>
      <c r="N20" s="29">
        <v>18705114822</v>
      </c>
      <c r="O20" s="29">
        <v>18729446763</v>
      </c>
    </row>
    <row r="22" spans="1:16" x14ac:dyDescent="0.25">
      <c r="A22" s="2" t="s">
        <v>3</v>
      </c>
    </row>
    <row r="23" spans="1:16" x14ac:dyDescent="0.25">
      <c r="A23" s="12"/>
      <c r="B23" s="13">
        <v>2001</v>
      </c>
      <c r="C23" s="13">
        <v>2002</v>
      </c>
      <c r="D23" s="13">
        <v>2003</v>
      </c>
      <c r="E23" s="13">
        <v>2004</v>
      </c>
      <c r="F23" s="13">
        <v>2005</v>
      </c>
      <c r="G23" s="13">
        <v>2006</v>
      </c>
      <c r="H23" s="13">
        <v>2007</v>
      </c>
      <c r="I23" s="13">
        <v>2008</v>
      </c>
      <c r="J23" s="13">
        <v>2009</v>
      </c>
      <c r="K23" s="13">
        <v>2010</v>
      </c>
      <c r="L23" s="13">
        <v>2011</v>
      </c>
      <c r="M23" s="13">
        <v>2012</v>
      </c>
      <c r="N23" s="13">
        <v>2013</v>
      </c>
      <c r="O23" s="13">
        <v>2014</v>
      </c>
    </row>
    <row r="24" spans="1:16" x14ac:dyDescent="0.25">
      <c r="A24" s="14" t="s">
        <v>0</v>
      </c>
      <c r="B24" s="28">
        <v>2968202</v>
      </c>
      <c r="C24" s="28">
        <v>4226078</v>
      </c>
      <c r="D24" s="28">
        <v>4511236</v>
      </c>
      <c r="E24" s="28">
        <v>6068614</v>
      </c>
      <c r="F24" s="28">
        <v>6651940</v>
      </c>
      <c r="G24" s="28">
        <v>8059514</v>
      </c>
      <c r="H24" s="28">
        <v>10477541</v>
      </c>
      <c r="I24" s="28">
        <v>12222173</v>
      </c>
      <c r="J24" s="28">
        <v>8639981</v>
      </c>
      <c r="K24" s="28">
        <v>9637740</v>
      </c>
      <c r="L24" s="28">
        <v>11913138</v>
      </c>
      <c r="M24" s="28">
        <v>11537469</v>
      </c>
      <c r="N24" s="28">
        <v>12121773</v>
      </c>
      <c r="O24" s="28">
        <v>14110946</v>
      </c>
    </row>
    <row r="25" spans="1:16" x14ac:dyDescent="0.25">
      <c r="A25" s="14" t="s">
        <v>1</v>
      </c>
      <c r="B25" s="28">
        <v>2533611</v>
      </c>
      <c r="C25" s="28">
        <v>3144375</v>
      </c>
      <c r="D25" s="28">
        <v>4078617</v>
      </c>
      <c r="E25" s="28">
        <v>5050277</v>
      </c>
      <c r="F25" s="28">
        <v>5234158</v>
      </c>
      <c r="G25" s="28">
        <v>6389591</v>
      </c>
      <c r="H25" s="28">
        <v>8351815</v>
      </c>
      <c r="I25" s="28">
        <v>9664425</v>
      </c>
      <c r="J25" s="28">
        <v>4775326</v>
      </c>
      <c r="K25" s="28">
        <v>5640265</v>
      </c>
      <c r="L25" s="28">
        <v>6835185</v>
      </c>
      <c r="M25" s="28">
        <v>6721255</v>
      </c>
      <c r="N25" s="28">
        <v>7947695</v>
      </c>
      <c r="O25" s="28">
        <v>9847504</v>
      </c>
    </row>
    <row r="26" spans="1:16" x14ac:dyDescent="0.25">
      <c r="A26" s="14" t="s">
        <v>19</v>
      </c>
      <c r="B26" s="34">
        <v>11199979</v>
      </c>
      <c r="C26" s="34">
        <v>14311290</v>
      </c>
      <c r="D26" s="34">
        <v>18573537</v>
      </c>
      <c r="E26" s="34">
        <v>23724797</v>
      </c>
      <c r="F26" s="34">
        <v>24742723</v>
      </c>
      <c r="G26" s="34">
        <v>31296665</v>
      </c>
      <c r="H26" s="34">
        <v>43461322</v>
      </c>
      <c r="I26" s="34">
        <v>53110604</v>
      </c>
      <c r="J26" s="34">
        <v>32167850</v>
      </c>
      <c r="K26" s="34">
        <v>36967073</v>
      </c>
      <c r="L26" s="34">
        <v>44633630</v>
      </c>
      <c r="M26" s="34">
        <v>42132951</v>
      </c>
      <c r="N26" s="34">
        <v>46256544</v>
      </c>
      <c r="O26" s="34">
        <v>51861953</v>
      </c>
    </row>
    <row r="27" spans="1:16" x14ac:dyDescent="0.25">
      <c r="A27" s="14" t="s">
        <v>4</v>
      </c>
      <c r="B27" s="29">
        <v>569592172</v>
      </c>
      <c r="C27" s="29">
        <v>624514752</v>
      </c>
      <c r="D27" s="29">
        <v>719881435</v>
      </c>
      <c r="E27" s="29">
        <v>849220912</v>
      </c>
      <c r="F27" s="29">
        <v>908568823</v>
      </c>
      <c r="G27" s="29">
        <v>1014794014</v>
      </c>
      <c r="H27" s="29">
        <v>1192117811</v>
      </c>
      <c r="I27" s="29">
        <v>1233913357</v>
      </c>
      <c r="J27" s="29">
        <v>855324556</v>
      </c>
      <c r="K27" s="29">
        <v>1071555294</v>
      </c>
      <c r="L27" s="29">
        <v>1256263546</v>
      </c>
      <c r="M27" s="29">
        <v>1287888735</v>
      </c>
      <c r="N27" s="29">
        <v>1334059087</v>
      </c>
      <c r="O27" s="29">
        <v>1381365529</v>
      </c>
    </row>
    <row r="30" spans="1:16" x14ac:dyDescent="0.25">
      <c r="I30" s="1" t="s">
        <v>53</v>
      </c>
      <c r="K30" s="1" t="s">
        <v>54</v>
      </c>
      <c r="P30" s="1"/>
    </row>
    <row r="31" spans="1:16" x14ac:dyDescent="0.25">
      <c r="I31" s="28">
        <v>5334871</v>
      </c>
      <c r="K31" s="28">
        <v>2968202</v>
      </c>
    </row>
    <row r="32" spans="1:16" x14ac:dyDescent="0.25">
      <c r="M32" s="68" t="s">
        <v>60</v>
      </c>
    </row>
    <row r="33" spans="8:11" x14ac:dyDescent="0.25">
      <c r="I33" s="1" t="s">
        <v>55</v>
      </c>
      <c r="K33" s="1" t="s">
        <v>56</v>
      </c>
    </row>
    <row r="34" spans="8:11" x14ac:dyDescent="0.25">
      <c r="I34" s="31">
        <v>33384210</v>
      </c>
      <c r="K34" s="29">
        <v>36476654</v>
      </c>
    </row>
    <row r="36" spans="8:11" x14ac:dyDescent="0.25">
      <c r="H36" s="1" t="s">
        <v>59</v>
      </c>
      <c r="I36" s="1" t="s">
        <v>57</v>
      </c>
      <c r="K36" s="1" t="s">
        <v>58</v>
      </c>
    </row>
    <row r="37" spans="8:11" x14ac:dyDescent="0.25">
      <c r="H37" s="1">
        <v>100</v>
      </c>
      <c r="I37" s="1">
        <f>((I31-K31)/(I31+K31)-(I34-K34)/(I34+K34))</f>
        <v>0.32930106820079846</v>
      </c>
      <c r="K37" s="1">
        <f>(I31+K31)/(I34+K34)</f>
        <v>0.11885156473300988</v>
      </c>
    </row>
    <row r="39" spans="8:11" x14ac:dyDescent="0.25">
      <c r="J39" s="1" t="e">
        <f ca="1">(H37)(I37)(K37)</f>
        <v>#REF!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opLeftCell="A19" workbookViewId="0">
      <selection activeCell="M25" sqref="M25"/>
    </sheetView>
  </sheetViews>
  <sheetFormatPr defaultRowHeight="15" x14ac:dyDescent="0.25"/>
  <cols>
    <col min="2" max="5" width="10.85546875" bestFit="1" customWidth="1"/>
    <col min="6" max="15" width="11.7109375" bestFit="1" customWidth="1"/>
  </cols>
  <sheetData>
    <row r="1" spans="1:15" x14ac:dyDescent="0.25">
      <c r="A1" t="s">
        <v>29</v>
      </c>
    </row>
    <row r="2" spans="1:15" x14ac:dyDescent="0.25">
      <c r="A2" s="12"/>
      <c r="B2" s="13">
        <v>2001</v>
      </c>
      <c r="C2" s="13">
        <v>2002</v>
      </c>
      <c r="D2" s="13">
        <v>2003</v>
      </c>
      <c r="E2" s="13">
        <v>2004</v>
      </c>
      <c r="F2" s="13">
        <v>2005</v>
      </c>
      <c r="G2" s="13">
        <v>2006</v>
      </c>
      <c r="H2" s="13">
        <v>2007</v>
      </c>
      <c r="I2" s="13">
        <v>2008</v>
      </c>
      <c r="J2" s="13">
        <v>2009</v>
      </c>
      <c r="K2" s="13">
        <v>2010</v>
      </c>
      <c r="L2" s="13">
        <v>2011</v>
      </c>
      <c r="M2" s="13">
        <v>2012</v>
      </c>
      <c r="N2" s="13">
        <v>2013</v>
      </c>
      <c r="O2" s="13">
        <v>2014</v>
      </c>
    </row>
    <row r="3" spans="1:15" x14ac:dyDescent="0.25">
      <c r="A3" s="14" t="s">
        <v>0</v>
      </c>
      <c r="B3" s="28">
        <v>1939291</v>
      </c>
      <c r="C3" s="28">
        <v>2708158</v>
      </c>
      <c r="D3" s="28">
        <v>3401700</v>
      </c>
      <c r="E3" s="28">
        <v>4529481</v>
      </c>
      <c r="F3" s="28">
        <v>5396907</v>
      </c>
      <c r="G3" s="28">
        <v>6312726</v>
      </c>
      <c r="H3" s="28">
        <v>8146485</v>
      </c>
      <c r="I3" s="28">
        <v>9573396</v>
      </c>
      <c r="J3" s="28">
        <v>7409185</v>
      </c>
      <c r="K3" s="28">
        <v>8530155</v>
      </c>
      <c r="L3" s="28">
        <v>10571578</v>
      </c>
      <c r="M3" s="28">
        <v>10147817</v>
      </c>
      <c r="N3" s="28">
        <v>11564263</v>
      </c>
      <c r="O3" s="28">
        <v>13176052</v>
      </c>
    </row>
    <row r="4" spans="1:15" x14ac:dyDescent="0.25">
      <c r="A4" s="14" t="s">
        <v>1</v>
      </c>
      <c r="B4" s="29">
        <v>892108</v>
      </c>
      <c r="C4" s="29">
        <v>1152913</v>
      </c>
      <c r="D4" s="29">
        <v>1593352</v>
      </c>
      <c r="E4" s="29">
        <v>1961451</v>
      </c>
      <c r="F4" s="29">
        <v>2304183</v>
      </c>
      <c r="G4" s="29">
        <v>2891178</v>
      </c>
      <c r="H4" s="29">
        <v>3556939</v>
      </c>
      <c r="I4" s="29">
        <v>3690338</v>
      </c>
      <c r="J4" s="29">
        <v>2660385</v>
      </c>
      <c r="K4" s="29">
        <v>3380935</v>
      </c>
      <c r="L4" s="29">
        <v>4217499</v>
      </c>
      <c r="M4" s="29">
        <v>3855282</v>
      </c>
      <c r="N4" s="29">
        <v>4576025</v>
      </c>
      <c r="O4" s="29">
        <v>5301671</v>
      </c>
    </row>
    <row r="5" spans="1:15" x14ac:dyDescent="0.25">
      <c r="A5" s="14" t="s">
        <v>19</v>
      </c>
      <c r="B5" s="30">
        <v>4325836</v>
      </c>
      <c r="C5" s="30">
        <v>5878137</v>
      </c>
      <c r="D5" s="30">
        <v>8371669</v>
      </c>
      <c r="E5" s="30">
        <v>10746938</v>
      </c>
      <c r="F5" s="30">
        <v>12372508</v>
      </c>
      <c r="G5" s="30">
        <v>14987694</v>
      </c>
      <c r="H5" s="30">
        <v>20142056</v>
      </c>
      <c r="I5" s="30">
        <v>23762778</v>
      </c>
      <c r="J5" s="30">
        <v>18517074</v>
      </c>
      <c r="K5" s="30">
        <v>22108492</v>
      </c>
      <c r="L5" s="30">
        <v>26818721</v>
      </c>
      <c r="M5" s="30">
        <v>25280807</v>
      </c>
      <c r="N5" s="30">
        <v>29350715</v>
      </c>
      <c r="O5" s="30">
        <v>32958498</v>
      </c>
    </row>
    <row r="6" spans="1:15" x14ac:dyDescent="0.25">
      <c r="A6" s="14" t="s">
        <v>4</v>
      </c>
      <c r="B6" s="29">
        <v>132748310</v>
      </c>
      <c r="C6" s="29">
        <v>147988273</v>
      </c>
      <c r="D6" s="29">
        <v>172782675</v>
      </c>
      <c r="E6" s="29">
        <v>205685650</v>
      </c>
      <c r="F6" s="29">
        <v>225747107</v>
      </c>
      <c r="G6" s="29">
        <v>248690278</v>
      </c>
      <c r="H6" s="29">
        <v>284164315</v>
      </c>
      <c r="I6" s="29">
        <v>295975678</v>
      </c>
      <c r="J6" s="29">
        <v>219230891</v>
      </c>
      <c r="K6" s="29">
        <v>290600413</v>
      </c>
      <c r="L6" s="29">
        <v>341542610</v>
      </c>
      <c r="M6" s="29">
        <v>344826248</v>
      </c>
      <c r="N6" s="29">
        <v>362394472</v>
      </c>
      <c r="O6" s="29">
        <v>371935936</v>
      </c>
    </row>
    <row r="8" spans="1:15" x14ac:dyDescent="0.25">
      <c r="A8" t="s">
        <v>43</v>
      </c>
    </row>
    <row r="9" spans="1:15" x14ac:dyDescent="0.25">
      <c r="A9" s="12"/>
      <c r="B9" s="13">
        <v>2001</v>
      </c>
      <c r="C9" s="13">
        <v>2002</v>
      </c>
      <c r="D9" s="13">
        <v>2003</v>
      </c>
      <c r="E9" s="13">
        <v>2004</v>
      </c>
      <c r="F9" s="13">
        <v>2005</v>
      </c>
      <c r="G9" s="13">
        <v>2006</v>
      </c>
      <c r="H9" s="13">
        <v>2007</v>
      </c>
      <c r="I9" s="13">
        <v>2008</v>
      </c>
      <c r="J9" s="13">
        <v>2009</v>
      </c>
      <c r="K9" s="13">
        <v>2010</v>
      </c>
      <c r="L9" s="13">
        <v>2011</v>
      </c>
      <c r="M9" s="13">
        <v>2012</v>
      </c>
      <c r="N9" s="13">
        <v>2013</v>
      </c>
      <c r="O9" s="13">
        <v>2014</v>
      </c>
    </row>
    <row r="10" spans="1:15" x14ac:dyDescent="0.25">
      <c r="A10" s="14" t="s">
        <v>0</v>
      </c>
      <c r="B10" s="31">
        <v>33384210</v>
      </c>
      <c r="C10" s="32">
        <v>44263576</v>
      </c>
      <c r="D10" s="32">
        <v>48720350</v>
      </c>
      <c r="E10" s="32">
        <v>65771587</v>
      </c>
      <c r="F10" s="32">
        <v>78208548</v>
      </c>
      <c r="G10" s="32">
        <v>95140986</v>
      </c>
      <c r="H10" s="32">
        <v>120900492</v>
      </c>
      <c r="I10" s="32">
        <v>146087029</v>
      </c>
      <c r="J10" s="32">
        <v>112884321</v>
      </c>
      <c r="K10" s="32">
        <v>132140914</v>
      </c>
      <c r="L10" s="32">
        <v>162391721</v>
      </c>
      <c r="M10" s="32">
        <v>156422743</v>
      </c>
      <c r="N10" s="32">
        <v>161524152</v>
      </c>
      <c r="O10" s="32">
        <v>174279452</v>
      </c>
    </row>
    <row r="11" spans="1:15" x14ac:dyDescent="0.25">
      <c r="A11" s="14" t="s">
        <v>1</v>
      </c>
      <c r="B11" s="28">
        <v>30497719</v>
      </c>
      <c r="C11" s="28">
        <v>34336583</v>
      </c>
      <c r="D11" s="28">
        <v>43003656</v>
      </c>
      <c r="E11" s="28">
        <v>55468212</v>
      </c>
      <c r="F11" s="33">
        <v>62271839</v>
      </c>
      <c r="G11" s="33">
        <v>74055406</v>
      </c>
      <c r="H11" s="33">
        <v>94590870</v>
      </c>
      <c r="I11" s="33">
        <v>108211166</v>
      </c>
      <c r="J11" s="33">
        <v>82571847</v>
      </c>
      <c r="K11" s="33">
        <v>94748737</v>
      </c>
      <c r="L11" s="33">
        <v>111216834</v>
      </c>
      <c r="M11" s="33">
        <v>103006014</v>
      </c>
      <c r="N11" s="33">
        <v>107729976</v>
      </c>
      <c r="O11" s="33">
        <v>112196295</v>
      </c>
    </row>
    <row r="12" spans="1:15" x14ac:dyDescent="0.25">
      <c r="A12" s="14" t="s">
        <v>19</v>
      </c>
      <c r="B12" s="34">
        <v>111884993</v>
      </c>
      <c r="C12" s="34">
        <v>133331478</v>
      </c>
      <c r="D12" s="34">
        <v>166396472</v>
      </c>
      <c r="E12" s="34">
        <v>222882761</v>
      </c>
      <c r="F12" s="34">
        <v>261710590</v>
      </c>
      <c r="G12" s="34">
        <v>320466752</v>
      </c>
      <c r="H12" s="34">
        <v>412312348</v>
      </c>
      <c r="I12" s="34">
        <v>496346790</v>
      </c>
      <c r="J12" s="34">
        <v>387650495</v>
      </c>
      <c r="K12" s="34">
        <v>447953212</v>
      </c>
      <c r="L12" s="34">
        <v>540200888</v>
      </c>
      <c r="M12" s="34">
        <v>518899352</v>
      </c>
      <c r="N12" s="34">
        <v>558286204</v>
      </c>
      <c r="O12" s="34">
        <v>586928830</v>
      </c>
    </row>
    <row r="13" spans="1:15" x14ac:dyDescent="0.25">
      <c r="A13" s="14" t="s">
        <v>4</v>
      </c>
      <c r="B13" s="29">
        <v>6114505660</v>
      </c>
      <c r="C13" s="29">
        <v>6403660225</v>
      </c>
      <c r="D13" s="29">
        <v>7463286864</v>
      </c>
      <c r="E13" s="29">
        <v>9086813784</v>
      </c>
      <c r="F13" s="35">
        <v>10342460927</v>
      </c>
      <c r="G13" s="35">
        <v>11952387109</v>
      </c>
      <c r="H13" s="35">
        <v>13772780256</v>
      </c>
      <c r="I13" s="35">
        <v>15972312416</v>
      </c>
      <c r="J13" s="35">
        <v>12314697361</v>
      </c>
      <c r="K13" s="35">
        <v>15057105841</v>
      </c>
      <c r="L13" s="35">
        <v>18066514928</v>
      </c>
      <c r="M13" s="35">
        <v>18202308765</v>
      </c>
      <c r="N13" s="35">
        <v>18684466211</v>
      </c>
      <c r="O13" s="35">
        <v>18686070183</v>
      </c>
    </row>
    <row r="15" spans="1:15" x14ac:dyDescent="0.25">
      <c r="A15" s="2" t="s">
        <v>7</v>
      </c>
    </row>
    <row r="16" spans="1:15" x14ac:dyDescent="0.25">
      <c r="A16" s="12"/>
      <c r="B16" s="13">
        <v>2001</v>
      </c>
      <c r="C16" s="13">
        <v>2002</v>
      </c>
      <c r="D16" s="13">
        <v>2003</v>
      </c>
      <c r="E16" s="13">
        <v>2004</v>
      </c>
      <c r="F16" s="13">
        <v>2005</v>
      </c>
      <c r="G16" s="13">
        <v>2006</v>
      </c>
      <c r="H16" s="13">
        <v>2007</v>
      </c>
      <c r="I16" s="13">
        <v>2008</v>
      </c>
      <c r="J16" s="13">
        <v>2009</v>
      </c>
      <c r="K16" s="13">
        <v>2010</v>
      </c>
      <c r="L16" s="13">
        <v>2011</v>
      </c>
      <c r="M16" s="13">
        <v>2012</v>
      </c>
      <c r="N16" s="13">
        <v>2013</v>
      </c>
      <c r="O16" s="13">
        <v>2014</v>
      </c>
    </row>
    <row r="17" spans="1:15" x14ac:dyDescent="0.25">
      <c r="A17" s="14" t="s">
        <v>8</v>
      </c>
      <c r="B17" s="15">
        <f>(B3/B10)/(B6/B13)</f>
        <v>2.6756803477156024</v>
      </c>
      <c r="C17" s="15">
        <f t="shared" ref="C17:O17" si="0">(C3/C10)/(C6/C13)</f>
        <v>2.6474543461754192</v>
      </c>
      <c r="D17" s="15">
        <f t="shared" si="0"/>
        <v>3.0158903790226637</v>
      </c>
      <c r="E17" s="15">
        <f t="shared" si="0"/>
        <v>3.0424101119676257</v>
      </c>
      <c r="F17" s="15">
        <f t="shared" si="0"/>
        <v>3.1614943263879032</v>
      </c>
      <c r="G17" s="15">
        <f t="shared" si="0"/>
        <v>3.1889310864648119</v>
      </c>
      <c r="H17" s="15">
        <f t="shared" si="0"/>
        <v>3.2658352590760398</v>
      </c>
      <c r="I17" s="15">
        <f t="shared" si="0"/>
        <v>3.5364387377120559</v>
      </c>
      <c r="J17" s="15">
        <f t="shared" si="0"/>
        <v>3.6868783505003413</v>
      </c>
      <c r="K17" s="15">
        <f t="shared" si="0"/>
        <v>3.3447594722254785</v>
      </c>
      <c r="L17" s="15">
        <f t="shared" si="0"/>
        <v>3.4435423258173032</v>
      </c>
      <c r="M17" s="15">
        <f t="shared" si="0"/>
        <v>3.4245135566815454</v>
      </c>
      <c r="N17" s="15">
        <f t="shared" si="0"/>
        <v>3.6913023677157937</v>
      </c>
      <c r="O17" s="15">
        <f t="shared" si="0"/>
        <v>3.7982972470565159</v>
      </c>
    </row>
    <row r="18" spans="1:15" x14ac:dyDescent="0.25">
      <c r="A18" s="14" t="s">
        <v>11</v>
      </c>
      <c r="B18" s="15">
        <f>(B4/B11)/(B6/B13)</f>
        <v>1.3473562020996035</v>
      </c>
      <c r="C18" s="15">
        <f t="shared" ref="C18:O18" si="1">(C4/C11)/(C6/C13)</f>
        <v>1.4529157790599294</v>
      </c>
      <c r="D18" s="15">
        <f t="shared" si="1"/>
        <v>1.6004285570548087</v>
      </c>
      <c r="E18" s="15">
        <f t="shared" si="1"/>
        <v>1.5622154593713553</v>
      </c>
      <c r="F18" s="15">
        <f t="shared" si="1"/>
        <v>1.6952235311158195</v>
      </c>
      <c r="G18" s="15">
        <f t="shared" si="1"/>
        <v>1.8763502347739605</v>
      </c>
      <c r="H18" s="15">
        <f t="shared" si="1"/>
        <v>1.8225492667842378</v>
      </c>
      <c r="I18" s="15">
        <f t="shared" si="1"/>
        <v>1.8403729477869246</v>
      </c>
      <c r="J18" s="15">
        <f t="shared" si="1"/>
        <v>1.8098162599221672</v>
      </c>
      <c r="K18" s="15">
        <f t="shared" si="1"/>
        <v>1.8488797584789718</v>
      </c>
      <c r="L18" s="15">
        <f t="shared" si="1"/>
        <v>2.0059215853029997</v>
      </c>
      <c r="M18" s="15">
        <f t="shared" si="1"/>
        <v>1.9756942197741163</v>
      </c>
      <c r="N18" s="15">
        <f t="shared" si="1"/>
        <v>2.190034499198279</v>
      </c>
      <c r="O18" s="15">
        <f t="shared" si="1"/>
        <v>2.3740184636571824</v>
      </c>
    </row>
    <row r="19" spans="1:15" x14ac:dyDescent="0.25">
      <c r="A19" s="14" t="s">
        <v>35</v>
      </c>
      <c r="B19" s="15">
        <f>(B3/B10)/(B4/B11)</f>
        <v>1.9858745174780454</v>
      </c>
      <c r="C19" s="15">
        <f t="shared" ref="C19:O19" si="2">(C3/C10)/(C4/C11)</f>
        <v>1.8221664217098561</v>
      </c>
      <c r="D19" s="15">
        <f t="shared" si="2"/>
        <v>1.8844267466538218</v>
      </c>
      <c r="E19" s="15">
        <f t="shared" si="2"/>
        <v>1.9474971225748268</v>
      </c>
      <c r="F19" s="15">
        <f t="shared" si="2"/>
        <v>1.8649424505728538</v>
      </c>
      <c r="G19" s="15">
        <f t="shared" si="2"/>
        <v>1.6995393649677428</v>
      </c>
      <c r="H19" s="15">
        <f t="shared" si="2"/>
        <v>1.7919050631966622</v>
      </c>
      <c r="I19" s="15">
        <f t="shared" si="2"/>
        <v>1.9215880900470066</v>
      </c>
      <c r="J19" s="15">
        <f t="shared" si="2"/>
        <v>2.0371561644931284</v>
      </c>
      <c r="K19" s="15">
        <f t="shared" si="2"/>
        <v>1.8090735521801213</v>
      </c>
      <c r="L19" s="15">
        <f t="shared" si="2"/>
        <v>1.7166884044957058</v>
      </c>
      <c r="M19" s="15">
        <f t="shared" si="2"/>
        <v>1.7333216458329643</v>
      </c>
      <c r="N19" s="15">
        <f t="shared" si="2"/>
        <v>1.6854996435294027</v>
      </c>
      <c r="O19" s="15">
        <f t="shared" si="2"/>
        <v>1.5999442738980334</v>
      </c>
    </row>
    <row r="20" spans="1:15" x14ac:dyDescent="0.25">
      <c r="A20" s="14" t="s">
        <v>20</v>
      </c>
      <c r="B20" s="15">
        <f>(B3/B10)/(B5/B12)</f>
        <v>1.5024625885655045</v>
      </c>
      <c r="C20" s="15">
        <f t="shared" ref="C20:O20" si="3">(C3/C10)/(C5/C12)</f>
        <v>1.3877795734248894</v>
      </c>
      <c r="D20" s="15">
        <f t="shared" si="3"/>
        <v>1.3877705774032263</v>
      </c>
      <c r="E20" s="15">
        <f t="shared" si="3"/>
        <v>1.4282421863573282</v>
      </c>
      <c r="F20" s="15">
        <f t="shared" si="3"/>
        <v>1.4596685962920382</v>
      </c>
      <c r="G20" s="15">
        <f t="shared" si="3"/>
        <v>1.4187224875096776</v>
      </c>
      <c r="H20" s="15">
        <f t="shared" si="3"/>
        <v>1.3793190558994677</v>
      </c>
      <c r="I20" s="15">
        <f t="shared" si="3"/>
        <v>1.3688074923513236</v>
      </c>
      <c r="J20" s="15">
        <f t="shared" si="3"/>
        <v>1.374057144154291</v>
      </c>
      <c r="K20" s="15">
        <f t="shared" si="3"/>
        <v>1.3079560484461332</v>
      </c>
      <c r="L20" s="15">
        <f t="shared" si="3"/>
        <v>1.3112731409610778</v>
      </c>
      <c r="M20" s="15">
        <f t="shared" si="3"/>
        <v>1.3315728289062523</v>
      </c>
      <c r="N20" s="15">
        <f t="shared" si="3"/>
        <v>1.3618168421674246</v>
      </c>
      <c r="O20" s="15">
        <f t="shared" si="3"/>
        <v>1.3463474293775759</v>
      </c>
    </row>
    <row r="21" spans="1:15" x14ac:dyDescent="0.25">
      <c r="A21" s="14" t="s">
        <v>21</v>
      </c>
      <c r="B21" s="15">
        <f>(B4/B11)/(B5/B12)</f>
        <v>0.75657478624256269</v>
      </c>
      <c r="C21" s="15">
        <f t="shared" ref="C21:O21" si="4">(C4/C11)/(C5/C12)</f>
        <v>0.7616096734581721</v>
      </c>
      <c r="D21" s="15">
        <f t="shared" si="4"/>
        <v>0.73644177459669979</v>
      </c>
      <c r="E21" s="15">
        <f t="shared" si="4"/>
        <v>0.73337319465151218</v>
      </c>
      <c r="F21" s="15">
        <f t="shared" si="4"/>
        <v>0.7826882785812892</v>
      </c>
      <c r="G21" s="15">
        <f t="shared" si="4"/>
        <v>0.83476883016275694</v>
      </c>
      <c r="H21" s="15">
        <f t="shared" si="4"/>
        <v>0.76975007450385613</v>
      </c>
      <c r="I21" s="15">
        <f t="shared" si="4"/>
        <v>0.7123313781143592</v>
      </c>
      <c r="J21" s="15">
        <f t="shared" si="4"/>
        <v>0.67449769836186058</v>
      </c>
      <c r="K21" s="15">
        <f t="shared" si="4"/>
        <v>0.72299771718508099</v>
      </c>
      <c r="L21" s="15">
        <f t="shared" si="4"/>
        <v>0.76383875928041656</v>
      </c>
      <c r="M21" s="15">
        <f t="shared" si="4"/>
        <v>0.76822027354672084</v>
      </c>
      <c r="N21" s="15">
        <f t="shared" si="4"/>
        <v>0.80796032642036464</v>
      </c>
      <c r="O21" s="15">
        <f t="shared" si="4"/>
        <v>0.84149645168415432</v>
      </c>
    </row>
    <row r="22" spans="1:15" x14ac:dyDescent="0.25">
      <c r="A22" s="66" t="s">
        <v>50</v>
      </c>
      <c r="B22">
        <v>1</v>
      </c>
      <c r="C22">
        <v>1</v>
      </c>
      <c r="D22">
        <v>1</v>
      </c>
      <c r="E22">
        <v>1</v>
      </c>
      <c r="F22">
        <v>1</v>
      </c>
      <c r="G22">
        <v>1</v>
      </c>
      <c r="H22">
        <v>1</v>
      </c>
      <c r="I22">
        <v>1</v>
      </c>
      <c r="J22">
        <v>1</v>
      </c>
      <c r="K22">
        <v>1</v>
      </c>
      <c r="L22">
        <v>1</v>
      </c>
      <c r="M22">
        <v>1</v>
      </c>
      <c r="N22">
        <v>1</v>
      </c>
      <c r="O22">
        <v>1</v>
      </c>
    </row>
  </sheetData>
  <conditionalFormatting sqref="B17:O21">
    <cfRule type="cellIs" dxfId="8" priority="1" operator="greaterThan">
      <formula>1</formula>
    </cfRule>
  </conditionalFormatting>
  <pageMargins left="0.7" right="0.7" top="0.78740157499999996" bottom="0.78740157499999996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opLeftCell="C34" zoomScaleNormal="100" workbookViewId="0">
      <selection activeCell="M63" sqref="M63"/>
    </sheetView>
  </sheetViews>
  <sheetFormatPr defaultRowHeight="15" x14ac:dyDescent="0.25"/>
  <cols>
    <col min="2" max="5" width="10.85546875" bestFit="1" customWidth="1"/>
    <col min="6" max="15" width="11.7109375" bestFit="1" customWidth="1"/>
  </cols>
  <sheetData>
    <row r="1" spans="1:15" x14ac:dyDescent="0.25">
      <c r="A1" t="s">
        <v>18</v>
      </c>
    </row>
    <row r="2" spans="1:15" x14ac:dyDescent="0.25">
      <c r="A2" s="12"/>
      <c r="B2" s="13">
        <v>2001</v>
      </c>
      <c r="C2" s="13">
        <v>2002</v>
      </c>
      <c r="D2" s="13">
        <v>2003</v>
      </c>
      <c r="E2" s="13">
        <v>2004</v>
      </c>
      <c r="F2" s="13">
        <v>2005</v>
      </c>
      <c r="G2" s="13">
        <v>2006</v>
      </c>
      <c r="H2" s="13">
        <v>2007</v>
      </c>
      <c r="I2" s="13">
        <v>2008</v>
      </c>
      <c r="J2" s="13">
        <v>2009</v>
      </c>
      <c r="K2" s="13">
        <v>2010</v>
      </c>
      <c r="L2" s="13">
        <v>2011</v>
      </c>
      <c r="M2" s="13">
        <v>2012</v>
      </c>
      <c r="N2" s="13">
        <v>2013</v>
      </c>
      <c r="O2" s="13">
        <v>2014</v>
      </c>
    </row>
    <row r="3" spans="1:15" x14ac:dyDescent="0.25">
      <c r="A3" s="14" t="s">
        <v>0</v>
      </c>
      <c r="B3" s="28">
        <v>1484515</v>
      </c>
      <c r="C3" s="28">
        <v>1720666</v>
      </c>
      <c r="D3" s="28">
        <v>2065420</v>
      </c>
      <c r="E3" s="28">
        <v>2483467</v>
      </c>
      <c r="F3" s="28">
        <v>3164902</v>
      </c>
      <c r="G3" s="28">
        <v>3947483</v>
      </c>
      <c r="H3" s="28">
        <v>5015058</v>
      </c>
      <c r="I3" s="28">
        <v>5653605</v>
      </c>
      <c r="J3" s="28">
        <v>4854550</v>
      </c>
      <c r="K3" s="28">
        <v>5673963</v>
      </c>
      <c r="L3" s="28">
        <v>7091503</v>
      </c>
      <c r="M3" s="28">
        <v>7300866</v>
      </c>
      <c r="N3" s="28">
        <v>7479028</v>
      </c>
      <c r="O3" s="28">
        <v>8544654</v>
      </c>
    </row>
    <row r="4" spans="1:15" x14ac:dyDescent="0.25">
      <c r="A4" s="14" t="s">
        <v>1</v>
      </c>
      <c r="B4" s="29">
        <v>761282</v>
      </c>
      <c r="C4" s="29">
        <v>858590</v>
      </c>
      <c r="D4" s="29">
        <v>1007255</v>
      </c>
      <c r="E4" s="29">
        <v>1109060</v>
      </c>
      <c r="F4" s="29">
        <v>1229959</v>
      </c>
      <c r="G4" s="29">
        <v>1490793</v>
      </c>
      <c r="H4" s="29">
        <v>2800030</v>
      </c>
      <c r="I4" s="29">
        <v>2976034</v>
      </c>
      <c r="J4" s="29">
        <v>2018806</v>
      </c>
      <c r="K4" s="29">
        <v>2378062</v>
      </c>
      <c r="L4" s="29">
        <v>2893601</v>
      </c>
      <c r="M4" s="29">
        <v>2587260</v>
      </c>
      <c r="N4" s="29">
        <v>3862642</v>
      </c>
      <c r="O4" s="29">
        <v>5232050</v>
      </c>
    </row>
    <row r="5" spans="1:15" x14ac:dyDescent="0.25">
      <c r="A5" s="14" t="s">
        <v>19</v>
      </c>
      <c r="B5" s="30">
        <v>4140829</v>
      </c>
      <c r="C5" s="30">
        <v>4703927</v>
      </c>
      <c r="D5" s="30">
        <v>6608009</v>
      </c>
      <c r="E5" s="30">
        <v>8465192</v>
      </c>
      <c r="F5" s="30">
        <v>9496358</v>
      </c>
      <c r="G5" s="30">
        <v>12399533</v>
      </c>
      <c r="H5" s="30">
        <v>17464903</v>
      </c>
      <c r="I5" s="30">
        <v>20221639</v>
      </c>
      <c r="J5" s="30">
        <v>15079392</v>
      </c>
      <c r="K5" s="30">
        <v>18157304</v>
      </c>
      <c r="L5" s="30">
        <v>22875777</v>
      </c>
      <c r="M5" s="30">
        <v>22084410</v>
      </c>
      <c r="N5" s="30">
        <v>24642974</v>
      </c>
      <c r="O5" s="30">
        <v>27518511</v>
      </c>
    </row>
    <row r="6" spans="1:15" x14ac:dyDescent="0.25">
      <c r="A6" s="14" t="s">
        <v>4</v>
      </c>
      <c r="B6" s="29">
        <v>135378134</v>
      </c>
      <c r="C6" s="29">
        <v>150469918</v>
      </c>
      <c r="D6" s="29">
        <v>174200307</v>
      </c>
      <c r="E6" s="29">
        <v>206258778</v>
      </c>
      <c r="F6" s="29">
        <v>222166841</v>
      </c>
      <c r="G6" s="29">
        <v>246010165</v>
      </c>
      <c r="H6" s="29">
        <v>283715986</v>
      </c>
      <c r="I6" s="29">
        <v>293561240</v>
      </c>
      <c r="J6" s="29">
        <v>215585445</v>
      </c>
      <c r="K6" s="29">
        <v>280374450</v>
      </c>
      <c r="L6" s="29">
        <v>332307678</v>
      </c>
      <c r="M6" s="29">
        <v>337401442</v>
      </c>
      <c r="N6" s="29">
        <v>357064350</v>
      </c>
      <c r="O6" s="29">
        <v>370796259</v>
      </c>
    </row>
    <row r="8" spans="1:15" x14ac:dyDescent="0.25">
      <c r="A8" s="2" t="s">
        <v>44</v>
      </c>
    </row>
    <row r="9" spans="1:15" x14ac:dyDescent="0.25">
      <c r="A9" s="12"/>
      <c r="B9" s="13">
        <v>2001</v>
      </c>
      <c r="C9" s="13">
        <v>2002</v>
      </c>
      <c r="D9" s="13">
        <v>2003</v>
      </c>
      <c r="E9" s="13">
        <v>2004</v>
      </c>
      <c r="F9" s="13">
        <v>2005</v>
      </c>
      <c r="G9" s="13">
        <v>2006</v>
      </c>
      <c r="H9" s="13">
        <v>2007</v>
      </c>
      <c r="I9" s="13">
        <v>2008</v>
      </c>
      <c r="J9" s="13">
        <v>2009</v>
      </c>
      <c r="K9" s="13">
        <v>2010</v>
      </c>
      <c r="L9" s="13">
        <v>2011</v>
      </c>
      <c r="M9" s="13">
        <v>2012</v>
      </c>
      <c r="N9" s="13">
        <v>2013</v>
      </c>
      <c r="O9" s="13">
        <v>2014</v>
      </c>
    </row>
    <row r="10" spans="1:15" x14ac:dyDescent="0.25">
      <c r="A10" s="14" t="s">
        <v>0</v>
      </c>
      <c r="B10" s="29">
        <v>36476654</v>
      </c>
      <c r="C10" s="29">
        <v>48230794</v>
      </c>
      <c r="D10" s="29">
        <v>51239343</v>
      </c>
      <c r="E10" s="29">
        <v>66705682</v>
      </c>
      <c r="F10" s="29">
        <v>76527310</v>
      </c>
      <c r="G10" s="29">
        <v>93429474</v>
      </c>
      <c r="H10" s="29">
        <v>116822197</v>
      </c>
      <c r="I10" s="29">
        <v>141833836</v>
      </c>
      <c r="J10" s="29">
        <v>104849536</v>
      </c>
      <c r="K10" s="29">
        <v>125690658</v>
      </c>
      <c r="L10" s="29">
        <v>150813416</v>
      </c>
      <c r="M10" s="29">
        <v>139726824</v>
      </c>
      <c r="N10" s="29">
        <v>142525808</v>
      </c>
      <c r="O10" s="29">
        <v>153225461</v>
      </c>
    </row>
    <row r="11" spans="1:15" x14ac:dyDescent="0.25">
      <c r="A11" s="14" t="s">
        <v>1</v>
      </c>
      <c r="B11" s="29">
        <v>33681734</v>
      </c>
      <c r="C11" s="29">
        <v>37611572</v>
      </c>
      <c r="D11" s="29">
        <v>47674542</v>
      </c>
      <c r="E11" s="29">
        <v>60248602</v>
      </c>
      <c r="F11" s="29">
        <v>65919579</v>
      </c>
      <c r="G11" s="29">
        <v>76978511</v>
      </c>
      <c r="H11" s="29">
        <v>94659727</v>
      </c>
      <c r="I11" s="29">
        <v>108784724</v>
      </c>
      <c r="J11" s="29">
        <v>77272443</v>
      </c>
      <c r="K11" s="29">
        <v>87432095</v>
      </c>
      <c r="L11" s="29">
        <v>101369997</v>
      </c>
      <c r="M11" s="29">
        <v>94266239</v>
      </c>
      <c r="N11" s="29">
        <v>98661803</v>
      </c>
      <c r="O11" s="29">
        <v>103110997</v>
      </c>
    </row>
    <row r="12" spans="1:15" x14ac:dyDescent="0.25">
      <c r="A12" s="14" t="s">
        <v>19</v>
      </c>
      <c r="B12" s="34">
        <v>134375504</v>
      </c>
      <c r="C12" s="34">
        <v>156736444</v>
      </c>
      <c r="D12" s="34">
        <v>188660763</v>
      </c>
      <c r="E12" s="34">
        <v>244565357</v>
      </c>
      <c r="F12" s="34">
        <v>278211527</v>
      </c>
      <c r="G12" s="34">
        <v>340811915</v>
      </c>
      <c r="H12" s="34">
        <v>434862199</v>
      </c>
      <c r="I12" s="34">
        <v>533708631</v>
      </c>
      <c r="J12" s="34">
        <v>386851760</v>
      </c>
      <c r="K12" s="34">
        <v>451632314</v>
      </c>
      <c r="L12" s="34">
        <v>538065223</v>
      </c>
      <c r="M12" s="34">
        <v>502282527</v>
      </c>
      <c r="N12" s="34">
        <v>528096513</v>
      </c>
      <c r="O12" s="34">
        <v>554377917</v>
      </c>
    </row>
    <row r="13" spans="1:15" x14ac:dyDescent="0.25">
      <c r="A13" s="14" t="s">
        <v>4</v>
      </c>
      <c r="B13" s="29">
        <v>6324509730</v>
      </c>
      <c r="C13" s="29">
        <v>6586827695</v>
      </c>
      <c r="D13" s="29">
        <v>7682853525</v>
      </c>
      <c r="E13" s="29">
        <v>9382060863</v>
      </c>
      <c r="F13" s="29">
        <v>10607834908</v>
      </c>
      <c r="G13" s="29">
        <v>12245802740</v>
      </c>
      <c r="H13" s="29">
        <v>14095906118</v>
      </c>
      <c r="I13" s="29">
        <v>16352222166</v>
      </c>
      <c r="J13" s="29">
        <v>12603159274</v>
      </c>
      <c r="K13" s="29">
        <v>15254895075</v>
      </c>
      <c r="L13" s="29">
        <v>18238694336</v>
      </c>
      <c r="M13" s="29">
        <v>18329977181</v>
      </c>
      <c r="N13" s="29">
        <v>18705114822</v>
      </c>
      <c r="O13" s="29">
        <v>18729446763</v>
      </c>
    </row>
    <row r="15" spans="1:15" x14ac:dyDescent="0.25">
      <c r="A15" s="2" t="s">
        <v>10</v>
      </c>
    </row>
    <row r="16" spans="1:15" x14ac:dyDescent="0.25">
      <c r="A16" s="12"/>
      <c r="B16" s="13">
        <v>2001</v>
      </c>
      <c r="C16" s="13">
        <v>2002</v>
      </c>
      <c r="D16" s="13">
        <v>2003</v>
      </c>
      <c r="E16" s="13">
        <v>2004</v>
      </c>
      <c r="F16" s="13">
        <v>2005</v>
      </c>
      <c r="G16" s="13">
        <v>2006</v>
      </c>
      <c r="H16" s="13">
        <v>2007</v>
      </c>
      <c r="I16" s="13">
        <v>2008</v>
      </c>
      <c r="J16" s="13">
        <v>2009</v>
      </c>
      <c r="K16" s="13">
        <v>2010</v>
      </c>
      <c r="L16" s="13">
        <v>2011</v>
      </c>
      <c r="M16" s="13">
        <v>2012</v>
      </c>
      <c r="N16" s="13">
        <v>2013</v>
      </c>
      <c r="O16" s="13">
        <v>2014</v>
      </c>
    </row>
    <row r="17" spans="1:15" x14ac:dyDescent="0.25">
      <c r="A17" s="14" t="s">
        <v>8</v>
      </c>
      <c r="B17" s="15">
        <f>(B3/B10)/(B6/B13)</f>
        <v>1.9012881346476787</v>
      </c>
      <c r="C17" s="15">
        <f t="shared" ref="C17:O17" si="0">(C3/C10)/(C6/C13)</f>
        <v>1.5617042214164163</v>
      </c>
      <c r="D17" s="15">
        <f t="shared" si="0"/>
        <v>1.7777818290450422</v>
      </c>
      <c r="E17" s="15">
        <f t="shared" si="0"/>
        <v>1.6934850626687272</v>
      </c>
      <c r="F17" s="15">
        <f t="shared" si="0"/>
        <v>1.9746554640419542</v>
      </c>
      <c r="G17" s="15">
        <f t="shared" si="0"/>
        <v>2.1031515656502697</v>
      </c>
      <c r="H17" s="15">
        <f t="shared" si="0"/>
        <v>2.1328473925076814</v>
      </c>
      <c r="I17" s="15">
        <f t="shared" si="0"/>
        <v>2.2203614525358009</v>
      </c>
      <c r="J17" s="15">
        <f t="shared" si="0"/>
        <v>2.7067145266015675</v>
      </c>
      <c r="K17" s="15">
        <f t="shared" si="0"/>
        <v>2.4561466274705919</v>
      </c>
      <c r="L17" s="15">
        <f t="shared" si="0"/>
        <v>2.5807841517697461</v>
      </c>
      <c r="M17" s="15">
        <f t="shared" si="0"/>
        <v>2.838635173481884</v>
      </c>
      <c r="N17" s="15">
        <f t="shared" si="0"/>
        <v>2.748941731307013</v>
      </c>
      <c r="O17" s="15">
        <f t="shared" si="0"/>
        <v>2.8167814380159779</v>
      </c>
    </row>
    <row r="18" spans="1:15" x14ac:dyDescent="0.25">
      <c r="A18" s="14" t="s">
        <v>11</v>
      </c>
      <c r="B18" s="15">
        <f>(B4/B11)/(B6/B13)</f>
        <v>1.0559162196254404</v>
      </c>
      <c r="C18" s="15">
        <f t="shared" ref="C18:O18" si="1">(C4/C11)/(C6/C13)</f>
        <v>0.99928866013753936</v>
      </c>
      <c r="D18" s="15">
        <f t="shared" si="1"/>
        <v>0.93180822509790939</v>
      </c>
      <c r="E18" s="15">
        <f t="shared" si="1"/>
        <v>0.83732464415933194</v>
      </c>
      <c r="F18" s="15">
        <f t="shared" si="1"/>
        <v>0.89088925704551103</v>
      </c>
      <c r="G18" s="15">
        <f t="shared" si="1"/>
        <v>0.9640111247304648</v>
      </c>
      <c r="H18" s="15">
        <f t="shared" si="1"/>
        <v>1.4696253295188733</v>
      </c>
      <c r="I18" s="15">
        <f t="shared" si="1"/>
        <v>1.5238704227255777</v>
      </c>
      <c r="J18" s="15">
        <f t="shared" si="1"/>
        <v>1.5273196246404295</v>
      </c>
      <c r="K18" s="15">
        <f t="shared" si="1"/>
        <v>1.47986833828466</v>
      </c>
      <c r="L18" s="15">
        <f t="shared" si="1"/>
        <v>1.5666882324318285</v>
      </c>
      <c r="M18" s="15">
        <f t="shared" si="1"/>
        <v>1.491072924039422</v>
      </c>
      <c r="N18" s="15">
        <f t="shared" si="1"/>
        <v>2.0509227267261503</v>
      </c>
      <c r="O18" s="15">
        <f t="shared" si="1"/>
        <v>2.5630466147602471</v>
      </c>
    </row>
    <row r="19" spans="1:15" x14ac:dyDescent="0.25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1:15" x14ac:dyDescent="0.25">
      <c r="A20" s="14" t="s">
        <v>20</v>
      </c>
      <c r="B20" s="15">
        <f>(B3/B10)/(B5/B12)</f>
        <v>1.3206946131954942</v>
      </c>
      <c r="C20" s="15">
        <f t="shared" ref="C20:O20" si="2">(C3/C10)/(C5/C12)</f>
        <v>1.1887255071550022</v>
      </c>
      <c r="D20" s="15">
        <f t="shared" si="2"/>
        <v>1.1508422204708508</v>
      </c>
      <c r="E20" s="15">
        <f t="shared" si="2"/>
        <v>1.0756071750241225</v>
      </c>
      <c r="F20" s="15">
        <f t="shared" si="2"/>
        <v>1.2116072415866199</v>
      </c>
      <c r="G20" s="15">
        <f t="shared" si="2"/>
        <v>1.161303688326035</v>
      </c>
      <c r="H20" s="15">
        <f t="shared" si="2"/>
        <v>1.0688975222099013</v>
      </c>
      <c r="I20" s="15">
        <f t="shared" si="2"/>
        <v>1.052042989402949</v>
      </c>
      <c r="J20" s="15">
        <f t="shared" si="2"/>
        <v>1.1877997006937464</v>
      </c>
      <c r="K20" s="15">
        <f t="shared" si="2"/>
        <v>1.1228381051639638</v>
      </c>
      <c r="L20" s="15">
        <f t="shared" si="2"/>
        <v>1.1060057444882045</v>
      </c>
      <c r="M20" s="15">
        <f t="shared" si="2"/>
        <v>1.1883841727619564</v>
      </c>
      <c r="N20" s="15">
        <f t="shared" si="2"/>
        <v>1.1245320260586353</v>
      </c>
      <c r="O20" s="15">
        <f t="shared" si="2"/>
        <v>1.1234261692741423</v>
      </c>
    </row>
    <row r="21" spans="1:15" x14ac:dyDescent="0.25">
      <c r="A21" s="14" t="s">
        <v>21</v>
      </c>
      <c r="B21" s="15">
        <f>(B4/B11)/(B5/B12)</f>
        <v>0.7334726587895567</v>
      </c>
      <c r="C21" s="15">
        <f>(C4/C11)/(C5/C12)</f>
        <v>0.76063053619645704</v>
      </c>
      <c r="D21" s="15">
        <f>(D4/D11)/(D5/D12)</f>
        <v>0.60320351423589158</v>
      </c>
      <c r="E21" s="15">
        <f t="shared" ref="E21:N21" si="3">(E4/E11)/(E5/E12)</f>
        <v>0.53182187132079584</v>
      </c>
      <c r="F21" s="15">
        <f t="shared" si="3"/>
        <v>0.54663099206106947</v>
      </c>
      <c r="G21" s="15">
        <f t="shared" si="3"/>
        <v>0.53230099676181886</v>
      </c>
      <c r="H21" s="15">
        <f t="shared" si="3"/>
        <v>0.7365172392632755</v>
      </c>
      <c r="I21" s="15">
        <f t="shared" si="3"/>
        <v>0.72203433056181787</v>
      </c>
      <c r="J21" s="15">
        <f t="shared" si="3"/>
        <v>0.67024053522532145</v>
      </c>
      <c r="K21" s="15">
        <f t="shared" si="3"/>
        <v>0.67652824235616082</v>
      </c>
      <c r="L21" s="15">
        <f t="shared" si="3"/>
        <v>0.67141073526177975</v>
      </c>
      <c r="M21" s="15">
        <f t="shared" si="3"/>
        <v>0.62423219437136612</v>
      </c>
      <c r="N21" s="15">
        <f t="shared" si="3"/>
        <v>0.83898769584995558</v>
      </c>
      <c r="O21" s="15">
        <f>(O4/O11)/(O5/O12)</f>
        <v>1.022228278428051</v>
      </c>
    </row>
    <row r="23" spans="1:15" x14ac:dyDescent="0.25">
      <c r="A23" s="2" t="s">
        <v>12</v>
      </c>
    </row>
    <row r="24" spans="1:15" x14ac:dyDescent="0.25">
      <c r="A24" s="12"/>
      <c r="B24" s="13">
        <v>2001</v>
      </c>
      <c r="C24" s="13">
        <v>2002</v>
      </c>
      <c r="D24" s="13">
        <v>2003</v>
      </c>
      <c r="E24" s="13">
        <v>2004</v>
      </c>
      <c r="F24" s="13">
        <v>2005</v>
      </c>
      <c r="G24" s="13">
        <v>2006</v>
      </c>
      <c r="H24" s="13">
        <v>2007</v>
      </c>
      <c r="I24" s="13">
        <v>2008</v>
      </c>
      <c r="J24" s="13">
        <v>2009</v>
      </c>
      <c r="K24" s="13">
        <v>2010</v>
      </c>
      <c r="L24" s="13">
        <v>2011</v>
      </c>
      <c r="M24" s="13">
        <v>2012</v>
      </c>
      <c r="N24" s="13">
        <v>2013</v>
      </c>
      <c r="O24" s="13">
        <v>2014</v>
      </c>
    </row>
    <row r="25" spans="1:15" x14ac:dyDescent="0.25">
      <c r="A25" s="14" t="s">
        <v>8</v>
      </c>
      <c r="B25" s="15">
        <f>LN(B17)</f>
        <v>0.64253162206157599</v>
      </c>
      <c r="C25" s="15">
        <f t="shared" ref="C25:O25" si="4">LN(C17)</f>
        <v>0.44577767459849849</v>
      </c>
      <c r="D25" s="15">
        <f t="shared" si="4"/>
        <v>0.57536642373880154</v>
      </c>
      <c r="E25" s="15">
        <f t="shared" si="4"/>
        <v>0.52678857284631253</v>
      </c>
      <c r="F25" s="15">
        <f t="shared" si="4"/>
        <v>0.68039393454880837</v>
      </c>
      <c r="G25" s="15">
        <f t="shared" si="4"/>
        <v>0.74343696528393699</v>
      </c>
      <c r="H25" s="15">
        <f t="shared" si="4"/>
        <v>0.75745789098860294</v>
      </c>
      <c r="I25" s="15">
        <f t="shared" si="4"/>
        <v>0.79766999908859515</v>
      </c>
      <c r="J25" s="15">
        <f t="shared" si="4"/>
        <v>0.99573554759110638</v>
      </c>
      <c r="K25" s="15">
        <f t="shared" si="4"/>
        <v>0.89859371024165846</v>
      </c>
      <c r="L25" s="15">
        <f t="shared" si="4"/>
        <v>0.94809328754917832</v>
      </c>
      <c r="M25" s="15">
        <f t="shared" si="4"/>
        <v>1.0433233639433903</v>
      </c>
      <c r="N25" s="15">
        <f t="shared" si="4"/>
        <v>1.0112160126350778</v>
      </c>
      <c r="O25" s="15">
        <f t="shared" si="4"/>
        <v>1.0355948990954347</v>
      </c>
    </row>
    <row r="26" spans="1:15" x14ac:dyDescent="0.25">
      <c r="A26" s="14" t="s">
        <v>11</v>
      </c>
      <c r="B26" s="15">
        <f>LN(B18)</f>
        <v>5.4408844660776966E-2</v>
      </c>
      <c r="C26" s="15">
        <f t="shared" ref="C26:O26" si="5">LN(C18)</f>
        <v>-7.1159298470501202E-4</v>
      </c>
      <c r="D26" s="15">
        <f t="shared" si="5"/>
        <v>-7.0628252531821326E-2</v>
      </c>
      <c r="E26" s="15">
        <f t="shared" si="5"/>
        <v>-0.17754341731425102</v>
      </c>
      <c r="F26" s="15">
        <f t="shared" si="5"/>
        <v>-0.11553514986959404</v>
      </c>
      <c r="G26" s="15">
        <f t="shared" si="5"/>
        <v>-3.6652444261348067E-2</v>
      </c>
      <c r="H26" s="15">
        <f t="shared" si="5"/>
        <v>0.38500749042544075</v>
      </c>
      <c r="I26" s="15">
        <f t="shared" si="5"/>
        <v>0.42125342919138803</v>
      </c>
      <c r="J26" s="15">
        <f t="shared" si="5"/>
        <v>0.42351431974920944</v>
      </c>
      <c r="K26" s="15">
        <f t="shared" si="5"/>
        <v>0.39195312320032022</v>
      </c>
      <c r="L26" s="15">
        <f t="shared" si="5"/>
        <v>0.44896398533517939</v>
      </c>
      <c r="M26" s="15">
        <f t="shared" si="5"/>
        <v>0.39949594406975203</v>
      </c>
      <c r="N26" s="15">
        <f t="shared" si="5"/>
        <v>0.71828980247905072</v>
      </c>
      <c r="O26" s="15">
        <f t="shared" si="5"/>
        <v>0.94119663479369664</v>
      </c>
    </row>
    <row r="27" spans="1:15" x14ac:dyDescent="0.25">
      <c r="A27" s="14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pans="1:15" x14ac:dyDescent="0.25">
      <c r="A28" s="14" t="s">
        <v>20</v>
      </c>
      <c r="B28" s="15">
        <f>LN(B20)</f>
        <v>0.27815782030977232</v>
      </c>
      <c r="C28" s="15">
        <f t="shared" ref="C28:O28" si="6">LN(C20)</f>
        <v>0.17288173079979752</v>
      </c>
      <c r="D28" s="15">
        <f t="shared" si="6"/>
        <v>0.14049403995314502</v>
      </c>
      <c r="E28" s="15">
        <f t="shared" si="6"/>
        <v>7.2885316108176251E-2</v>
      </c>
      <c r="F28" s="15">
        <f t="shared" si="6"/>
        <v>0.19194777703210314</v>
      </c>
      <c r="G28" s="15">
        <f t="shared" si="6"/>
        <v>0.14954324329659471</v>
      </c>
      <c r="H28" s="15">
        <f t="shared" si="6"/>
        <v>6.6627764220327748E-2</v>
      </c>
      <c r="I28" s="15">
        <f t="shared" si="6"/>
        <v>5.0733977932061643E-2</v>
      </c>
      <c r="J28" s="15">
        <f t="shared" si="6"/>
        <v>0.17210260461587862</v>
      </c>
      <c r="K28" s="15">
        <f t="shared" si="6"/>
        <v>0.11585950255348762</v>
      </c>
      <c r="L28" s="15">
        <f t="shared" si="6"/>
        <v>0.10075509701812349</v>
      </c>
      <c r="M28" s="15">
        <f t="shared" si="6"/>
        <v>0.172594546410894</v>
      </c>
      <c r="N28" s="15">
        <f t="shared" si="6"/>
        <v>0.11736697227724992</v>
      </c>
      <c r="O28" s="15">
        <f t="shared" si="6"/>
        <v>0.11638309555214352</v>
      </c>
    </row>
    <row r="29" spans="1:15" x14ac:dyDescent="0.25">
      <c r="A29" s="14" t="s">
        <v>21</v>
      </c>
      <c r="B29" s="15">
        <f>LN(B21)</f>
        <v>-0.30996495709102667</v>
      </c>
      <c r="C29" s="15">
        <f t="shared" ref="C29:O29" si="7">LN(C21)</f>
        <v>-0.27360753678340599</v>
      </c>
      <c r="D29" s="15">
        <f t="shared" si="7"/>
        <v>-0.50550063631747777</v>
      </c>
      <c r="E29" s="15">
        <f t="shared" si="7"/>
        <v>-0.63144667405238719</v>
      </c>
      <c r="F29" s="15">
        <f t="shared" si="7"/>
        <v>-0.60398130738629918</v>
      </c>
      <c r="G29" s="15">
        <f t="shared" si="7"/>
        <v>-0.63054616624868998</v>
      </c>
      <c r="H29" s="15">
        <f t="shared" si="7"/>
        <v>-0.30582263634283452</v>
      </c>
      <c r="I29" s="15">
        <f t="shared" si="7"/>
        <v>-0.32568259196514543</v>
      </c>
      <c r="J29" s="15">
        <f t="shared" si="7"/>
        <v>-0.40011862322601832</v>
      </c>
      <c r="K29" s="15">
        <f t="shared" si="7"/>
        <v>-0.39078108448785048</v>
      </c>
      <c r="L29" s="15">
        <f t="shared" si="7"/>
        <v>-0.39837420519587535</v>
      </c>
      <c r="M29" s="15">
        <f t="shared" si="7"/>
        <v>-0.47123287346274423</v>
      </c>
      <c r="N29" s="15">
        <f t="shared" si="7"/>
        <v>-0.1755592378787772</v>
      </c>
      <c r="O29" s="15">
        <f t="shared" si="7"/>
        <v>2.198483125040547E-2</v>
      </c>
    </row>
    <row r="31" spans="1:15" x14ac:dyDescent="0.25">
      <c r="A31" s="2" t="s">
        <v>17</v>
      </c>
    </row>
    <row r="32" spans="1:15" x14ac:dyDescent="0.25">
      <c r="A32" s="12"/>
      <c r="B32" s="13">
        <v>2001</v>
      </c>
      <c r="C32" s="13">
        <v>2002</v>
      </c>
      <c r="D32" s="13">
        <v>2003</v>
      </c>
      <c r="E32" s="13">
        <v>2004</v>
      </c>
      <c r="F32" s="13">
        <v>2005</v>
      </c>
      <c r="G32" s="13">
        <v>2006</v>
      </c>
      <c r="H32" s="13">
        <v>2007</v>
      </c>
      <c r="I32" s="13">
        <v>2008</v>
      </c>
      <c r="J32" s="13">
        <v>2009</v>
      </c>
      <c r="K32" s="13">
        <v>2010</v>
      </c>
      <c r="L32" s="13">
        <v>2011</v>
      </c>
      <c r="M32" s="13">
        <v>2012</v>
      </c>
      <c r="N32" s="13">
        <v>2013</v>
      </c>
      <c r="O32" s="13">
        <v>2014</v>
      </c>
    </row>
    <row r="33" spans="1:15" x14ac:dyDescent="0.25">
      <c r="A33" s="14" t="s">
        <v>8</v>
      </c>
      <c r="B33" s="15">
        <v>2.6756803477156024</v>
      </c>
      <c r="C33" s="15">
        <v>2.6474543461754192</v>
      </c>
      <c r="D33" s="15">
        <v>3.0158903790226637</v>
      </c>
      <c r="E33" s="15">
        <v>3.0424101119676257</v>
      </c>
      <c r="F33" s="15">
        <v>3.1614943263879032</v>
      </c>
      <c r="G33" s="15">
        <v>3.1889310864648119</v>
      </c>
      <c r="H33" s="15">
        <v>3.2658352590760398</v>
      </c>
      <c r="I33" s="15">
        <v>3.5364387377120559</v>
      </c>
      <c r="J33" s="15">
        <v>3.6868783505003413</v>
      </c>
      <c r="K33" s="15">
        <v>3.3447594722254785</v>
      </c>
      <c r="L33" s="15">
        <v>3.4435423258173032</v>
      </c>
      <c r="M33" s="15">
        <v>3.4245135566815454</v>
      </c>
      <c r="N33" s="15">
        <v>3.6913023677157937</v>
      </c>
      <c r="O33" s="15">
        <v>3.7982972470565159</v>
      </c>
    </row>
    <row r="34" spans="1:15" x14ac:dyDescent="0.25">
      <c r="A34" s="14" t="s">
        <v>11</v>
      </c>
      <c r="B34" s="15">
        <v>1.3473562020996035</v>
      </c>
      <c r="C34" s="15">
        <v>1.4529157790599294</v>
      </c>
      <c r="D34" s="15">
        <v>1.6004285570548087</v>
      </c>
      <c r="E34" s="15">
        <v>1.5622154593713553</v>
      </c>
      <c r="F34" s="15">
        <v>1.6952235311158195</v>
      </c>
      <c r="G34" s="15">
        <v>1.8763502347739605</v>
      </c>
      <c r="H34" s="15">
        <v>1.8225492667842378</v>
      </c>
      <c r="I34" s="15">
        <v>1.8403729477869246</v>
      </c>
      <c r="J34" s="15">
        <v>1.8098162599221672</v>
      </c>
      <c r="K34" s="15">
        <v>1.8488797584789718</v>
      </c>
      <c r="L34" s="15">
        <v>2.0059215853029997</v>
      </c>
      <c r="M34" s="15">
        <v>1.9756942197741163</v>
      </c>
      <c r="N34" s="15">
        <v>2.190034499198279</v>
      </c>
      <c r="O34" s="15">
        <v>2.3740184636571824</v>
      </c>
    </row>
    <row r="35" spans="1:15" x14ac:dyDescent="0.25">
      <c r="A35" s="14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</row>
    <row r="36" spans="1:15" x14ac:dyDescent="0.25">
      <c r="A36" s="14" t="s">
        <v>20</v>
      </c>
      <c r="B36" s="15">
        <v>1.5024625885655045</v>
      </c>
      <c r="C36" s="15">
        <v>1.3877795734248894</v>
      </c>
      <c r="D36" s="15">
        <v>1.3877705774032263</v>
      </c>
      <c r="E36" s="15">
        <v>1.4282421863573282</v>
      </c>
      <c r="F36" s="15">
        <v>1.4596685962920382</v>
      </c>
      <c r="G36" s="15">
        <v>1.4187224875096776</v>
      </c>
      <c r="H36" s="15">
        <v>1.3793190558994677</v>
      </c>
      <c r="I36" s="15">
        <v>1.3688074923513236</v>
      </c>
      <c r="J36" s="15">
        <v>1.374057144154291</v>
      </c>
      <c r="K36" s="15">
        <v>1.3079560484461332</v>
      </c>
      <c r="L36" s="15">
        <v>1.3112731409610778</v>
      </c>
      <c r="M36" s="15">
        <v>1.3315728289062523</v>
      </c>
      <c r="N36" s="15">
        <v>1.3618168421674246</v>
      </c>
      <c r="O36" s="15">
        <v>1.3463474293775759</v>
      </c>
    </row>
    <row r="37" spans="1:15" x14ac:dyDescent="0.25">
      <c r="A37" s="14" t="s">
        <v>21</v>
      </c>
      <c r="B37" s="15">
        <v>0.75657478624256269</v>
      </c>
      <c r="C37" s="15">
        <v>0.7616096734581721</v>
      </c>
      <c r="D37" s="15">
        <v>0.73644177459669979</v>
      </c>
      <c r="E37" s="15">
        <v>0.73337319465151218</v>
      </c>
      <c r="F37" s="15">
        <v>0.7826882785812892</v>
      </c>
      <c r="G37" s="15">
        <v>0.83476883016275694</v>
      </c>
      <c r="H37" s="15">
        <v>0.76975007450385613</v>
      </c>
      <c r="I37" s="15">
        <v>0.7123313781143592</v>
      </c>
      <c r="J37" s="15">
        <v>0.67449769836186058</v>
      </c>
      <c r="K37" s="15">
        <v>0.72299771718508099</v>
      </c>
      <c r="L37" s="15">
        <v>0.76383875928041656</v>
      </c>
      <c r="M37" s="15">
        <v>0.76822027354672084</v>
      </c>
      <c r="N37" s="15">
        <v>0.80796032642036464</v>
      </c>
      <c r="O37" s="15">
        <v>0.84149645168415432</v>
      </c>
    </row>
    <row r="39" spans="1:15" x14ac:dyDescent="0.25">
      <c r="A39" s="2" t="s">
        <v>16</v>
      </c>
    </row>
    <row r="40" spans="1:15" x14ac:dyDescent="0.25">
      <c r="A40" s="12"/>
      <c r="B40" s="13">
        <v>2001</v>
      </c>
      <c r="C40" s="13">
        <v>2002</v>
      </c>
      <c r="D40" s="13">
        <v>2003</v>
      </c>
      <c r="E40" s="13">
        <v>2004</v>
      </c>
      <c r="F40" s="13">
        <v>2005</v>
      </c>
      <c r="G40" s="13">
        <v>2006</v>
      </c>
      <c r="H40" s="13">
        <v>2007</v>
      </c>
      <c r="I40" s="13">
        <v>2008</v>
      </c>
      <c r="J40" s="13">
        <v>2009</v>
      </c>
      <c r="K40" s="13">
        <v>2010</v>
      </c>
      <c r="L40" s="13">
        <v>2011</v>
      </c>
      <c r="M40" s="13">
        <v>2012</v>
      </c>
      <c r="N40" s="13">
        <v>2013</v>
      </c>
      <c r="O40" s="13">
        <v>2014</v>
      </c>
    </row>
    <row r="41" spans="1:15" x14ac:dyDescent="0.25">
      <c r="A41" s="14" t="s">
        <v>8</v>
      </c>
      <c r="B41" s="17">
        <f>LN(B33)</f>
        <v>0.98420368360477317</v>
      </c>
      <c r="C41" s="17">
        <f t="shared" ref="C41:O41" si="8">LN(C33)</f>
        <v>0.97359855421836672</v>
      </c>
      <c r="D41" s="17">
        <f t="shared" si="8"/>
        <v>1.1038951030072637</v>
      </c>
      <c r="E41" s="17">
        <f t="shared" si="8"/>
        <v>1.1126500013075706</v>
      </c>
      <c r="F41" s="17">
        <f t="shared" si="8"/>
        <v>1.1510448039199193</v>
      </c>
      <c r="G41" s="17">
        <f t="shared" si="8"/>
        <v>1.1596857780311187</v>
      </c>
      <c r="H41" s="17">
        <f t="shared" si="8"/>
        <v>1.1835155520868637</v>
      </c>
      <c r="I41" s="17">
        <f t="shared" si="8"/>
        <v>1.2631202144856879</v>
      </c>
      <c r="J41" s="17">
        <f t="shared" si="8"/>
        <v>1.3047801245390795</v>
      </c>
      <c r="K41" s="17">
        <f t="shared" si="8"/>
        <v>1.2073947843357342</v>
      </c>
      <c r="L41" s="17">
        <f t="shared" si="8"/>
        <v>1.2365006874378361</v>
      </c>
      <c r="M41" s="17">
        <f t="shared" si="8"/>
        <v>1.2309594343811001</v>
      </c>
      <c r="N41" s="17">
        <f t="shared" si="8"/>
        <v>1.3059793409623692</v>
      </c>
      <c r="O41" s="17">
        <f t="shared" si="8"/>
        <v>1.3345528734288608</v>
      </c>
    </row>
    <row r="42" spans="1:15" x14ac:dyDescent="0.25">
      <c r="A42" s="14" t="s">
        <v>11</v>
      </c>
      <c r="B42" s="17">
        <f>LN(B34)</f>
        <v>0.29814430352375437</v>
      </c>
      <c r="C42" s="17">
        <f t="shared" ref="C42:O42" si="9">LN(C34)</f>
        <v>0.37357241942569958</v>
      </c>
      <c r="D42" s="17">
        <f t="shared" si="9"/>
        <v>0.47027144154007688</v>
      </c>
      <c r="E42" s="17">
        <f t="shared" si="9"/>
        <v>0.44610498004277555</v>
      </c>
      <c r="F42" s="17">
        <f t="shared" si="9"/>
        <v>0.52781460890193277</v>
      </c>
      <c r="G42" s="17">
        <f t="shared" si="9"/>
        <v>0.62932852546940576</v>
      </c>
      <c r="H42" s="17">
        <f t="shared" si="9"/>
        <v>0.60023621706437813</v>
      </c>
      <c r="I42" s="17">
        <f t="shared" si="9"/>
        <v>0.60996824009688411</v>
      </c>
      <c r="J42" s="17">
        <f t="shared" si="9"/>
        <v>0.59322532626969804</v>
      </c>
      <c r="K42" s="17">
        <f t="shared" si="9"/>
        <v>0.61457991972197812</v>
      </c>
      <c r="L42" s="17">
        <f t="shared" si="9"/>
        <v>0.69610359869744143</v>
      </c>
      <c r="M42" s="17">
        <f t="shared" si="9"/>
        <v>0.68091984027323527</v>
      </c>
      <c r="N42" s="17">
        <f t="shared" si="9"/>
        <v>0.78391729676290622</v>
      </c>
      <c r="O42" s="17">
        <f t="shared" si="9"/>
        <v>0.86458407360339151</v>
      </c>
    </row>
    <row r="43" spans="1:15" x14ac:dyDescent="0.25">
      <c r="A43" s="14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</row>
    <row r="44" spans="1:15" x14ac:dyDescent="0.25">
      <c r="A44" s="14" t="s">
        <v>20</v>
      </c>
      <c r="B44" s="17">
        <f>LN(B36)</f>
        <v>0.40710548765999405</v>
      </c>
      <c r="C44" s="17">
        <f t="shared" ref="C44:O44" si="10">LN(C36)</f>
        <v>0.32770504070147105</v>
      </c>
      <c r="D44" s="17">
        <f t="shared" si="10"/>
        <v>0.32769855836739364</v>
      </c>
      <c r="E44" s="17">
        <f t="shared" si="10"/>
        <v>0.35644444782667417</v>
      </c>
      <c r="F44" s="17">
        <f t="shared" si="10"/>
        <v>0.37820942111330919</v>
      </c>
      <c r="G44" s="17">
        <f t="shared" si="10"/>
        <v>0.34975680999588388</v>
      </c>
      <c r="H44" s="17">
        <f t="shared" si="10"/>
        <v>0.3215899396346335</v>
      </c>
      <c r="I44" s="17">
        <f t="shared" si="10"/>
        <v>0.31393991724489573</v>
      </c>
      <c r="J44" s="17">
        <f t="shared" si="10"/>
        <v>0.31776778256727684</v>
      </c>
      <c r="K44" s="17">
        <f t="shared" si="10"/>
        <v>0.26846565036504083</v>
      </c>
      <c r="L44" s="17">
        <f t="shared" si="10"/>
        <v>0.27099852858872009</v>
      </c>
      <c r="M44" s="17">
        <f t="shared" si="10"/>
        <v>0.28636082166393972</v>
      </c>
      <c r="N44" s="17">
        <f t="shared" si="10"/>
        <v>0.30881972156803417</v>
      </c>
      <c r="O44" s="17">
        <f t="shared" si="10"/>
        <v>0.29739531780951473</v>
      </c>
    </row>
    <row r="45" spans="1:15" x14ac:dyDescent="0.25">
      <c r="A45" s="14" t="s">
        <v>21</v>
      </c>
      <c r="B45" s="17">
        <f>LN(B37)</f>
        <v>-0.27895389242102464</v>
      </c>
      <c r="C45" s="17">
        <f t="shared" ref="C45:O45" si="11">LN(C37)</f>
        <v>-0.27232109409119615</v>
      </c>
      <c r="D45" s="17">
        <f t="shared" si="11"/>
        <v>-0.30592510309979332</v>
      </c>
      <c r="E45" s="17">
        <f t="shared" si="11"/>
        <v>-0.31010057343812086</v>
      </c>
      <c r="F45" s="17">
        <f t="shared" si="11"/>
        <v>-0.24502077390467722</v>
      </c>
      <c r="G45" s="17">
        <f t="shared" si="11"/>
        <v>-0.18060044256582908</v>
      </c>
      <c r="H45" s="17">
        <f t="shared" si="11"/>
        <v>-0.26168939538785202</v>
      </c>
      <c r="I45" s="17">
        <f t="shared" si="11"/>
        <v>-0.33921205714390795</v>
      </c>
      <c r="J45" s="17">
        <f t="shared" si="11"/>
        <v>-0.39378701570210473</v>
      </c>
      <c r="K45" s="17">
        <f t="shared" si="11"/>
        <v>-0.32434921424871527</v>
      </c>
      <c r="L45" s="17">
        <f t="shared" si="11"/>
        <v>-0.26939856015167479</v>
      </c>
      <c r="M45" s="17">
        <f t="shared" si="11"/>
        <v>-0.26367877244392518</v>
      </c>
      <c r="N45" s="17">
        <f t="shared" si="11"/>
        <v>-0.21324232263142875</v>
      </c>
      <c r="O45" s="17">
        <f t="shared" si="11"/>
        <v>-0.17257348201595457</v>
      </c>
    </row>
    <row r="47" spans="1:15" x14ac:dyDescent="0.25">
      <c r="A47" t="s">
        <v>13</v>
      </c>
    </row>
    <row r="48" spans="1:15" x14ac:dyDescent="0.25">
      <c r="A48" s="12"/>
      <c r="B48" s="13">
        <v>2001</v>
      </c>
      <c r="C48" s="13">
        <v>2002</v>
      </c>
      <c r="D48" s="13">
        <v>2003</v>
      </c>
      <c r="E48" s="13">
        <v>2004</v>
      </c>
      <c r="F48" s="13">
        <v>2005</v>
      </c>
      <c r="G48" s="13">
        <v>2006</v>
      </c>
      <c r="H48" s="13">
        <v>2007</v>
      </c>
      <c r="I48" s="13">
        <v>2008</v>
      </c>
      <c r="J48" s="13">
        <v>2009</v>
      </c>
      <c r="K48" s="13">
        <v>2010</v>
      </c>
      <c r="L48" s="13">
        <v>2011</v>
      </c>
      <c r="M48" s="13">
        <v>2012</v>
      </c>
      <c r="N48" s="13">
        <v>2013</v>
      </c>
      <c r="O48" s="13">
        <v>2014</v>
      </c>
    </row>
    <row r="49" spans="1:15" x14ac:dyDescent="0.25">
      <c r="A49" s="14" t="s">
        <v>8</v>
      </c>
      <c r="B49" s="17">
        <f>SUM(B41,-B25)</f>
        <v>0.34167206154319718</v>
      </c>
      <c r="C49" s="17">
        <f t="shared" ref="C49:O49" si="12">SUM(C41,-C25)</f>
        <v>0.52782087961986823</v>
      </c>
      <c r="D49" s="17">
        <f t="shared" si="12"/>
        <v>0.52852867926846214</v>
      </c>
      <c r="E49" s="17">
        <f t="shared" si="12"/>
        <v>0.5858614284612581</v>
      </c>
      <c r="F49" s="17">
        <f t="shared" si="12"/>
        <v>0.47065086937111089</v>
      </c>
      <c r="G49" s="17">
        <f t="shared" si="12"/>
        <v>0.41624881274718173</v>
      </c>
      <c r="H49" s="17">
        <f t="shared" si="12"/>
        <v>0.42605766109826071</v>
      </c>
      <c r="I49" s="17">
        <f t="shared" si="12"/>
        <v>0.46545021539709275</v>
      </c>
      <c r="J49" s="17">
        <f t="shared" si="12"/>
        <v>0.30904457694797316</v>
      </c>
      <c r="K49" s="17">
        <f t="shared" si="12"/>
        <v>0.30880107409407576</v>
      </c>
      <c r="L49" s="17">
        <f t="shared" si="12"/>
        <v>0.28840739988865782</v>
      </c>
      <c r="M49" s="17">
        <f t="shared" si="12"/>
        <v>0.1876360704377098</v>
      </c>
      <c r="N49" s="17">
        <f t="shared" si="12"/>
        <v>0.29476332832729146</v>
      </c>
      <c r="O49" s="17">
        <f t="shared" si="12"/>
        <v>0.29895797433342608</v>
      </c>
    </row>
    <row r="50" spans="1:15" x14ac:dyDescent="0.25">
      <c r="A50" s="14" t="s">
        <v>11</v>
      </c>
      <c r="B50" s="17">
        <f>SUM(B42,-B26)</f>
        <v>0.2437354588629774</v>
      </c>
      <c r="C50" s="17">
        <f t="shared" ref="C50:O50" si="13">SUM(C42,-C26)</f>
        <v>0.3742840124104046</v>
      </c>
      <c r="D50" s="17">
        <f t="shared" si="13"/>
        <v>0.5408996940718982</v>
      </c>
      <c r="E50" s="17">
        <f t="shared" si="13"/>
        <v>0.6236483973570266</v>
      </c>
      <c r="F50" s="17">
        <f t="shared" si="13"/>
        <v>0.64334975877152678</v>
      </c>
      <c r="G50" s="17">
        <f t="shared" si="13"/>
        <v>0.66598096973075382</v>
      </c>
      <c r="H50" s="17">
        <f t="shared" si="13"/>
        <v>0.21522872663893738</v>
      </c>
      <c r="I50" s="17">
        <f t="shared" si="13"/>
        <v>0.18871481090549608</v>
      </c>
      <c r="J50" s="17">
        <f t="shared" si="13"/>
        <v>0.16971100652048859</v>
      </c>
      <c r="K50" s="17">
        <f t="shared" si="13"/>
        <v>0.2226267965216579</v>
      </c>
      <c r="L50" s="17">
        <f t="shared" si="13"/>
        <v>0.24713961336226203</v>
      </c>
      <c r="M50" s="17">
        <f t="shared" si="13"/>
        <v>0.28142389620348324</v>
      </c>
      <c r="N50" s="17">
        <f t="shared" si="13"/>
        <v>6.5627494283855503E-2</v>
      </c>
      <c r="O50" s="17">
        <f t="shared" si="13"/>
        <v>-7.6612561190305128E-2</v>
      </c>
    </row>
    <row r="51" spans="1:15" x14ac:dyDescent="0.25">
      <c r="A51" s="14" t="s">
        <v>51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</row>
    <row r="52" spans="1:15" x14ac:dyDescent="0.25">
      <c r="A52" s="18" t="s">
        <v>20</v>
      </c>
      <c r="B52" s="17">
        <f>SUM(B44,-B28)</f>
        <v>0.12894766735022173</v>
      </c>
      <c r="C52" s="17">
        <f t="shared" ref="C52:O52" si="14">SUM(C44,-C28)</f>
        <v>0.15482330990167353</v>
      </c>
      <c r="D52" s="17">
        <f t="shared" si="14"/>
        <v>0.18720451841424862</v>
      </c>
      <c r="E52" s="17">
        <f t="shared" si="14"/>
        <v>0.28355913171849789</v>
      </c>
      <c r="F52" s="17">
        <f t="shared" si="14"/>
        <v>0.18626164408120605</v>
      </c>
      <c r="G52" s="17">
        <f t="shared" si="14"/>
        <v>0.20021356669928916</v>
      </c>
      <c r="H52" s="17">
        <f t="shared" si="14"/>
        <v>0.25496217541430577</v>
      </c>
      <c r="I52" s="17">
        <f t="shared" si="14"/>
        <v>0.26320593931283409</v>
      </c>
      <c r="J52" s="17">
        <f t="shared" si="14"/>
        <v>0.14566517795139822</v>
      </c>
      <c r="K52" s="17">
        <f t="shared" si="14"/>
        <v>0.15260614781155321</v>
      </c>
      <c r="L52" s="17">
        <f t="shared" si="14"/>
        <v>0.1702434315705966</v>
      </c>
      <c r="M52" s="17">
        <f t="shared" si="14"/>
        <v>0.11376627525304572</v>
      </c>
      <c r="N52" s="17">
        <f t="shared" si="14"/>
        <v>0.19145274929078426</v>
      </c>
      <c r="O52" s="17">
        <f t="shared" si="14"/>
        <v>0.18101222225737121</v>
      </c>
    </row>
    <row r="53" spans="1:15" x14ac:dyDescent="0.25">
      <c r="A53" s="19" t="s">
        <v>21</v>
      </c>
      <c r="B53" s="17">
        <f>SUM(B45,-B29)</f>
        <v>3.1011064670002031E-2</v>
      </c>
      <c r="C53" s="17">
        <f t="shared" ref="C53:O53" si="15">SUM(C45,-C29)</f>
        <v>1.2864426922098438E-3</v>
      </c>
      <c r="D53" s="17">
        <f t="shared" si="15"/>
        <v>0.19957553321768445</v>
      </c>
      <c r="E53" s="17">
        <f t="shared" si="15"/>
        <v>0.32134610061426633</v>
      </c>
      <c r="F53" s="17">
        <f t="shared" si="15"/>
        <v>0.35896053348162194</v>
      </c>
      <c r="G53" s="17">
        <f t="shared" si="15"/>
        <v>0.4499457236828609</v>
      </c>
      <c r="H53" s="17">
        <f t="shared" si="15"/>
        <v>4.41332409549825E-2</v>
      </c>
      <c r="I53" s="17">
        <f t="shared" si="15"/>
        <v>-1.3529465178762523E-2</v>
      </c>
      <c r="J53" s="17">
        <f t="shared" si="15"/>
        <v>6.331607523913596E-3</v>
      </c>
      <c r="K53" s="17">
        <f t="shared" si="15"/>
        <v>6.6431870239135216E-2</v>
      </c>
      <c r="L53" s="17">
        <f t="shared" si="15"/>
        <v>0.12897564504420056</v>
      </c>
      <c r="M53" s="17">
        <f t="shared" si="15"/>
        <v>0.20755410101881905</v>
      </c>
      <c r="N53" s="17">
        <f t="shared" si="15"/>
        <v>-3.7683084752651558E-2</v>
      </c>
      <c r="O53" s="17">
        <f t="shared" si="15"/>
        <v>-0.19455831326636003</v>
      </c>
    </row>
  </sheetData>
  <conditionalFormatting sqref="B49:O53">
    <cfRule type="cellIs" dxfId="7" priority="1" operator="greaterThan">
      <formula>0</formula>
    </cfRule>
  </conditionalFormatting>
  <pageMargins left="0.7" right="0.7" top="0.78740157499999996" bottom="0.78740157499999996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opLeftCell="A25" zoomScale="90" zoomScaleNormal="90" workbookViewId="0">
      <selection activeCell="B38" sqref="B38"/>
    </sheetView>
  </sheetViews>
  <sheetFormatPr defaultRowHeight="15" x14ac:dyDescent="0.25"/>
  <cols>
    <col min="8" max="15" width="11.7109375" bestFit="1" customWidth="1"/>
  </cols>
  <sheetData>
    <row r="1" spans="1:15" x14ac:dyDescent="0.25">
      <c r="A1" s="61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2"/>
      <c r="B2" s="13">
        <v>2001</v>
      </c>
      <c r="C2" s="13">
        <v>2002</v>
      </c>
      <c r="D2" s="13">
        <v>2003</v>
      </c>
      <c r="E2" s="13">
        <v>2004</v>
      </c>
      <c r="F2" s="13">
        <v>2005</v>
      </c>
      <c r="G2" s="13">
        <v>2006</v>
      </c>
      <c r="H2" s="13">
        <v>2007</v>
      </c>
      <c r="I2" s="13">
        <v>2008</v>
      </c>
      <c r="J2" s="13">
        <v>2009</v>
      </c>
      <c r="K2" s="13">
        <v>2010</v>
      </c>
      <c r="L2" s="13">
        <v>2011</v>
      </c>
      <c r="M2" s="13">
        <v>2012</v>
      </c>
      <c r="N2" s="13">
        <v>2013</v>
      </c>
      <c r="O2" s="13">
        <v>2014</v>
      </c>
    </row>
    <row r="3" spans="1:15" x14ac:dyDescent="0.25">
      <c r="A3" s="14" t="s">
        <v>0</v>
      </c>
      <c r="B3" s="28">
        <v>1939291</v>
      </c>
      <c r="C3" s="28">
        <v>2708158</v>
      </c>
      <c r="D3" s="28">
        <v>3401700</v>
      </c>
      <c r="E3" s="28">
        <v>4529481</v>
      </c>
      <c r="F3" s="28">
        <v>5396907</v>
      </c>
      <c r="G3" s="28">
        <v>6312726</v>
      </c>
      <c r="H3" s="28">
        <v>8146485</v>
      </c>
      <c r="I3" s="28">
        <v>9573396</v>
      </c>
      <c r="J3" s="28">
        <v>7409185</v>
      </c>
      <c r="K3" s="28">
        <v>8530155</v>
      </c>
      <c r="L3" s="28">
        <v>10571578</v>
      </c>
      <c r="M3" s="28">
        <v>10147817</v>
      </c>
      <c r="N3" s="28">
        <v>11564263</v>
      </c>
      <c r="O3" s="28">
        <v>13176052</v>
      </c>
    </row>
    <row r="4" spans="1:15" x14ac:dyDescent="0.25">
      <c r="A4" s="14" t="s">
        <v>1</v>
      </c>
      <c r="B4" s="29">
        <v>892108</v>
      </c>
      <c r="C4" s="29">
        <v>1152913</v>
      </c>
      <c r="D4" s="29">
        <v>1593352</v>
      </c>
      <c r="E4" s="29">
        <v>1961451</v>
      </c>
      <c r="F4" s="29">
        <v>2304183</v>
      </c>
      <c r="G4" s="29">
        <v>2891178</v>
      </c>
      <c r="H4" s="29">
        <v>3556939</v>
      </c>
      <c r="I4" s="29">
        <v>3690338</v>
      </c>
      <c r="J4" s="29">
        <v>2660385</v>
      </c>
      <c r="K4" s="29">
        <v>3380935</v>
      </c>
      <c r="L4" s="29">
        <v>4217499</v>
      </c>
      <c r="M4" s="29">
        <v>3855282</v>
      </c>
      <c r="N4" s="29">
        <v>4576025</v>
      </c>
      <c r="O4" s="29">
        <v>5301671</v>
      </c>
    </row>
    <row r="5" spans="1:15" ht="3.75" customHeight="1" x14ac:dyDescent="0.25">
      <c r="A5" s="2" t="s">
        <v>19</v>
      </c>
      <c r="B5" s="9">
        <v>13671167</v>
      </c>
      <c r="C5" s="9">
        <v>17710593</v>
      </c>
      <c r="D5" s="9">
        <v>22372300</v>
      </c>
      <c r="E5" s="9">
        <v>29953014</v>
      </c>
      <c r="F5" s="9">
        <v>35639009</v>
      </c>
      <c r="G5" s="9">
        <v>46618425</v>
      </c>
      <c r="H5" s="9">
        <v>63102728</v>
      </c>
      <c r="I5" s="9">
        <v>75852791</v>
      </c>
      <c r="J5" s="9">
        <v>58394562</v>
      </c>
      <c r="K5" s="9">
        <v>65393262</v>
      </c>
      <c r="L5" s="9">
        <v>79049303</v>
      </c>
      <c r="M5" s="9">
        <v>76763162</v>
      </c>
      <c r="N5" s="9">
        <v>85259691</v>
      </c>
      <c r="O5" s="9">
        <v>94922897</v>
      </c>
    </row>
    <row r="6" spans="1:15" hidden="1" x14ac:dyDescent="0.25">
      <c r="A6" s="2" t="s">
        <v>4</v>
      </c>
      <c r="B6" s="8">
        <v>554669958</v>
      </c>
      <c r="C6" s="6">
        <v>614451017</v>
      </c>
      <c r="D6" s="6">
        <v>711349088</v>
      </c>
      <c r="E6" s="6">
        <v>838648987</v>
      </c>
      <c r="F6" s="6">
        <v>912376879</v>
      </c>
      <c r="G6" s="6">
        <v>1007963152</v>
      </c>
      <c r="H6" s="6">
        <v>1182991622</v>
      </c>
      <c r="I6" s="6">
        <v>1239400208</v>
      </c>
      <c r="J6" s="6">
        <v>847123316</v>
      </c>
      <c r="K6" s="6">
        <v>1084874170</v>
      </c>
      <c r="L6" s="6">
        <v>1272811929</v>
      </c>
      <c r="M6" s="6">
        <v>1296513102</v>
      </c>
      <c r="N6" s="6">
        <v>1343434315</v>
      </c>
      <c r="O6" s="7">
        <v>1381625672</v>
      </c>
    </row>
    <row r="8" spans="1:15" x14ac:dyDescent="0.25">
      <c r="A8" s="61" t="s">
        <v>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25">
      <c r="A9" s="12"/>
      <c r="B9" s="13">
        <v>2001</v>
      </c>
      <c r="C9" s="13">
        <v>2002</v>
      </c>
      <c r="D9" s="13">
        <v>2003</v>
      </c>
      <c r="E9" s="13">
        <v>2004</v>
      </c>
      <c r="F9" s="13">
        <v>2005</v>
      </c>
      <c r="G9" s="13">
        <v>2006</v>
      </c>
      <c r="H9" s="13">
        <v>2007</v>
      </c>
      <c r="I9" s="13">
        <v>2008</v>
      </c>
      <c r="J9" s="13">
        <v>2009</v>
      </c>
      <c r="K9" s="13">
        <v>2010</v>
      </c>
      <c r="L9" s="13">
        <v>2011</v>
      </c>
      <c r="M9" s="13">
        <v>2012</v>
      </c>
      <c r="N9" s="13">
        <v>2013</v>
      </c>
      <c r="O9" s="13">
        <v>2014</v>
      </c>
    </row>
    <row r="10" spans="1:15" x14ac:dyDescent="0.25">
      <c r="A10" s="14" t="s">
        <v>0</v>
      </c>
      <c r="B10" s="31">
        <v>33384210</v>
      </c>
      <c r="C10" s="32">
        <v>44263576</v>
      </c>
      <c r="D10" s="32">
        <v>48720350</v>
      </c>
      <c r="E10" s="32">
        <v>65771587</v>
      </c>
      <c r="F10" s="32">
        <v>78208548</v>
      </c>
      <c r="G10" s="32">
        <v>95140986</v>
      </c>
      <c r="H10" s="32">
        <v>120900492</v>
      </c>
      <c r="I10" s="32">
        <v>146087029</v>
      </c>
      <c r="J10" s="32">
        <v>112884321</v>
      </c>
      <c r="K10" s="32">
        <v>132140914</v>
      </c>
      <c r="L10" s="32">
        <v>162391721</v>
      </c>
      <c r="M10" s="32">
        <v>156422743</v>
      </c>
      <c r="N10" s="32">
        <v>161524152</v>
      </c>
      <c r="O10" s="32">
        <v>174279452</v>
      </c>
    </row>
    <row r="11" spans="1:15" x14ac:dyDescent="0.25">
      <c r="A11" s="14" t="s">
        <v>1</v>
      </c>
      <c r="B11" s="28">
        <v>30497719</v>
      </c>
      <c r="C11" s="28">
        <v>34336583</v>
      </c>
      <c r="D11" s="28">
        <v>43003656</v>
      </c>
      <c r="E11" s="28">
        <v>55468212</v>
      </c>
      <c r="F11" s="33">
        <v>62271839</v>
      </c>
      <c r="G11" s="33">
        <v>74055406</v>
      </c>
      <c r="H11" s="33">
        <v>94590870</v>
      </c>
      <c r="I11" s="33">
        <v>108211166</v>
      </c>
      <c r="J11" s="33">
        <v>82571847</v>
      </c>
      <c r="K11" s="33">
        <v>94748737</v>
      </c>
      <c r="L11" s="33">
        <v>111216834</v>
      </c>
      <c r="M11" s="33">
        <v>103006014</v>
      </c>
      <c r="N11" s="33">
        <v>107729976</v>
      </c>
      <c r="O11" s="33">
        <v>112196295</v>
      </c>
    </row>
    <row r="12" spans="1:15" ht="1.5" customHeight="1" x14ac:dyDescent="0.25">
      <c r="A12" s="2" t="s">
        <v>19</v>
      </c>
      <c r="B12" s="9">
        <v>111884993</v>
      </c>
      <c r="C12" s="9">
        <v>133331478</v>
      </c>
      <c r="D12" s="9">
        <v>166396472</v>
      </c>
      <c r="E12" s="9">
        <v>222882761</v>
      </c>
      <c r="F12" s="9">
        <v>261710590</v>
      </c>
      <c r="G12" s="9">
        <v>320466752</v>
      </c>
      <c r="H12" s="9">
        <v>412312348</v>
      </c>
      <c r="I12" s="9">
        <v>496346790</v>
      </c>
      <c r="J12" s="9">
        <v>387650495</v>
      </c>
      <c r="K12" s="9">
        <v>447953212</v>
      </c>
      <c r="L12" s="9">
        <v>540200888</v>
      </c>
      <c r="M12" s="9">
        <v>518899352</v>
      </c>
      <c r="N12" s="9">
        <v>558286204</v>
      </c>
      <c r="O12" s="9">
        <v>586928830</v>
      </c>
    </row>
    <row r="13" spans="1:15" hidden="1" x14ac:dyDescent="0.25">
      <c r="A13" s="2" t="s">
        <v>4</v>
      </c>
      <c r="B13" s="8">
        <v>6114505660</v>
      </c>
      <c r="C13" s="10">
        <v>6403660225</v>
      </c>
      <c r="D13" s="10">
        <v>7463286864</v>
      </c>
      <c r="E13" s="10">
        <v>9086813784</v>
      </c>
      <c r="F13" s="6">
        <v>10342460927</v>
      </c>
      <c r="G13" s="6">
        <v>11952387109</v>
      </c>
      <c r="H13" s="6">
        <v>13772780256</v>
      </c>
      <c r="I13" s="6">
        <v>15972312416</v>
      </c>
      <c r="J13" s="6">
        <v>12314697361</v>
      </c>
      <c r="K13" s="6">
        <v>15057105841</v>
      </c>
      <c r="L13" s="6">
        <v>18066514928</v>
      </c>
      <c r="M13" s="6">
        <v>18202308765</v>
      </c>
      <c r="N13" s="6">
        <v>18684466211</v>
      </c>
      <c r="O13" s="7">
        <v>18686070183</v>
      </c>
    </row>
    <row r="15" spans="1:15" x14ac:dyDescent="0.25">
      <c r="A15" s="2" t="s">
        <v>30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12"/>
      <c r="B16" s="13">
        <v>2001</v>
      </c>
      <c r="C16" s="13">
        <v>2002</v>
      </c>
      <c r="D16" s="13">
        <v>2003</v>
      </c>
      <c r="E16" s="13">
        <v>2004</v>
      </c>
      <c r="F16" s="13">
        <v>2005</v>
      </c>
      <c r="G16" s="13">
        <v>2006</v>
      </c>
      <c r="H16" s="13">
        <v>2007</v>
      </c>
      <c r="I16" s="13">
        <v>2008</v>
      </c>
      <c r="J16" s="13">
        <v>2009</v>
      </c>
      <c r="K16" s="13">
        <v>2010</v>
      </c>
      <c r="L16" s="13">
        <v>2011</v>
      </c>
      <c r="M16" s="13">
        <v>2012</v>
      </c>
      <c r="N16" s="13">
        <v>2013</v>
      </c>
      <c r="O16" s="13">
        <v>2014</v>
      </c>
    </row>
    <row r="17" spans="1:15" x14ac:dyDescent="0.25">
      <c r="A17" s="14" t="s">
        <v>0</v>
      </c>
      <c r="B17" s="28">
        <v>1484515</v>
      </c>
      <c r="C17" s="28">
        <v>1720666</v>
      </c>
      <c r="D17" s="28">
        <v>2065420</v>
      </c>
      <c r="E17" s="28">
        <v>2483467</v>
      </c>
      <c r="F17" s="28">
        <v>3164902</v>
      </c>
      <c r="G17" s="28">
        <v>3947483</v>
      </c>
      <c r="H17" s="28">
        <v>5015058</v>
      </c>
      <c r="I17" s="28">
        <v>5653605</v>
      </c>
      <c r="J17" s="28">
        <v>4854550</v>
      </c>
      <c r="K17" s="28">
        <v>5673963</v>
      </c>
      <c r="L17" s="28">
        <v>7091503</v>
      </c>
      <c r="M17" s="28">
        <v>7300866</v>
      </c>
      <c r="N17" s="28">
        <v>7479028</v>
      </c>
      <c r="O17" s="28">
        <v>8544654</v>
      </c>
    </row>
    <row r="18" spans="1:15" x14ac:dyDescent="0.25">
      <c r="A18" s="14" t="s">
        <v>1</v>
      </c>
      <c r="B18" s="29">
        <v>761282</v>
      </c>
      <c r="C18" s="29">
        <v>858590</v>
      </c>
      <c r="D18" s="29">
        <v>1007255</v>
      </c>
      <c r="E18" s="29">
        <v>1109060</v>
      </c>
      <c r="F18" s="29">
        <v>1229959</v>
      </c>
      <c r="G18" s="29">
        <v>1490793</v>
      </c>
      <c r="H18" s="29">
        <v>2800030</v>
      </c>
      <c r="I18" s="29">
        <v>2976034</v>
      </c>
      <c r="J18" s="29">
        <v>2018806</v>
      </c>
      <c r="K18" s="29">
        <v>2378062</v>
      </c>
      <c r="L18" s="29">
        <v>2893601</v>
      </c>
      <c r="M18" s="29">
        <v>2587260</v>
      </c>
      <c r="N18" s="29">
        <v>3862642</v>
      </c>
      <c r="O18" s="29">
        <v>5232050</v>
      </c>
    </row>
    <row r="19" spans="1:15" ht="0.75" customHeight="1" x14ac:dyDescent="0.25">
      <c r="A19" s="14" t="s">
        <v>19</v>
      </c>
      <c r="B19" s="59">
        <v>11199979</v>
      </c>
      <c r="C19" s="59">
        <v>14311290</v>
      </c>
      <c r="D19" s="59">
        <v>18573537</v>
      </c>
      <c r="E19" s="59">
        <v>23724797</v>
      </c>
      <c r="F19" s="59">
        <v>24742723</v>
      </c>
      <c r="G19" s="59">
        <v>31296665</v>
      </c>
      <c r="H19" s="59">
        <v>43461322</v>
      </c>
      <c r="I19" s="59">
        <v>53110604</v>
      </c>
      <c r="J19" s="59">
        <v>32167850</v>
      </c>
      <c r="K19" s="59">
        <v>36967073</v>
      </c>
      <c r="L19" s="59">
        <v>44633630</v>
      </c>
      <c r="M19" s="59">
        <v>42132951</v>
      </c>
      <c r="N19" s="59">
        <v>46256544</v>
      </c>
      <c r="O19" s="59">
        <v>51861953</v>
      </c>
    </row>
    <row r="20" spans="1:15" hidden="1" x14ac:dyDescent="0.25">
      <c r="A20" s="2" t="s">
        <v>4</v>
      </c>
      <c r="B20" s="60">
        <v>569592172</v>
      </c>
      <c r="C20" s="60">
        <v>624514752</v>
      </c>
      <c r="D20" s="60">
        <v>719881435</v>
      </c>
      <c r="E20" s="60">
        <v>849220912</v>
      </c>
      <c r="F20" s="60">
        <v>908568823</v>
      </c>
      <c r="G20" s="60">
        <v>1014794014</v>
      </c>
      <c r="H20" s="60">
        <v>1192117811</v>
      </c>
      <c r="I20" s="60">
        <v>1233913357</v>
      </c>
      <c r="J20" s="60">
        <v>855324556</v>
      </c>
      <c r="K20" s="60">
        <v>1071555294</v>
      </c>
      <c r="L20" s="60">
        <v>1256263546</v>
      </c>
      <c r="M20" s="60">
        <v>1287888735</v>
      </c>
      <c r="N20" s="60">
        <v>1334059087</v>
      </c>
      <c r="O20" s="60">
        <v>1381365529</v>
      </c>
    </row>
    <row r="22" spans="1:15" x14ac:dyDescent="0.25">
      <c r="A22" s="2" t="s">
        <v>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x14ac:dyDescent="0.25">
      <c r="A23" s="12"/>
      <c r="B23" s="13">
        <v>2001</v>
      </c>
      <c r="C23" s="13">
        <v>2002</v>
      </c>
      <c r="D23" s="13">
        <v>2003</v>
      </c>
      <c r="E23" s="13">
        <v>2004</v>
      </c>
      <c r="F23" s="13">
        <v>2005</v>
      </c>
      <c r="G23" s="13">
        <v>2006</v>
      </c>
      <c r="H23" s="13">
        <v>2007</v>
      </c>
      <c r="I23" s="13">
        <v>2008</v>
      </c>
      <c r="J23" s="13">
        <v>2009</v>
      </c>
      <c r="K23" s="13">
        <v>2010</v>
      </c>
      <c r="L23" s="13">
        <v>2011</v>
      </c>
      <c r="M23" s="13">
        <v>2012</v>
      </c>
      <c r="N23" s="13">
        <v>2013</v>
      </c>
      <c r="O23" s="13">
        <v>2014</v>
      </c>
    </row>
    <row r="24" spans="1:15" x14ac:dyDescent="0.25">
      <c r="A24" s="14" t="s">
        <v>0</v>
      </c>
      <c r="B24" s="29">
        <v>36476654</v>
      </c>
      <c r="C24" s="29">
        <v>48230794</v>
      </c>
      <c r="D24" s="29">
        <v>51239343</v>
      </c>
      <c r="E24" s="29">
        <v>66705682</v>
      </c>
      <c r="F24" s="29">
        <v>76527310</v>
      </c>
      <c r="G24" s="29">
        <v>93429474</v>
      </c>
      <c r="H24" s="29">
        <v>116822197</v>
      </c>
      <c r="I24" s="29">
        <v>141833836</v>
      </c>
      <c r="J24" s="29">
        <v>104849536</v>
      </c>
      <c r="K24" s="29">
        <v>125690658</v>
      </c>
      <c r="L24" s="29">
        <v>150813416</v>
      </c>
      <c r="M24" s="29">
        <v>139726824</v>
      </c>
      <c r="N24" s="29">
        <v>142525808</v>
      </c>
      <c r="O24" s="29">
        <v>153225461</v>
      </c>
    </row>
    <row r="25" spans="1:15" x14ac:dyDescent="0.25">
      <c r="A25" s="14" t="s">
        <v>1</v>
      </c>
      <c r="B25" s="29">
        <v>33681734</v>
      </c>
      <c r="C25" s="29">
        <v>37611572</v>
      </c>
      <c r="D25" s="29">
        <v>47674542</v>
      </c>
      <c r="E25" s="29">
        <v>60248602</v>
      </c>
      <c r="F25" s="29">
        <v>65919579</v>
      </c>
      <c r="G25" s="29">
        <v>76978511</v>
      </c>
      <c r="H25" s="29">
        <v>94659727</v>
      </c>
      <c r="I25" s="29">
        <v>108784724</v>
      </c>
      <c r="J25" s="29">
        <v>77272443</v>
      </c>
      <c r="K25" s="29">
        <v>87432095</v>
      </c>
      <c r="L25" s="29">
        <v>101369997</v>
      </c>
      <c r="M25" s="29">
        <v>94266239</v>
      </c>
      <c r="N25" s="29">
        <v>98661803</v>
      </c>
      <c r="O25" s="29">
        <v>103110997</v>
      </c>
    </row>
    <row r="26" spans="1:15" ht="14.25" customHeight="1" x14ac:dyDescent="0.25"/>
    <row r="27" spans="1:15" hidden="1" x14ac:dyDescent="0.25"/>
    <row r="28" spans="1:15" hidden="1" x14ac:dyDescent="0.25"/>
    <row r="29" spans="1:15" x14ac:dyDescent="0.25">
      <c r="A29" s="2" t="s">
        <v>39</v>
      </c>
    </row>
    <row r="30" spans="1:15" x14ac:dyDescent="0.25">
      <c r="A30" s="12"/>
      <c r="B30" s="13">
        <v>2001</v>
      </c>
      <c r="C30" s="13">
        <v>2002</v>
      </c>
      <c r="D30" s="13">
        <v>2003</v>
      </c>
      <c r="E30" s="13">
        <v>2004</v>
      </c>
      <c r="F30" s="13">
        <v>2005</v>
      </c>
      <c r="G30" s="13">
        <v>2006</v>
      </c>
      <c r="H30" s="13">
        <v>2007</v>
      </c>
      <c r="I30" s="13">
        <v>2008</v>
      </c>
      <c r="J30" s="13">
        <v>2009</v>
      </c>
      <c r="K30" s="13">
        <v>2010</v>
      </c>
      <c r="L30" s="13">
        <v>2011</v>
      </c>
      <c r="M30" s="13">
        <v>2012</v>
      </c>
      <c r="N30" s="13">
        <v>2013</v>
      </c>
      <c r="O30" s="13">
        <v>2014</v>
      </c>
    </row>
    <row r="31" spans="1:15" x14ac:dyDescent="0.25">
      <c r="A31" s="12" t="s">
        <v>0</v>
      </c>
      <c r="B31" s="15">
        <f>100*((B3-B17)/(B3+B17)-(B10-B24)/(B10+B24))*((B3+B17)/(B10+B24))</f>
        <v>0.86791563722831866</v>
      </c>
      <c r="C31" s="15">
        <f>100*((C3-C17)/(C3+C17)-(C10-C24)/(C10+C24))*((C3+C17)/(C10+C24))</f>
        <v>1.2729971565820977</v>
      </c>
      <c r="D31" s="15">
        <f t="shared" ref="D31:O31" si="0">100*((D3-D17)/(D3+D17)-(D10-D24)/(D10+D24))*((D3+D17)/(D10+D24))</f>
        <v>1.4746462875011705</v>
      </c>
      <c r="E31" s="15">
        <f t="shared" si="0"/>
        <v>1.5817522465918341</v>
      </c>
      <c r="F31" s="15">
        <f t="shared" si="0"/>
        <v>1.3823422394072082</v>
      </c>
      <c r="G31" s="15">
        <f t="shared" si="0"/>
        <v>1.2049176805075996</v>
      </c>
      <c r="H31" s="15">
        <f t="shared" si="0"/>
        <v>1.2222778389180728</v>
      </c>
      <c r="I31" s="15">
        <f t="shared" si="0"/>
        <v>1.283288853390558</v>
      </c>
      <c r="J31" s="15">
        <f t="shared" si="0"/>
        <v>0.96543567360395854</v>
      </c>
      <c r="K31" s="15">
        <f t="shared" si="0"/>
        <v>0.96995218895685009</v>
      </c>
      <c r="L31" s="15">
        <f t="shared" si="0"/>
        <v>0.90264197213246256</v>
      </c>
      <c r="M31" s="15">
        <f t="shared" si="0"/>
        <v>0.6291593845636464</v>
      </c>
      <c r="N31" s="15">
        <f t="shared" si="0"/>
        <v>0.95225422823435368</v>
      </c>
      <c r="O31" s="15">
        <f t="shared" si="0"/>
        <v>0.98778976792438589</v>
      </c>
    </row>
    <row r="32" spans="1:15" x14ac:dyDescent="0.25">
      <c r="A32" s="12" t="s">
        <v>26</v>
      </c>
      <c r="B32" s="15">
        <f>100*((B4-B18)/(B4+B18)-(B11-B25)/(B11+B25))*((B4+B18)/(B11+B25))</f>
        <v>0.33165215888656546</v>
      </c>
      <c r="C32" s="15">
        <f t="shared" ref="C32:N32" si="1">100*((C4-C18)/(C4+C18)-(C11-C25)/(C11+C25))*((C4+C18)/(C11+C25))</f>
        <v>0.5363362993472246</v>
      </c>
      <c r="D32" s="15">
        <f t="shared" si="1"/>
        <v>0.7940781515174935</v>
      </c>
      <c r="E32" s="15">
        <f t="shared" si="1"/>
        <v>0.84623589518114928</v>
      </c>
      <c r="F32" s="15">
        <f t="shared" si="1"/>
        <v>0.91643379537056224</v>
      </c>
      <c r="G32" s="15">
        <f t="shared" si="1"/>
        <v>0.98335098413929867</v>
      </c>
      <c r="H32" s="15">
        <f t="shared" si="1"/>
        <v>0.40117280143111334</v>
      </c>
      <c r="I32" s="15">
        <f t="shared" si="1"/>
        <v>0.33729873150322259</v>
      </c>
      <c r="J32" s="15">
        <f t="shared" si="1"/>
        <v>0.30432570086626337</v>
      </c>
      <c r="K32" s="15">
        <f t="shared" si="1"/>
        <v>0.42352615243555558</v>
      </c>
      <c r="L32" s="15">
        <f t="shared" si="1"/>
        <v>0.46781732999730441</v>
      </c>
      <c r="M32" s="15">
        <f t="shared" si="1"/>
        <v>0.49809201045486362</v>
      </c>
      <c r="N32" s="15">
        <f t="shared" si="1"/>
        <v>0.16600266199381314</v>
      </c>
      <c r="O32" s="15">
        <f>100*((O4-O18)/(O4+O18)-(O11-O25)/(O11+O25))*((O4+O18)/(O11+O25))</f>
        <v>-0.17410894779038608</v>
      </c>
    </row>
    <row r="33" spans="1:15" x14ac:dyDescent="0.25">
      <c r="A33" s="67" t="s">
        <v>61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</row>
  </sheetData>
  <conditionalFormatting sqref="B31:O32">
    <cfRule type="cellIs" dxfId="6" priority="1" operator="greaterThan">
      <formula>0</formula>
    </cfRule>
  </conditionalFormatting>
  <pageMargins left="0.7" right="0.7" top="0.78740157499999996" bottom="0.78740157499999996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opLeftCell="A5" workbookViewId="0">
      <selection activeCell="O27" sqref="I23:O27"/>
    </sheetView>
  </sheetViews>
  <sheetFormatPr defaultRowHeight="15" x14ac:dyDescent="0.25"/>
  <cols>
    <col min="2" max="5" width="10.85546875" bestFit="1" customWidth="1"/>
    <col min="6" max="15" width="11.7109375" bestFit="1" customWidth="1"/>
    <col min="16" max="16" width="11.7109375" customWidth="1"/>
  </cols>
  <sheetData>
    <row r="1" spans="1:16" x14ac:dyDescent="0.25">
      <c r="A1" s="2" t="s">
        <v>43</v>
      </c>
    </row>
    <row r="2" spans="1:16" x14ac:dyDescent="0.25">
      <c r="A2" s="12"/>
      <c r="B2" s="13">
        <v>2001</v>
      </c>
      <c r="C2" s="13">
        <v>2002</v>
      </c>
      <c r="D2" s="13">
        <v>2003</v>
      </c>
      <c r="E2" s="13">
        <v>2004</v>
      </c>
      <c r="F2" s="13">
        <v>2005</v>
      </c>
      <c r="G2" s="13">
        <v>2006</v>
      </c>
      <c r="H2" s="13">
        <v>2007</v>
      </c>
      <c r="I2" s="13">
        <v>2008</v>
      </c>
      <c r="J2" s="13">
        <v>2009</v>
      </c>
      <c r="K2" s="13">
        <v>2010</v>
      </c>
      <c r="L2" s="13">
        <v>2011</v>
      </c>
      <c r="M2" s="13">
        <v>2012</v>
      </c>
      <c r="N2" s="13">
        <v>2013</v>
      </c>
      <c r="O2" s="13">
        <v>2014</v>
      </c>
    </row>
    <row r="3" spans="1:16" x14ac:dyDescent="0.25">
      <c r="A3" s="14" t="s">
        <v>0</v>
      </c>
      <c r="B3" s="31">
        <v>33384210</v>
      </c>
      <c r="C3" s="32">
        <v>44263576</v>
      </c>
      <c r="D3" s="32">
        <v>48720350</v>
      </c>
      <c r="E3" s="32">
        <v>65771587</v>
      </c>
      <c r="F3" s="32">
        <v>78208548</v>
      </c>
      <c r="G3" s="32">
        <v>95140986</v>
      </c>
      <c r="H3" s="32">
        <v>120900492</v>
      </c>
      <c r="I3" s="32">
        <v>146087029</v>
      </c>
      <c r="J3" s="32">
        <v>112884321</v>
      </c>
      <c r="K3" s="32">
        <v>132140914</v>
      </c>
      <c r="L3" s="32">
        <v>162391721</v>
      </c>
      <c r="M3" s="32">
        <v>156422743</v>
      </c>
      <c r="N3" s="32">
        <v>161524152</v>
      </c>
      <c r="O3" s="32">
        <v>174279452</v>
      </c>
    </row>
    <row r="4" spans="1:16" x14ac:dyDescent="0.25">
      <c r="A4" s="14" t="s">
        <v>1</v>
      </c>
      <c r="B4" s="28">
        <v>30497719</v>
      </c>
      <c r="C4" s="28">
        <v>34336583</v>
      </c>
      <c r="D4" s="28">
        <v>43003656</v>
      </c>
      <c r="E4" s="28">
        <v>55468212</v>
      </c>
      <c r="F4" s="33">
        <v>62271839</v>
      </c>
      <c r="G4" s="33">
        <v>74055406</v>
      </c>
      <c r="H4" s="33">
        <v>94590870</v>
      </c>
      <c r="I4" s="33">
        <v>108211166</v>
      </c>
      <c r="J4" s="33">
        <v>82571847</v>
      </c>
      <c r="K4" s="33">
        <v>94748737</v>
      </c>
      <c r="L4" s="33">
        <v>111216834</v>
      </c>
      <c r="M4" s="33">
        <v>103006014</v>
      </c>
      <c r="N4" s="33">
        <v>107729976</v>
      </c>
      <c r="O4" s="33">
        <v>112196295</v>
      </c>
    </row>
    <row r="5" spans="1:16" x14ac:dyDescent="0.25">
      <c r="A5" s="14" t="s">
        <v>19</v>
      </c>
      <c r="B5" s="34">
        <v>111884993</v>
      </c>
      <c r="C5" s="34">
        <v>133331478</v>
      </c>
      <c r="D5" s="34">
        <v>166396472</v>
      </c>
      <c r="E5" s="34">
        <v>222882761</v>
      </c>
      <c r="F5" s="34">
        <v>261710590</v>
      </c>
      <c r="G5" s="34">
        <v>320466752</v>
      </c>
      <c r="H5" s="34">
        <v>412312348</v>
      </c>
      <c r="I5" s="34">
        <v>496346790</v>
      </c>
      <c r="J5" s="34">
        <v>387650495</v>
      </c>
      <c r="K5" s="34">
        <v>447953212</v>
      </c>
      <c r="L5" s="34">
        <v>540200888</v>
      </c>
      <c r="M5" s="34">
        <v>518899352</v>
      </c>
      <c r="N5" s="34">
        <v>558286204</v>
      </c>
      <c r="O5" s="34">
        <v>586928830</v>
      </c>
    </row>
    <row r="6" spans="1:16" x14ac:dyDescent="0.25">
      <c r="A6" s="14" t="s">
        <v>4</v>
      </c>
      <c r="B6" s="29">
        <v>6114505660</v>
      </c>
      <c r="C6" s="29">
        <v>6403660225</v>
      </c>
      <c r="D6" s="29">
        <v>7463286864</v>
      </c>
      <c r="E6" s="29">
        <v>9086813784</v>
      </c>
      <c r="F6" s="35">
        <v>10342460927</v>
      </c>
      <c r="G6" s="35">
        <v>11952387109</v>
      </c>
      <c r="H6" s="35">
        <v>13772780256</v>
      </c>
      <c r="I6" s="35">
        <v>15972312416</v>
      </c>
      <c r="J6" s="35">
        <v>12314697361</v>
      </c>
      <c r="K6" s="35">
        <v>15057105841</v>
      </c>
      <c r="L6" s="35">
        <v>18066514928</v>
      </c>
      <c r="M6" s="35">
        <v>18202308765</v>
      </c>
      <c r="N6" s="35">
        <v>18684466211</v>
      </c>
      <c r="O6" s="35">
        <v>18686070183</v>
      </c>
    </row>
    <row r="8" spans="1:16" x14ac:dyDescent="0.25">
      <c r="A8" s="2" t="s">
        <v>22</v>
      </c>
    </row>
    <row r="9" spans="1:16" x14ac:dyDescent="0.25">
      <c r="A9" s="12"/>
      <c r="B9" s="13">
        <v>2001</v>
      </c>
      <c r="C9" s="13">
        <v>2002</v>
      </c>
      <c r="D9" s="13">
        <v>2003</v>
      </c>
      <c r="E9" s="13">
        <v>2004</v>
      </c>
      <c r="F9" s="13">
        <v>2005</v>
      </c>
      <c r="G9" s="13">
        <v>2006</v>
      </c>
      <c r="H9" s="13">
        <v>2007</v>
      </c>
      <c r="I9" s="13">
        <v>2008</v>
      </c>
      <c r="J9" s="13">
        <v>2009</v>
      </c>
      <c r="K9" s="13">
        <v>2010</v>
      </c>
      <c r="L9" s="13">
        <v>2011</v>
      </c>
      <c r="M9" s="13">
        <v>2012</v>
      </c>
      <c r="N9" s="13">
        <v>2013</v>
      </c>
      <c r="O9" s="13">
        <v>2014</v>
      </c>
      <c r="P9" s="35">
        <v>1381625672</v>
      </c>
    </row>
    <row r="10" spans="1:16" x14ac:dyDescent="0.25">
      <c r="A10" s="14" t="s">
        <v>0</v>
      </c>
      <c r="B10" s="28">
        <v>54573</v>
      </c>
      <c r="C10" s="28">
        <v>65949</v>
      </c>
      <c r="D10" s="28">
        <v>93555</v>
      </c>
      <c r="E10" s="28">
        <v>125366</v>
      </c>
      <c r="F10" s="28">
        <v>183026</v>
      </c>
      <c r="G10" s="28">
        <v>235890</v>
      </c>
      <c r="H10" s="28">
        <v>305067</v>
      </c>
      <c r="I10" s="28">
        <v>348262</v>
      </c>
      <c r="J10" s="28">
        <v>204526</v>
      </c>
      <c r="K10" s="28">
        <v>205094</v>
      </c>
      <c r="L10" s="28">
        <v>274332</v>
      </c>
      <c r="M10" s="28">
        <v>312115</v>
      </c>
      <c r="N10" s="28">
        <v>317967</v>
      </c>
      <c r="O10" s="28">
        <v>313253</v>
      </c>
      <c r="P10">
        <f>O13/P9</f>
        <v>4.0768468726021183E-2</v>
      </c>
    </row>
    <row r="11" spans="1:16" x14ac:dyDescent="0.25">
      <c r="A11" s="14" t="s">
        <v>1</v>
      </c>
      <c r="B11" s="28">
        <v>6694</v>
      </c>
      <c r="C11" s="28">
        <v>9177</v>
      </c>
      <c r="D11" s="28">
        <v>11052</v>
      </c>
      <c r="E11" s="28">
        <v>24011</v>
      </c>
      <c r="F11" s="28">
        <v>23389</v>
      </c>
      <c r="G11" s="28">
        <v>45060</v>
      </c>
      <c r="H11" s="28">
        <v>74163</v>
      </c>
      <c r="I11" s="28">
        <v>116692</v>
      </c>
      <c r="J11" s="28">
        <v>57756</v>
      </c>
      <c r="K11" s="28">
        <v>97207</v>
      </c>
      <c r="L11" s="28">
        <v>115552</v>
      </c>
      <c r="M11" s="28">
        <v>111665</v>
      </c>
      <c r="N11" s="28">
        <v>104104</v>
      </c>
      <c r="O11" s="28">
        <v>90604</v>
      </c>
    </row>
    <row r="12" spans="1:16" x14ac:dyDescent="0.25">
      <c r="A12" s="14" t="s">
        <v>19</v>
      </c>
      <c r="B12" s="30">
        <v>130995</v>
      </c>
      <c r="C12" s="30">
        <v>143819</v>
      </c>
      <c r="D12" s="30">
        <v>167057</v>
      </c>
      <c r="E12" s="30">
        <v>234239</v>
      </c>
      <c r="F12" s="30">
        <v>345428</v>
      </c>
      <c r="G12" s="30">
        <v>565409</v>
      </c>
      <c r="H12" s="30">
        <v>872978</v>
      </c>
      <c r="I12" s="30">
        <v>1443633</v>
      </c>
      <c r="J12" s="30">
        <v>755003</v>
      </c>
      <c r="K12" s="30">
        <v>854141</v>
      </c>
      <c r="L12" s="30">
        <v>1234403</v>
      </c>
      <c r="M12" s="30">
        <v>1251259</v>
      </c>
      <c r="N12" s="30">
        <v>1311060</v>
      </c>
      <c r="O12" s="30">
        <v>1236940</v>
      </c>
    </row>
    <row r="13" spans="1:16" x14ac:dyDescent="0.25">
      <c r="A13" s="14" t="s">
        <v>4</v>
      </c>
      <c r="B13" s="29">
        <v>16248865</v>
      </c>
      <c r="C13" s="29">
        <v>19298769</v>
      </c>
      <c r="D13" s="29">
        <v>23636730</v>
      </c>
      <c r="E13" s="29">
        <v>31772599</v>
      </c>
      <c r="F13" s="29">
        <v>34714895</v>
      </c>
      <c r="G13" s="29">
        <v>39251419</v>
      </c>
      <c r="H13" s="29">
        <v>47292203</v>
      </c>
      <c r="I13" s="29">
        <v>57072395</v>
      </c>
      <c r="J13" s="29">
        <v>28951153</v>
      </c>
      <c r="K13" s="29">
        <v>36816345</v>
      </c>
      <c r="L13" s="29">
        <v>54295163</v>
      </c>
      <c r="M13" s="29">
        <v>54519177</v>
      </c>
      <c r="N13" s="29">
        <v>54410928</v>
      </c>
      <c r="O13" s="29">
        <v>56326763</v>
      </c>
    </row>
    <row r="15" spans="1:16" x14ac:dyDescent="0.25">
      <c r="A15" s="2" t="s">
        <v>44</v>
      </c>
    </row>
    <row r="16" spans="1:16" x14ac:dyDescent="0.25">
      <c r="A16" s="12"/>
      <c r="B16" s="13">
        <v>2001</v>
      </c>
      <c r="C16" s="13">
        <v>2002</v>
      </c>
      <c r="D16" s="13">
        <v>2003</v>
      </c>
      <c r="E16" s="13">
        <v>2004</v>
      </c>
      <c r="F16" s="13">
        <v>2005</v>
      </c>
      <c r="G16" s="13">
        <v>2006</v>
      </c>
      <c r="H16" s="13">
        <v>2007</v>
      </c>
      <c r="I16" s="13">
        <v>2008</v>
      </c>
      <c r="J16" s="13">
        <v>2009</v>
      </c>
      <c r="K16" s="13">
        <v>2010</v>
      </c>
      <c r="L16" s="13">
        <v>2011</v>
      </c>
      <c r="M16" s="13">
        <v>2012</v>
      </c>
      <c r="N16" s="13">
        <v>2013</v>
      </c>
      <c r="O16" s="13">
        <v>2014</v>
      </c>
    </row>
    <row r="17" spans="1:15" x14ac:dyDescent="0.25">
      <c r="A17" s="14" t="s">
        <v>0</v>
      </c>
      <c r="B17" s="29">
        <v>36476654</v>
      </c>
      <c r="C17" s="29">
        <v>48230794</v>
      </c>
      <c r="D17" s="29">
        <v>51239343</v>
      </c>
      <c r="E17" s="29">
        <v>66705682</v>
      </c>
      <c r="F17" s="29">
        <v>76527310</v>
      </c>
      <c r="G17" s="29">
        <v>93429474</v>
      </c>
      <c r="H17" s="29">
        <v>116822197</v>
      </c>
      <c r="I17" s="29">
        <v>141833836</v>
      </c>
      <c r="J17" s="29">
        <v>104849536</v>
      </c>
      <c r="K17" s="29">
        <v>125690658</v>
      </c>
      <c r="L17" s="29">
        <v>150813416</v>
      </c>
      <c r="M17" s="29">
        <v>139726824</v>
      </c>
      <c r="N17" s="29">
        <v>142525808</v>
      </c>
      <c r="O17" s="29">
        <v>153225461</v>
      </c>
    </row>
    <row r="18" spans="1:15" x14ac:dyDescent="0.25">
      <c r="A18" s="14" t="s">
        <v>1</v>
      </c>
      <c r="B18" s="29">
        <v>33681734</v>
      </c>
      <c r="C18" s="29">
        <v>37611572</v>
      </c>
      <c r="D18" s="29">
        <v>47674542</v>
      </c>
      <c r="E18" s="29">
        <v>60248602</v>
      </c>
      <c r="F18" s="29">
        <v>65919579</v>
      </c>
      <c r="G18" s="29">
        <v>76978511</v>
      </c>
      <c r="H18" s="29">
        <v>94659727</v>
      </c>
      <c r="I18" s="29">
        <v>108784724</v>
      </c>
      <c r="J18" s="29">
        <v>77272443</v>
      </c>
      <c r="K18" s="29">
        <v>87432095</v>
      </c>
      <c r="L18" s="29">
        <v>101369997</v>
      </c>
      <c r="M18" s="29">
        <v>94266239</v>
      </c>
      <c r="N18" s="29">
        <v>98661803</v>
      </c>
      <c r="O18" s="29">
        <v>103110997</v>
      </c>
    </row>
    <row r="19" spans="1:15" x14ac:dyDescent="0.25">
      <c r="A19" s="14" t="s">
        <v>19</v>
      </c>
      <c r="B19" s="34">
        <v>134375504</v>
      </c>
      <c r="C19" s="34">
        <v>156736444</v>
      </c>
      <c r="D19" s="34">
        <v>188660763</v>
      </c>
      <c r="E19" s="34">
        <v>244565357</v>
      </c>
      <c r="F19" s="34">
        <v>278211527</v>
      </c>
      <c r="G19" s="34">
        <v>340811915</v>
      </c>
      <c r="H19" s="34">
        <v>434862199</v>
      </c>
      <c r="I19" s="34">
        <v>533708631</v>
      </c>
      <c r="J19" s="34">
        <v>386851760</v>
      </c>
      <c r="K19" s="34">
        <v>451632314</v>
      </c>
      <c r="L19" s="34">
        <v>538065223</v>
      </c>
      <c r="M19" s="34">
        <v>502282527</v>
      </c>
      <c r="N19" s="34">
        <v>528096513</v>
      </c>
      <c r="O19" s="34">
        <v>554377917</v>
      </c>
    </row>
    <row r="20" spans="1:15" x14ac:dyDescent="0.25">
      <c r="A20" s="14" t="s">
        <v>4</v>
      </c>
      <c r="B20" s="29">
        <v>6324509730</v>
      </c>
      <c r="C20" s="29">
        <v>6586827695</v>
      </c>
      <c r="D20" s="29">
        <v>7682853525</v>
      </c>
      <c r="E20" s="29">
        <v>9382060863</v>
      </c>
      <c r="F20" s="29">
        <v>10607834908</v>
      </c>
      <c r="G20" s="29">
        <v>12245802740</v>
      </c>
      <c r="H20" s="29">
        <v>14095906118</v>
      </c>
      <c r="I20" s="29">
        <v>16352222166</v>
      </c>
      <c r="J20" s="29">
        <v>12603159274</v>
      </c>
      <c r="K20" s="29">
        <v>15254895075</v>
      </c>
      <c r="L20" s="29">
        <v>18238694336</v>
      </c>
      <c r="M20" s="29">
        <v>18329977181</v>
      </c>
      <c r="N20" s="29">
        <v>18705114822</v>
      </c>
      <c r="O20" s="29">
        <v>18729446763</v>
      </c>
    </row>
    <row r="22" spans="1:15" x14ac:dyDescent="0.25">
      <c r="A22" s="3" t="s">
        <v>23</v>
      </c>
    </row>
    <row r="23" spans="1:15" x14ac:dyDescent="0.25">
      <c r="A23" s="12"/>
      <c r="B23" s="13">
        <v>2001</v>
      </c>
      <c r="C23" s="13">
        <v>2002</v>
      </c>
      <c r="D23" s="13">
        <v>2003</v>
      </c>
      <c r="E23" s="13">
        <v>2004</v>
      </c>
      <c r="F23" s="13">
        <v>2005</v>
      </c>
      <c r="G23" s="13">
        <v>2006</v>
      </c>
      <c r="H23" s="13">
        <v>2007</v>
      </c>
      <c r="I23" s="13">
        <v>2008</v>
      </c>
      <c r="J23" s="13">
        <v>2009</v>
      </c>
      <c r="K23" s="13">
        <v>2010</v>
      </c>
      <c r="L23" s="13">
        <v>2011</v>
      </c>
      <c r="M23" s="13">
        <v>2012</v>
      </c>
      <c r="N23" s="13">
        <v>2013</v>
      </c>
      <c r="O23" s="13">
        <v>2014</v>
      </c>
    </row>
    <row r="24" spans="1:15" x14ac:dyDescent="0.25">
      <c r="A24" s="14" t="s">
        <v>0</v>
      </c>
      <c r="B24" s="28">
        <v>219488</v>
      </c>
      <c r="C24" s="28">
        <v>253678</v>
      </c>
      <c r="D24" s="28">
        <v>226375</v>
      </c>
      <c r="E24" s="28">
        <v>418577</v>
      </c>
      <c r="F24" s="28">
        <v>482901</v>
      </c>
      <c r="G24" s="28">
        <v>623318</v>
      </c>
      <c r="H24" s="28">
        <v>914475</v>
      </c>
      <c r="I24" s="28">
        <v>949807</v>
      </c>
      <c r="J24" s="28">
        <v>270685</v>
      </c>
      <c r="K24" s="28">
        <v>436149</v>
      </c>
      <c r="L24" s="28">
        <v>730619</v>
      </c>
      <c r="M24" s="28">
        <v>597285</v>
      </c>
      <c r="N24" s="28">
        <v>730247</v>
      </c>
      <c r="O24" s="28">
        <v>907954</v>
      </c>
    </row>
    <row r="25" spans="1:15" x14ac:dyDescent="0.25">
      <c r="A25" s="14" t="s">
        <v>1</v>
      </c>
      <c r="B25" s="29">
        <v>140719</v>
      </c>
      <c r="C25" s="29">
        <v>184424</v>
      </c>
      <c r="D25" s="29">
        <v>291784</v>
      </c>
      <c r="E25" s="29">
        <v>309436</v>
      </c>
      <c r="F25" s="29">
        <v>274081</v>
      </c>
      <c r="G25" s="29">
        <v>338069</v>
      </c>
      <c r="H25" s="29">
        <v>530493</v>
      </c>
      <c r="I25" s="29">
        <v>670811</v>
      </c>
      <c r="J25" s="29">
        <v>238518</v>
      </c>
      <c r="K25" s="29">
        <v>172825</v>
      </c>
      <c r="L25" s="29">
        <v>382269</v>
      </c>
      <c r="M25" s="29">
        <v>384818</v>
      </c>
      <c r="N25" s="29">
        <v>478773</v>
      </c>
      <c r="O25" s="29">
        <v>614493</v>
      </c>
    </row>
    <row r="26" spans="1:15" x14ac:dyDescent="0.25">
      <c r="A26" s="14" t="s">
        <v>19</v>
      </c>
      <c r="B26" s="30">
        <v>641663</v>
      </c>
      <c r="C26" s="30">
        <v>889072</v>
      </c>
      <c r="D26" s="30">
        <v>1268314</v>
      </c>
      <c r="E26" s="30">
        <v>1829143</v>
      </c>
      <c r="F26" s="30">
        <v>1935331</v>
      </c>
      <c r="G26" s="30">
        <v>2561763</v>
      </c>
      <c r="H26" s="30">
        <v>4159282</v>
      </c>
      <c r="I26" s="30">
        <v>4125539</v>
      </c>
      <c r="J26" s="30">
        <v>1421368</v>
      </c>
      <c r="K26" s="30">
        <v>2102005</v>
      </c>
      <c r="L26" s="30">
        <v>3375571</v>
      </c>
      <c r="M26" s="30">
        <v>3105837</v>
      </c>
      <c r="N26" s="30">
        <v>3618261</v>
      </c>
      <c r="O26" s="30">
        <v>3754663</v>
      </c>
    </row>
    <row r="27" spans="1:15" x14ac:dyDescent="0.25">
      <c r="A27" s="14" t="s">
        <v>4</v>
      </c>
      <c r="B27" s="29">
        <v>15180015</v>
      </c>
      <c r="C27" s="29">
        <v>17566564</v>
      </c>
      <c r="D27" s="29">
        <v>21139455</v>
      </c>
      <c r="E27" s="29">
        <v>28046240</v>
      </c>
      <c r="F27" s="29">
        <v>30623620</v>
      </c>
      <c r="G27" s="29">
        <v>36027357</v>
      </c>
      <c r="H27" s="29">
        <v>43353596</v>
      </c>
      <c r="I27" s="29">
        <v>51120903</v>
      </c>
      <c r="J27" s="29">
        <v>27423333</v>
      </c>
      <c r="K27" s="29">
        <v>33000268</v>
      </c>
      <c r="L27" s="29">
        <v>47457859</v>
      </c>
      <c r="M27" s="29">
        <v>48164549</v>
      </c>
      <c r="N27" s="29">
        <v>49970911</v>
      </c>
      <c r="O27" s="29">
        <v>52399221</v>
      </c>
    </row>
  </sheetData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opLeftCell="A13" workbookViewId="0">
      <selection activeCell="O22" sqref="A16:O22"/>
    </sheetView>
  </sheetViews>
  <sheetFormatPr defaultRowHeight="15" x14ac:dyDescent="0.25"/>
  <cols>
    <col min="2" max="5" width="10.85546875" bestFit="1" customWidth="1"/>
    <col min="6" max="15" width="11.7109375" bestFit="1" customWidth="1"/>
  </cols>
  <sheetData>
    <row r="1" spans="1:15" x14ac:dyDescent="0.25">
      <c r="A1" s="2" t="s">
        <v>22</v>
      </c>
    </row>
    <row r="2" spans="1:15" x14ac:dyDescent="0.25">
      <c r="A2" s="12"/>
      <c r="B2" s="13">
        <v>2001</v>
      </c>
      <c r="C2" s="13">
        <v>2002</v>
      </c>
      <c r="D2" s="13">
        <v>2003</v>
      </c>
      <c r="E2" s="13">
        <v>2004</v>
      </c>
      <c r="F2" s="13">
        <v>2005</v>
      </c>
      <c r="G2" s="13">
        <v>2006</v>
      </c>
      <c r="H2" s="13">
        <v>2007</v>
      </c>
      <c r="I2" s="13">
        <v>2008</v>
      </c>
      <c r="J2" s="13">
        <v>2009</v>
      </c>
      <c r="K2" s="13">
        <v>2010</v>
      </c>
      <c r="L2" s="13">
        <v>2011</v>
      </c>
      <c r="M2" s="13">
        <v>2012</v>
      </c>
      <c r="N2" s="13">
        <v>2013</v>
      </c>
      <c r="O2" s="13">
        <v>2014</v>
      </c>
    </row>
    <row r="3" spans="1:15" x14ac:dyDescent="0.25">
      <c r="A3" s="14" t="s">
        <v>0</v>
      </c>
      <c r="B3" s="28">
        <v>54573</v>
      </c>
      <c r="C3" s="28">
        <v>65949</v>
      </c>
      <c r="D3" s="28">
        <v>93555</v>
      </c>
      <c r="E3" s="28">
        <v>125366</v>
      </c>
      <c r="F3" s="28">
        <v>183026</v>
      </c>
      <c r="G3" s="28">
        <v>235890</v>
      </c>
      <c r="H3" s="28">
        <v>305067</v>
      </c>
      <c r="I3" s="28">
        <v>348262</v>
      </c>
      <c r="J3" s="28">
        <v>204526</v>
      </c>
      <c r="K3" s="28">
        <v>205094</v>
      </c>
      <c r="L3" s="28">
        <v>274332</v>
      </c>
      <c r="M3" s="28">
        <v>312115</v>
      </c>
      <c r="N3" s="28">
        <v>317967</v>
      </c>
      <c r="O3" s="28">
        <v>313253</v>
      </c>
    </row>
    <row r="4" spans="1:15" x14ac:dyDescent="0.25">
      <c r="A4" s="14" t="s">
        <v>1</v>
      </c>
      <c r="B4" s="28">
        <v>6694</v>
      </c>
      <c r="C4" s="28">
        <v>9177</v>
      </c>
      <c r="D4" s="28">
        <v>11052</v>
      </c>
      <c r="E4" s="28">
        <v>24011</v>
      </c>
      <c r="F4" s="28">
        <v>23389</v>
      </c>
      <c r="G4" s="28">
        <v>45060</v>
      </c>
      <c r="H4" s="28">
        <v>74163</v>
      </c>
      <c r="I4" s="28">
        <v>116692</v>
      </c>
      <c r="J4" s="28">
        <v>57756</v>
      </c>
      <c r="K4" s="28">
        <v>97207</v>
      </c>
      <c r="L4" s="28">
        <v>115552</v>
      </c>
      <c r="M4" s="28">
        <v>111665</v>
      </c>
      <c r="N4" s="28">
        <v>104104</v>
      </c>
      <c r="O4" s="28">
        <v>90604</v>
      </c>
    </row>
    <row r="5" spans="1:15" x14ac:dyDescent="0.25">
      <c r="A5" s="14" t="s">
        <v>19</v>
      </c>
      <c r="B5" s="30">
        <v>130995</v>
      </c>
      <c r="C5" s="30">
        <v>143819</v>
      </c>
      <c r="D5" s="30">
        <v>167057</v>
      </c>
      <c r="E5" s="30">
        <v>234239</v>
      </c>
      <c r="F5" s="30">
        <v>345428</v>
      </c>
      <c r="G5" s="30">
        <v>565409</v>
      </c>
      <c r="H5" s="30">
        <v>872978</v>
      </c>
      <c r="I5" s="30">
        <v>1443633</v>
      </c>
      <c r="J5" s="30">
        <v>755003</v>
      </c>
      <c r="K5" s="30">
        <v>854141</v>
      </c>
      <c r="L5" s="30">
        <v>1234403</v>
      </c>
      <c r="M5" s="30">
        <v>1251259</v>
      </c>
      <c r="N5" s="30">
        <v>1311060</v>
      </c>
      <c r="O5" s="30">
        <v>1236940</v>
      </c>
    </row>
    <row r="6" spans="1:15" x14ac:dyDescent="0.25">
      <c r="A6" s="14" t="s">
        <v>4</v>
      </c>
      <c r="B6" s="29">
        <v>16248865</v>
      </c>
      <c r="C6" s="29">
        <v>19298769</v>
      </c>
      <c r="D6" s="29">
        <v>23636730</v>
      </c>
      <c r="E6" s="29">
        <v>31772599</v>
      </c>
      <c r="F6" s="29">
        <v>34714895</v>
      </c>
      <c r="G6" s="29">
        <v>39251419</v>
      </c>
      <c r="H6" s="29">
        <v>47292203</v>
      </c>
      <c r="I6" s="29">
        <v>57072395</v>
      </c>
      <c r="J6" s="29">
        <v>28951153</v>
      </c>
      <c r="K6" s="29">
        <v>36816345</v>
      </c>
      <c r="L6" s="29">
        <v>54295163</v>
      </c>
      <c r="M6" s="29">
        <v>54519177</v>
      </c>
      <c r="N6" s="29">
        <v>54410928</v>
      </c>
      <c r="O6" s="29">
        <v>56326763</v>
      </c>
    </row>
    <row r="8" spans="1:15" x14ac:dyDescent="0.25">
      <c r="A8" s="2" t="s">
        <v>43</v>
      </c>
    </row>
    <row r="9" spans="1:15" x14ac:dyDescent="0.25">
      <c r="A9" s="12"/>
      <c r="B9" s="13">
        <v>2001</v>
      </c>
      <c r="C9" s="13">
        <v>2002</v>
      </c>
      <c r="D9" s="13">
        <v>2003</v>
      </c>
      <c r="E9" s="13">
        <v>2004</v>
      </c>
      <c r="F9" s="13">
        <v>2005</v>
      </c>
      <c r="G9" s="13">
        <v>2006</v>
      </c>
      <c r="H9" s="13">
        <v>2007</v>
      </c>
      <c r="I9" s="13">
        <v>2008</v>
      </c>
      <c r="J9" s="13">
        <v>2009</v>
      </c>
      <c r="K9" s="13">
        <v>2010</v>
      </c>
      <c r="L9" s="13">
        <v>2011</v>
      </c>
      <c r="M9" s="13">
        <v>2012</v>
      </c>
      <c r="N9" s="13">
        <v>2013</v>
      </c>
      <c r="O9" s="13">
        <v>2014</v>
      </c>
    </row>
    <row r="10" spans="1:15" x14ac:dyDescent="0.25">
      <c r="A10" s="14" t="s">
        <v>0</v>
      </c>
      <c r="B10" s="31">
        <v>33384210</v>
      </c>
      <c r="C10" s="32">
        <v>44263576</v>
      </c>
      <c r="D10" s="32">
        <v>48720350</v>
      </c>
      <c r="E10" s="32">
        <v>65771587</v>
      </c>
      <c r="F10" s="32">
        <v>78208548</v>
      </c>
      <c r="G10" s="32">
        <v>95140986</v>
      </c>
      <c r="H10" s="32">
        <v>120900492</v>
      </c>
      <c r="I10" s="32">
        <v>146087029</v>
      </c>
      <c r="J10" s="32">
        <v>112884321</v>
      </c>
      <c r="K10" s="32">
        <v>132140914</v>
      </c>
      <c r="L10" s="32">
        <v>162391721</v>
      </c>
      <c r="M10" s="32">
        <v>156422743</v>
      </c>
      <c r="N10" s="32">
        <v>161524152</v>
      </c>
      <c r="O10" s="32">
        <v>174279452</v>
      </c>
    </row>
    <row r="11" spans="1:15" x14ac:dyDescent="0.25">
      <c r="A11" s="14" t="s">
        <v>1</v>
      </c>
      <c r="B11" s="28">
        <v>30497719</v>
      </c>
      <c r="C11" s="28">
        <v>34336583</v>
      </c>
      <c r="D11" s="28">
        <v>43003656</v>
      </c>
      <c r="E11" s="28">
        <v>55468212</v>
      </c>
      <c r="F11" s="33">
        <v>62271839</v>
      </c>
      <c r="G11" s="33">
        <v>74055406</v>
      </c>
      <c r="H11" s="33">
        <v>94590870</v>
      </c>
      <c r="I11" s="33">
        <v>108211166</v>
      </c>
      <c r="J11" s="33">
        <v>82571847</v>
      </c>
      <c r="K11" s="33">
        <v>94748737</v>
      </c>
      <c r="L11" s="33">
        <v>111216834</v>
      </c>
      <c r="M11" s="33">
        <v>103006014</v>
      </c>
      <c r="N11" s="33">
        <v>107729976</v>
      </c>
      <c r="O11" s="33">
        <v>112196295</v>
      </c>
    </row>
    <row r="12" spans="1:15" x14ac:dyDescent="0.25">
      <c r="A12" s="14" t="s">
        <v>19</v>
      </c>
      <c r="B12" s="34">
        <v>111884993</v>
      </c>
      <c r="C12" s="34">
        <v>133331478</v>
      </c>
      <c r="D12" s="34">
        <v>166396472</v>
      </c>
      <c r="E12" s="34">
        <v>222882761</v>
      </c>
      <c r="F12" s="34">
        <v>261710590</v>
      </c>
      <c r="G12" s="34">
        <v>320466752</v>
      </c>
      <c r="H12" s="34">
        <v>412312348</v>
      </c>
      <c r="I12" s="34">
        <v>496346790</v>
      </c>
      <c r="J12" s="34">
        <v>387650495</v>
      </c>
      <c r="K12" s="34">
        <v>447953212</v>
      </c>
      <c r="L12" s="34">
        <v>540200888</v>
      </c>
      <c r="M12" s="34">
        <v>518899352</v>
      </c>
      <c r="N12" s="34">
        <v>558286204</v>
      </c>
      <c r="O12" s="34">
        <v>586928830</v>
      </c>
    </row>
    <row r="13" spans="1:15" x14ac:dyDescent="0.25">
      <c r="A13" s="14" t="s">
        <v>4</v>
      </c>
      <c r="B13" s="29">
        <v>6114505660</v>
      </c>
      <c r="C13" s="29">
        <v>6403660225</v>
      </c>
      <c r="D13" s="29">
        <v>7463286864</v>
      </c>
      <c r="E13" s="29">
        <v>9086813784</v>
      </c>
      <c r="F13" s="35">
        <v>10342460927</v>
      </c>
      <c r="G13" s="35">
        <v>11952387109</v>
      </c>
      <c r="H13" s="35">
        <v>13772780256</v>
      </c>
      <c r="I13" s="35">
        <v>15972312416</v>
      </c>
      <c r="J13" s="35">
        <v>12314697361</v>
      </c>
      <c r="K13" s="35">
        <v>15057105841</v>
      </c>
      <c r="L13" s="35">
        <v>18066514928</v>
      </c>
      <c r="M13" s="35">
        <v>18202308765</v>
      </c>
      <c r="N13" s="35">
        <v>18684466211</v>
      </c>
      <c r="O13" s="35">
        <v>18686070183</v>
      </c>
    </row>
    <row r="15" spans="1:15" x14ac:dyDescent="0.25">
      <c r="A15" s="2" t="s">
        <v>7</v>
      </c>
    </row>
    <row r="16" spans="1:15" x14ac:dyDescent="0.25">
      <c r="A16" s="12"/>
      <c r="B16" s="13">
        <v>2001</v>
      </c>
      <c r="C16" s="13">
        <v>2002</v>
      </c>
      <c r="D16" s="13">
        <v>2003</v>
      </c>
      <c r="E16" s="13">
        <v>2004</v>
      </c>
      <c r="F16" s="13">
        <v>2005</v>
      </c>
      <c r="G16" s="13">
        <v>2006</v>
      </c>
      <c r="H16" s="13">
        <v>2007</v>
      </c>
      <c r="I16" s="13">
        <v>2008</v>
      </c>
      <c r="J16" s="13">
        <v>2009</v>
      </c>
      <c r="K16" s="13">
        <v>2010</v>
      </c>
      <c r="L16" s="13">
        <v>2011</v>
      </c>
      <c r="M16" s="13">
        <v>2012</v>
      </c>
      <c r="N16" s="13">
        <v>2013</v>
      </c>
      <c r="O16" s="13">
        <v>2014</v>
      </c>
    </row>
    <row r="17" spans="1:15" x14ac:dyDescent="0.25">
      <c r="A17" s="14" t="s">
        <v>8</v>
      </c>
      <c r="B17" s="15">
        <f>(B3/B10)/(B6/B13)</f>
        <v>0.61514152627419849</v>
      </c>
      <c r="C17" s="15">
        <f t="shared" ref="C17:O17" si="0">(C3/C10)/(C6/C13)</f>
        <v>0.49437942734422824</v>
      </c>
      <c r="D17" s="15">
        <f t="shared" si="0"/>
        <v>0.60631643989086503</v>
      </c>
      <c r="E17" s="15">
        <f t="shared" si="0"/>
        <v>0.54513031585279903</v>
      </c>
      <c r="F17" s="15">
        <f t="shared" si="0"/>
        <v>0.69721480130610991</v>
      </c>
      <c r="G17" s="15">
        <f t="shared" si="0"/>
        <v>0.75498995089782517</v>
      </c>
      <c r="H17" s="15">
        <f t="shared" si="0"/>
        <v>0.73485091003423042</v>
      </c>
      <c r="I17" s="15">
        <f t="shared" si="0"/>
        <v>0.66716941919825878</v>
      </c>
      <c r="J17" s="15">
        <f t="shared" si="0"/>
        <v>0.77067767506471063</v>
      </c>
      <c r="K17" s="15">
        <f t="shared" si="0"/>
        <v>0.63477012826559376</v>
      </c>
      <c r="L17" s="15">
        <f t="shared" si="0"/>
        <v>0.56211584609244059</v>
      </c>
      <c r="M17" s="15">
        <f t="shared" si="0"/>
        <v>0.66618052035912512</v>
      </c>
      <c r="N17" s="15">
        <f t="shared" si="0"/>
        <v>0.67598824174981786</v>
      </c>
      <c r="O17" s="15">
        <f t="shared" si="0"/>
        <v>0.59628273538532806</v>
      </c>
    </row>
    <row r="18" spans="1:15" x14ac:dyDescent="0.25">
      <c r="A18" s="14" t="s">
        <v>11</v>
      </c>
      <c r="B18" s="15">
        <f>(B4/B11)/(B6/B13)</f>
        <v>8.2595553963676016E-2</v>
      </c>
      <c r="C18" s="15">
        <f t="shared" ref="C18:O18" si="1">(C4/C11)/(C6/C13)</f>
        <v>8.8683398996910565E-2</v>
      </c>
      <c r="D18" s="15">
        <f t="shared" si="1"/>
        <v>8.1148077921934306E-2</v>
      </c>
      <c r="E18" s="15">
        <f t="shared" si="1"/>
        <v>0.12380123228193483</v>
      </c>
      <c r="F18" s="15">
        <f t="shared" si="1"/>
        <v>0.11189946117734333</v>
      </c>
      <c r="G18" s="15">
        <f t="shared" si="1"/>
        <v>0.1852822042686432</v>
      </c>
      <c r="H18" s="15">
        <f t="shared" si="1"/>
        <v>0.22833376757146046</v>
      </c>
      <c r="I18" s="15">
        <f t="shared" si="1"/>
        <v>0.30179407223673343</v>
      </c>
      <c r="J18" s="15">
        <f t="shared" si="1"/>
        <v>0.29752467357749068</v>
      </c>
      <c r="K18" s="15">
        <f t="shared" si="1"/>
        <v>0.41958981988579819</v>
      </c>
      <c r="L18" s="15">
        <f t="shared" si="1"/>
        <v>0.34571655909442711</v>
      </c>
      <c r="M18" s="15">
        <f t="shared" si="1"/>
        <v>0.36193590990871638</v>
      </c>
      <c r="N18" s="15">
        <f t="shared" si="1"/>
        <v>0.33183746408694365</v>
      </c>
      <c r="O18" s="15">
        <f t="shared" si="1"/>
        <v>0.26789958299356714</v>
      </c>
    </row>
    <row r="19" spans="1:15" x14ac:dyDescent="0.25">
      <c r="A19" s="14" t="s">
        <v>35</v>
      </c>
      <c r="B19" s="15">
        <f>(B3/B10)/(B4/B11)</f>
        <v>7.4476348514440174</v>
      </c>
      <c r="C19" s="15">
        <f t="shared" ref="C19:O19" si="2">(C3/C10)/(C4/C11)</f>
        <v>5.5746558311488572</v>
      </c>
      <c r="D19" s="15">
        <f t="shared" si="2"/>
        <v>7.4717289111166716</v>
      </c>
      <c r="E19" s="15">
        <f t="shared" si="2"/>
        <v>4.4032705152026574</v>
      </c>
      <c r="F19" s="15">
        <f t="shared" si="2"/>
        <v>6.2307252775876414</v>
      </c>
      <c r="G19" s="15">
        <f t="shared" si="2"/>
        <v>4.0748109289716501</v>
      </c>
      <c r="H19" s="15">
        <f t="shared" si="2"/>
        <v>3.2183190329229245</v>
      </c>
      <c r="I19" s="15">
        <f t="shared" si="2"/>
        <v>2.2106776791656713</v>
      </c>
      <c r="J19" s="15">
        <f t="shared" si="2"/>
        <v>2.5902983634867733</v>
      </c>
      <c r="K19" s="15">
        <f t="shared" si="2"/>
        <v>1.5128349120537823</v>
      </c>
      <c r="L19" s="15">
        <f t="shared" si="2"/>
        <v>1.6259442346784072</v>
      </c>
      <c r="M19" s="15">
        <f t="shared" si="2"/>
        <v>1.840603549195055</v>
      </c>
      <c r="N19" s="15">
        <f t="shared" si="2"/>
        <v>2.0371064599647024</v>
      </c>
      <c r="O19" s="15">
        <f t="shared" si="2"/>
        <v>2.2257695541080631</v>
      </c>
    </row>
    <row r="20" spans="1:15" x14ac:dyDescent="0.25">
      <c r="A20" s="14" t="s">
        <v>20</v>
      </c>
      <c r="B20" s="15">
        <f>(B3/B10)/(B5/B12)</f>
        <v>1.3962199681249661</v>
      </c>
      <c r="C20" s="15">
        <f t="shared" ref="C20:O20" si="3">(C3/C10)/(C5/C12)</f>
        <v>1.3812686220431036</v>
      </c>
      <c r="D20" s="15">
        <f t="shared" si="3"/>
        <v>1.9126523545492491</v>
      </c>
      <c r="E20" s="15">
        <f t="shared" si="3"/>
        <v>1.8136718896857096</v>
      </c>
      <c r="F20" s="15">
        <f t="shared" si="3"/>
        <v>1.7730554747782141</v>
      </c>
      <c r="G20" s="15">
        <f t="shared" si="3"/>
        <v>1.4052776656391934</v>
      </c>
      <c r="H20" s="15">
        <f t="shared" si="3"/>
        <v>1.1917638430750532</v>
      </c>
      <c r="I20" s="15">
        <f t="shared" si="3"/>
        <v>0.81963944281226542</v>
      </c>
      <c r="J20" s="15">
        <f t="shared" si="3"/>
        <v>0.93026475105244222</v>
      </c>
      <c r="K20" s="15">
        <f t="shared" si="3"/>
        <v>0.81398937251621384</v>
      </c>
      <c r="L20" s="15">
        <f t="shared" si="3"/>
        <v>0.7392833249816595</v>
      </c>
      <c r="M20" s="15">
        <f t="shared" si="3"/>
        <v>0.82746695229402345</v>
      </c>
      <c r="N20" s="15">
        <f t="shared" si="3"/>
        <v>0.83826031888098429</v>
      </c>
      <c r="O20" s="15">
        <f t="shared" si="3"/>
        <v>0.85287593800025785</v>
      </c>
    </row>
    <row r="21" spans="1:15" x14ac:dyDescent="0.25">
      <c r="A21" s="14" t="s">
        <v>21</v>
      </c>
      <c r="B21" s="15">
        <f>(B4/B11)/(B5/B12)</f>
        <v>0.18747159279086487</v>
      </c>
      <c r="C21" s="15">
        <f t="shared" ref="C21:O21" si="4">(C4/C11)/(C5/C12)</f>
        <v>0.24777648412394343</v>
      </c>
      <c r="D21" s="15">
        <f t="shared" si="4"/>
        <v>0.25598524482112101</v>
      </c>
      <c r="E21" s="15">
        <f t="shared" si="4"/>
        <v>0.41189199787382053</v>
      </c>
      <c r="F21" s="15">
        <f t="shared" si="4"/>
        <v>0.28456646630786625</v>
      </c>
      <c r="G21" s="15">
        <f t="shared" si="4"/>
        <v>0.34486941606241345</v>
      </c>
      <c r="H21" s="15">
        <f t="shared" si="4"/>
        <v>0.37030630925134722</v>
      </c>
      <c r="I21" s="15">
        <f t="shared" si="4"/>
        <v>0.37076388409621275</v>
      </c>
      <c r="J21" s="15">
        <f t="shared" si="4"/>
        <v>0.35913420792198725</v>
      </c>
      <c r="K21" s="15">
        <f t="shared" si="4"/>
        <v>0.53805565037573377</v>
      </c>
      <c r="L21" s="15">
        <f t="shared" si="4"/>
        <v>0.45467938519298673</v>
      </c>
      <c r="M21" s="15">
        <f t="shared" si="4"/>
        <v>0.44956283641629224</v>
      </c>
      <c r="N21" s="15">
        <f t="shared" si="4"/>
        <v>0.41149558717491336</v>
      </c>
      <c r="O21" s="15">
        <f t="shared" si="4"/>
        <v>0.38318249812794852</v>
      </c>
    </row>
    <row r="22" spans="1:15" x14ac:dyDescent="0.25">
      <c r="A22" s="66" t="s">
        <v>50</v>
      </c>
      <c r="B22">
        <v>1</v>
      </c>
      <c r="C22">
        <v>1</v>
      </c>
      <c r="D22">
        <v>1</v>
      </c>
      <c r="E22">
        <v>1</v>
      </c>
      <c r="F22">
        <v>1</v>
      </c>
      <c r="G22">
        <v>1</v>
      </c>
      <c r="H22">
        <v>1</v>
      </c>
      <c r="I22">
        <v>1</v>
      </c>
      <c r="J22">
        <v>1</v>
      </c>
      <c r="K22">
        <v>1</v>
      </c>
      <c r="L22">
        <v>1</v>
      </c>
      <c r="M22">
        <v>1</v>
      </c>
      <c r="N22">
        <v>1</v>
      </c>
      <c r="O22">
        <v>1</v>
      </c>
    </row>
  </sheetData>
  <conditionalFormatting sqref="B17:O21">
    <cfRule type="cellIs" dxfId="5" priority="1" operator="greaterThan">
      <formula>1</formula>
    </cfRule>
  </conditionalFormatting>
  <pageMargins left="0.7" right="0.7" top="0.78740157499999996" bottom="0.78740157499999996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opLeftCell="A53" zoomScaleNormal="100" workbookViewId="0">
      <selection activeCell="B51" sqref="B51:O51"/>
    </sheetView>
  </sheetViews>
  <sheetFormatPr defaultRowHeight="15" x14ac:dyDescent="0.25"/>
  <cols>
    <col min="2" max="5" width="10.85546875" bestFit="1" customWidth="1"/>
    <col min="6" max="15" width="11.7109375" bestFit="1" customWidth="1"/>
  </cols>
  <sheetData>
    <row r="1" spans="1:15" x14ac:dyDescent="0.25">
      <c r="A1" s="3" t="s">
        <v>23</v>
      </c>
    </row>
    <row r="2" spans="1:15" x14ac:dyDescent="0.25">
      <c r="A2" s="12"/>
      <c r="B2" s="13">
        <v>2001</v>
      </c>
      <c r="C2" s="13">
        <v>2002</v>
      </c>
      <c r="D2" s="13">
        <v>2003</v>
      </c>
      <c r="E2" s="13">
        <v>2004</v>
      </c>
      <c r="F2" s="13">
        <v>2005</v>
      </c>
      <c r="G2" s="13">
        <v>2006</v>
      </c>
      <c r="H2" s="13">
        <v>2007</v>
      </c>
      <c r="I2" s="13">
        <v>2008</v>
      </c>
      <c r="J2" s="13">
        <v>2009</v>
      </c>
      <c r="K2" s="13">
        <v>2010</v>
      </c>
      <c r="L2" s="13">
        <v>2011</v>
      </c>
      <c r="M2" s="13">
        <v>2012</v>
      </c>
      <c r="N2" s="13">
        <v>2013</v>
      </c>
      <c r="O2" s="13">
        <v>2014</v>
      </c>
    </row>
    <row r="3" spans="1:15" x14ac:dyDescent="0.25">
      <c r="A3" s="14" t="s">
        <v>0</v>
      </c>
      <c r="B3" s="28">
        <v>219488</v>
      </c>
      <c r="C3" s="28">
        <v>253678</v>
      </c>
      <c r="D3" s="28">
        <v>226375</v>
      </c>
      <c r="E3" s="28">
        <v>418577</v>
      </c>
      <c r="F3" s="28">
        <v>482901</v>
      </c>
      <c r="G3" s="28">
        <v>623318</v>
      </c>
      <c r="H3" s="28">
        <v>914475</v>
      </c>
      <c r="I3" s="28">
        <v>949807</v>
      </c>
      <c r="J3" s="28">
        <v>270685</v>
      </c>
      <c r="K3" s="28">
        <v>436149</v>
      </c>
      <c r="L3" s="28">
        <v>730619</v>
      </c>
      <c r="M3" s="28">
        <v>597285</v>
      </c>
      <c r="N3" s="28">
        <v>730247</v>
      </c>
      <c r="O3" s="28">
        <v>907954</v>
      </c>
    </row>
    <row r="4" spans="1:15" x14ac:dyDescent="0.25">
      <c r="A4" s="14" t="s">
        <v>1</v>
      </c>
      <c r="B4" s="29">
        <v>140719</v>
      </c>
      <c r="C4" s="29">
        <v>184424</v>
      </c>
      <c r="D4" s="29">
        <v>291784</v>
      </c>
      <c r="E4" s="29">
        <v>309436</v>
      </c>
      <c r="F4" s="29">
        <v>274081</v>
      </c>
      <c r="G4" s="29">
        <v>338069</v>
      </c>
      <c r="H4" s="29">
        <v>530493</v>
      </c>
      <c r="I4" s="29">
        <v>670811</v>
      </c>
      <c r="J4" s="29">
        <v>238518</v>
      </c>
      <c r="K4" s="29">
        <v>172825</v>
      </c>
      <c r="L4" s="29">
        <v>382269</v>
      </c>
      <c r="M4" s="29">
        <v>384818</v>
      </c>
      <c r="N4" s="29">
        <v>478773</v>
      </c>
      <c r="O4" s="29">
        <v>614493</v>
      </c>
    </row>
    <row r="5" spans="1:15" x14ac:dyDescent="0.25">
      <c r="A5" s="14" t="s">
        <v>19</v>
      </c>
      <c r="B5" s="30">
        <v>641663</v>
      </c>
      <c r="C5" s="30">
        <v>889072</v>
      </c>
      <c r="D5" s="30">
        <v>1268314</v>
      </c>
      <c r="E5" s="30">
        <v>1829143</v>
      </c>
      <c r="F5" s="30">
        <v>1935331</v>
      </c>
      <c r="G5" s="30">
        <v>2561763</v>
      </c>
      <c r="H5" s="30">
        <v>4159282</v>
      </c>
      <c r="I5" s="30">
        <v>4125539</v>
      </c>
      <c r="J5" s="30">
        <v>1421368</v>
      </c>
      <c r="K5" s="30">
        <v>2102005</v>
      </c>
      <c r="L5" s="30">
        <v>3375571</v>
      </c>
      <c r="M5" s="30">
        <v>3105837</v>
      </c>
      <c r="N5" s="30">
        <v>3618261</v>
      </c>
      <c r="O5" s="30">
        <v>3754663</v>
      </c>
    </row>
    <row r="6" spans="1:15" x14ac:dyDescent="0.25">
      <c r="A6" s="14" t="s">
        <v>4</v>
      </c>
      <c r="B6" s="29">
        <v>15180015</v>
      </c>
      <c r="C6" s="29">
        <v>17566564</v>
      </c>
      <c r="D6" s="29">
        <v>21139455</v>
      </c>
      <c r="E6" s="29">
        <v>28046240</v>
      </c>
      <c r="F6" s="29">
        <v>30623620</v>
      </c>
      <c r="G6" s="29">
        <v>36027357</v>
      </c>
      <c r="H6" s="29">
        <v>43353596</v>
      </c>
      <c r="I6" s="29">
        <v>51120903</v>
      </c>
      <c r="J6" s="29">
        <v>27423333</v>
      </c>
      <c r="K6" s="29">
        <v>33000268</v>
      </c>
      <c r="L6" s="29">
        <v>47457859</v>
      </c>
      <c r="M6" s="29">
        <v>48164549</v>
      </c>
      <c r="N6" s="29">
        <v>49970911</v>
      </c>
      <c r="O6" s="29">
        <v>52399221</v>
      </c>
    </row>
    <row r="8" spans="1:15" x14ac:dyDescent="0.25">
      <c r="A8" s="2" t="s">
        <v>44</v>
      </c>
    </row>
    <row r="9" spans="1:15" x14ac:dyDescent="0.25">
      <c r="A9" s="12"/>
      <c r="B9" s="13">
        <v>2001</v>
      </c>
      <c r="C9" s="13">
        <v>2002</v>
      </c>
      <c r="D9" s="13">
        <v>2003</v>
      </c>
      <c r="E9" s="13">
        <v>2004</v>
      </c>
      <c r="F9" s="13">
        <v>2005</v>
      </c>
      <c r="G9" s="13">
        <v>2006</v>
      </c>
      <c r="H9" s="13">
        <v>2007</v>
      </c>
      <c r="I9" s="13">
        <v>2008</v>
      </c>
      <c r="J9" s="13">
        <v>2009</v>
      </c>
      <c r="K9" s="13">
        <v>2010</v>
      </c>
      <c r="L9" s="13">
        <v>2011</v>
      </c>
      <c r="M9" s="13">
        <v>2012</v>
      </c>
      <c r="N9" s="13">
        <v>2013</v>
      </c>
      <c r="O9" s="13">
        <v>2014</v>
      </c>
    </row>
    <row r="10" spans="1:15" x14ac:dyDescent="0.25">
      <c r="A10" s="14" t="s">
        <v>0</v>
      </c>
      <c r="B10" s="29">
        <v>36476654</v>
      </c>
      <c r="C10" s="29">
        <v>48230794</v>
      </c>
      <c r="D10" s="29">
        <v>51239343</v>
      </c>
      <c r="E10" s="29">
        <v>66705682</v>
      </c>
      <c r="F10" s="29">
        <v>76527310</v>
      </c>
      <c r="G10" s="29">
        <v>93429474</v>
      </c>
      <c r="H10" s="29">
        <v>116822197</v>
      </c>
      <c r="I10" s="29">
        <v>141833836</v>
      </c>
      <c r="J10" s="29">
        <v>104849536</v>
      </c>
      <c r="K10" s="29">
        <v>125690658</v>
      </c>
      <c r="L10" s="29">
        <v>150813416</v>
      </c>
      <c r="M10" s="29">
        <v>139726824</v>
      </c>
      <c r="N10" s="29">
        <v>142525808</v>
      </c>
      <c r="O10" s="29">
        <v>153225461</v>
      </c>
    </row>
    <row r="11" spans="1:15" x14ac:dyDescent="0.25">
      <c r="A11" s="14" t="s">
        <v>1</v>
      </c>
      <c r="B11" s="29">
        <v>33681734</v>
      </c>
      <c r="C11" s="29">
        <v>37611572</v>
      </c>
      <c r="D11" s="29">
        <v>47674542</v>
      </c>
      <c r="E11" s="29">
        <v>60248602</v>
      </c>
      <c r="F11" s="29">
        <v>65919579</v>
      </c>
      <c r="G11" s="29">
        <v>76978511</v>
      </c>
      <c r="H11" s="29">
        <v>94659727</v>
      </c>
      <c r="I11" s="29">
        <v>108784724</v>
      </c>
      <c r="J11" s="29">
        <v>77272443</v>
      </c>
      <c r="K11" s="29">
        <v>87432095</v>
      </c>
      <c r="L11" s="29">
        <v>101369997</v>
      </c>
      <c r="M11" s="29">
        <v>94266239</v>
      </c>
      <c r="N11" s="29">
        <v>98661803</v>
      </c>
      <c r="O11" s="29">
        <v>103110997</v>
      </c>
    </row>
    <row r="12" spans="1:15" x14ac:dyDescent="0.25">
      <c r="A12" s="14" t="s">
        <v>19</v>
      </c>
      <c r="B12" s="34">
        <v>134375504</v>
      </c>
      <c r="C12" s="34">
        <v>156736444</v>
      </c>
      <c r="D12" s="34">
        <v>188660763</v>
      </c>
      <c r="E12" s="34">
        <v>244565357</v>
      </c>
      <c r="F12" s="34">
        <v>278211527</v>
      </c>
      <c r="G12" s="34">
        <v>340811915</v>
      </c>
      <c r="H12" s="34">
        <v>434862199</v>
      </c>
      <c r="I12" s="34">
        <v>533708631</v>
      </c>
      <c r="J12" s="34">
        <v>386851760</v>
      </c>
      <c r="K12" s="34">
        <v>451632314</v>
      </c>
      <c r="L12" s="34">
        <v>538065223</v>
      </c>
      <c r="M12" s="34">
        <v>502282527</v>
      </c>
      <c r="N12" s="34">
        <v>528096513</v>
      </c>
      <c r="O12" s="34">
        <v>554377917</v>
      </c>
    </row>
    <row r="13" spans="1:15" x14ac:dyDescent="0.25">
      <c r="A13" s="14" t="s">
        <v>4</v>
      </c>
      <c r="B13" s="29">
        <v>6324509730</v>
      </c>
      <c r="C13" s="29">
        <v>6586827695</v>
      </c>
      <c r="D13" s="29">
        <v>7682853525</v>
      </c>
      <c r="E13" s="29">
        <v>9382060863</v>
      </c>
      <c r="F13" s="29">
        <v>10607834908</v>
      </c>
      <c r="G13" s="29">
        <v>12245802740</v>
      </c>
      <c r="H13" s="29">
        <v>14095906118</v>
      </c>
      <c r="I13" s="29">
        <v>16352222166</v>
      </c>
      <c r="J13" s="29">
        <v>12603159274</v>
      </c>
      <c r="K13" s="29">
        <v>15254895075</v>
      </c>
      <c r="L13" s="29">
        <v>18238694336</v>
      </c>
      <c r="M13" s="29">
        <v>18329977181</v>
      </c>
      <c r="N13" s="29">
        <v>18705114822</v>
      </c>
      <c r="O13" s="29">
        <v>18729446763</v>
      </c>
    </row>
    <row r="15" spans="1:15" x14ac:dyDescent="0.25">
      <c r="A15" s="2" t="s">
        <v>10</v>
      </c>
    </row>
    <row r="16" spans="1:15" x14ac:dyDescent="0.25">
      <c r="A16" s="12"/>
      <c r="B16" s="13">
        <v>2001</v>
      </c>
      <c r="C16" s="13">
        <v>2002</v>
      </c>
      <c r="D16" s="13">
        <v>2003</v>
      </c>
      <c r="E16" s="13">
        <v>2004</v>
      </c>
      <c r="F16" s="13">
        <v>2005</v>
      </c>
      <c r="G16" s="13">
        <v>2006</v>
      </c>
      <c r="H16" s="13">
        <v>2007</v>
      </c>
      <c r="I16" s="13">
        <v>2008</v>
      </c>
      <c r="J16" s="13">
        <v>2009</v>
      </c>
      <c r="K16" s="13">
        <v>2010</v>
      </c>
      <c r="L16" s="13">
        <v>2011</v>
      </c>
      <c r="M16" s="13">
        <v>2012</v>
      </c>
      <c r="N16" s="13">
        <v>2013</v>
      </c>
      <c r="O16" s="13">
        <v>2014</v>
      </c>
    </row>
    <row r="17" spans="1:15" x14ac:dyDescent="0.25">
      <c r="A17" s="14" t="s">
        <v>8</v>
      </c>
      <c r="B17" s="15">
        <f>(B3/B10)/(B6/B13)</f>
        <v>2.5069775902504117</v>
      </c>
      <c r="C17" s="15">
        <f t="shared" ref="C17:O17" si="0">(C3/C10)/(C6/C13)</f>
        <v>1.9721860114739407</v>
      </c>
      <c r="D17" s="15">
        <f t="shared" si="0"/>
        <v>1.6056603300405385</v>
      </c>
      <c r="E17" s="15">
        <f t="shared" si="0"/>
        <v>2.0991145169364067</v>
      </c>
      <c r="F17" s="15">
        <f t="shared" si="0"/>
        <v>2.1858073499297568</v>
      </c>
      <c r="G17" s="15">
        <f t="shared" si="0"/>
        <v>2.2676740017270465</v>
      </c>
      <c r="H17" s="15">
        <f t="shared" si="0"/>
        <v>2.5451556097553203</v>
      </c>
      <c r="I17" s="15">
        <f t="shared" si="0"/>
        <v>2.1420705946271101</v>
      </c>
      <c r="J17" s="15">
        <f t="shared" si="0"/>
        <v>1.1864702815492141</v>
      </c>
      <c r="K17" s="15">
        <f t="shared" si="0"/>
        <v>1.6040711919830819</v>
      </c>
      <c r="L17" s="15">
        <f t="shared" si="0"/>
        <v>1.8618152715183844</v>
      </c>
      <c r="M17" s="15">
        <f t="shared" si="0"/>
        <v>1.6268078029829414</v>
      </c>
      <c r="N17" s="15">
        <f t="shared" si="0"/>
        <v>1.917870951249276</v>
      </c>
      <c r="O17" s="15">
        <f t="shared" si="0"/>
        <v>2.1180344920520047</v>
      </c>
    </row>
    <row r="18" spans="1:15" x14ac:dyDescent="0.25">
      <c r="A18" s="14" t="s">
        <v>11</v>
      </c>
      <c r="B18" s="15">
        <f>(B4/B11)/(B6/B13)</f>
        <v>1.7406560457288605</v>
      </c>
      <c r="C18" s="15">
        <f t="shared" ref="C18:O18" si="1">(C4/C11)/(C6/C13)</f>
        <v>1.8385922807664232</v>
      </c>
      <c r="D18" s="15">
        <f t="shared" si="1"/>
        <v>2.2243530050093603</v>
      </c>
      <c r="E18" s="15">
        <f t="shared" si="1"/>
        <v>1.7180961483563766</v>
      </c>
      <c r="F18" s="15">
        <f t="shared" si="1"/>
        <v>1.4402395412057658</v>
      </c>
      <c r="G18" s="15">
        <f t="shared" si="1"/>
        <v>1.4927624398995081</v>
      </c>
      <c r="H18" s="15">
        <f t="shared" si="1"/>
        <v>1.8221422674050067</v>
      </c>
      <c r="I18" s="15">
        <f t="shared" si="1"/>
        <v>1.9724705319058538</v>
      </c>
      <c r="J18" s="15">
        <f t="shared" si="1"/>
        <v>1.4185861116046417</v>
      </c>
      <c r="K18" s="15">
        <f t="shared" si="1"/>
        <v>0.91375010256258582</v>
      </c>
      <c r="L18" s="15">
        <f t="shared" si="1"/>
        <v>1.4492564774913366</v>
      </c>
      <c r="M18" s="15">
        <f t="shared" si="1"/>
        <v>1.5535800092618357</v>
      </c>
      <c r="N18" s="15">
        <f t="shared" si="1"/>
        <v>1.8164511152650558</v>
      </c>
      <c r="O18" s="15">
        <f t="shared" si="1"/>
        <v>2.1301592507423734</v>
      </c>
    </row>
    <row r="19" spans="1:15" x14ac:dyDescent="0.25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1:15" x14ac:dyDescent="0.25">
      <c r="A20" s="14" t="s">
        <v>20</v>
      </c>
      <c r="B20" s="15">
        <f>(B3/B10)/(B5/B12)</f>
        <v>1.2601112713122489</v>
      </c>
      <c r="C20" s="15">
        <f t="shared" ref="C20:O20" si="2">(C3/C10)/(C5/C12)</f>
        <v>0.92723848746455595</v>
      </c>
      <c r="D20" s="15">
        <f t="shared" si="2"/>
        <v>0.65717299831372922</v>
      </c>
      <c r="E20" s="15">
        <f t="shared" si="2"/>
        <v>0.8389958478961268</v>
      </c>
      <c r="F20" s="15">
        <f t="shared" si="2"/>
        <v>0.90711327737040859</v>
      </c>
      <c r="G20" s="15">
        <f t="shared" si="2"/>
        <v>0.88756789683506576</v>
      </c>
      <c r="H20" s="15">
        <f t="shared" si="2"/>
        <v>0.81842664271044774</v>
      </c>
      <c r="I20" s="15">
        <f t="shared" si="2"/>
        <v>0.86632140745427344</v>
      </c>
      <c r="J20" s="15">
        <f t="shared" si="2"/>
        <v>0.70264461216003327</v>
      </c>
      <c r="K20" s="15">
        <f t="shared" si="2"/>
        <v>0.74556093511790211</v>
      </c>
      <c r="L20" s="15">
        <f t="shared" si="2"/>
        <v>0.77221576001974179</v>
      </c>
      <c r="M20" s="15">
        <f t="shared" si="2"/>
        <v>0.69130744124080934</v>
      </c>
      <c r="N20" s="15">
        <f t="shared" si="2"/>
        <v>0.74780726233396189</v>
      </c>
      <c r="O20" s="15">
        <f t="shared" si="2"/>
        <v>0.87491904244494578</v>
      </c>
    </row>
    <row r="21" spans="1:15" x14ac:dyDescent="0.25">
      <c r="A21" s="14" t="s">
        <v>21</v>
      </c>
      <c r="B21" s="15">
        <f>(B4/B11)/(B5/B12)</f>
        <v>0.87492617055330557</v>
      </c>
      <c r="C21" s="15">
        <f t="shared" ref="C21:O21" si="3">(C4/C11)/(C5/C12)</f>
        <v>0.86442836302634063</v>
      </c>
      <c r="D21" s="15">
        <f t="shared" si="3"/>
        <v>0.91039474928875452</v>
      </c>
      <c r="E21" s="15">
        <f t="shared" si="3"/>
        <v>0.6867064770058936</v>
      </c>
      <c r="F21" s="15">
        <f t="shared" si="3"/>
        <v>0.59770153598559372</v>
      </c>
      <c r="G21" s="15">
        <f t="shared" si="3"/>
        <v>0.5842674115622134</v>
      </c>
      <c r="H21" s="15">
        <f t="shared" si="3"/>
        <v>0.58593265289443275</v>
      </c>
      <c r="I21" s="15">
        <f t="shared" si="3"/>
        <v>0.79772975346791686</v>
      </c>
      <c r="J21" s="15">
        <f t="shared" si="3"/>
        <v>0.84010691519601122</v>
      </c>
      <c r="K21" s="15">
        <f t="shared" si="3"/>
        <v>0.42470457940736195</v>
      </c>
      <c r="L21" s="15">
        <f t="shared" si="3"/>
        <v>0.6011008231320415</v>
      </c>
      <c r="M21" s="15">
        <f t="shared" si="3"/>
        <v>0.66018949441745112</v>
      </c>
      <c r="N21" s="15">
        <f t="shared" si="3"/>
        <v>0.70826211470850964</v>
      </c>
      <c r="O21" s="15">
        <f t="shared" si="3"/>
        <v>0.87992754551846097</v>
      </c>
    </row>
    <row r="23" spans="1:15" x14ac:dyDescent="0.25">
      <c r="A23" s="2" t="s">
        <v>12</v>
      </c>
    </row>
    <row r="24" spans="1:15" x14ac:dyDescent="0.25">
      <c r="A24" s="12"/>
      <c r="B24" s="13">
        <v>2001</v>
      </c>
      <c r="C24" s="13">
        <v>2002</v>
      </c>
      <c r="D24" s="13">
        <v>2003</v>
      </c>
      <c r="E24" s="13">
        <v>2004</v>
      </c>
      <c r="F24" s="13">
        <v>2005</v>
      </c>
      <c r="G24" s="13">
        <v>2006</v>
      </c>
      <c r="H24" s="13">
        <v>2007</v>
      </c>
      <c r="I24" s="13">
        <v>2008</v>
      </c>
      <c r="J24" s="13">
        <v>2009</v>
      </c>
      <c r="K24" s="13">
        <v>2010</v>
      </c>
      <c r="L24" s="13">
        <v>2011</v>
      </c>
      <c r="M24" s="13">
        <v>2012</v>
      </c>
      <c r="N24" s="13">
        <v>2013</v>
      </c>
      <c r="O24" s="13">
        <v>2014</v>
      </c>
    </row>
    <row r="25" spans="1:15" x14ac:dyDescent="0.25">
      <c r="A25" s="14" t="s">
        <v>8</v>
      </c>
      <c r="B25" s="15">
        <f>LN(B17)</f>
        <v>0.91907788026520787</v>
      </c>
      <c r="C25" s="15">
        <f t="shared" ref="C25:O25" si="4">LN(C17)</f>
        <v>0.67914257803724121</v>
      </c>
      <c r="D25" s="15">
        <f t="shared" si="4"/>
        <v>0.47353509255774134</v>
      </c>
      <c r="E25" s="15">
        <f t="shared" si="4"/>
        <v>0.74151559720468041</v>
      </c>
      <c r="F25" s="15">
        <f t="shared" si="4"/>
        <v>0.78198525683587727</v>
      </c>
      <c r="G25" s="15">
        <f t="shared" si="4"/>
        <v>0.81875463731859033</v>
      </c>
      <c r="H25" s="15">
        <f t="shared" si="4"/>
        <v>0.93419179145563558</v>
      </c>
      <c r="I25" s="15">
        <f t="shared" si="4"/>
        <v>0.76177292882473069</v>
      </c>
      <c r="J25" s="15">
        <f t="shared" si="4"/>
        <v>0.17098274942383421</v>
      </c>
      <c r="K25" s="15">
        <f t="shared" si="4"/>
        <v>0.47254489248873366</v>
      </c>
      <c r="L25" s="15">
        <f t="shared" si="4"/>
        <v>0.62155196422240955</v>
      </c>
      <c r="M25" s="15">
        <f t="shared" si="4"/>
        <v>0.48661969156201418</v>
      </c>
      <c r="N25" s="15">
        <f t="shared" si="4"/>
        <v>0.6512156912202085</v>
      </c>
      <c r="O25" s="15">
        <f t="shared" si="4"/>
        <v>0.7504885322458591</v>
      </c>
    </row>
    <row r="26" spans="1:15" x14ac:dyDescent="0.25">
      <c r="A26" s="14" t="s">
        <v>11</v>
      </c>
      <c r="B26" s="15">
        <f>LN(B18)</f>
        <v>0.55426207994076404</v>
      </c>
      <c r="C26" s="15">
        <f t="shared" ref="C26:O26" si="5">LN(C18)</f>
        <v>0.6090002140086066</v>
      </c>
      <c r="D26" s="15">
        <f t="shared" si="5"/>
        <v>0.79946608906680539</v>
      </c>
      <c r="E26" s="15">
        <f t="shared" si="5"/>
        <v>0.54121678727917188</v>
      </c>
      <c r="F26" s="15">
        <f t="shared" si="5"/>
        <v>0.36480944781316454</v>
      </c>
      <c r="G26" s="15">
        <f t="shared" si="5"/>
        <v>0.40062838995538119</v>
      </c>
      <c r="H26" s="15">
        <f t="shared" si="5"/>
        <v>0.60001287888768751</v>
      </c>
      <c r="I26" s="15">
        <f t="shared" si="5"/>
        <v>0.67928683416158442</v>
      </c>
      <c r="J26" s="15">
        <f t="shared" si="5"/>
        <v>0.34966067952549124</v>
      </c>
      <c r="K26" s="15">
        <f t="shared" si="5"/>
        <v>-9.0198155674559119E-2</v>
      </c>
      <c r="L26" s="15">
        <f t="shared" si="5"/>
        <v>0.37105065077495614</v>
      </c>
      <c r="M26" s="15">
        <f t="shared" si="5"/>
        <v>0.44056195110720237</v>
      </c>
      <c r="N26" s="15">
        <f t="shared" si="5"/>
        <v>0.59688466081964431</v>
      </c>
      <c r="O26" s="15">
        <f t="shared" si="5"/>
        <v>0.75619674253327318</v>
      </c>
    </row>
    <row r="27" spans="1:15" x14ac:dyDescent="0.25">
      <c r="A27" s="14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pans="1:15" x14ac:dyDescent="0.25">
      <c r="A28" s="14" t="s">
        <v>20</v>
      </c>
      <c r="B28" s="15">
        <f>LN(B20)</f>
        <v>0.23120002762951511</v>
      </c>
      <c r="C28" s="15">
        <f t="shared" ref="C28:O28" si="6">LN(C20)</f>
        <v>-7.5544478473222224E-2</v>
      </c>
      <c r="D28" s="15">
        <f t="shared" si="6"/>
        <v>-0.41980797961296945</v>
      </c>
      <c r="E28" s="15">
        <f t="shared" si="6"/>
        <v>-0.17554952139949268</v>
      </c>
      <c r="F28" s="15">
        <f t="shared" si="6"/>
        <v>-9.7487944305524765E-2</v>
      </c>
      <c r="G28" s="15">
        <f t="shared" si="6"/>
        <v>-0.11927025708267744</v>
      </c>
      <c r="H28" s="15">
        <f t="shared" si="6"/>
        <v>-0.20037151024307645</v>
      </c>
      <c r="I28" s="15">
        <f t="shared" si="6"/>
        <v>-0.14349929902777844</v>
      </c>
      <c r="J28" s="15">
        <f t="shared" si="6"/>
        <v>-0.35290404535059472</v>
      </c>
      <c r="K28" s="15">
        <f t="shared" si="6"/>
        <v>-0.29361841087029711</v>
      </c>
      <c r="L28" s="15">
        <f t="shared" si="6"/>
        <v>-0.25849128611429201</v>
      </c>
      <c r="M28" s="15">
        <f t="shared" si="6"/>
        <v>-0.36917063196211924</v>
      </c>
      <c r="N28" s="15">
        <f t="shared" si="6"/>
        <v>-0.29061000488697386</v>
      </c>
      <c r="O28" s="15">
        <f t="shared" si="6"/>
        <v>-0.13362391982509397</v>
      </c>
    </row>
    <row r="29" spans="1:15" x14ac:dyDescent="0.25">
      <c r="A29" s="14" t="s">
        <v>21</v>
      </c>
      <c r="B29" s="15">
        <f>LN(B21)</f>
        <v>-0.13361577269492855</v>
      </c>
      <c r="C29" s="15">
        <f t="shared" ref="C29:O29" si="7">LN(C21)</f>
        <v>-0.14568684250185696</v>
      </c>
      <c r="D29" s="15">
        <f t="shared" si="7"/>
        <v>-9.3876983103905395E-2</v>
      </c>
      <c r="E29" s="15">
        <f t="shared" si="7"/>
        <v>-0.37584833132500106</v>
      </c>
      <c r="F29" s="15">
        <f t="shared" si="7"/>
        <v>-0.51466375332823755</v>
      </c>
      <c r="G29" s="15">
        <f t="shared" si="7"/>
        <v>-0.5373965044458866</v>
      </c>
      <c r="H29" s="15">
        <f t="shared" si="7"/>
        <v>-0.53455042281102461</v>
      </c>
      <c r="I29" s="15">
        <f t="shared" si="7"/>
        <v>-0.22598539369092471</v>
      </c>
      <c r="J29" s="15">
        <f t="shared" si="7"/>
        <v>-0.17422611524893764</v>
      </c>
      <c r="K29" s="15">
        <f t="shared" si="7"/>
        <v>-0.85636145903358973</v>
      </c>
      <c r="L29" s="15">
        <f t="shared" si="7"/>
        <v>-0.50899259956174547</v>
      </c>
      <c r="M29" s="15">
        <f t="shared" si="7"/>
        <v>-0.41522837241693111</v>
      </c>
      <c r="N29" s="15">
        <f t="shared" si="7"/>
        <v>-0.34494103528753794</v>
      </c>
      <c r="O29" s="15">
        <f t="shared" si="7"/>
        <v>-0.12791570953767981</v>
      </c>
    </row>
    <row r="31" spans="1:15" x14ac:dyDescent="0.25">
      <c r="A31" s="2" t="s">
        <v>17</v>
      </c>
    </row>
    <row r="32" spans="1:15" x14ac:dyDescent="0.25">
      <c r="A32" s="12"/>
      <c r="B32" s="13">
        <v>2001</v>
      </c>
      <c r="C32" s="13">
        <v>2002</v>
      </c>
      <c r="D32" s="13">
        <v>2003</v>
      </c>
      <c r="E32" s="13">
        <v>2004</v>
      </c>
      <c r="F32" s="13">
        <v>2005</v>
      </c>
      <c r="G32" s="13">
        <v>2006</v>
      </c>
      <c r="H32" s="13">
        <v>2007</v>
      </c>
      <c r="I32" s="13">
        <v>2008</v>
      </c>
      <c r="J32" s="13">
        <v>2009</v>
      </c>
      <c r="K32" s="13">
        <v>2010</v>
      </c>
      <c r="L32" s="13">
        <v>2011</v>
      </c>
      <c r="M32" s="13">
        <v>2012</v>
      </c>
      <c r="N32" s="13">
        <v>2013</v>
      </c>
      <c r="O32" s="13">
        <v>2014</v>
      </c>
    </row>
    <row r="33" spans="1:15" x14ac:dyDescent="0.25">
      <c r="A33" s="14" t="s">
        <v>8</v>
      </c>
      <c r="B33" s="15">
        <v>0.61514152627419849</v>
      </c>
      <c r="C33" s="15">
        <v>0.49437942734422824</v>
      </c>
      <c r="D33" s="15">
        <v>0.60631643989086503</v>
      </c>
      <c r="E33" s="15">
        <v>0.54513031585279903</v>
      </c>
      <c r="F33" s="15">
        <v>0.69721480130610991</v>
      </c>
      <c r="G33" s="15">
        <v>0.75498995089782517</v>
      </c>
      <c r="H33" s="15">
        <v>0.73485091003423042</v>
      </c>
      <c r="I33" s="15">
        <v>0.66716941919825878</v>
      </c>
      <c r="J33" s="15">
        <v>0.77067767506471063</v>
      </c>
      <c r="K33" s="15">
        <v>0.63477012826559376</v>
      </c>
      <c r="L33" s="15">
        <v>0.56211584609244059</v>
      </c>
      <c r="M33" s="15">
        <v>0.66618052035912512</v>
      </c>
      <c r="N33" s="15">
        <v>0.67598824174981786</v>
      </c>
      <c r="O33" s="15">
        <v>0.59628273538532806</v>
      </c>
    </row>
    <row r="34" spans="1:15" x14ac:dyDescent="0.25">
      <c r="A34" s="14" t="s">
        <v>11</v>
      </c>
      <c r="B34" s="15">
        <v>8.2595553963676016E-2</v>
      </c>
      <c r="C34" s="15">
        <v>8.8683398996910565E-2</v>
      </c>
      <c r="D34" s="15">
        <v>8.1148077921934306E-2</v>
      </c>
      <c r="E34" s="15">
        <v>0.12380123228193483</v>
      </c>
      <c r="F34" s="15">
        <v>0.11189946117734333</v>
      </c>
      <c r="G34" s="15">
        <v>0.1852822042686432</v>
      </c>
      <c r="H34" s="15">
        <v>0.22833376757146046</v>
      </c>
      <c r="I34" s="15">
        <v>0.30179407223673343</v>
      </c>
      <c r="J34" s="15">
        <v>0.29752467357749068</v>
      </c>
      <c r="K34" s="15">
        <v>0.41958981988579819</v>
      </c>
      <c r="L34" s="15">
        <v>0.34571655909442711</v>
      </c>
      <c r="M34" s="15">
        <v>0.36193590990871638</v>
      </c>
      <c r="N34" s="15">
        <v>0.33183746408694365</v>
      </c>
      <c r="O34" s="15">
        <v>0.26789958299356714</v>
      </c>
    </row>
    <row r="35" spans="1:15" x14ac:dyDescent="0.25">
      <c r="A35" s="14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</row>
    <row r="36" spans="1:15" x14ac:dyDescent="0.25">
      <c r="A36" s="14" t="s">
        <v>20</v>
      </c>
      <c r="B36" s="15">
        <v>1.3962199681249661</v>
      </c>
      <c r="C36" s="15">
        <v>1.3812686220431036</v>
      </c>
      <c r="D36" s="15">
        <v>1.9126523545492491</v>
      </c>
      <c r="E36" s="15">
        <v>1.8136718896857096</v>
      </c>
      <c r="F36" s="15">
        <v>1.7730554747782141</v>
      </c>
      <c r="G36" s="15">
        <v>1.4052776656391934</v>
      </c>
      <c r="H36" s="15">
        <v>1.1917638430750532</v>
      </c>
      <c r="I36" s="15">
        <v>0.81963944281226542</v>
      </c>
      <c r="J36" s="15">
        <v>0.93026475105244222</v>
      </c>
      <c r="K36" s="15">
        <v>0.81398937251621384</v>
      </c>
      <c r="L36" s="15">
        <v>0.7392833249816595</v>
      </c>
      <c r="M36" s="15">
        <v>0.82746695229402345</v>
      </c>
      <c r="N36" s="15">
        <v>0.83826031888098429</v>
      </c>
      <c r="O36" s="15">
        <v>0.85287593800025785</v>
      </c>
    </row>
    <row r="37" spans="1:15" x14ac:dyDescent="0.25">
      <c r="A37" s="14" t="s">
        <v>21</v>
      </c>
      <c r="B37" s="15">
        <v>0.18747159279086487</v>
      </c>
      <c r="C37" s="15">
        <v>0.24777648412394343</v>
      </c>
      <c r="D37" s="15">
        <v>0.25598524482112101</v>
      </c>
      <c r="E37" s="15">
        <v>0.41189199787382053</v>
      </c>
      <c r="F37" s="15">
        <v>0.28456646630786625</v>
      </c>
      <c r="G37" s="15">
        <v>0.34486941606241345</v>
      </c>
      <c r="H37" s="15">
        <v>0.37030630925134722</v>
      </c>
      <c r="I37" s="15">
        <v>0.37076388409621275</v>
      </c>
      <c r="J37" s="15">
        <v>0.35913420792198725</v>
      </c>
      <c r="K37" s="15">
        <v>0.53805565037573377</v>
      </c>
      <c r="L37" s="15">
        <v>0.45467938519298673</v>
      </c>
      <c r="M37" s="15">
        <v>0.44956283641629224</v>
      </c>
      <c r="N37" s="15">
        <v>0.41149558717491336</v>
      </c>
      <c r="O37" s="15">
        <v>0.38318249812794852</v>
      </c>
    </row>
    <row r="39" spans="1:15" x14ac:dyDescent="0.25">
      <c r="A39" s="2" t="s">
        <v>16</v>
      </c>
    </row>
    <row r="40" spans="1:15" x14ac:dyDescent="0.25">
      <c r="A40" s="12"/>
      <c r="B40" s="13">
        <v>2001</v>
      </c>
      <c r="C40" s="13">
        <v>2002</v>
      </c>
      <c r="D40" s="13">
        <v>2003</v>
      </c>
      <c r="E40" s="13">
        <v>2004</v>
      </c>
      <c r="F40" s="13">
        <v>2005</v>
      </c>
      <c r="G40" s="13">
        <v>2006</v>
      </c>
      <c r="H40" s="13">
        <v>2007</v>
      </c>
      <c r="I40" s="13">
        <v>2008</v>
      </c>
      <c r="J40" s="13">
        <v>2009</v>
      </c>
      <c r="K40" s="13">
        <v>2010</v>
      </c>
      <c r="L40" s="13">
        <v>2011</v>
      </c>
      <c r="M40" s="13">
        <v>2012</v>
      </c>
      <c r="N40" s="13">
        <v>2013</v>
      </c>
      <c r="O40" s="13">
        <v>2014</v>
      </c>
    </row>
    <row r="41" spans="1:15" x14ac:dyDescent="0.25">
      <c r="A41" s="14" t="s">
        <v>8</v>
      </c>
      <c r="B41" s="15">
        <f>LN(B33)</f>
        <v>-0.48590291362700366</v>
      </c>
      <c r="C41" s="15">
        <f t="shared" ref="C41:O41" si="8">LN(C33)</f>
        <v>-0.70445198506319429</v>
      </c>
      <c r="D41" s="15">
        <f t="shared" si="8"/>
        <v>-0.50035325116260088</v>
      </c>
      <c r="E41" s="15">
        <f t="shared" si="8"/>
        <v>-0.60673040124501698</v>
      </c>
      <c r="F41" s="15">
        <f t="shared" si="8"/>
        <v>-0.36066173592003636</v>
      </c>
      <c r="G41" s="15">
        <f t="shared" si="8"/>
        <v>-0.28105083989079782</v>
      </c>
      <c r="H41" s="15">
        <f t="shared" si="8"/>
        <v>-0.30808764383566667</v>
      </c>
      <c r="I41" s="15">
        <f t="shared" si="8"/>
        <v>-0.40471126352301828</v>
      </c>
      <c r="J41" s="15">
        <f t="shared" si="8"/>
        <v>-0.2604850537064804</v>
      </c>
      <c r="K41" s="15">
        <f t="shared" si="8"/>
        <v>-0.45449234835959984</v>
      </c>
      <c r="L41" s="15">
        <f t="shared" si="8"/>
        <v>-0.57604731849361113</v>
      </c>
      <c r="M41" s="15">
        <f t="shared" si="8"/>
        <v>-0.40619459357931564</v>
      </c>
      <c r="N41" s="15">
        <f t="shared" si="8"/>
        <v>-0.39157959695166411</v>
      </c>
      <c r="O41" s="15">
        <f t="shared" si="8"/>
        <v>-0.51704033617289424</v>
      </c>
    </row>
    <row r="42" spans="1:15" x14ac:dyDescent="0.25">
      <c r="A42" s="14" t="s">
        <v>11</v>
      </c>
      <c r="B42" s="15">
        <f>LN(B34)</f>
        <v>-2.4937994260094989</v>
      </c>
      <c r="C42" s="15">
        <f t="shared" ref="C42:O42" si="9">LN(C34)</f>
        <v>-2.4226825661806601</v>
      </c>
      <c r="D42" s="15">
        <f t="shared" si="9"/>
        <v>-2.5114796707988472</v>
      </c>
      <c r="E42" s="15">
        <f t="shared" si="9"/>
        <v>-2.0890779649691056</v>
      </c>
      <c r="F42" s="15">
        <f t="shared" si="9"/>
        <v>-2.1901544788917282</v>
      </c>
      <c r="G42" s="15">
        <f t="shared" si="9"/>
        <v>-1.6858751877088449</v>
      </c>
      <c r="H42" s="15">
        <f t="shared" si="9"/>
        <v>-1.4769468276170103</v>
      </c>
      <c r="I42" s="15">
        <f t="shared" si="9"/>
        <v>-1.1980103742039949</v>
      </c>
      <c r="J42" s="15">
        <f t="shared" si="9"/>
        <v>-1.2122581210405585</v>
      </c>
      <c r="K42" s="15">
        <f t="shared" si="9"/>
        <v>-0.86847766422762152</v>
      </c>
      <c r="L42" s="15">
        <f t="shared" si="9"/>
        <v>-1.0621360330153684</v>
      </c>
      <c r="M42" s="15">
        <f t="shared" si="9"/>
        <v>-1.0162881272816446</v>
      </c>
      <c r="N42" s="15">
        <f t="shared" si="9"/>
        <v>-1.1031099959453927</v>
      </c>
      <c r="O42" s="15">
        <f t="shared" si="9"/>
        <v>-1.3171430590077495</v>
      </c>
    </row>
    <row r="43" spans="1:15" x14ac:dyDescent="0.25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5" x14ac:dyDescent="0.25">
      <c r="A44" s="14" t="s">
        <v>20</v>
      </c>
      <c r="B44" s="15">
        <f>LN(B36)</f>
        <v>0.33376856221737677</v>
      </c>
      <c r="C44" s="15">
        <f t="shared" ref="C44:O44" si="10">LN(C36)</f>
        <v>0.32300236821520073</v>
      </c>
      <c r="D44" s="15">
        <f t="shared" si="10"/>
        <v>0.64849094605507596</v>
      </c>
      <c r="E44" s="15">
        <f t="shared" si="10"/>
        <v>0.59535345864353872</v>
      </c>
      <c r="F44" s="15">
        <f t="shared" si="10"/>
        <v>0.57270431525358623</v>
      </c>
      <c r="G44" s="15">
        <f t="shared" si="10"/>
        <v>0.34023491004956913</v>
      </c>
      <c r="H44" s="15">
        <f t="shared" si="10"/>
        <v>0.17543443078952339</v>
      </c>
      <c r="I44" s="15">
        <f t="shared" si="10"/>
        <v>-0.1988907393094205</v>
      </c>
      <c r="J44" s="15">
        <f t="shared" si="10"/>
        <v>-7.2286054797072341E-2</v>
      </c>
      <c r="K44" s="15">
        <f t="shared" si="10"/>
        <v>-0.20580796894171263</v>
      </c>
      <c r="L44" s="15">
        <f t="shared" si="10"/>
        <v>-0.30207404181796954</v>
      </c>
      <c r="M44" s="15">
        <f t="shared" si="10"/>
        <v>-0.18938610933322</v>
      </c>
      <c r="N44" s="15">
        <f t="shared" si="10"/>
        <v>-0.17642658368355105</v>
      </c>
      <c r="O44" s="15">
        <f t="shared" si="10"/>
        <v>-0.15914118403738384</v>
      </c>
    </row>
    <row r="45" spans="1:15" x14ac:dyDescent="0.25">
      <c r="A45" s="14" t="s">
        <v>21</v>
      </c>
      <c r="B45" s="15">
        <f>LN(B37)</f>
        <v>-1.6741279501651183</v>
      </c>
      <c r="C45" s="15">
        <f t="shared" ref="C45:O45" si="11">LN(C37)</f>
        <v>-1.3952282129022651</v>
      </c>
      <c r="D45" s="15">
        <f t="shared" si="11"/>
        <v>-1.3626354735811703</v>
      </c>
      <c r="E45" s="15">
        <f t="shared" si="11"/>
        <v>-0.88699410508054999</v>
      </c>
      <c r="F45" s="15">
        <f t="shared" si="11"/>
        <v>-1.2567884277181056</v>
      </c>
      <c r="G45" s="15">
        <f t="shared" si="11"/>
        <v>-1.0645894377684777</v>
      </c>
      <c r="H45" s="15">
        <f t="shared" si="11"/>
        <v>-0.99342475299182031</v>
      </c>
      <c r="I45" s="15">
        <f t="shared" si="11"/>
        <v>-0.99218984999039705</v>
      </c>
      <c r="J45" s="15">
        <f t="shared" si="11"/>
        <v>-1.0240591221311506</v>
      </c>
      <c r="K45" s="15">
        <f t="shared" si="11"/>
        <v>-0.61979328480973439</v>
      </c>
      <c r="L45" s="15">
        <f t="shared" si="11"/>
        <v>-0.78816275633972688</v>
      </c>
      <c r="M45" s="15">
        <f t="shared" si="11"/>
        <v>-0.79947964303554886</v>
      </c>
      <c r="N45" s="15">
        <f t="shared" si="11"/>
        <v>-0.88795698267727952</v>
      </c>
      <c r="O45" s="15">
        <f t="shared" si="11"/>
        <v>-0.95924390687223915</v>
      </c>
    </row>
    <row r="47" spans="1:15" x14ac:dyDescent="0.25">
      <c r="A47" t="s">
        <v>13</v>
      </c>
    </row>
    <row r="48" spans="1:15" x14ac:dyDescent="0.25">
      <c r="A48" s="12"/>
      <c r="B48" s="13">
        <v>2001</v>
      </c>
      <c r="C48" s="13">
        <v>2002</v>
      </c>
      <c r="D48" s="13">
        <v>2003</v>
      </c>
      <c r="E48" s="13">
        <v>2004</v>
      </c>
      <c r="F48" s="13">
        <v>2005</v>
      </c>
      <c r="G48" s="13">
        <v>2006</v>
      </c>
      <c r="H48" s="13">
        <v>2007</v>
      </c>
      <c r="I48" s="13">
        <v>2008</v>
      </c>
      <c r="J48" s="13">
        <v>2009</v>
      </c>
      <c r="K48" s="13">
        <v>2010</v>
      </c>
      <c r="L48" s="13">
        <v>2011</v>
      </c>
      <c r="M48" s="13">
        <v>2012</v>
      </c>
      <c r="N48" s="13">
        <v>2013</v>
      </c>
      <c r="O48" s="13">
        <v>2014</v>
      </c>
    </row>
    <row r="49" spans="1:15" x14ac:dyDescent="0.25">
      <c r="A49" s="14" t="s">
        <v>8</v>
      </c>
      <c r="B49" s="15">
        <f>SUM(B41,-B25)</f>
        <v>-1.4049807938922116</v>
      </c>
      <c r="C49" s="15">
        <f t="shared" ref="C49:O49" si="12">SUM(C41,-C25)</f>
        <v>-1.3835945631004356</v>
      </c>
      <c r="D49" s="15">
        <f t="shared" si="12"/>
        <v>-0.97388834372034228</v>
      </c>
      <c r="E49" s="15">
        <f t="shared" si="12"/>
        <v>-1.3482459984496975</v>
      </c>
      <c r="F49" s="15">
        <f t="shared" si="12"/>
        <v>-1.1426469927559135</v>
      </c>
      <c r="G49" s="15">
        <f t="shared" si="12"/>
        <v>-1.0998054772093881</v>
      </c>
      <c r="H49" s="15">
        <f t="shared" si="12"/>
        <v>-1.2422794352913022</v>
      </c>
      <c r="I49" s="15">
        <f t="shared" si="12"/>
        <v>-1.1664841923477489</v>
      </c>
      <c r="J49" s="15">
        <f t="shared" si="12"/>
        <v>-0.43146780313031463</v>
      </c>
      <c r="K49" s="15">
        <f t="shared" si="12"/>
        <v>-0.9270372408483335</v>
      </c>
      <c r="L49" s="15">
        <f t="shared" si="12"/>
        <v>-1.1975992827160207</v>
      </c>
      <c r="M49" s="15">
        <f t="shared" si="12"/>
        <v>-0.89281428514132988</v>
      </c>
      <c r="N49" s="15">
        <f t="shared" si="12"/>
        <v>-1.0427952881718725</v>
      </c>
      <c r="O49" s="15">
        <f t="shared" si="12"/>
        <v>-1.2675288684187533</v>
      </c>
    </row>
    <row r="50" spans="1:15" x14ac:dyDescent="0.25">
      <c r="A50" s="14" t="s">
        <v>11</v>
      </c>
      <c r="B50" s="15">
        <f>SUM(B42,-B26)</f>
        <v>-3.0480615059502627</v>
      </c>
      <c r="C50" s="15">
        <f t="shared" ref="C50:O50" si="13">SUM(C42,-C26)</f>
        <v>-3.031682780189267</v>
      </c>
      <c r="D50" s="15">
        <f t="shared" si="13"/>
        <v>-3.3109457598656524</v>
      </c>
      <c r="E50" s="15">
        <f t="shared" si="13"/>
        <v>-2.6302947522482776</v>
      </c>
      <c r="F50" s="15">
        <f t="shared" si="13"/>
        <v>-2.5549639267048927</v>
      </c>
      <c r="G50" s="15">
        <f t="shared" si="13"/>
        <v>-2.0865035776642262</v>
      </c>
      <c r="H50" s="15">
        <f t="shared" si="13"/>
        <v>-2.0769597065046979</v>
      </c>
      <c r="I50" s="15">
        <f t="shared" si="13"/>
        <v>-1.8772972083655795</v>
      </c>
      <c r="J50" s="15">
        <f t="shared" si="13"/>
        <v>-1.5619188005660498</v>
      </c>
      <c r="K50" s="15">
        <f t="shared" si="13"/>
        <v>-0.77827950855306238</v>
      </c>
      <c r="L50" s="15">
        <f t="shared" si="13"/>
        <v>-1.4331866837903244</v>
      </c>
      <c r="M50" s="15">
        <f t="shared" si="13"/>
        <v>-1.4568500783888469</v>
      </c>
      <c r="N50" s="15">
        <f t="shared" si="13"/>
        <v>-1.699994656765037</v>
      </c>
      <c r="O50" s="15">
        <f t="shared" si="13"/>
        <v>-2.0733398015410227</v>
      </c>
    </row>
    <row r="51" spans="1:15" x14ac:dyDescent="0.25">
      <c r="A51" s="14" t="s">
        <v>51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x14ac:dyDescent="0.25">
      <c r="A52" s="14" t="s">
        <v>20</v>
      </c>
      <c r="B52" s="15">
        <f>SUM(B44,-B28)</f>
        <v>0.10256853458786166</v>
      </c>
      <c r="C52" s="15">
        <f t="shared" ref="C52:O52" si="14">SUM(C44,-C28)</f>
        <v>0.39854684668842294</v>
      </c>
      <c r="D52" s="15">
        <f t="shared" si="14"/>
        <v>1.0682989256680453</v>
      </c>
      <c r="E52" s="15">
        <f t="shared" si="14"/>
        <v>0.77090298004303137</v>
      </c>
      <c r="F52" s="15">
        <f t="shared" si="14"/>
        <v>0.67019225955911099</v>
      </c>
      <c r="G52" s="15">
        <f t="shared" si="14"/>
        <v>0.45950516713224654</v>
      </c>
      <c r="H52" s="15">
        <f t="shared" si="14"/>
        <v>0.37580594103259984</v>
      </c>
      <c r="I52" s="15">
        <f t="shared" si="14"/>
        <v>-5.5391440281642057E-2</v>
      </c>
      <c r="J52" s="15">
        <f t="shared" si="14"/>
        <v>0.28061799055352238</v>
      </c>
      <c r="K52" s="15">
        <f t="shared" si="14"/>
        <v>8.7810441928584476E-2</v>
      </c>
      <c r="L52" s="15">
        <f t="shared" si="14"/>
        <v>-4.3582755703677534E-2</v>
      </c>
      <c r="M52" s="15">
        <f t="shared" si="14"/>
        <v>0.17978452262889924</v>
      </c>
      <c r="N52" s="15">
        <f t="shared" si="14"/>
        <v>0.11418342120342281</v>
      </c>
      <c r="O52" s="15">
        <f t="shared" si="14"/>
        <v>-2.5517264212289864E-2</v>
      </c>
    </row>
    <row r="53" spans="1:15" x14ac:dyDescent="0.25">
      <c r="A53" s="14" t="s">
        <v>21</v>
      </c>
      <c r="B53" s="15">
        <f>SUM(B45,-B29)</f>
        <v>-1.5405121774701898</v>
      </c>
      <c r="C53" s="15">
        <f t="shared" ref="C53:O53" si="15">SUM(C45,-C29)</f>
        <v>-1.2495413704004081</v>
      </c>
      <c r="D53" s="15">
        <f t="shared" si="15"/>
        <v>-1.2687584904772649</v>
      </c>
      <c r="E53" s="15">
        <f t="shared" si="15"/>
        <v>-0.51114577375554893</v>
      </c>
      <c r="F53" s="15">
        <f t="shared" si="15"/>
        <v>-0.74212467438986807</v>
      </c>
      <c r="G53" s="15">
        <f t="shared" si="15"/>
        <v>-0.5271929333225911</v>
      </c>
      <c r="H53" s="15">
        <f t="shared" si="15"/>
        <v>-0.45887433018079571</v>
      </c>
      <c r="I53" s="15">
        <f t="shared" si="15"/>
        <v>-0.76620445629947231</v>
      </c>
      <c r="J53" s="15">
        <f t="shared" si="15"/>
        <v>-0.84983300688221297</v>
      </c>
      <c r="K53" s="15">
        <f t="shared" si="15"/>
        <v>0.23656817422385534</v>
      </c>
      <c r="L53" s="15">
        <f t="shared" si="15"/>
        <v>-0.2791701567779814</v>
      </c>
      <c r="M53" s="15">
        <f t="shared" si="15"/>
        <v>-0.38425127061861775</v>
      </c>
      <c r="N53" s="15">
        <f t="shared" si="15"/>
        <v>-0.54301594738974157</v>
      </c>
      <c r="O53" s="15">
        <f t="shared" si="15"/>
        <v>-0.83132819733455932</v>
      </c>
    </row>
  </sheetData>
  <conditionalFormatting sqref="B49:O53">
    <cfRule type="cellIs" dxfId="4" priority="1" operator="greaterThan">
      <formula>0</formula>
    </cfRule>
  </conditionalFormatting>
  <pageMargins left="0.7" right="0.7" top="0.78740157499999996" bottom="0.78740157499999996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opLeftCell="A25" zoomScale="90" zoomScaleNormal="90" workbookViewId="0">
      <selection activeCell="B36" sqref="B36"/>
    </sheetView>
  </sheetViews>
  <sheetFormatPr defaultRowHeight="15" x14ac:dyDescent="0.25"/>
  <cols>
    <col min="8" max="15" width="11.7109375" bestFit="1" customWidth="1"/>
  </cols>
  <sheetData>
    <row r="1" spans="1:15" x14ac:dyDescent="0.25">
      <c r="A1" s="61" t="s">
        <v>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52"/>
      <c r="B2" s="38">
        <v>2001</v>
      </c>
      <c r="C2" s="38">
        <v>2002</v>
      </c>
      <c r="D2" s="38">
        <v>2003</v>
      </c>
      <c r="E2" s="38">
        <v>2004</v>
      </c>
      <c r="F2" s="38">
        <v>2005</v>
      </c>
      <c r="G2" s="38">
        <v>2006</v>
      </c>
      <c r="H2" s="38">
        <v>2007</v>
      </c>
      <c r="I2" s="38">
        <v>2008</v>
      </c>
      <c r="J2" s="38">
        <v>2009</v>
      </c>
      <c r="K2" s="38">
        <v>2010</v>
      </c>
      <c r="L2" s="38">
        <v>2011</v>
      </c>
      <c r="M2" s="38">
        <v>2012</v>
      </c>
      <c r="N2" s="38">
        <v>2013</v>
      </c>
      <c r="O2" s="38">
        <v>2014</v>
      </c>
    </row>
    <row r="3" spans="1:15" x14ac:dyDescent="0.25">
      <c r="A3" s="53" t="s">
        <v>0</v>
      </c>
      <c r="B3" s="54">
        <v>54573</v>
      </c>
      <c r="C3" s="54">
        <v>65949</v>
      </c>
      <c r="D3" s="54">
        <v>93555</v>
      </c>
      <c r="E3" s="54">
        <v>125366</v>
      </c>
      <c r="F3" s="54">
        <v>183026</v>
      </c>
      <c r="G3" s="54">
        <v>235890</v>
      </c>
      <c r="H3" s="54">
        <v>305067</v>
      </c>
      <c r="I3" s="54">
        <v>348262</v>
      </c>
      <c r="J3" s="54">
        <v>204526</v>
      </c>
      <c r="K3" s="54">
        <v>205094</v>
      </c>
      <c r="L3" s="54">
        <v>274332</v>
      </c>
      <c r="M3" s="54">
        <v>312115</v>
      </c>
      <c r="N3" s="54">
        <v>317967</v>
      </c>
      <c r="O3" s="54">
        <v>313253</v>
      </c>
    </row>
    <row r="4" spans="1:15" x14ac:dyDescent="0.25">
      <c r="A4" s="53" t="s">
        <v>1</v>
      </c>
      <c r="B4" s="54">
        <v>6694</v>
      </c>
      <c r="C4" s="54">
        <v>9177</v>
      </c>
      <c r="D4" s="54">
        <v>11052</v>
      </c>
      <c r="E4" s="54">
        <v>24011</v>
      </c>
      <c r="F4" s="54">
        <v>23389</v>
      </c>
      <c r="G4" s="54">
        <v>45060</v>
      </c>
      <c r="H4" s="54">
        <v>74163</v>
      </c>
      <c r="I4" s="54">
        <v>116692</v>
      </c>
      <c r="J4" s="54">
        <v>57756</v>
      </c>
      <c r="K4" s="54">
        <v>97207</v>
      </c>
      <c r="L4" s="54">
        <v>115552</v>
      </c>
      <c r="M4" s="54">
        <v>111665</v>
      </c>
      <c r="N4" s="54">
        <v>104104</v>
      </c>
      <c r="O4" s="54">
        <v>90604</v>
      </c>
    </row>
    <row r="5" spans="1:15" ht="2.25" customHeight="1" x14ac:dyDescent="0.25">
      <c r="A5" s="2" t="s">
        <v>19</v>
      </c>
      <c r="B5" s="9">
        <v>13671167</v>
      </c>
      <c r="C5" s="9">
        <v>17710593</v>
      </c>
      <c r="D5" s="9">
        <v>22372300</v>
      </c>
      <c r="E5" s="9">
        <v>29953014</v>
      </c>
      <c r="F5" s="9">
        <v>35639009</v>
      </c>
      <c r="G5" s="9">
        <v>46618425</v>
      </c>
      <c r="H5" s="9">
        <v>63102728</v>
      </c>
      <c r="I5" s="9">
        <v>75852791</v>
      </c>
      <c r="J5" s="9">
        <v>58394562</v>
      </c>
      <c r="K5" s="9">
        <v>65393262</v>
      </c>
      <c r="L5" s="9">
        <v>79049303</v>
      </c>
      <c r="M5" s="9">
        <v>76763162</v>
      </c>
      <c r="N5" s="9">
        <v>85259691</v>
      </c>
      <c r="O5" s="9">
        <v>94922897</v>
      </c>
    </row>
    <row r="6" spans="1:15" hidden="1" x14ac:dyDescent="0.25">
      <c r="A6" s="2" t="s">
        <v>4</v>
      </c>
      <c r="B6" s="8">
        <v>554669958</v>
      </c>
      <c r="C6" s="6">
        <v>614451017</v>
      </c>
      <c r="D6" s="6">
        <v>711349088</v>
      </c>
      <c r="E6" s="6">
        <v>838648987</v>
      </c>
      <c r="F6" s="6">
        <v>912376879</v>
      </c>
      <c r="G6" s="6">
        <v>1007963152</v>
      </c>
      <c r="H6" s="6">
        <v>1182991622</v>
      </c>
      <c r="I6" s="6">
        <v>1239400208</v>
      </c>
      <c r="J6" s="6">
        <v>847123316</v>
      </c>
      <c r="K6" s="6">
        <v>1084874170</v>
      </c>
      <c r="L6" s="6">
        <v>1272811929</v>
      </c>
      <c r="M6" s="6">
        <v>1296513102</v>
      </c>
      <c r="N6" s="6">
        <v>1343434315</v>
      </c>
      <c r="O6" s="7">
        <v>1381625672</v>
      </c>
    </row>
    <row r="8" spans="1:15" x14ac:dyDescent="0.25">
      <c r="A8" s="61" t="s">
        <v>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25">
      <c r="A9" s="52"/>
      <c r="B9" s="38">
        <v>2001</v>
      </c>
      <c r="C9" s="38">
        <v>2002</v>
      </c>
      <c r="D9" s="38">
        <v>2003</v>
      </c>
      <c r="E9" s="38">
        <v>2004</v>
      </c>
      <c r="F9" s="38">
        <v>2005</v>
      </c>
      <c r="G9" s="38">
        <v>2006</v>
      </c>
      <c r="H9" s="38">
        <v>2007</v>
      </c>
      <c r="I9" s="38">
        <v>2008</v>
      </c>
      <c r="J9" s="38">
        <v>2009</v>
      </c>
      <c r="K9" s="38">
        <v>2010</v>
      </c>
      <c r="L9" s="38">
        <v>2011</v>
      </c>
      <c r="M9" s="38">
        <v>2012</v>
      </c>
      <c r="N9" s="38">
        <v>2013</v>
      </c>
      <c r="O9" s="38">
        <v>2014</v>
      </c>
    </row>
    <row r="10" spans="1:15" x14ac:dyDescent="0.25">
      <c r="A10" s="53" t="s">
        <v>0</v>
      </c>
      <c r="B10" s="31">
        <v>33384210</v>
      </c>
      <c r="C10" s="32">
        <v>44263576</v>
      </c>
      <c r="D10" s="32">
        <v>48720350</v>
      </c>
      <c r="E10" s="32">
        <v>65771587</v>
      </c>
      <c r="F10" s="32">
        <v>78208548</v>
      </c>
      <c r="G10" s="32">
        <v>95140986</v>
      </c>
      <c r="H10" s="32">
        <v>120900492</v>
      </c>
      <c r="I10" s="32">
        <v>146087029</v>
      </c>
      <c r="J10" s="32">
        <v>112884321</v>
      </c>
      <c r="K10" s="32">
        <v>132140914</v>
      </c>
      <c r="L10" s="32">
        <v>162391721</v>
      </c>
      <c r="M10" s="32">
        <v>156422743</v>
      </c>
      <c r="N10" s="32">
        <v>161524152</v>
      </c>
      <c r="O10" s="32">
        <v>174279452</v>
      </c>
    </row>
    <row r="11" spans="1:15" x14ac:dyDescent="0.25">
      <c r="A11" s="53" t="s">
        <v>1</v>
      </c>
      <c r="B11" s="28">
        <v>30497719</v>
      </c>
      <c r="C11" s="28">
        <v>34336583</v>
      </c>
      <c r="D11" s="28">
        <v>43003656</v>
      </c>
      <c r="E11" s="28">
        <v>55468212</v>
      </c>
      <c r="F11" s="33">
        <v>62271839</v>
      </c>
      <c r="G11" s="33">
        <v>74055406</v>
      </c>
      <c r="H11" s="33">
        <v>94590870</v>
      </c>
      <c r="I11" s="33">
        <v>108211166</v>
      </c>
      <c r="J11" s="33">
        <v>82571847</v>
      </c>
      <c r="K11" s="33">
        <v>94748737</v>
      </c>
      <c r="L11" s="33">
        <v>111216834</v>
      </c>
      <c r="M11" s="33">
        <v>103006014</v>
      </c>
      <c r="N11" s="33">
        <v>107729976</v>
      </c>
      <c r="O11" s="33">
        <v>112196295</v>
      </c>
    </row>
    <row r="12" spans="1:15" ht="0.75" customHeight="1" x14ac:dyDescent="0.25">
      <c r="A12" s="2" t="s">
        <v>19</v>
      </c>
      <c r="B12" s="9">
        <v>111884993</v>
      </c>
      <c r="C12" s="9">
        <v>133331478</v>
      </c>
      <c r="D12" s="9">
        <v>166396472</v>
      </c>
      <c r="E12" s="9">
        <v>222882761</v>
      </c>
      <c r="F12" s="9">
        <v>261710590</v>
      </c>
      <c r="G12" s="9">
        <v>320466752</v>
      </c>
      <c r="H12" s="9">
        <v>412312348</v>
      </c>
      <c r="I12" s="9">
        <v>496346790</v>
      </c>
      <c r="J12" s="9">
        <v>387650495</v>
      </c>
      <c r="K12" s="9">
        <v>447953212</v>
      </c>
      <c r="L12" s="9">
        <v>540200888</v>
      </c>
      <c r="M12" s="9">
        <v>518899352</v>
      </c>
      <c r="N12" s="9">
        <v>558286204</v>
      </c>
      <c r="O12" s="9">
        <v>586928830</v>
      </c>
    </row>
    <row r="13" spans="1:15" hidden="1" x14ac:dyDescent="0.25">
      <c r="A13" s="2" t="s">
        <v>4</v>
      </c>
      <c r="B13" s="8">
        <v>6114505660</v>
      </c>
      <c r="C13" s="10">
        <v>6403660225</v>
      </c>
      <c r="D13" s="10">
        <v>7463286864</v>
      </c>
      <c r="E13" s="10">
        <v>9086813784</v>
      </c>
      <c r="F13" s="6">
        <v>10342460927</v>
      </c>
      <c r="G13" s="6">
        <v>11952387109</v>
      </c>
      <c r="H13" s="6">
        <v>13772780256</v>
      </c>
      <c r="I13" s="6">
        <v>15972312416</v>
      </c>
      <c r="J13" s="6">
        <v>12314697361</v>
      </c>
      <c r="K13" s="6">
        <v>15057105841</v>
      </c>
      <c r="L13" s="6">
        <v>18066514928</v>
      </c>
      <c r="M13" s="6">
        <v>18202308765</v>
      </c>
      <c r="N13" s="6">
        <v>18684466211</v>
      </c>
      <c r="O13" s="7">
        <v>18686070183</v>
      </c>
    </row>
    <row r="15" spans="1:15" x14ac:dyDescent="0.25">
      <c r="A15" s="2" t="s">
        <v>32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52"/>
      <c r="B16" s="38">
        <v>2001</v>
      </c>
      <c r="C16" s="38">
        <v>2002</v>
      </c>
      <c r="D16" s="38">
        <v>2003</v>
      </c>
      <c r="E16" s="38">
        <v>2004</v>
      </c>
      <c r="F16" s="38">
        <v>2005</v>
      </c>
      <c r="G16" s="38">
        <v>2006</v>
      </c>
      <c r="H16" s="38">
        <v>2007</v>
      </c>
      <c r="I16" s="38">
        <v>2008</v>
      </c>
      <c r="J16" s="38">
        <v>2009</v>
      </c>
      <c r="K16" s="38">
        <v>2010</v>
      </c>
      <c r="L16" s="38">
        <v>2011</v>
      </c>
      <c r="M16" s="38">
        <v>2012</v>
      </c>
      <c r="N16" s="38">
        <v>2013</v>
      </c>
      <c r="O16" s="38">
        <v>2014</v>
      </c>
    </row>
    <row r="17" spans="1:15" x14ac:dyDescent="0.25">
      <c r="A17" s="53" t="s">
        <v>0</v>
      </c>
      <c r="B17" s="54">
        <v>219488</v>
      </c>
      <c r="C17" s="54">
        <v>253678</v>
      </c>
      <c r="D17" s="54">
        <v>226375</v>
      </c>
      <c r="E17" s="54">
        <v>418577</v>
      </c>
      <c r="F17" s="54">
        <v>482901</v>
      </c>
      <c r="G17" s="54">
        <v>623318</v>
      </c>
      <c r="H17" s="54">
        <v>914475</v>
      </c>
      <c r="I17" s="54">
        <v>949807</v>
      </c>
      <c r="J17" s="54">
        <v>270685</v>
      </c>
      <c r="K17" s="54">
        <v>436149</v>
      </c>
      <c r="L17" s="54">
        <v>730619</v>
      </c>
      <c r="M17" s="54">
        <v>597285</v>
      </c>
      <c r="N17" s="54">
        <v>730247</v>
      </c>
      <c r="O17" s="54">
        <v>907954</v>
      </c>
    </row>
    <row r="18" spans="1:15" x14ac:dyDescent="0.25">
      <c r="A18" s="53" t="s">
        <v>1</v>
      </c>
      <c r="B18" s="58">
        <v>140719</v>
      </c>
      <c r="C18" s="58">
        <v>184424</v>
      </c>
      <c r="D18" s="58">
        <v>291784</v>
      </c>
      <c r="E18" s="58">
        <v>309436</v>
      </c>
      <c r="F18" s="58">
        <v>274081</v>
      </c>
      <c r="G18" s="58">
        <v>338069</v>
      </c>
      <c r="H18" s="58">
        <v>530493</v>
      </c>
      <c r="I18" s="58">
        <v>670811</v>
      </c>
      <c r="J18" s="58">
        <v>238518</v>
      </c>
      <c r="K18" s="58">
        <v>172825</v>
      </c>
      <c r="L18" s="58">
        <v>382269</v>
      </c>
      <c r="M18" s="58">
        <v>384818</v>
      </c>
      <c r="N18" s="58">
        <v>478773</v>
      </c>
      <c r="O18" s="58">
        <v>614493</v>
      </c>
    </row>
    <row r="19" spans="1:15" ht="1.5" customHeight="1" x14ac:dyDescent="0.25">
      <c r="A19" s="2" t="s">
        <v>19</v>
      </c>
      <c r="B19" s="9">
        <v>11199979</v>
      </c>
      <c r="C19" s="9">
        <v>14311290</v>
      </c>
      <c r="D19" s="9">
        <v>18573537</v>
      </c>
      <c r="E19" s="9">
        <v>23724797</v>
      </c>
      <c r="F19" s="9">
        <v>24742723</v>
      </c>
      <c r="G19" s="9">
        <v>31296665</v>
      </c>
      <c r="H19" s="9">
        <v>43461322</v>
      </c>
      <c r="I19" s="9">
        <v>53110604</v>
      </c>
      <c r="J19" s="9">
        <v>32167850</v>
      </c>
      <c r="K19" s="9">
        <v>36967073</v>
      </c>
      <c r="L19" s="9">
        <v>44633630</v>
      </c>
      <c r="M19" s="9">
        <v>42132951</v>
      </c>
      <c r="N19" s="9">
        <v>46256544</v>
      </c>
      <c r="O19" s="9">
        <v>51861953</v>
      </c>
    </row>
    <row r="20" spans="1:15" hidden="1" x14ac:dyDescent="0.25">
      <c r="A20" s="2" t="s">
        <v>4</v>
      </c>
      <c r="B20" s="11">
        <v>569592172</v>
      </c>
      <c r="C20" s="11">
        <v>624514752</v>
      </c>
      <c r="D20" s="11">
        <v>719881435</v>
      </c>
      <c r="E20" s="11">
        <v>849220912</v>
      </c>
      <c r="F20" s="11">
        <v>908568823</v>
      </c>
      <c r="G20" s="11">
        <v>1014794014</v>
      </c>
      <c r="H20" s="11">
        <v>1192117811</v>
      </c>
      <c r="I20" s="11">
        <v>1233913357</v>
      </c>
      <c r="J20" s="11">
        <v>855324556</v>
      </c>
      <c r="K20" s="11">
        <v>1071555294</v>
      </c>
      <c r="L20" s="11">
        <v>1256263546</v>
      </c>
      <c r="M20" s="11">
        <v>1287888735</v>
      </c>
      <c r="N20" s="11">
        <v>1334059087</v>
      </c>
      <c r="O20" s="11">
        <v>1381365529</v>
      </c>
    </row>
    <row r="22" spans="1:15" x14ac:dyDescent="0.25">
      <c r="A22" s="2" t="s">
        <v>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x14ac:dyDescent="0.25">
      <c r="A23" s="52"/>
      <c r="B23" s="38">
        <v>2001</v>
      </c>
      <c r="C23" s="38">
        <v>2002</v>
      </c>
      <c r="D23" s="38">
        <v>2003</v>
      </c>
      <c r="E23" s="38">
        <v>2004</v>
      </c>
      <c r="F23" s="38">
        <v>2005</v>
      </c>
      <c r="G23" s="38">
        <v>2006</v>
      </c>
      <c r="H23" s="38">
        <v>2007</v>
      </c>
      <c r="I23" s="38">
        <v>2008</v>
      </c>
      <c r="J23" s="38">
        <v>2009</v>
      </c>
      <c r="K23" s="38">
        <v>2010</v>
      </c>
      <c r="L23" s="38">
        <v>2011</v>
      </c>
      <c r="M23" s="38">
        <v>2012</v>
      </c>
      <c r="N23" s="38">
        <v>2013</v>
      </c>
      <c r="O23" s="38">
        <v>2014</v>
      </c>
    </row>
    <row r="24" spans="1:15" x14ac:dyDescent="0.25">
      <c r="A24" s="53" t="s">
        <v>0</v>
      </c>
      <c r="B24" s="58">
        <v>36476654</v>
      </c>
      <c r="C24" s="58">
        <v>48230794</v>
      </c>
      <c r="D24" s="58">
        <v>51239343</v>
      </c>
      <c r="E24" s="58">
        <v>66705682</v>
      </c>
      <c r="F24" s="58">
        <v>76527310</v>
      </c>
      <c r="G24" s="58">
        <v>93429474</v>
      </c>
      <c r="H24" s="58">
        <v>116822197</v>
      </c>
      <c r="I24" s="58">
        <v>141833836</v>
      </c>
      <c r="J24" s="58">
        <v>104849536</v>
      </c>
      <c r="K24" s="58">
        <v>125690658</v>
      </c>
      <c r="L24" s="58">
        <v>150813416</v>
      </c>
      <c r="M24" s="58">
        <v>139726824</v>
      </c>
      <c r="N24" s="58">
        <v>142525808</v>
      </c>
      <c r="O24" s="58">
        <v>153225461</v>
      </c>
    </row>
    <row r="25" spans="1:15" x14ac:dyDescent="0.25">
      <c r="A25" s="53" t="s">
        <v>1</v>
      </c>
      <c r="B25" s="58">
        <v>33681734</v>
      </c>
      <c r="C25" s="58">
        <v>37611572</v>
      </c>
      <c r="D25" s="58">
        <v>47674542</v>
      </c>
      <c r="E25" s="58">
        <v>60248602</v>
      </c>
      <c r="F25" s="58">
        <v>65919579</v>
      </c>
      <c r="G25" s="58">
        <v>76978511</v>
      </c>
      <c r="H25" s="58">
        <v>94659727</v>
      </c>
      <c r="I25" s="58">
        <v>108784724</v>
      </c>
      <c r="J25" s="58">
        <v>77272443</v>
      </c>
      <c r="K25" s="58">
        <v>87432095</v>
      </c>
      <c r="L25" s="58">
        <v>101369997</v>
      </c>
      <c r="M25" s="58">
        <v>94266239</v>
      </c>
      <c r="N25" s="58">
        <v>98661803</v>
      </c>
      <c r="O25" s="58">
        <v>103110997</v>
      </c>
    </row>
    <row r="27" spans="1:15" ht="2.25" customHeight="1" x14ac:dyDescent="0.25"/>
    <row r="28" spans="1:15" ht="13.5" hidden="1" customHeight="1" x14ac:dyDescent="0.25"/>
    <row r="29" spans="1:15" ht="13.5" customHeight="1" x14ac:dyDescent="0.25">
      <c r="A29" s="2" t="s">
        <v>38</v>
      </c>
    </row>
    <row r="30" spans="1:15" x14ac:dyDescent="0.25">
      <c r="A30" s="12"/>
      <c r="B30" s="13">
        <v>2001</v>
      </c>
      <c r="C30" s="13">
        <v>2002</v>
      </c>
      <c r="D30" s="13">
        <v>2003</v>
      </c>
      <c r="E30" s="13">
        <v>2004</v>
      </c>
      <c r="F30" s="13">
        <v>2005</v>
      </c>
      <c r="G30" s="13">
        <v>2006</v>
      </c>
      <c r="H30" s="13">
        <v>2007</v>
      </c>
      <c r="I30" s="13">
        <v>2008</v>
      </c>
      <c r="J30" s="13">
        <v>2009</v>
      </c>
      <c r="K30" s="13">
        <v>2010</v>
      </c>
      <c r="L30" s="13">
        <v>2011</v>
      </c>
      <c r="M30" s="13">
        <v>2012</v>
      </c>
      <c r="N30" s="13">
        <v>2013</v>
      </c>
      <c r="O30" s="13">
        <v>2014</v>
      </c>
    </row>
    <row r="31" spans="1:15" x14ac:dyDescent="0.25">
      <c r="A31" s="12" t="s">
        <v>0</v>
      </c>
      <c r="B31" s="15">
        <f>100*((B3-B17)/(B3+B17)-(B10-B24)/(B10+B24))*((B3+B17)/(B10+B24))</f>
        <v>-0.21869681211940928</v>
      </c>
      <c r="C31" s="15">
        <f>100*((C3-C17)/(C3+C17)-(C10-C24)/(C10+C24))*((C3+C17)/(C10+C24))</f>
        <v>-0.18814089256246197</v>
      </c>
      <c r="D31" s="15">
        <f t="shared" ref="D31:O31" si="0">100*((D3-D17)/(D3+D17)-(D10-D24)/(D10+D24))*((D3+D17)/(D10+D24))</f>
        <v>-0.1248080424160216</v>
      </c>
      <c r="E31" s="15">
        <f t="shared" si="0"/>
        <v>-0.21843420325749979</v>
      </c>
      <c r="F31" s="15">
        <f t="shared" si="0"/>
        <v>-0.19847399460365828</v>
      </c>
      <c r="G31" s="15">
        <f t="shared" si="0"/>
        <v>-0.20959082546912941</v>
      </c>
      <c r="H31" s="15">
        <f t="shared" si="0"/>
        <v>-0.26515351905385326</v>
      </c>
      <c r="I31" s="15">
        <f t="shared" si="0"/>
        <v>-0.21558708237655291</v>
      </c>
      <c r="J31" s="15">
        <f t="shared" si="0"/>
        <v>-3.843920851600665E-2</v>
      </c>
      <c r="K31" s="15">
        <f t="shared" si="0"/>
        <v>-9.583666656541745E-2</v>
      </c>
      <c r="L31" s="15">
        <f t="shared" si="0"/>
        <v>-0.15754441035711783</v>
      </c>
      <c r="M31" s="15">
        <f t="shared" si="0"/>
        <v>-0.11360439400730621</v>
      </c>
      <c r="N31" s="15">
        <f t="shared" si="0"/>
        <v>-0.15713762997816016</v>
      </c>
      <c r="O31" s="15">
        <f t="shared" si="0"/>
        <v>-0.20555647392610615</v>
      </c>
    </row>
    <row r="32" spans="1:15" x14ac:dyDescent="0.25">
      <c r="A32" s="12" t="s">
        <v>26</v>
      </c>
      <c r="B32" s="15">
        <f>100*((B4-B18)/(B4+B18)-(B11-B25)/(B11+B25))*((B4+B18)/(B11+B25))</f>
        <v>-0.19743339807023305</v>
      </c>
      <c r="C32" s="15">
        <f t="shared" ref="C32:N32" si="1">100*((C4-C18)/(C4+C18)-(C11-C25)/(C11+C25))*((C4+C18)/(C11+C25))</f>
        <v>-0.2313256363397376</v>
      </c>
      <c r="D32" s="15">
        <f t="shared" si="1"/>
        <v>-0.29238863338079807</v>
      </c>
      <c r="E32" s="15">
        <f t="shared" si="1"/>
        <v>-0.23475407333289586</v>
      </c>
      <c r="F32" s="15">
        <f t="shared" si="1"/>
        <v>-0.18895755384870411</v>
      </c>
      <c r="G32" s="15">
        <f t="shared" si="1"/>
        <v>-0.18909258316286492</v>
      </c>
      <c r="H32" s="15">
        <f t="shared" si="1"/>
        <v>-0.24100848768279118</v>
      </c>
      <c r="I32" s="15">
        <f t="shared" si="1"/>
        <v>-0.25439997603770537</v>
      </c>
      <c r="J32" s="15">
        <f t="shared" si="1"/>
        <v>-0.11923136684739302</v>
      </c>
      <c r="K32" s="15">
        <f t="shared" si="1"/>
        <v>-4.7459916189868674E-2</v>
      </c>
      <c r="L32" s="15">
        <f t="shared" si="1"/>
        <v>-0.13630930670018859</v>
      </c>
      <c r="M32" s="15">
        <f t="shared" si="1"/>
        <v>-0.14961492970930843</v>
      </c>
      <c r="N32" s="15">
        <f t="shared" si="1"/>
        <v>-0.19394119858605874</v>
      </c>
      <c r="O32" s="15">
        <f>100*((O4-O18)/(O4+O18)-(O11-O25)/(O11+O25))*((O4+O18)/(O11+O25))</f>
        <v>-0.25714033882609255</v>
      </c>
    </row>
    <row r="33" spans="1:15" x14ac:dyDescent="0.25">
      <c r="A33" s="67" t="s">
        <v>61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</row>
  </sheetData>
  <conditionalFormatting sqref="B31:O32">
    <cfRule type="cellIs" dxfId="3" priority="1" operator="greaterThan">
      <formula>0</formula>
    </cfRule>
  </conditionalFormatting>
  <pageMargins left="0.7" right="0.7" top="0.78740157499999996" bottom="0.78740157499999996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opLeftCell="A19" workbookViewId="0">
      <selection activeCell="E42" sqref="E42"/>
    </sheetView>
  </sheetViews>
  <sheetFormatPr defaultRowHeight="15" x14ac:dyDescent="0.25"/>
  <cols>
    <col min="2" max="5" width="11" bestFit="1" customWidth="1"/>
    <col min="6" max="7" width="11.85546875" bestFit="1" customWidth="1"/>
    <col min="8" max="8" width="16.28515625" bestFit="1" customWidth="1"/>
    <col min="9" max="9" width="11.85546875" bestFit="1" customWidth="1"/>
    <col min="10" max="10" width="16.28515625" bestFit="1" customWidth="1"/>
    <col min="11" max="15" width="11.85546875" bestFit="1" customWidth="1"/>
    <col min="16" max="16" width="10.5703125" customWidth="1"/>
  </cols>
  <sheetData>
    <row r="1" spans="1:16" x14ac:dyDescent="0.25">
      <c r="A1" s="2" t="s">
        <v>24</v>
      </c>
    </row>
    <row r="2" spans="1:16" x14ac:dyDescent="0.25">
      <c r="A2" s="52"/>
      <c r="B2" s="38">
        <v>2001</v>
      </c>
      <c r="C2" s="38">
        <v>2002</v>
      </c>
      <c r="D2" s="38">
        <v>2003</v>
      </c>
      <c r="E2" s="38">
        <v>2004</v>
      </c>
      <c r="F2" s="38">
        <v>2005</v>
      </c>
      <c r="G2" s="38">
        <v>2006</v>
      </c>
      <c r="H2" s="38">
        <v>2007</v>
      </c>
      <c r="I2" s="38">
        <v>2008</v>
      </c>
      <c r="J2" s="38">
        <v>2009</v>
      </c>
      <c r="K2" s="38">
        <v>2010</v>
      </c>
      <c r="L2" s="38">
        <v>2011</v>
      </c>
      <c r="M2" s="38">
        <v>2012</v>
      </c>
      <c r="N2" s="38">
        <v>2013</v>
      </c>
      <c r="O2" s="38">
        <v>2014</v>
      </c>
      <c r="P2" s="35">
        <v>1381625672</v>
      </c>
    </row>
    <row r="3" spans="1:16" x14ac:dyDescent="0.25">
      <c r="A3" s="53" t="s">
        <v>0</v>
      </c>
      <c r="B3" s="28">
        <v>72317</v>
      </c>
      <c r="C3" s="28">
        <v>105655</v>
      </c>
      <c r="D3" s="28">
        <v>124287</v>
      </c>
      <c r="E3" s="28">
        <v>190385</v>
      </c>
      <c r="F3" s="28">
        <v>230750</v>
      </c>
      <c r="G3" s="28">
        <v>326809</v>
      </c>
      <c r="H3" s="28">
        <v>509984</v>
      </c>
      <c r="I3" s="28">
        <v>660448</v>
      </c>
      <c r="J3" s="28">
        <v>543365</v>
      </c>
      <c r="K3" s="28">
        <v>442272</v>
      </c>
      <c r="L3" s="28">
        <v>572228</v>
      </c>
      <c r="M3" s="28">
        <v>496369</v>
      </c>
      <c r="N3" s="28">
        <v>607039</v>
      </c>
      <c r="O3" s="28">
        <v>779493</v>
      </c>
      <c r="P3">
        <f>O6/P2</f>
        <v>1.1991289200654055E-2</v>
      </c>
    </row>
    <row r="4" spans="1:16" x14ac:dyDescent="0.25">
      <c r="A4" s="53" t="s">
        <v>1</v>
      </c>
      <c r="B4" s="28">
        <v>117089</v>
      </c>
      <c r="C4" s="28">
        <v>72319</v>
      </c>
      <c r="D4" s="28">
        <v>94602</v>
      </c>
      <c r="E4" s="28">
        <v>110099</v>
      </c>
      <c r="F4" s="28">
        <v>84341</v>
      </c>
      <c r="G4" s="28">
        <v>66409</v>
      </c>
      <c r="H4" s="28">
        <v>0</v>
      </c>
      <c r="I4" s="28">
        <v>64181</v>
      </c>
      <c r="J4" s="28">
        <v>0</v>
      </c>
      <c r="K4" s="28">
        <v>38564</v>
      </c>
      <c r="L4" s="28">
        <v>17013</v>
      </c>
      <c r="M4" s="28">
        <v>15836</v>
      </c>
      <c r="N4" s="28">
        <v>10358</v>
      </c>
      <c r="O4" s="28">
        <v>3039</v>
      </c>
    </row>
    <row r="5" spans="1:16" x14ac:dyDescent="0.25">
      <c r="A5" s="53" t="s">
        <v>19</v>
      </c>
      <c r="B5" s="30">
        <v>264643</v>
      </c>
      <c r="C5" s="30">
        <v>309173</v>
      </c>
      <c r="D5" s="30">
        <v>430260</v>
      </c>
      <c r="E5" s="30">
        <v>750296</v>
      </c>
      <c r="F5" s="30">
        <v>827510</v>
      </c>
      <c r="G5" s="30">
        <v>961269</v>
      </c>
      <c r="H5" s="30">
        <v>1197420</v>
      </c>
      <c r="I5" s="30">
        <v>1890651</v>
      </c>
      <c r="J5" s="30">
        <v>1691159</v>
      </c>
      <c r="K5" s="30">
        <v>1502389</v>
      </c>
      <c r="L5" s="30">
        <v>1777072</v>
      </c>
      <c r="M5" s="30">
        <v>1431985</v>
      </c>
      <c r="N5" s="30">
        <v>1667337</v>
      </c>
      <c r="O5" s="30">
        <v>2107131</v>
      </c>
    </row>
    <row r="6" spans="1:16" x14ac:dyDescent="0.25">
      <c r="A6" s="53" t="s">
        <v>4</v>
      </c>
      <c r="B6" s="29">
        <v>5994654</v>
      </c>
      <c r="C6" s="29">
        <v>5955935</v>
      </c>
      <c r="D6" s="29">
        <v>7401193</v>
      </c>
      <c r="E6" s="29">
        <v>8864633</v>
      </c>
      <c r="F6" s="29">
        <v>9702825</v>
      </c>
      <c r="G6" s="29">
        <v>10603964</v>
      </c>
      <c r="H6" s="29">
        <v>13222214</v>
      </c>
      <c r="I6" s="29">
        <v>16905878</v>
      </c>
      <c r="J6" s="29">
        <v>12057527</v>
      </c>
      <c r="K6" s="29">
        <v>12817987</v>
      </c>
      <c r="L6" s="29">
        <v>14654171</v>
      </c>
      <c r="M6" s="29">
        <v>15303021</v>
      </c>
      <c r="N6" s="29">
        <v>15705698</v>
      </c>
      <c r="O6" s="29">
        <v>16567473</v>
      </c>
    </row>
    <row r="8" spans="1:16" x14ac:dyDescent="0.25">
      <c r="A8" s="2" t="s">
        <v>43</v>
      </c>
    </row>
    <row r="9" spans="1:16" x14ac:dyDescent="0.25">
      <c r="A9" s="12"/>
      <c r="B9" s="13">
        <v>2001</v>
      </c>
      <c r="C9" s="13">
        <v>2002</v>
      </c>
      <c r="D9" s="13">
        <v>2003</v>
      </c>
      <c r="E9" s="13">
        <v>2004</v>
      </c>
      <c r="F9" s="13">
        <v>2005</v>
      </c>
      <c r="G9" s="13">
        <v>2006</v>
      </c>
      <c r="H9" s="13">
        <v>2007</v>
      </c>
      <c r="I9" s="13">
        <v>2008</v>
      </c>
      <c r="J9" s="13">
        <v>2009</v>
      </c>
      <c r="K9" s="13">
        <v>2010</v>
      </c>
      <c r="L9" s="13">
        <v>2011</v>
      </c>
      <c r="M9" s="13">
        <v>2012</v>
      </c>
      <c r="N9" s="13">
        <v>2013</v>
      </c>
      <c r="O9" s="13">
        <v>2014</v>
      </c>
    </row>
    <row r="10" spans="1:16" x14ac:dyDescent="0.25">
      <c r="A10" s="14" t="s">
        <v>0</v>
      </c>
      <c r="B10" s="31">
        <v>33384210</v>
      </c>
      <c r="C10" s="32">
        <v>44263576</v>
      </c>
      <c r="D10" s="32">
        <v>48720350</v>
      </c>
      <c r="E10" s="32">
        <v>65771587</v>
      </c>
      <c r="F10" s="32">
        <v>78208548</v>
      </c>
      <c r="G10" s="32">
        <v>95140986</v>
      </c>
      <c r="H10" s="32">
        <v>120900492</v>
      </c>
      <c r="I10" s="32">
        <v>146087029</v>
      </c>
      <c r="J10" s="32">
        <v>112884321</v>
      </c>
      <c r="K10" s="32">
        <v>132140914</v>
      </c>
      <c r="L10" s="32">
        <v>162391721</v>
      </c>
      <c r="M10" s="32">
        <v>156422743</v>
      </c>
      <c r="N10" s="32">
        <v>161524152</v>
      </c>
      <c r="O10" s="32">
        <v>174279452</v>
      </c>
    </row>
    <row r="11" spans="1:16" x14ac:dyDescent="0.25">
      <c r="A11" s="14" t="s">
        <v>1</v>
      </c>
      <c r="B11" s="28">
        <v>30497719</v>
      </c>
      <c r="C11" s="28">
        <v>34336583</v>
      </c>
      <c r="D11" s="28">
        <v>43003656</v>
      </c>
      <c r="E11" s="28">
        <v>55468212</v>
      </c>
      <c r="F11" s="33">
        <v>62271839</v>
      </c>
      <c r="G11" s="33">
        <v>74055406</v>
      </c>
      <c r="H11" s="33">
        <v>94590870</v>
      </c>
      <c r="I11" s="33">
        <v>108211166</v>
      </c>
      <c r="J11" s="33">
        <v>82571847</v>
      </c>
      <c r="K11" s="33">
        <v>94748737</v>
      </c>
      <c r="L11" s="33">
        <v>111216834</v>
      </c>
      <c r="M11" s="33">
        <v>103006014</v>
      </c>
      <c r="N11" s="33">
        <v>107729976</v>
      </c>
      <c r="O11" s="33">
        <v>112196295</v>
      </c>
    </row>
    <row r="12" spans="1:16" x14ac:dyDescent="0.25">
      <c r="A12" s="14" t="s">
        <v>19</v>
      </c>
      <c r="B12" s="34">
        <v>111884993</v>
      </c>
      <c r="C12" s="34">
        <v>133331478</v>
      </c>
      <c r="D12" s="34">
        <v>166396472</v>
      </c>
      <c r="E12" s="34">
        <v>222882761</v>
      </c>
      <c r="F12" s="34">
        <v>261710590</v>
      </c>
      <c r="G12" s="34">
        <v>320466752</v>
      </c>
      <c r="H12" s="34">
        <v>412312348</v>
      </c>
      <c r="I12" s="34">
        <v>496346790</v>
      </c>
      <c r="J12" s="34">
        <v>387650495</v>
      </c>
      <c r="K12" s="34">
        <v>447953212</v>
      </c>
      <c r="L12" s="34">
        <v>540200888</v>
      </c>
      <c r="M12" s="34">
        <v>518899352</v>
      </c>
      <c r="N12" s="34">
        <v>558286204</v>
      </c>
      <c r="O12" s="34">
        <v>586928830</v>
      </c>
    </row>
    <row r="13" spans="1:16" x14ac:dyDescent="0.25">
      <c r="A13" s="14" t="s">
        <v>4</v>
      </c>
      <c r="B13" s="29">
        <v>6114505660</v>
      </c>
      <c r="C13" s="29">
        <v>6403660225</v>
      </c>
      <c r="D13" s="29">
        <v>7463286864</v>
      </c>
      <c r="E13" s="29">
        <v>9086813784</v>
      </c>
      <c r="F13" s="35">
        <v>10342460927</v>
      </c>
      <c r="G13" s="35">
        <v>11952387109</v>
      </c>
      <c r="H13" s="35">
        <v>13772780256</v>
      </c>
      <c r="I13" s="35">
        <v>15972312416</v>
      </c>
      <c r="J13" s="35">
        <v>12314697361</v>
      </c>
      <c r="K13" s="35">
        <v>15057105841</v>
      </c>
      <c r="L13" s="35">
        <v>18066514928</v>
      </c>
      <c r="M13" s="35">
        <v>18202308765</v>
      </c>
      <c r="N13" s="35">
        <v>18684466211</v>
      </c>
      <c r="O13" s="35">
        <v>18686070183</v>
      </c>
    </row>
    <row r="15" spans="1:16" x14ac:dyDescent="0.25">
      <c r="A15" s="2" t="s">
        <v>7</v>
      </c>
    </row>
    <row r="16" spans="1:16" x14ac:dyDescent="0.25">
      <c r="A16" s="12"/>
      <c r="B16" s="13">
        <v>2001</v>
      </c>
      <c r="C16" s="13">
        <v>2002</v>
      </c>
      <c r="D16" s="13">
        <v>2003</v>
      </c>
      <c r="E16" s="13">
        <v>2004</v>
      </c>
      <c r="F16" s="13">
        <v>2005</v>
      </c>
      <c r="G16" s="13">
        <v>2006</v>
      </c>
      <c r="H16" s="13">
        <v>2007</v>
      </c>
      <c r="I16" s="13">
        <v>2008</v>
      </c>
      <c r="J16" s="13">
        <v>2009</v>
      </c>
      <c r="K16" s="13">
        <v>2010</v>
      </c>
      <c r="L16" s="13">
        <v>2011</v>
      </c>
      <c r="M16" s="13">
        <v>2012</v>
      </c>
      <c r="N16" s="13">
        <v>2013</v>
      </c>
      <c r="O16" s="13">
        <v>2014</v>
      </c>
    </row>
    <row r="17" spans="1:15" x14ac:dyDescent="0.25">
      <c r="A17" s="14" t="s">
        <v>8</v>
      </c>
      <c r="B17" s="15">
        <f>(B3/B10)/(B6/B13)</f>
        <v>2.2095128303600471</v>
      </c>
      <c r="C17" s="15">
        <f t="shared" ref="C17:O17" si="0">(C3/C10)/(C6/C13)</f>
        <v>2.5663854724597721</v>
      </c>
      <c r="D17" s="15">
        <f t="shared" si="0"/>
        <v>2.5724308611255582</v>
      </c>
      <c r="E17" s="15">
        <f t="shared" si="0"/>
        <v>2.96718944273564</v>
      </c>
      <c r="F17" s="15">
        <f t="shared" si="0"/>
        <v>3.1449458857349009</v>
      </c>
      <c r="G17" s="15">
        <f t="shared" si="0"/>
        <v>3.8717986665589699</v>
      </c>
      <c r="H17" s="15">
        <f t="shared" si="0"/>
        <v>4.3938570075542769</v>
      </c>
      <c r="I17" s="15">
        <f t="shared" si="0"/>
        <v>4.2712701268306557</v>
      </c>
      <c r="J17" s="15">
        <f t="shared" si="0"/>
        <v>4.9161320049887536</v>
      </c>
      <c r="K17" s="15">
        <f t="shared" si="0"/>
        <v>3.9316406372894548</v>
      </c>
      <c r="L17" s="15">
        <f t="shared" si="0"/>
        <v>4.3442854077723059</v>
      </c>
      <c r="M17" s="15">
        <f t="shared" si="0"/>
        <v>3.774453296038498</v>
      </c>
      <c r="N17" s="15">
        <f t="shared" si="0"/>
        <v>4.47097845424351</v>
      </c>
      <c r="O17" s="15">
        <f t="shared" si="0"/>
        <v>5.0446116440505255</v>
      </c>
    </row>
    <row r="18" spans="1:15" x14ac:dyDescent="0.25">
      <c r="A18" s="14" t="s">
        <v>11</v>
      </c>
      <c r="B18" s="15">
        <f>(B4/B11)/(B6/B13)</f>
        <v>3.9160296209287599</v>
      </c>
      <c r="C18" s="15">
        <f t="shared" ref="C18:O18" si="1">(C4/C11)/(C6/C13)</f>
        <v>2.2645070077749474</v>
      </c>
      <c r="D18" s="15">
        <f t="shared" si="1"/>
        <v>2.2183156557473405</v>
      </c>
      <c r="E18" s="15">
        <f t="shared" si="1"/>
        <v>2.034651699377505</v>
      </c>
      <c r="F18" s="15">
        <f t="shared" si="1"/>
        <v>1.4436859997211831</v>
      </c>
      <c r="G18" s="15">
        <f t="shared" si="1"/>
        <v>1.0107798581777532</v>
      </c>
      <c r="H18" s="15">
        <f t="shared" si="1"/>
        <v>0</v>
      </c>
      <c r="I18" s="15">
        <f t="shared" si="1"/>
        <v>0.56035657041397746</v>
      </c>
      <c r="J18" s="15">
        <f t="shared" si="1"/>
        <v>0</v>
      </c>
      <c r="K18" s="15">
        <f t="shared" si="1"/>
        <v>0.47811274530345782</v>
      </c>
      <c r="L18" s="15">
        <f t="shared" si="1"/>
        <v>0.1885921029771836</v>
      </c>
      <c r="M18" s="15">
        <f t="shared" si="1"/>
        <v>0.18286568373998102</v>
      </c>
      <c r="N18" s="15">
        <f t="shared" si="1"/>
        <v>0.11438334596934148</v>
      </c>
      <c r="O18" s="15">
        <f t="shared" si="1"/>
        <v>3.0550188101242506E-2</v>
      </c>
    </row>
    <row r="19" spans="1:15" x14ac:dyDescent="0.25">
      <c r="A19" s="14" t="s">
        <v>35</v>
      </c>
      <c r="B19" s="15">
        <f>(B3/B10)/(B4/B11)</f>
        <v>0.56422270622049575</v>
      </c>
      <c r="C19" s="15">
        <f t="shared" ref="C19:O19" si="2">(C3/C10)/(C4/C11)</f>
        <v>1.1333086908754784</v>
      </c>
      <c r="D19" s="15">
        <f t="shared" si="2"/>
        <v>1.1596324691036444</v>
      </c>
      <c r="E19" s="15">
        <f t="shared" si="2"/>
        <v>1.4583279505005413</v>
      </c>
      <c r="F19" s="15">
        <f t="shared" si="2"/>
        <v>2.1784140639600853</v>
      </c>
      <c r="G19" s="15">
        <f t="shared" si="2"/>
        <v>3.8305063513425144</v>
      </c>
      <c r="H19" s="15">
        <v>0</v>
      </c>
      <c r="I19" s="15">
        <f t="shared" si="2"/>
        <v>7.6224146415828544</v>
      </c>
      <c r="J19" s="15">
        <v>0</v>
      </c>
      <c r="K19" s="15">
        <f t="shared" si="2"/>
        <v>8.2232500093551053</v>
      </c>
      <c r="L19" s="15">
        <f t="shared" si="2"/>
        <v>23.035351635576649</v>
      </c>
      <c r="M19" s="15">
        <f t="shared" si="2"/>
        <v>20.640577383591772</v>
      </c>
      <c r="N19" s="15">
        <f t="shared" si="2"/>
        <v>39.087669768305958</v>
      </c>
      <c r="O19" s="15">
        <f t="shared" si="2"/>
        <v>165.12538735711931</v>
      </c>
    </row>
    <row r="20" spans="1:15" x14ac:dyDescent="0.25">
      <c r="A20" s="14" t="s">
        <v>20</v>
      </c>
      <c r="B20" s="15">
        <f>(B3/B10)/(B5/B12)</f>
        <v>0.91582127021385396</v>
      </c>
      <c r="C20" s="15">
        <f t="shared" ref="C20:O20" si="3">(C3/C10)/(C5/C12)</f>
        <v>1.0293775456204297</v>
      </c>
      <c r="D20" s="15">
        <f t="shared" si="3"/>
        <v>0.98657123055448015</v>
      </c>
      <c r="E20" s="15">
        <f t="shared" si="3"/>
        <v>0.85988080655157462</v>
      </c>
      <c r="F20" s="15">
        <f t="shared" si="3"/>
        <v>0.93311577718829297</v>
      </c>
      <c r="G20" s="15">
        <f t="shared" si="3"/>
        <v>1.1451553381112756</v>
      </c>
      <c r="H20" s="15">
        <f t="shared" si="3"/>
        <v>1.452473830491793</v>
      </c>
      <c r="I20" s="15">
        <f t="shared" si="3"/>
        <v>1.1868636291950181</v>
      </c>
      <c r="J20" s="15">
        <f t="shared" si="3"/>
        <v>1.1033516206052125</v>
      </c>
      <c r="K20" s="15">
        <f t="shared" si="3"/>
        <v>0.99793533095751963</v>
      </c>
      <c r="L20" s="15">
        <f t="shared" si="3"/>
        <v>1.0711628200768557</v>
      </c>
      <c r="M20" s="15">
        <f t="shared" si="3"/>
        <v>1.1498717720287459</v>
      </c>
      <c r="N20" s="15">
        <f t="shared" si="3"/>
        <v>1.2583823907920655</v>
      </c>
      <c r="O20" s="15">
        <f t="shared" si="3"/>
        <v>1.2458333142748022</v>
      </c>
    </row>
    <row r="21" spans="1:15" x14ac:dyDescent="0.25">
      <c r="A21" s="14" t="s">
        <v>21</v>
      </c>
      <c r="B21" s="15">
        <f>(B4/B11)/(B5/B12)</f>
        <v>1.623155644246538</v>
      </c>
      <c r="C21" s="15">
        <f t="shared" ref="C21:O21" si="4">(C4/C11)/(C5/C12)</f>
        <v>0.90829405431033783</v>
      </c>
      <c r="D21" s="15">
        <f t="shared" si="4"/>
        <v>0.85076199299340549</v>
      </c>
      <c r="E21" s="15">
        <f t="shared" si="4"/>
        <v>0.58963472945604456</v>
      </c>
      <c r="F21" s="15">
        <f t="shared" si="4"/>
        <v>0.42834637942614306</v>
      </c>
      <c r="G21" s="15">
        <f t="shared" si="4"/>
        <v>0.29895664778363357</v>
      </c>
      <c r="H21" s="15">
        <f t="shared" si="4"/>
        <v>0</v>
      </c>
      <c r="I21" s="15">
        <f t="shared" si="4"/>
        <v>0.15570704101037416</v>
      </c>
      <c r="J21" s="15">
        <f t="shared" si="4"/>
        <v>0</v>
      </c>
      <c r="K21" s="15">
        <f t="shared" si="4"/>
        <v>0.12135534366852857</v>
      </c>
      <c r="L21" s="15">
        <f t="shared" si="4"/>
        <v>4.6500823474407579E-2</v>
      </c>
      <c r="M21" s="15">
        <f t="shared" si="4"/>
        <v>5.5709283255944014E-2</v>
      </c>
      <c r="N21" s="15">
        <f t="shared" si="4"/>
        <v>3.2193845226670903E-2</v>
      </c>
      <c r="O21" s="15">
        <f t="shared" si="4"/>
        <v>7.5447714867757963E-3</v>
      </c>
    </row>
    <row r="22" spans="1:15" x14ac:dyDescent="0.25">
      <c r="A22" s="66" t="s">
        <v>50</v>
      </c>
      <c r="B22">
        <v>1</v>
      </c>
      <c r="C22">
        <v>1</v>
      </c>
      <c r="D22">
        <v>1</v>
      </c>
      <c r="E22">
        <v>1</v>
      </c>
      <c r="F22">
        <v>1</v>
      </c>
      <c r="G22">
        <v>1</v>
      </c>
      <c r="H22">
        <v>1</v>
      </c>
      <c r="I22">
        <v>1</v>
      </c>
      <c r="J22">
        <v>1</v>
      </c>
      <c r="K22">
        <v>1</v>
      </c>
      <c r="L22">
        <v>1</v>
      </c>
      <c r="M22">
        <v>1</v>
      </c>
      <c r="N22">
        <v>1</v>
      </c>
      <c r="O22">
        <v>1</v>
      </c>
    </row>
  </sheetData>
  <conditionalFormatting sqref="B17:O21">
    <cfRule type="cellIs" dxfId="2" priority="1" operator="greaterThan">
      <formula>1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opLeftCell="D52" workbookViewId="0">
      <selection activeCell="B51" sqref="B51:O51"/>
    </sheetView>
  </sheetViews>
  <sheetFormatPr defaultRowHeight="15" x14ac:dyDescent="0.25"/>
  <cols>
    <col min="2" max="5" width="10.85546875" bestFit="1" customWidth="1"/>
    <col min="6" max="15" width="11.7109375" bestFit="1" customWidth="1"/>
  </cols>
  <sheetData>
    <row r="1" spans="1:15" x14ac:dyDescent="0.25">
      <c r="A1" s="2" t="s">
        <v>25</v>
      </c>
    </row>
    <row r="2" spans="1:15" x14ac:dyDescent="0.25">
      <c r="A2" s="52"/>
      <c r="B2" s="38">
        <v>2001</v>
      </c>
      <c r="C2" s="38">
        <v>2002</v>
      </c>
      <c r="D2" s="38">
        <v>2003</v>
      </c>
      <c r="E2" s="38">
        <v>2004</v>
      </c>
      <c r="F2" s="38">
        <v>2005</v>
      </c>
      <c r="G2" s="38">
        <v>2006</v>
      </c>
      <c r="H2" s="38">
        <v>2007</v>
      </c>
      <c r="I2" s="38">
        <v>2008</v>
      </c>
      <c r="J2" s="38">
        <v>2009</v>
      </c>
      <c r="K2" s="38">
        <v>2010</v>
      </c>
      <c r="L2" s="38">
        <v>2011</v>
      </c>
      <c r="M2" s="38">
        <v>2012</v>
      </c>
      <c r="N2" s="38">
        <v>2013</v>
      </c>
      <c r="O2" s="38">
        <v>2014</v>
      </c>
    </row>
    <row r="3" spans="1:15" x14ac:dyDescent="0.25">
      <c r="A3" s="53" t="s">
        <v>0</v>
      </c>
      <c r="B3" s="28">
        <v>49888</v>
      </c>
      <c r="C3" s="28">
        <v>46957</v>
      </c>
      <c r="D3" s="28">
        <v>57637</v>
      </c>
      <c r="E3" s="28">
        <v>79919</v>
      </c>
      <c r="F3" s="28">
        <v>75181</v>
      </c>
      <c r="G3" s="28">
        <v>87491</v>
      </c>
      <c r="H3" s="28">
        <v>114675</v>
      </c>
      <c r="I3" s="28">
        <v>184139</v>
      </c>
      <c r="J3" s="28">
        <v>105355</v>
      </c>
      <c r="K3" s="28">
        <v>51311</v>
      </c>
      <c r="L3" s="28">
        <v>59915</v>
      </c>
      <c r="M3" s="28">
        <v>80993</v>
      </c>
      <c r="N3" s="28">
        <v>107707</v>
      </c>
      <c r="O3" s="28">
        <v>127329</v>
      </c>
    </row>
    <row r="4" spans="1:15" x14ac:dyDescent="0.25">
      <c r="A4" s="53" t="s">
        <v>1</v>
      </c>
      <c r="B4" s="28">
        <v>30232</v>
      </c>
      <c r="C4" s="28">
        <v>50291</v>
      </c>
      <c r="D4" s="28">
        <v>52912</v>
      </c>
      <c r="E4" s="28">
        <v>68442</v>
      </c>
      <c r="F4" s="28">
        <v>69797</v>
      </c>
      <c r="G4" s="28">
        <v>92919</v>
      </c>
      <c r="H4" s="28">
        <v>0</v>
      </c>
      <c r="I4" s="28">
        <v>63993</v>
      </c>
      <c r="J4" s="28">
        <v>46345</v>
      </c>
      <c r="K4" s="28">
        <v>10997</v>
      </c>
      <c r="L4" s="28">
        <v>18023</v>
      </c>
      <c r="M4" s="28">
        <v>10959</v>
      </c>
      <c r="N4" s="28">
        <v>78541</v>
      </c>
      <c r="O4" s="28">
        <v>103306</v>
      </c>
    </row>
    <row r="5" spans="1:15" x14ac:dyDescent="0.25">
      <c r="A5" s="53" t="s">
        <v>19</v>
      </c>
      <c r="B5" s="30">
        <v>167178</v>
      </c>
      <c r="C5" s="30">
        <v>186827</v>
      </c>
      <c r="D5" s="30">
        <v>184975</v>
      </c>
      <c r="E5" s="30">
        <v>273781</v>
      </c>
      <c r="F5" s="30">
        <v>290683</v>
      </c>
      <c r="G5" s="30">
        <v>367578</v>
      </c>
      <c r="H5" s="30">
        <v>317456</v>
      </c>
      <c r="I5" s="30">
        <v>588523</v>
      </c>
      <c r="J5" s="30">
        <v>422387</v>
      </c>
      <c r="K5" s="30">
        <v>256571</v>
      </c>
      <c r="L5" s="30">
        <v>275427</v>
      </c>
      <c r="M5" s="30">
        <v>284029</v>
      </c>
      <c r="N5" s="30">
        <v>385269</v>
      </c>
      <c r="O5" s="30">
        <v>489371</v>
      </c>
    </row>
    <row r="6" spans="1:15" x14ac:dyDescent="0.25">
      <c r="A6" s="53" t="s">
        <v>4</v>
      </c>
      <c r="B6" s="29">
        <v>6152223</v>
      </c>
      <c r="C6" s="29">
        <v>6324589</v>
      </c>
      <c r="D6" s="29">
        <v>7196224</v>
      </c>
      <c r="E6" s="29">
        <v>8964787</v>
      </c>
      <c r="F6" s="29">
        <v>10317157</v>
      </c>
      <c r="G6" s="29">
        <v>11305466</v>
      </c>
      <c r="H6" s="29">
        <v>14421963</v>
      </c>
      <c r="I6" s="29">
        <v>16885632</v>
      </c>
      <c r="J6" s="29">
        <v>13622253</v>
      </c>
      <c r="K6" s="29">
        <v>13916550</v>
      </c>
      <c r="L6" s="29">
        <v>15658206</v>
      </c>
      <c r="M6" s="29">
        <v>15380296</v>
      </c>
      <c r="N6" s="29">
        <v>15938365</v>
      </c>
      <c r="O6" s="29">
        <v>16386153</v>
      </c>
    </row>
    <row r="8" spans="1:15" x14ac:dyDescent="0.25">
      <c r="A8" s="2" t="s">
        <v>44</v>
      </c>
    </row>
    <row r="9" spans="1:15" x14ac:dyDescent="0.25">
      <c r="A9" s="12"/>
      <c r="B9" s="13">
        <v>2001</v>
      </c>
      <c r="C9" s="13">
        <v>2002</v>
      </c>
      <c r="D9" s="13">
        <v>2003</v>
      </c>
      <c r="E9" s="13">
        <v>2004</v>
      </c>
      <c r="F9" s="13">
        <v>2005</v>
      </c>
      <c r="G9" s="13">
        <v>2006</v>
      </c>
      <c r="H9" s="13">
        <v>2007</v>
      </c>
      <c r="I9" s="13">
        <v>2008</v>
      </c>
      <c r="J9" s="13">
        <v>2009</v>
      </c>
      <c r="K9" s="13">
        <v>2010</v>
      </c>
      <c r="L9" s="13">
        <v>2011</v>
      </c>
      <c r="M9" s="13">
        <v>2012</v>
      </c>
      <c r="N9" s="13">
        <v>2013</v>
      </c>
      <c r="O9" s="13">
        <v>2014</v>
      </c>
    </row>
    <row r="10" spans="1:15" x14ac:dyDescent="0.25">
      <c r="A10" s="14" t="s">
        <v>0</v>
      </c>
      <c r="B10" s="29">
        <v>36476654</v>
      </c>
      <c r="C10" s="29">
        <v>48230794</v>
      </c>
      <c r="D10" s="29">
        <v>51239343</v>
      </c>
      <c r="E10" s="29">
        <v>66705682</v>
      </c>
      <c r="F10" s="29">
        <v>76527310</v>
      </c>
      <c r="G10" s="29">
        <v>93429474</v>
      </c>
      <c r="H10" s="29">
        <v>116822197</v>
      </c>
      <c r="I10" s="29">
        <v>141833836</v>
      </c>
      <c r="J10" s="29">
        <v>104849536</v>
      </c>
      <c r="K10" s="29">
        <v>125690658</v>
      </c>
      <c r="L10" s="29">
        <v>150813416</v>
      </c>
      <c r="M10" s="29">
        <v>139726824</v>
      </c>
      <c r="N10" s="29">
        <v>142525808</v>
      </c>
      <c r="O10" s="29">
        <v>153225461</v>
      </c>
    </row>
    <row r="11" spans="1:15" x14ac:dyDescent="0.25">
      <c r="A11" s="14" t="s">
        <v>1</v>
      </c>
      <c r="B11" s="29">
        <v>33681734</v>
      </c>
      <c r="C11" s="29">
        <v>37611572</v>
      </c>
      <c r="D11" s="29">
        <v>47674542</v>
      </c>
      <c r="E11" s="29">
        <v>60248602</v>
      </c>
      <c r="F11" s="29">
        <v>65919579</v>
      </c>
      <c r="G11" s="29">
        <v>76978511</v>
      </c>
      <c r="H11" s="29">
        <v>94659727</v>
      </c>
      <c r="I11" s="29">
        <v>108784724</v>
      </c>
      <c r="J11" s="29">
        <v>77272443</v>
      </c>
      <c r="K11" s="29">
        <v>87432095</v>
      </c>
      <c r="L11" s="29">
        <v>101369997</v>
      </c>
      <c r="M11" s="29">
        <v>94266239</v>
      </c>
      <c r="N11" s="29">
        <v>98661803</v>
      </c>
      <c r="O11" s="29">
        <v>103110997</v>
      </c>
    </row>
    <row r="12" spans="1:15" x14ac:dyDescent="0.25">
      <c r="A12" s="14" t="s">
        <v>19</v>
      </c>
      <c r="B12" s="34">
        <v>134375504</v>
      </c>
      <c r="C12" s="34">
        <v>156736444</v>
      </c>
      <c r="D12" s="34">
        <v>188660763</v>
      </c>
      <c r="E12" s="34">
        <v>244565357</v>
      </c>
      <c r="F12" s="34">
        <v>278211527</v>
      </c>
      <c r="G12" s="34">
        <v>340811915</v>
      </c>
      <c r="H12" s="34">
        <v>434862199</v>
      </c>
      <c r="I12" s="34">
        <v>533708631</v>
      </c>
      <c r="J12" s="34">
        <v>386851760</v>
      </c>
      <c r="K12" s="34">
        <v>451632314</v>
      </c>
      <c r="L12" s="34">
        <v>538065223</v>
      </c>
      <c r="M12" s="34">
        <v>502282527</v>
      </c>
      <c r="N12" s="34">
        <v>528096513</v>
      </c>
      <c r="O12" s="34">
        <v>554377917</v>
      </c>
    </row>
    <row r="13" spans="1:15" x14ac:dyDescent="0.25">
      <c r="A13" s="14" t="s">
        <v>4</v>
      </c>
      <c r="B13" s="29">
        <v>6324509730</v>
      </c>
      <c r="C13" s="29">
        <v>6586827695</v>
      </c>
      <c r="D13" s="29">
        <v>7682853525</v>
      </c>
      <c r="E13" s="29">
        <v>9382060863</v>
      </c>
      <c r="F13" s="29">
        <v>10607834908</v>
      </c>
      <c r="G13" s="29">
        <v>12245802740</v>
      </c>
      <c r="H13" s="29">
        <v>14095906118</v>
      </c>
      <c r="I13" s="29">
        <v>16352222166</v>
      </c>
      <c r="J13" s="29">
        <v>12603159274</v>
      </c>
      <c r="K13" s="29">
        <v>15254895075</v>
      </c>
      <c r="L13" s="29">
        <v>18238694336</v>
      </c>
      <c r="M13" s="29">
        <v>18329977181</v>
      </c>
      <c r="N13" s="29">
        <v>18705114822</v>
      </c>
      <c r="O13" s="29">
        <v>18729446763</v>
      </c>
    </row>
    <row r="15" spans="1:15" x14ac:dyDescent="0.25">
      <c r="A15" s="2" t="s">
        <v>10</v>
      </c>
    </row>
    <row r="16" spans="1:15" x14ac:dyDescent="0.25">
      <c r="A16" s="12"/>
      <c r="B16" s="13">
        <v>2001</v>
      </c>
      <c r="C16" s="13">
        <v>2002</v>
      </c>
      <c r="D16" s="13">
        <v>2003</v>
      </c>
      <c r="E16" s="13">
        <v>2004</v>
      </c>
      <c r="F16" s="13">
        <v>2005</v>
      </c>
      <c r="G16" s="13">
        <v>2006</v>
      </c>
      <c r="H16" s="13">
        <v>2007</v>
      </c>
      <c r="I16" s="13">
        <v>2008</v>
      </c>
      <c r="J16" s="13">
        <v>2009</v>
      </c>
      <c r="K16" s="13">
        <v>2010</v>
      </c>
      <c r="L16" s="13">
        <v>2011</v>
      </c>
      <c r="M16" s="13">
        <v>2012</v>
      </c>
      <c r="N16" s="13">
        <v>2013</v>
      </c>
      <c r="O16" s="13">
        <v>2014</v>
      </c>
    </row>
    <row r="17" spans="1:15" x14ac:dyDescent="0.25">
      <c r="A17" s="14" t="s">
        <v>8</v>
      </c>
      <c r="B17" s="15">
        <f>(B3/B10)/(B6/B13)</f>
        <v>1.4059694881958276</v>
      </c>
      <c r="C17" s="15">
        <f t="shared" ref="C17:O17" si="0">(C3/C10)/(C6/C13)</f>
        <v>1.0139579058143162</v>
      </c>
      <c r="D17" s="15">
        <f t="shared" si="0"/>
        <v>1.2009244732072601</v>
      </c>
      <c r="E17" s="15">
        <f t="shared" si="0"/>
        <v>1.2538497073535559</v>
      </c>
      <c r="F17" s="15">
        <f t="shared" si="0"/>
        <v>1.0100860261324223</v>
      </c>
      <c r="G17" s="15">
        <f t="shared" si="0"/>
        <v>1.0143276581623724</v>
      </c>
      <c r="H17" s="15">
        <f t="shared" si="0"/>
        <v>0.95942714302732024</v>
      </c>
      <c r="I17" s="15">
        <f t="shared" si="0"/>
        <v>1.2572608442213076</v>
      </c>
      <c r="J17" s="15">
        <f t="shared" si="0"/>
        <v>0.9296492458431167</v>
      </c>
      <c r="K17" s="15">
        <f t="shared" si="0"/>
        <v>0.44749183906002243</v>
      </c>
      <c r="L17" s="15">
        <f t="shared" si="0"/>
        <v>0.46275096092161916</v>
      </c>
      <c r="M17" s="15">
        <f t="shared" si="0"/>
        <v>0.69082004170855349</v>
      </c>
      <c r="N17" s="15">
        <f t="shared" si="0"/>
        <v>0.88688442468562989</v>
      </c>
      <c r="O17" s="15">
        <f t="shared" si="0"/>
        <v>0.94982661607013907</v>
      </c>
    </row>
    <row r="18" spans="1:15" x14ac:dyDescent="0.25">
      <c r="A18" s="14" t="s">
        <v>11</v>
      </c>
      <c r="B18" s="15">
        <f>(B4/B11)/(B6/B13)</f>
        <v>0.92271426180460858</v>
      </c>
      <c r="C18" s="15">
        <f t="shared" ref="C18:O18" si="1">(C4/C11)/(C6/C13)</f>
        <v>1.3925563577624396</v>
      </c>
      <c r="D18" s="15">
        <f t="shared" si="1"/>
        <v>1.1849104455882855</v>
      </c>
      <c r="E18" s="15">
        <f t="shared" si="1"/>
        <v>1.1888689605948894</v>
      </c>
      <c r="F18" s="15">
        <f t="shared" si="1"/>
        <v>1.0886519226454234</v>
      </c>
      <c r="G18" s="15">
        <f t="shared" si="1"/>
        <v>1.3074762601856371</v>
      </c>
      <c r="H18" s="15">
        <f t="shared" si="1"/>
        <v>0</v>
      </c>
      <c r="I18" s="15">
        <f t="shared" si="1"/>
        <v>0.56967087330208699</v>
      </c>
      <c r="J18" s="15">
        <f t="shared" si="1"/>
        <v>0.5548923358513137</v>
      </c>
      <c r="K18" s="15">
        <f t="shared" si="1"/>
        <v>0.13787355721694469</v>
      </c>
      <c r="L18" s="15">
        <f t="shared" si="1"/>
        <v>0.20709489417939511</v>
      </c>
      <c r="M18" s="15">
        <f t="shared" si="1"/>
        <v>0.13855173782570723</v>
      </c>
      <c r="N18" s="15">
        <f t="shared" si="1"/>
        <v>0.93425189832989664</v>
      </c>
      <c r="O18" s="15">
        <f t="shared" si="1"/>
        <v>1.1451661533193822</v>
      </c>
    </row>
    <row r="19" spans="1:15" x14ac:dyDescent="0.25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1:15" x14ac:dyDescent="0.25">
      <c r="A20" s="14" t="s">
        <v>20</v>
      </c>
      <c r="B20" s="15">
        <f>(B3/B10)/(B5/B12)</f>
        <v>1.0993148145865843</v>
      </c>
      <c r="C20" s="15">
        <f t="shared" ref="C20:O20" si="2">(C3/C10)/(C5/C12)</f>
        <v>0.81678222979152237</v>
      </c>
      <c r="D20" s="15">
        <f t="shared" si="2"/>
        <v>1.1472719242449996</v>
      </c>
      <c r="E20" s="15">
        <f t="shared" si="2"/>
        <v>1.0702342506018396</v>
      </c>
      <c r="F20" s="15">
        <f t="shared" si="2"/>
        <v>0.94025821502642215</v>
      </c>
      <c r="G20" s="15">
        <f t="shared" si="2"/>
        <v>0.8682498876060919</v>
      </c>
      <c r="H20" s="15">
        <f t="shared" si="2"/>
        <v>1.3446569385961946</v>
      </c>
      <c r="I20" s="15">
        <f t="shared" si="2"/>
        <v>1.1773530615814518</v>
      </c>
      <c r="J20" s="15">
        <f t="shared" si="2"/>
        <v>0.92028569707209418</v>
      </c>
      <c r="K20" s="15">
        <f t="shared" si="2"/>
        <v>0.71859620593241469</v>
      </c>
      <c r="L20" s="15">
        <f t="shared" si="2"/>
        <v>0.77611128424514986</v>
      </c>
      <c r="M20" s="15">
        <f t="shared" si="2"/>
        <v>1.0250689621188562</v>
      </c>
      <c r="N20" s="15">
        <f t="shared" si="2"/>
        <v>1.0358566344148159</v>
      </c>
      <c r="O20" s="15">
        <f t="shared" si="2"/>
        <v>0.94137808611685314</v>
      </c>
    </row>
    <row r="21" spans="1:15" x14ac:dyDescent="0.25">
      <c r="A21" s="14" t="s">
        <v>21</v>
      </c>
      <c r="B21" s="15">
        <f>(B4/B11)/(B5/B12)</f>
        <v>0.72146192797809017</v>
      </c>
      <c r="C21" s="15">
        <f t="shared" ref="C21:N21" si="3">(C4/C11)/(C5/C12)</f>
        <v>1.1217578959454937</v>
      </c>
      <c r="D21" s="15">
        <f t="shared" si="3"/>
        <v>1.1319733399532936</v>
      </c>
      <c r="E21" s="15">
        <f t="shared" si="3"/>
        <v>1.0147693727915683</v>
      </c>
      <c r="F21" s="15">
        <f t="shared" si="3"/>
        <v>1.0133928072354825</v>
      </c>
      <c r="G21" s="15">
        <f t="shared" si="3"/>
        <v>1.1191808749555843</v>
      </c>
      <c r="H21" s="15">
        <f t="shared" si="3"/>
        <v>0</v>
      </c>
      <c r="I21" s="15">
        <f t="shared" si="3"/>
        <v>0.53346427661269935</v>
      </c>
      <c r="J21" s="15">
        <f t="shared" si="3"/>
        <v>0.54930338768334286</v>
      </c>
      <c r="K21" s="15">
        <f t="shared" si="3"/>
        <v>0.2214016133179427</v>
      </c>
      <c r="L21" s="15">
        <f t="shared" si="3"/>
        <v>0.34733301031309582</v>
      </c>
      <c r="M21" s="15">
        <f t="shared" si="3"/>
        <v>0.20558912237331967</v>
      </c>
      <c r="N21" s="15">
        <f t="shared" si="3"/>
        <v>1.0911805418645097</v>
      </c>
      <c r="O21" s="15">
        <f>(O4/O11)/(O5/O12)</f>
        <v>1.1349801147475871</v>
      </c>
    </row>
    <row r="23" spans="1:15" x14ac:dyDescent="0.25">
      <c r="A23" s="2" t="s">
        <v>12</v>
      </c>
    </row>
    <row r="24" spans="1:15" x14ac:dyDescent="0.25">
      <c r="A24" s="12"/>
      <c r="B24" s="13">
        <v>2001</v>
      </c>
      <c r="C24" s="13">
        <v>2002</v>
      </c>
      <c r="D24" s="13">
        <v>2003</v>
      </c>
      <c r="E24" s="13">
        <v>2004</v>
      </c>
      <c r="F24" s="13">
        <v>2005</v>
      </c>
      <c r="G24" s="13">
        <v>2006</v>
      </c>
      <c r="H24" s="13">
        <v>2007</v>
      </c>
      <c r="I24" s="13">
        <v>2008</v>
      </c>
      <c r="J24" s="13">
        <v>2009</v>
      </c>
      <c r="K24" s="13">
        <v>2010</v>
      </c>
      <c r="L24" s="13">
        <v>2011</v>
      </c>
      <c r="M24" s="13">
        <v>2012</v>
      </c>
      <c r="N24" s="13">
        <v>2013</v>
      </c>
      <c r="O24" s="13">
        <v>2014</v>
      </c>
    </row>
    <row r="25" spans="1:15" x14ac:dyDescent="0.25">
      <c r="A25" s="14" t="s">
        <v>8</v>
      </c>
      <c r="B25" s="15">
        <f>LN(B17)</f>
        <v>0.34072709201205231</v>
      </c>
      <c r="C25" s="15">
        <f t="shared" ref="C25:O25" si="4">LN(C17)</f>
        <v>1.3861391303669916E-2</v>
      </c>
      <c r="D25" s="15">
        <f t="shared" si="4"/>
        <v>0.18309165453194259</v>
      </c>
      <c r="E25" s="15">
        <f t="shared" si="4"/>
        <v>0.226218584432822</v>
      </c>
      <c r="F25" s="15">
        <f t="shared" si="4"/>
        <v>1.0035501614572706E-2</v>
      </c>
      <c r="G25" s="15">
        <f t="shared" si="4"/>
        <v>1.4225987254771729E-2</v>
      </c>
      <c r="H25" s="15">
        <f t="shared" si="4"/>
        <v>-4.1418898645290129E-2</v>
      </c>
      <c r="I25" s="15">
        <f t="shared" si="4"/>
        <v>0.22893542138275494</v>
      </c>
      <c r="J25" s="15">
        <f t="shared" si="4"/>
        <v>-7.2947918983074608E-2</v>
      </c>
      <c r="K25" s="15">
        <f t="shared" si="4"/>
        <v>-0.80409697817089831</v>
      </c>
      <c r="L25" s="15">
        <f t="shared" si="4"/>
        <v>-0.77056625098477771</v>
      </c>
      <c r="M25" s="15">
        <f t="shared" si="4"/>
        <v>-0.36987592081350623</v>
      </c>
      <c r="N25" s="15">
        <f t="shared" si="4"/>
        <v>-0.12004060427650885</v>
      </c>
      <c r="O25" s="15">
        <f t="shared" si="4"/>
        <v>-5.1475820444271375E-2</v>
      </c>
    </row>
    <row r="26" spans="1:15" x14ac:dyDescent="0.25">
      <c r="A26" s="14" t="s">
        <v>11</v>
      </c>
      <c r="B26" s="15">
        <f>LN(B18)</f>
        <v>-8.0435667917308037E-2</v>
      </c>
      <c r="C26" s="15">
        <f t="shared" ref="C26:O26" si="5">LN(C18)</f>
        <v>0.3311411643611365</v>
      </c>
      <c r="D26" s="15">
        <f t="shared" si="5"/>
        <v>0.16966719838806654</v>
      </c>
      <c r="E26" s="15">
        <f t="shared" si="5"/>
        <v>0.17300240187470714</v>
      </c>
      <c r="F26" s="15">
        <f t="shared" si="5"/>
        <v>8.4940162596864821E-2</v>
      </c>
      <c r="G26" s="15">
        <f t="shared" si="5"/>
        <v>0.26809876014632278</v>
      </c>
      <c r="H26" s="15">
        <v>0</v>
      </c>
      <c r="I26" s="15">
        <f t="shared" si="5"/>
        <v>-0.56269650018142814</v>
      </c>
      <c r="J26" s="15">
        <f t="shared" si="5"/>
        <v>-0.58898117351118351</v>
      </c>
      <c r="K26" s="15">
        <f t="shared" si="5"/>
        <v>-1.981418265891548</v>
      </c>
      <c r="L26" s="15">
        <f t="shared" si="5"/>
        <v>-1.5745781647744426</v>
      </c>
      <c r="M26" s="15">
        <f t="shared" si="5"/>
        <v>-1.976511464801922</v>
      </c>
      <c r="N26" s="15">
        <f t="shared" si="5"/>
        <v>-6.8009178689363681E-2</v>
      </c>
      <c r="O26" s="15">
        <f t="shared" si="5"/>
        <v>0.13554973854779453</v>
      </c>
    </row>
    <row r="27" spans="1:15" x14ac:dyDescent="0.25">
      <c r="A27" s="14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pans="1:15" x14ac:dyDescent="0.25">
      <c r="A28" s="14" t="s">
        <v>20</v>
      </c>
      <c r="B28" s="15">
        <f>LN(B20)</f>
        <v>9.4687089893740528E-2</v>
      </c>
      <c r="C28" s="15">
        <f t="shared" ref="C28:O28" si="6">LN(C20)</f>
        <v>-0.20238276825531465</v>
      </c>
      <c r="D28" s="15">
        <f t="shared" si="6"/>
        <v>0.13738688436952254</v>
      </c>
      <c r="E28" s="15">
        <f t="shared" si="6"/>
        <v>6.787755030917153E-2</v>
      </c>
      <c r="F28" s="15">
        <f t="shared" si="6"/>
        <v>-6.160074460373622E-2</v>
      </c>
      <c r="G28" s="15">
        <f t="shared" si="6"/>
        <v>-0.14127571680674764</v>
      </c>
      <c r="H28" s="15">
        <f t="shared" si="6"/>
        <v>0.29613891627863914</v>
      </c>
      <c r="I28" s="15">
        <f t="shared" si="6"/>
        <v>0.163268750655849</v>
      </c>
      <c r="J28" s="15">
        <f t="shared" si="6"/>
        <v>-8.3071116850954141E-2</v>
      </c>
      <c r="K28" s="15">
        <f t="shared" si="6"/>
        <v>-0.33045568412125659</v>
      </c>
      <c r="L28" s="15">
        <f t="shared" si="6"/>
        <v>-0.25345936154838589</v>
      </c>
      <c r="M28" s="15">
        <f t="shared" si="6"/>
        <v>2.4759890443123309E-2</v>
      </c>
      <c r="N28" s="15">
        <f t="shared" si="6"/>
        <v>3.5228750491891322E-2</v>
      </c>
      <c r="O28" s="15">
        <f t="shared" si="6"/>
        <v>-6.0410428258356456E-2</v>
      </c>
    </row>
    <row r="29" spans="1:15" x14ac:dyDescent="0.25">
      <c r="A29" s="14" t="s">
        <v>21</v>
      </c>
      <c r="B29" s="15">
        <f>LN(B21)</f>
        <v>-0.32647567003561967</v>
      </c>
      <c r="C29" s="15">
        <f t="shared" ref="C29:O29" si="7">LN(C21)</f>
        <v>0.11489700480215199</v>
      </c>
      <c r="D29" s="15">
        <f t="shared" si="7"/>
        <v>0.12396242822564633</v>
      </c>
      <c r="E29" s="15">
        <f t="shared" si="7"/>
        <v>1.4661367751056592E-2</v>
      </c>
      <c r="F29" s="15">
        <f t="shared" si="7"/>
        <v>1.3303916378555825E-2</v>
      </c>
      <c r="G29" s="15">
        <f t="shared" si="7"/>
        <v>0.11259705608480333</v>
      </c>
      <c r="H29" s="15">
        <v>0</v>
      </c>
      <c r="I29" s="15">
        <f t="shared" si="7"/>
        <v>-0.62836317090833393</v>
      </c>
      <c r="J29" s="15">
        <f t="shared" si="7"/>
        <v>-0.59910437137906292</v>
      </c>
      <c r="K29" s="15">
        <f t="shared" si="7"/>
        <v>-1.5077769718419063</v>
      </c>
      <c r="L29" s="15">
        <f t="shared" si="7"/>
        <v>-1.0574712753380509</v>
      </c>
      <c r="M29" s="15">
        <f t="shared" si="7"/>
        <v>-1.5818756535452922</v>
      </c>
      <c r="N29" s="15">
        <f t="shared" si="7"/>
        <v>8.7260176079036605E-2</v>
      </c>
      <c r="O29" s="15">
        <f t="shared" si="7"/>
        <v>0.12661513073370942</v>
      </c>
    </row>
    <row r="31" spans="1:15" x14ac:dyDescent="0.25">
      <c r="A31" s="2" t="s">
        <v>17</v>
      </c>
    </row>
    <row r="32" spans="1:15" x14ac:dyDescent="0.25">
      <c r="A32" s="12"/>
      <c r="B32" s="13">
        <v>2001</v>
      </c>
      <c r="C32" s="13">
        <v>2002</v>
      </c>
      <c r="D32" s="13">
        <v>2003</v>
      </c>
      <c r="E32" s="13">
        <v>2004</v>
      </c>
      <c r="F32" s="13">
        <v>2005</v>
      </c>
      <c r="G32" s="13">
        <v>2006</v>
      </c>
      <c r="H32" s="13">
        <v>2007</v>
      </c>
      <c r="I32" s="13">
        <v>2008</v>
      </c>
      <c r="J32" s="13">
        <v>2009</v>
      </c>
      <c r="K32" s="13">
        <v>2010</v>
      </c>
      <c r="L32" s="13">
        <v>2011</v>
      </c>
      <c r="M32" s="13">
        <v>2012</v>
      </c>
      <c r="N32" s="13">
        <v>2013</v>
      </c>
      <c r="O32" s="13">
        <v>2014</v>
      </c>
    </row>
    <row r="33" spans="1:15" x14ac:dyDescent="0.25">
      <c r="A33" s="14" t="s">
        <v>8</v>
      </c>
      <c r="B33" s="15">
        <v>2.2095128303600471</v>
      </c>
      <c r="C33" s="15">
        <v>2.5663854724597721</v>
      </c>
      <c r="D33" s="15">
        <v>2.5724308611255582</v>
      </c>
      <c r="E33" s="15">
        <v>2.96718944273564</v>
      </c>
      <c r="F33" s="15">
        <v>3.1449458857349009</v>
      </c>
      <c r="G33" s="15">
        <v>3.8717986665589699</v>
      </c>
      <c r="H33" s="15">
        <v>4.3938570075542769</v>
      </c>
      <c r="I33" s="15">
        <v>4.2712701268306557</v>
      </c>
      <c r="J33" s="15">
        <v>4.9161320049887536</v>
      </c>
      <c r="K33" s="15">
        <v>3.9316406372894548</v>
      </c>
      <c r="L33" s="15">
        <v>4.3442854077723059</v>
      </c>
      <c r="M33" s="15">
        <v>3.774453296038498</v>
      </c>
      <c r="N33" s="15">
        <v>4.47097845424351</v>
      </c>
      <c r="O33" s="15">
        <v>5.0446116440505255</v>
      </c>
    </row>
    <row r="34" spans="1:15" x14ac:dyDescent="0.25">
      <c r="A34" s="14" t="s">
        <v>11</v>
      </c>
      <c r="B34" s="15">
        <v>3.9160296209287599</v>
      </c>
      <c r="C34" s="15">
        <v>2.2645070077749474</v>
      </c>
      <c r="D34" s="15">
        <v>2.2183156557473405</v>
      </c>
      <c r="E34" s="15">
        <v>2.034651699377505</v>
      </c>
      <c r="F34" s="15">
        <v>1.4436859997211831</v>
      </c>
      <c r="G34" s="15">
        <v>1.0107798581777532</v>
      </c>
      <c r="H34" s="15">
        <v>0</v>
      </c>
      <c r="I34" s="15">
        <v>0.56035657041397746</v>
      </c>
      <c r="J34" s="15">
        <v>0</v>
      </c>
      <c r="K34" s="15">
        <v>0.47811274530345782</v>
      </c>
      <c r="L34" s="15">
        <v>0.1885921029771836</v>
      </c>
      <c r="M34" s="15">
        <v>0.18286568373998102</v>
      </c>
      <c r="N34" s="15">
        <v>0.11438334596934148</v>
      </c>
      <c r="O34" s="15">
        <v>3.0550188101242506E-2</v>
      </c>
    </row>
    <row r="35" spans="1:15" x14ac:dyDescent="0.25">
      <c r="A35" s="14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</row>
    <row r="36" spans="1:15" x14ac:dyDescent="0.25">
      <c r="A36" s="14" t="s">
        <v>20</v>
      </c>
      <c r="B36" s="15">
        <v>0.91582127021385396</v>
      </c>
      <c r="C36" s="15">
        <v>1.0293775456204297</v>
      </c>
      <c r="D36" s="15">
        <v>0.98657123055448015</v>
      </c>
      <c r="E36" s="15">
        <v>0.85988080655157462</v>
      </c>
      <c r="F36" s="15">
        <v>0.93311577718829297</v>
      </c>
      <c r="G36" s="15">
        <v>1.1451553381112756</v>
      </c>
      <c r="H36" s="15">
        <v>1.452473830491793</v>
      </c>
      <c r="I36" s="15">
        <v>1.1868636291950181</v>
      </c>
      <c r="J36" s="15">
        <v>1.1033516206052125</v>
      </c>
      <c r="K36" s="15">
        <v>0.99793533095751963</v>
      </c>
      <c r="L36" s="15">
        <v>1.0711628200768557</v>
      </c>
      <c r="M36" s="15">
        <v>1.1498717720287459</v>
      </c>
      <c r="N36" s="15">
        <v>1.2583823907920655</v>
      </c>
      <c r="O36" s="15">
        <v>1.2458333142748022</v>
      </c>
    </row>
    <row r="37" spans="1:15" x14ac:dyDescent="0.25">
      <c r="A37" s="14" t="s">
        <v>21</v>
      </c>
      <c r="B37" s="15">
        <v>1.623155644246538</v>
      </c>
      <c r="C37" s="15">
        <v>0.90829405431033783</v>
      </c>
      <c r="D37" s="15">
        <v>0.85076199299340549</v>
      </c>
      <c r="E37" s="15">
        <v>0.58963472945604456</v>
      </c>
      <c r="F37" s="15">
        <v>0.42834637942614306</v>
      </c>
      <c r="G37" s="15">
        <v>0.29895664778363357</v>
      </c>
      <c r="H37" s="15">
        <v>0</v>
      </c>
      <c r="I37" s="15">
        <v>0.15570704101037416</v>
      </c>
      <c r="J37" s="15">
        <v>0</v>
      </c>
      <c r="K37" s="15">
        <v>0.12135534366852857</v>
      </c>
      <c r="L37" s="15">
        <v>4.6500823474407579E-2</v>
      </c>
      <c r="M37" s="15">
        <v>5.5709283255944014E-2</v>
      </c>
      <c r="N37" s="15">
        <v>3.2193845226670903E-2</v>
      </c>
      <c r="O37" s="15">
        <v>7.5447714867757963E-3</v>
      </c>
    </row>
    <row r="39" spans="1:15" x14ac:dyDescent="0.25">
      <c r="A39" s="2" t="s">
        <v>16</v>
      </c>
    </row>
    <row r="40" spans="1:15" x14ac:dyDescent="0.25">
      <c r="A40" s="12"/>
      <c r="B40" s="13">
        <v>2001</v>
      </c>
      <c r="C40" s="13">
        <v>2002</v>
      </c>
      <c r="D40" s="13">
        <v>2003</v>
      </c>
      <c r="E40" s="13">
        <v>2004</v>
      </c>
      <c r="F40" s="13">
        <v>2005</v>
      </c>
      <c r="G40" s="13">
        <v>2006</v>
      </c>
      <c r="H40" s="13">
        <v>2007</v>
      </c>
      <c r="I40" s="13">
        <v>2008</v>
      </c>
      <c r="J40" s="13">
        <v>2009</v>
      </c>
      <c r="K40" s="13">
        <v>2010</v>
      </c>
      <c r="L40" s="13">
        <v>2011</v>
      </c>
      <c r="M40" s="13">
        <v>2012</v>
      </c>
      <c r="N40" s="13">
        <v>2013</v>
      </c>
      <c r="O40" s="13">
        <v>2014</v>
      </c>
    </row>
    <row r="41" spans="1:15" x14ac:dyDescent="0.25">
      <c r="A41" s="14" t="s">
        <v>8</v>
      </c>
      <c r="B41" s="15">
        <f>LN(B33)</f>
        <v>0.7927720524783588</v>
      </c>
      <c r="C41" s="15">
        <f t="shared" ref="C41:O41" si="8">LN(C33)</f>
        <v>0.94249847800530695</v>
      </c>
      <c r="D41" s="15">
        <f t="shared" si="8"/>
        <v>0.94485131222322927</v>
      </c>
      <c r="E41" s="15">
        <f t="shared" si="8"/>
        <v>1.0876151891981167</v>
      </c>
      <c r="F41" s="15">
        <f t="shared" si="8"/>
        <v>1.1457966835607785</v>
      </c>
      <c r="G41" s="15">
        <f t="shared" si="8"/>
        <v>1.3537191707894323</v>
      </c>
      <c r="H41" s="15">
        <f t="shared" si="8"/>
        <v>1.4802074307734219</v>
      </c>
      <c r="I41" s="15">
        <f t="shared" si="8"/>
        <v>1.4519112366003022</v>
      </c>
      <c r="J41" s="15">
        <f t="shared" si="8"/>
        <v>1.5925220434565301</v>
      </c>
      <c r="K41" s="15">
        <f t="shared" si="8"/>
        <v>1.3690568037260666</v>
      </c>
      <c r="L41" s="15">
        <f t="shared" si="8"/>
        <v>1.4688612820784213</v>
      </c>
      <c r="M41" s="15">
        <f t="shared" si="8"/>
        <v>1.3282555499717772</v>
      </c>
      <c r="N41" s="15">
        <f t="shared" si="8"/>
        <v>1.497607278238557</v>
      </c>
      <c r="O41" s="15">
        <f t="shared" si="8"/>
        <v>1.6183206724581494</v>
      </c>
    </row>
    <row r="42" spans="1:15" x14ac:dyDescent="0.25">
      <c r="A42" s="14" t="s">
        <v>11</v>
      </c>
      <c r="B42" s="15">
        <f>LN(B34)</f>
        <v>1.3650782887174808</v>
      </c>
      <c r="C42" s="15">
        <f t="shared" ref="C42:O42" si="9">LN(C34)</f>
        <v>0.81735707863285711</v>
      </c>
      <c r="D42" s="15">
        <f t="shared" si="9"/>
        <v>0.79674819428801336</v>
      </c>
      <c r="E42" s="15">
        <f t="shared" si="9"/>
        <v>0.71032464914880411</v>
      </c>
      <c r="F42" s="15">
        <f t="shared" si="9"/>
        <v>0.36719956510794977</v>
      </c>
      <c r="G42" s="15">
        <f t="shared" si="9"/>
        <v>1.0722169718557573E-2</v>
      </c>
      <c r="H42" s="15">
        <v>0</v>
      </c>
      <c r="I42" s="15">
        <f t="shared" si="9"/>
        <v>-0.57918196499921226</v>
      </c>
      <c r="J42" s="15">
        <v>0</v>
      </c>
      <c r="K42" s="15">
        <f t="shared" si="9"/>
        <v>-0.73790870546767573</v>
      </c>
      <c r="L42" s="15">
        <f t="shared" si="9"/>
        <v>-1.6681687814665145</v>
      </c>
      <c r="M42" s="15">
        <f t="shared" si="9"/>
        <v>-1.6990033642615487</v>
      </c>
      <c r="N42" s="15">
        <f t="shared" si="9"/>
        <v>-2.1681997878248982</v>
      </c>
      <c r="O42" s="15">
        <f t="shared" si="9"/>
        <v>-3.4883844362233405</v>
      </c>
    </row>
    <row r="43" spans="1:15" x14ac:dyDescent="0.25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5" x14ac:dyDescent="0.25">
      <c r="A44" s="14" t="s">
        <v>20</v>
      </c>
      <c r="B44" s="15">
        <f>LN(B36)</f>
        <v>-8.7934053200233245E-2</v>
      </c>
      <c r="C44" s="15">
        <f t="shared" ref="C44:O44" si="10">LN(C36)</f>
        <v>2.8954294923447949E-2</v>
      </c>
      <c r="D44" s="15">
        <f t="shared" si="10"/>
        <v>-1.3519750799759752E-2</v>
      </c>
      <c r="E44" s="15">
        <f t="shared" si="10"/>
        <v>-0.15096149637309272</v>
      </c>
      <c r="F44" s="15">
        <f t="shared" si="10"/>
        <v>-6.9225994527702173E-2</v>
      </c>
      <c r="G44" s="15">
        <f t="shared" si="10"/>
        <v>0.13554029427706907</v>
      </c>
      <c r="H44" s="15">
        <f t="shared" si="10"/>
        <v>0.37326819270850331</v>
      </c>
      <c r="I44" s="15">
        <f t="shared" si="10"/>
        <v>0.17131422208145297</v>
      </c>
      <c r="J44" s="15">
        <f t="shared" si="10"/>
        <v>9.8352475150163113E-2</v>
      </c>
      <c r="K44" s="15">
        <f t="shared" si="10"/>
        <v>-2.0668034099555238E-3</v>
      </c>
      <c r="L44" s="15">
        <f t="shared" si="10"/>
        <v>6.8744806126349228E-2</v>
      </c>
      <c r="M44" s="15">
        <f t="shared" si="10"/>
        <v>0.13965043357458426</v>
      </c>
      <c r="N44" s="15">
        <f t="shared" si="10"/>
        <v>0.22982707933286126</v>
      </c>
      <c r="O44" s="15">
        <f t="shared" si="10"/>
        <v>0.21980463475087733</v>
      </c>
    </row>
    <row r="45" spans="1:15" x14ac:dyDescent="0.25">
      <c r="A45" s="14" t="s">
        <v>21</v>
      </c>
      <c r="B45" s="15">
        <f>LN(B37)</f>
        <v>0.48437218303888868</v>
      </c>
      <c r="C45" s="15">
        <f t="shared" ref="C45:O45" si="11">LN(C37)</f>
        <v>-9.6187104449002053E-2</v>
      </c>
      <c r="D45" s="15">
        <f t="shared" si="11"/>
        <v>-0.16162286873497575</v>
      </c>
      <c r="E45" s="15">
        <f t="shared" si="11"/>
        <v>-0.52825203642240559</v>
      </c>
      <c r="F45" s="15">
        <f t="shared" si="11"/>
        <v>-0.84782311298053104</v>
      </c>
      <c r="G45" s="15">
        <f t="shared" si="11"/>
        <v>-1.2074567067938056</v>
      </c>
      <c r="H45" s="15">
        <v>0</v>
      </c>
      <c r="I45" s="15">
        <f t="shared" si="11"/>
        <v>-1.8597789795180615</v>
      </c>
      <c r="J45" s="15">
        <v>0</v>
      </c>
      <c r="K45" s="15">
        <f t="shared" si="11"/>
        <v>-2.1090323126036976</v>
      </c>
      <c r="L45" s="15">
        <f t="shared" si="11"/>
        <v>-3.0682852574185864</v>
      </c>
      <c r="M45" s="15">
        <f t="shared" si="11"/>
        <v>-2.8876084806587419</v>
      </c>
      <c r="N45" s="15">
        <f t="shared" si="11"/>
        <v>-3.4359799867305942</v>
      </c>
      <c r="O45" s="15">
        <f t="shared" si="11"/>
        <v>-4.8869004739306128</v>
      </c>
    </row>
    <row r="47" spans="1:15" x14ac:dyDescent="0.25">
      <c r="A47" t="s">
        <v>13</v>
      </c>
    </row>
    <row r="48" spans="1:15" x14ac:dyDescent="0.25">
      <c r="A48" s="12"/>
      <c r="B48" s="13">
        <v>2001</v>
      </c>
      <c r="C48" s="13">
        <v>2002</v>
      </c>
      <c r="D48" s="13">
        <v>2003</v>
      </c>
      <c r="E48" s="13">
        <v>2004</v>
      </c>
      <c r="F48" s="13">
        <v>2005</v>
      </c>
      <c r="G48" s="13">
        <v>2006</v>
      </c>
      <c r="H48" s="13">
        <v>2007</v>
      </c>
      <c r="I48" s="13">
        <v>2008</v>
      </c>
      <c r="J48" s="13">
        <v>2009</v>
      </c>
      <c r="K48" s="13">
        <v>2010</v>
      </c>
      <c r="L48" s="13">
        <v>2011</v>
      </c>
      <c r="M48" s="13">
        <v>2012</v>
      </c>
      <c r="N48" s="13">
        <v>2013</v>
      </c>
      <c r="O48" s="13">
        <v>2014</v>
      </c>
    </row>
    <row r="49" spans="1:15" x14ac:dyDescent="0.25">
      <c r="A49" s="14" t="s">
        <v>8</v>
      </c>
      <c r="B49" s="15">
        <f>SUM(B41,-B25)</f>
        <v>0.45204496046630649</v>
      </c>
      <c r="C49" s="15">
        <f t="shared" ref="C49:O49" si="12">SUM(C41,-C25)</f>
        <v>0.92863708670163703</v>
      </c>
      <c r="D49" s="15">
        <f t="shared" si="12"/>
        <v>0.76175965769128662</v>
      </c>
      <c r="E49" s="15">
        <f t="shared" si="12"/>
        <v>0.86139660476529478</v>
      </c>
      <c r="F49" s="15">
        <f t="shared" si="12"/>
        <v>1.1357611819462057</v>
      </c>
      <c r="G49" s="15">
        <f t="shared" si="12"/>
        <v>1.3394931835346606</v>
      </c>
      <c r="H49" s="15">
        <f t="shared" si="12"/>
        <v>1.521626329418712</v>
      </c>
      <c r="I49" s="15">
        <f t="shared" si="12"/>
        <v>1.2229758152175472</v>
      </c>
      <c r="J49" s="15">
        <f t="shared" si="12"/>
        <v>1.6654699624396048</v>
      </c>
      <c r="K49" s="15">
        <f t="shared" si="12"/>
        <v>2.1731537818969651</v>
      </c>
      <c r="L49" s="15">
        <f t="shared" si="12"/>
        <v>2.239427533063199</v>
      </c>
      <c r="M49" s="15">
        <f t="shared" si="12"/>
        <v>1.6981314707852835</v>
      </c>
      <c r="N49" s="15">
        <f t="shared" si="12"/>
        <v>1.6176478825150657</v>
      </c>
      <c r="O49" s="15">
        <f t="shared" si="12"/>
        <v>1.6697964929024207</v>
      </c>
    </row>
    <row r="50" spans="1:15" x14ac:dyDescent="0.25">
      <c r="A50" s="14" t="s">
        <v>11</v>
      </c>
      <c r="B50" s="15">
        <f>SUM(B42,-B26)</f>
        <v>1.4455139566347888</v>
      </c>
      <c r="C50" s="15">
        <f t="shared" ref="C50:O50" si="13">SUM(C42,-C26)</f>
        <v>0.48621591427172062</v>
      </c>
      <c r="D50" s="15">
        <f t="shared" si="13"/>
        <v>0.62708099589994681</v>
      </c>
      <c r="E50" s="15">
        <f t="shared" si="13"/>
        <v>0.53732224727409694</v>
      </c>
      <c r="F50" s="15">
        <f t="shared" si="13"/>
        <v>0.28225940251108494</v>
      </c>
      <c r="G50" s="15">
        <f t="shared" si="13"/>
        <v>-0.25737659042776523</v>
      </c>
      <c r="H50" s="15">
        <f t="shared" si="13"/>
        <v>0</v>
      </c>
      <c r="I50" s="15">
        <f t="shared" si="13"/>
        <v>-1.6485464817784123E-2</v>
      </c>
      <c r="J50" s="15">
        <f t="shared" si="13"/>
        <v>0.58898117351118351</v>
      </c>
      <c r="K50" s="15">
        <f t="shared" si="13"/>
        <v>1.2435095604238722</v>
      </c>
      <c r="L50" s="15">
        <f t="shared" si="13"/>
        <v>-9.3590616692071915E-2</v>
      </c>
      <c r="M50" s="15">
        <f t="shared" si="13"/>
        <v>0.27750810054037323</v>
      </c>
      <c r="N50" s="15">
        <f t="shared" si="13"/>
        <v>-2.1001906091355345</v>
      </c>
      <c r="O50" s="15">
        <f t="shared" si="13"/>
        <v>-3.6239341747711351</v>
      </c>
    </row>
    <row r="51" spans="1:15" x14ac:dyDescent="0.25">
      <c r="A51" s="14" t="s">
        <v>51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x14ac:dyDescent="0.25">
      <c r="A52" s="14" t="s">
        <v>20</v>
      </c>
      <c r="B52" s="15">
        <f>SUM(B44,-B28)</f>
        <v>-0.18262114309397376</v>
      </c>
      <c r="C52" s="15">
        <f t="shared" ref="C52:O52" si="14">SUM(C44,-C28)</f>
        <v>0.2313370631787626</v>
      </c>
      <c r="D52" s="15">
        <f t="shared" si="14"/>
        <v>-0.15090663516928229</v>
      </c>
      <c r="E52" s="15">
        <f t="shared" si="14"/>
        <v>-0.21883904668226425</v>
      </c>
      <c r="F52" s="15">
        <f t="shared" si="14"/>
        <v>-7.625249923965953E-3</v>
      </c>
      <c r="G52" s="15">
        <f t="shared" si="14"/>
        <v>0.2768160110838167</v>
      </c>
      <c r="H52" s="15">
        <f t="shared" si="14"/>
        <v>7.7129276429864169E-2</v>
      </c>
      <c r="I52" s="15">
        <f t="shared" si="14"/>
        <v>8.0454714256039672E-3</v>
      </c>
      <c r="J52" s="15">
        <f t="shared" si="14"/>
        <v>0.18142359200111724</v>
      </c>
      <c r="K52" s="15">
        <f t="shared" si="14"/>
        <v>0.32838888071130107</v>
      </c>
      <c r="L52" s="15">
        <f t="shared" si="14"/>
        <v>0.32220416767473514</v>
      </c>
      <c r="M52" s="15">
        <f t="shared" si="14"/>
        <v>0.11489054313146095</v>
      </c>
      <c r="N52" s="15">
        <f t="shared" si="14"/>
        <v>0.19459832884096995</v>
      </c>
      <c r="O52" s="15">
        <f t="shared" si="14"/>
        <v>0.28021506300923377</v>
      </c>
    </row>
    <row r="53" spans="1:15" x14ac:dyDescent="0.25">
      <c r="A53" s="14" t="s">
        <v>21</v>
      </c>
      <c r="B53" s="15">
        <f>SUM(B45,-B29)</f>
        <v>0.81084785307450835</v>
      </c>
      <c r="C53" s="15">
        <f t="shared" ref="C53:O53" si="15">SUM(C45,-C29)</f>
        <v>-0.21108410925115406</v>
      </c>
      <c r="D53" s="15">
        <f t="shared" si="15"/>
        <v>-0.28558529696062207</v>
      </c>
      <c r="E53" s="15">
        <f t="shared" si="15"/>
        <v>-0.54291340417346223</v>
      </c>
      <c r="F53" s="15">
        <f t="shared" si="15"/>
        <v>-0.86112702935908692</v>
      </c>
      <c r="G53" s="15">
        <f t="shared" si="15"/>
        <v>-1.3200537628786089</v>
      </c>
      <c r="H53" s="15">
        <f t="shared" si="15"/>
        <v>0</v>
      </c>
      <c r="I53" s="15">
        <f t="shared" si="15"/>
        <v>-1.2314158086097275</v>
      </c>
      <c r="J53" s="15">
        <f t="shared" si="15"/>
        <v>0.59910437137906292</v>
      </c>
      <c r="K53" s="15">
        <f t="shared" si="15"/>
        <v>-0.60125534076179132</v>
      </c>
      <c r="L53" s="15">
        <f t="shared" si="15"/>
        <v>-2.0108139820805357</v>
      </c>
      <c r="M53" s="15">
        <f t="shared" si="15"/>
        <v>-1.3057328271134496</v>
      </c>
      <c r="N53" s="15">
        <f t="shared" si="15"/>
        <v>-3.523240162809631</v>
      </c>
      <c r="O53" s="15">
        <f t="shared" si="15"/>
        <v>-5.0135156046643221</v>
      </c>
    </row>
  </sheetData>
  <conditionalFormatting sqref="B49:O53">
    <cfRule type="cellIs" dxfId="1" priority="1" operator="greaterThan">
      <formula>0</formula>
    </cfRule>
  </conditionalFormatting>
  <pageMargins left="0.7" right="0.7" top="0.78740157499999996" bottom="0.78740157499999996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opLeftCell="A30" zoomScaleNormal="100" workbookViewId="0">
      <selection activeCell="B36" sqref="B36"/>
    </sheetView>
  </sheetViews>
  <sheetFormatPr defaultRowHeight="15" x14ac:dyDescent="0.25"/>
  <cols>
    <col min="8" max="15" width="11.7109375" bestFit="1" customWidth="1"/>
  </cols>
  <sheetData>
    <row r="1" spans="1:15" x14ac:dyDescent="0.25">
      <c r="A1" s="5" t="s">
        <v>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52"/>
      <c r="B2" s="38">
        <v>2001</v>
      </c>
      <c r="C2" s="38">
        <v>2002</v>
      </c>
      <c r="D2" s="38">
        <v>2003</v>
      </c>
      <c r="E2" s="38">
        <v>2004</v>
      </c>
      <c r="F2" s="38">
        <v>2005</v>
      </c>
      <c r="G2" s="38">
        <v>2006</v>
      </c>
      <c r="H2" s="38">
        <v>2007</v>
      </c>
      <c r="I2" s="38">
        <v>2008</v>
      </c>
      <c r="J2" s="38">
        <v>2009</v>
      </c>
      <c r="K2" s="38">
        <v>2010</v>
      </c>
      <c r="L2" s="38">
        <v>2011</v>
      </c>
      <c r="M2" s="38">
        <v>2012</v>
      </c>
      <c r="N2" s="38">
        <v>2013</v>
      </c>
      <c r="O2" s="38">
        <v>2014</v>
      </c>
    </row>
    <row r="3" spans="1:15" x14ac:dyDescent="0.25">
      <c r="A3" s="53" t="s">
        <v>0</v>
      </c>
      <c r="B3" s="54">
        <v>72317</v>
      </c>
      <c r="C3" s="54">
        <v>105655</v>
      </c>
      <c r="D3" s="54">
        <v>124287</v>
      </c>
      <c r="E3" s="54">
        <v>190385</v>
      </c>
      <c r="F3" s="54">
        <v>230750</v>
      </c>
      <c r="G3" s="54">
        <v>326809</v>
      </c>
      <c r="H3" s="54">
        <v>509984</v>
      </c>
      <c r="I3" s="54">
        <v>660448</v>
      </c>
      <c r="J3" s="54">
        <v>543365</v>
      </c>
      <c r="K3" s="54">
        <v>442272</v>
      </c>
      <c r="L3" s="54">
        <v>572228</v>
      </c>
      <c r="M3" s="54">
        <v>496369</v>
      </c>
      <c r="N3" s="54">
        <v>607039</v>
      </c>
      <c r="O3" s="54">
        <v>779493</v>
      </c>
    </row>
    <row r="4" spans="1:15" x14ac:dyDescent="0.25">
      <c r="A4" s="53" t="s">
        <v>1</v>
      </c>
      <c r="B4" s="54">
        <v>117089</v>
      </c>
      <c r="C4" s="54">
        <v>72319</v>
      </c>
      <c r="D4" s="54">
        <v>94602</v>
      </c>
      <c r="E4" s="54">
        <v>110099</v>
      </c>
      <c r="F4" s="54">
        <v>84341</v>
      </c>
      <c r="G4" s="54">
        <v>66409</v>
      </c>
      <c r="H4" s="54">
        <v>0</v>
      </c>
      <c r="I4" s="54">
        <v>64181</v>
      </c>
      <c r="J4" s="54">
        <v>0</v>
      </c>
      <c r="K4" s="54">
        <v>38564</v>
      </c>
      <c r="L4" s="54">
        <v>17013</v>
      </c>
      <c r="M4" s="54">
        <v>15836</v>
      </c>
      <c r="N4" s="54">
        <v>10358</v>
      </c>
      <c r="O4" s="54">
        <v>3039</v>
      </c>
    </row>
    <row r="5" spans="1:15" hidden="1" x14ac:dyDescent="0.25">
      <c r="A5" s="2" t="s">
        <v>19</v>
      </c>
      <c r="B5" s="9">
        <v>13671167</v>
      </c>
      <c r="C5" s="9">
        <v>17710593</v>
      </c>
      <c r="D5" s="9">
        <v>22372300</v>
      </c>
      <c r="E5" s="9">
        <v>29953014</v>
      </c>
      <c r="F5" s="9">
        <v>35639009</v>
      </c>
      <c r="G5" s="9">
        <v>46618425</v>
      </c>
      <c r="H5" s="9">
        <v>63102728</v>
      </c>
      <c r="I5" s="9">
        <v>75852791</v>
      </c>
      <c r="J5" s="9">
        <v>58394562</v>
      </c>
      <c r="K5" s="9">
        <v>65393262</v>
      </c>
      <c r="L5" s="9">
        <v>79049303</v>
      </c>
      <c r="M5" s="9">
        <v>76763162</v>
      </c>
      <c r="N5" s="9">
        <v>85259691</v>
      </c>
      <c r="O5" s="9">
        <v>94922897</v>
      </c>
    </row>
    <row r="6" spans="1:15" hidden="1" x14ac:dyDescent="0.25">
      <c r="A6" s="2" t="s">
        <v>4</v>
      </c>
      <c r="B6" s="8">
        <v>554669958</v>
      </c>
      <c r="C6" s="6">
        <v>614451017</v>
      </c>
      <c r="D6" s="6">
        <v>711349088</v>
      </c>
      <c r="E6" s="6">
        <v>838648987</v>
      </c>
      <c r="F6" s="6">
        <v>912376879</v>
      </c>
      <c r="G6" s="6">
        <v>1007963152</v>
      </c>
      <c r="H6" s="6">
        <v>1182991622</v>
      </c>
      <c r="I6" s="6">
        <v>1239400208</v>
      </c>
      <c r="J6" s="6">
        <v>847123316</v>
      </c>
      <c r="K6" s="6">
        <v>1084874170</v>
      </c>
      <c r="L6" s="6">
        <v>1272811929</v>
      </c>
      <c r="M6" s="6">
        <v>1296513102</v>
      </c>
      <c r="N6" s="6">
        <v>1343434315</v>
      </c>
      <c r="O6" s="7">
        <v>1381625672</v>
      </c>
    </row>
    <row r="8" spans="1:15" x14ac:dyDescent="0.25">
      <c r="A8" s="5" t="s">
        <v>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25">
      <c r="A9" s="12"/>
      <c r="B9" s="13">
        <v>2001</v>
      </c>
      <c r="C9" s="13">
        <v>2002</v>
      </c>
      <c r="D9" s="13">
        <v>2003</v>
      </c>
      <c r="E9" s="13">
        <v>2004</v>
      </c>
      <c r="F9" s="13">
        <v>2005</v>
      </c>
      <c r="G9" s="13">
        <v>2006</v>
      </c>
      <c r="H9" s="13">
        <v>2007</v>
      </c>
      <c r="I9" s="13">
        <v>2008</v>
      </c>
      <c r="J9" s="13">
        <v>2009</v>
      </c>
      <c r="K9" s="13">
        <v>2010</v>
      </c>
      <c r="L9" s="13">
        <v>2011</v>
      </c>
      <c r="M9" s="13">
        <v>2012</v>
      </c>
      <c r="N9" s="13">
        <v>2013</v>
      </c>
      <c r="O9" s="13">
        <v>2014</v>
      </c>
    </row>
    <row r="10" spans="1:15" x14ac:dyDescent="0.25">
      <c r="A10" s="14" t="s">
        <v>0</v>
      </c>
      <c r="B10" s="55">
        <v>33384210</v>
      </c>
      <c r="C10" s="56">
        <v>44263576</v>
      </c>
      <c r="D10" s="56">
        <v>48720350</v>
      </c>
      <c r="E10" s="56">
        <v>65771587</v>
      </c>
      <c r="F10" s="56">
        <v>78208548</v>
      </c>
      <c r="G10" s="32">
        <v>95140986</v>
      </c>
      <c r="H10" s="32">
        <v>120900492</v>
      </c>
      <c r="I10" s="32">
        <v>146087029</v>
      </c>
      <c r="J10" s="32">
        <v>112884321</v>
      </c>
      <c r="K10" s="32">
        <v>132140914</v>
      </c>
      <c r="L10" s="32">
        <v>162391721</v>
      </c>
      <c r="M10" s="32">
        <v>156422743</v>
      </c>
      <c r="N10" s="32">
        <v>161524152</v>
      </c>
      <c r="O10" s="32">
        <v>174279452</v>
      </c>
    </row>
    <row r="11" spans="1:15" ht="14.25" customHeight="1" x14ac:dyDescent="0.25">
      <c r="A11" s="14" t="s">
        <v>1</v>
      </c>
      <c r="B11" s="54">
        <v>30497719</v>
      </c>
      <c r="C11" s="54">
        <v>34336583</v>
      </c>
      <c r="D11" s="54">
        <v>43003656</v>
      </c>
      <c r="E11" s="54">
        <v>55468212</v>
      </c>
      <c r="F11" s="57">
        <v>62271839</v>
      </c>
      <c r="G11" s="33">
        <v>74055406</v>
      </c>
      <c r="H11" s="33">
        <v>94590870</v>
      </c>
      <c r="I11" s="33">
        <v>108211166</v>
      </c>
      <c r="J11" s="33">
        <v>82571847</v>
      </c>
      <c r="K11" s="33">
        <v>94748737</v>
      </c>
      <c r="L11" s="33">
        <v>111216834</v>
      </c>
      <c r="M11" s="33">
        <v>103006014</v>
      </c>
      <c r="N11" s="33">
        <v>107729976</v>
      </c>
      <c r="O11" s="33">
        <v>112196295</v>
      </c>
    </row>
    <row r="12" spans="1:15" hidden="1" x14ac:dyDescent="0.25">
      <c r="A12" s="2" t="s">
        <v>19</v>
      </c>
      <c r="B12" s="9">
        <v>111884993</v>
      </c>
      <c r="C12" s="9">
        <v>133331478</v>
      </c>
      <c r="D12" s="9">
        <v>166396472</v>
      </c>
      <c r="E12" s="9">
        <v>222882761</v>
      </c>
      <c r="F12" s="9">
        <v>261710590</v>
      </c>
      <c r="G12" s="9">
        <v>320466752</v>
      </c>
      <c r="H12" s="9">
        <v>412312348</v>
      </c>
      <c r="I12" s="9">
        <v>496346790</v>
      </c>
      <c r="J12" s="9">
        <v>387650495</v>
      </c>
      <c r="K12" s="9">
        <v>447953212</v>
      </c>
      <c r="L12" s="9">
        <v>540200888</v>
      </c>
      <c r="M12" s="9">
        <v>518899352</v>
      </c>
      <c r="N12" s="9">
        <v>558286204</v>
      </c>
      <c r="O12" s="9">
        <v>586928830</v>
      </c>
    </row>
    <row r="13" spans="1:15" hidden="1" x14ac:dyDescent="0.25">
      <c r="A13" s="2" t="s">
        <v>4</v>
      </c>
      <c r="B13" s="8">
        <v>6114505660</v>
      </c>
      <c r="C13" s="10">
        <v>6403660225</v>
      </c>
      <c r="D13" s="10">
        <v>7463286864</v>
      </c>
      <c r="E13" s="10">
        <v>9086813784</v>
      </c>
      <c r="F13" s="6">
        <v>10342460927</v>
      </c>
      <c r="G13" s="6">
        <v>11952387109</v>
      </c>
      <c r="H13" s="6">
        <v>13772780256</v>
      </c>
      <c r="I13" s="6">
        <v>15972312416</v>
      </c>
      <c r="J13" s="6">
        <v>12314697361</v>
      </c>
      <c r="K13" s="6">
        <v>15057105841</v>
      </c>
      <c r="L13" s="6">
        <v>18066514928</v>
      </c>
      <c r="M13" s="6">
        <v>18202308765</v>
      </c>
      <c r="N13" s="6">
        <v>18684466211</v>
      </c>
      <c r="O13" s="7">
        <v>18686070183</v>
      </c>
    </row>
    <row r="15" spans="1:15" x14ac:dyDescent="0.25">
      <c r="A15" t="s">
        <v>34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52"/>
      <c r="B16" s="38">
        <v>2001</v>
      </c>
      <c r="C16" s="38">
        <v>2002</v>
      </c>
      <c r="D16" s="38">
        <v>2003</v>
      </c>
      <c r="E16" s="38">
        <v>2004</v>
      </c>
      <c r="F16" s="38">
        <v>2005</v>
      </c>
      <c r="G16" s="38">
        <v>2006</v>
      </c>
      <c r="H16" s="38">
        <v>2007</v>
      </c>
      <c r="I16" s="38">
        <v>2008</v>
      </c>
      <c r="J16" s="38">
        <v>2009</v>
      </c>
      <c r="K16" s="38">
        <v>2010</v>
      </c>
      <c r="L16" s="38">
        <v>2011</v>
      </c>
      <c r="M16" s="38">
        <v>2012</v>
      </c>
      <c r="N16" s="38">
        <v>2013</v>
      </c>
      <c r="O16" s="38">
        <v>2014</v>
      </c>
    </row>
    <row r="17" spans="1:15" x14ac:dyDescent="0.25">
      <c r="A17" s="53" t="s">
        <v>0</v>
      </c>
      <c r="B17" s="54">
        <v>49888</v>
      </c>
      <c r="C17" s="54">
        <v>46957</v>
      </c>
      <c r="D17" s="54">
        <v>57637</v>
      </c>
      <c r="E17" s="54">
        <v>79919</v>
      </c>
      <c r="F17" s="54">
        <v>75181</v>
      </c>
      <c r="G17" s="54">
        <v>87491</v>
      </c>
      <c r="H17" s="54">
        <v>114675</v>
      </c>
      <c r="I17" s="54">
        <v>184139</v>
      </c>
      <c r="J17" s="54">
        <v>105355</v>
      </c>
      <c r="K17" s="54">
        <v>51311</v>
      </c>
      <c r="L17" s="54">
        <v>59915</v>
      </c>
      <c r="M17" s="54">
        <v>80993</v>
      </c>
      <c r="N17" s="54">
        <v>107707</v>
      </c>
      <c r="O17" s="54">
        <v>127329</v>
      </c>
    </row>
    <row r="18" spans="1:15" x14ac:dyDescent="0.25">
      <c r="A18" s="53" t="s">
        <v>1</v>
      </c>
      <c r="B18" s="54">
        <v>30232</v>
      </c>
      <c r="C18" s="54">
        <v>50291</v>
      </c>
      <c r="D18" s="54">
        <v>52912</v>
      </c>
      <c r="E18" s="54">
        <v>68442</v>
      </c>
      <c r="F18" s="54">
        <v>69797</v>
      </c>
      <c r="G18" s="54">
        <v>92919</v>
      </c>
      <c r="H18" s="54">
        <v>0</v>
      </c>
      <c r="I18" s="54">
        <v>63993</v>
      </c>
      <c r="J18" s="54">
        <v>46345</v>
      </c>
      <c r="K18" s="54">
        <v>10997</v>
      </c>
      <c r="L18" s="54">
        <v>18023</v>
      </c>
      <c r="M18" s="54">
        <v>10959</v>
      </c>
      <c r="N18" s="54">
        <v>78541</v>
      </c>
      <c r="O18" s="54">
        <v>103306</v>
      </c>
    </row>
    <row r="19" spans="1:15" hidden="1" x14ac:dyDescent="0.25">
      <c r="A19" s="2" t="s">
        <v>19</v>
      </c>
      <c r="B19" s="9">
        <v>11199979</v>
      </c>
      <c r="C19" s="9">
        <v>14311290</v>
      </c>
      <c r="D19" s="9">
        <v>18573537</v>
      </c>
      <c r="E19" s="9">
        <v>23724797</v>
      </c>
      <c r="F19" s="9">
        <v>24742723</v>
      </c>
      <c r="G19" s="9">
        <v>31296665</v>
      </c>
      <c r="H19" s="9">
        <v>43461322</v>
      </c>
      <c r="I19" s="9">
        <v>53110604</v>
      </c>
      <c r="J19" s="9">
        <v>32167850</v>
      </c>
      <c r="K19" s="9">
        <v>36967073</v>
      </c>
      <c r="L19" s="9">
        <v>44633630</v>
      </c>
      <c r="M19" s="9">
        <v>42132951</v>
      </c>
      <c r="N19" s="9">
        <v>46256544</v>
      </c>
      <c r="O19" s="9">
        <v>51861953</v>
      </c>
    </row>
    <row r="20" spans="1:15" hidden="1" x14ac:dyDescent="0.25">
      <c r="A20" s="2" t="s">
        <v>4</v>
      </c>
      <c r="B20" s="11">
        <v>569592172</v>
      </c>
      <c r="C20" s="11">
        <v>624514752</v>
      </c>
      <c r="D20" s="11">
        <v>719881435</v>
      </c>
      <c r="E20" s="11">
        <v>849220912</v>
      </c>
      <c r="F20" s="11">
        <v>908568823</v>
      </c>
      <c r="G20" s="11">
        <v>1014794014</v>
      </c>
      <c r="H20" s="11">
        <v>1192117811</v>
      </c>
      <c r="I20" s="11">
        <v>1233913357</v>
      </c>
      <c r="J20" s="11">
        <v>855324556</v>
      </c>
      <c r="K20" s="11">
        <v>1071555294</v>
      </c>
      <c r="L20" s="11">
        <v>1256263546</v>
      </c>
      <c r="M20" s="11">
        <v>1287888735</v>
      </c>
      <c r="N20" s="11">
        <v>1334059087</v>
      </c>
      <c r="O20" s="11">
        <v>1381365529</v>
      </c>
    </row>
    <row r="22" spans="1:15" x14ac:dyDescent="0.25">
      <c r="A22" t="s">
        <v>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x14ac:dyDescent="0.25">
      <c r="A23" s="52"/>
      <c r="B23" s="38">
        <v>2001</v>
      </c>
      <c r="C23" s="38">
        <v>2002</v>
      </c>
      <c r="D23" s="38">
        <v>2003</v>
      </c>
      <c r="E23" s="38">
        <v>2004</v>
      </c>
      <c r="F23" s="38">
        <v>2005</v>
      </c>
      <c r="G23" s="38">
        <v>2006</v>
      </c>
      <c r="H23" s="38">
        <v>2007</v>
      </c>
      <c r="I23" s="38">
        <v>2008</v>
      </c>
      <c r="J23" s="38">
        <v>2009</v>
      </c>
      <c r="K23" s="38">
        <v>2010</v>
      </c>
      <c r="L23" s="38">
        <v>2011</v>
      </c>
      <c r="M23" s="38">
        <v>2012</v>
      </c>
      <c r="N23" s="38">
        <v>2013</v>
      </c>
      <c r="O23" s="38">
        <v>2014</v>
      </c>
    </row>
    <row r="24" spans="1:15" x14ac:dyDescent="0.25">
      <c r="A24" s="53" t="s">
        <v>0</v>
      </c>
      <c r="B24" s="58">
        <v>36476654</v>
      </c>
      <c r="C24" s="58">
        <v>48230794</v>
      </c>
      <c r="D24" s="58">
        <v>51239343</v>
      </c>
      <c r="E24" s="58">
        <v>66705682</v>
      </c>
      <c r="F24" s="58">
        <v>76527310</v>
      </c>
      <c r="G24" s="58">
        <v>93429474</v>
      </c>
      <c r="H24" s="58">
        <v>116822197</v>
      </c>
      <c r="I24" s="58">
        <v>141833836</v>
      </c>
      <c r="J24" s="58">
        <v>104849536</v>
      </c>
      <c r="K24" s="58">
        <v>125690658</v>
      </c>
      <c r="L24" s="58">
        <v>150813416</v>
      </c>
      <c r="M24" s="58">
        <v>139726824</v>
      </c>
      <c r="N24" s="58">
        <v>142525808</v>
      </c>
      <c r="O24" s="58">
        <v>153225461</v>
      </c>
    </row>
    <row r="25" spans="1:15" x14ac:dyDescent="0.25">
      <c r="A25" s="53" t="s">
        <v>1</v>
      </c>
      <c r="B25" s="58">
        <v>33681734</v>
      </c>
      <c r="C25" s="58">
        <v>37611572</v>
      </c>
      <c r="D25" s="58">
        <v>47674542</v>
      </c>
      <c r="E25" s="58">
        <v>60248602</v>
      </c>
      <c r="F25" s="58">
        <v>65919579</v>
      </c>
      <c r="G25" s="58">
        <v>76978511</v>
      </c>
      <c r="H25" s="58">
        <v>94659727</v>
      </c>
      <c r="I25" s="58">
        <v>108784724</v>
      </c>
      <c r="J25" s="58">
        <v>77272443</v>
      </c>
      <c r="K25" s="58">
        <v>87432095</v>
      </c>
      <c r="L25" s="58">
        <v>101369997</v>
      </c>
      <c r="M25" s="58">
        <v>94266239</v>
      </c>
      <c r="N25" s="58">
        <v>98661803</v>
      </c>
      <c r="O25" s="58">
        <v>103110997</v>
      </c>
    </row>
    <row r="26" spans="1:15" ht="13.5" customHeight="1" x14ac:dyDescent="0.25"/>
    <row r="27" spans="1:15" ht="2.25" customHeight="1" x14ac:dyDescent="0.25"/>
    <row r="28" spans="1:15" ht="19.5" hidden="1" customHeight="1" x14ac:dyDescent="0.25"/>
    <row r="29" spans="1:15" ht="15" customHeight="1" x14ac:dyDescent="0.25">
      <c r="A29" s="2" t="s">
        <v>37</v>
      </c>
    </row>
    <row r="30" spans="1:15" x14ac:dyDescent="0.25">
      <c r="A30" s="12"/>
      <c r="B30" s="13">
        <v>2001</v>
      </c>
      <c r="C30" s="13">
        <v>2002</v>
      </c>
      <c r="D30" s="13">
        <v>2003</v>
      </c>
      <c r="E30" s="13">
        <v>2004</v>
      </c>
      <c r="F30" s="13">
        <v>2005</v>
      </c>
      <c r="G30" s="13">
        <v>2006</v>
      </c>
      <c r="H30" s="13">
        <v>2007</v>
      </c>
      <c r="I30" s="13">
        <v>2008</v>
      </c>
      <c r="J30" s="13">
        <v>2009</v>
      </c>
      <c r="K30" s="13">
        <v>2010</v>
      </c>
      <c r="L30" s="13">
        <v>2011</v>
      </c>
      <c r="M30" s="13">
        <v>2012</v>
      </c>
      <c r="N30" s="13">
        <v>2013</v>
      </c>
      <c r="O30" s="13">
        <v>2014</v>
      </c>
    </row>
    <row r="31" spans="1:15" x14ac:dyDescent="0.25">
      <c r="A31" s="12" t="s">
        <v>0</v>
      </c>
      <c r="B31" s="15">
        <f>100*((B3-B17)/(B3+B17)-(B10-B24)/(B10+B24))*((B3+B17)/(B10+B24))</f>
        <v>3.984848624595777E-2</v>
      </c>
      <c r="C31" s="15">
        <f>100*((C3-C17)/(C3+C17)-(C10-C24)/(C10+C24))*((C3+C17)/(C10+C24))</f>
        <v>7.0538077670306398E-2</v>
      </c>
      <c r="D31" s="15">
        <f t="shared" ref="D31:O31" si="0">100*((D3-D17)/(D3+D17)-(D10-D24)/(D10+D24))*((D3+D17)/(D10+D24))</f>
        <v>7.1263224768024422E-2</v>
      </c>
      <c r="E31" s="15">
        <f t="shared" si="0"/>
        <v>8.4823539777807266E-2</v>
      </c>
      <c r="F31" s="15">
        <f t="shared" si="0"/>
        <v>9.839024812996687E-2</v>
      </c>
      <c r="G31" s="15">
        <f t="shared" si="0"/>
        <v>0.12491760959048859</v>
      </c>
      <c r="H31" s="15">
        <f t="shared" si="0"/>
        <v>0.16178201167030121</v>
      </c>
      <c r="I31" s="15">
        <f t="shared" si="0"/>
        <v>0.16109728088645531</v>
      </c>
      <c r="J31" s="15">
        <f t="shared" si="0"/>
        <v>0.1901730070945557</v>
      </c>
      <c r="K31" s="15">
        <f t="shared" si="0"/>
        <v>0.14684503964418605</v>
      </c>
      <c r="L31" s="15">
        <f t="shared" si="0"/>
        <v>0.15610997701802221</v>
      </c>
      <c r="M31" s="15">
        <f t="shared" si="0"/>
        <v>0.12926788020613578</v>
      </c>
      <c r="N31" s="15">
        <f t="shared" si="0"/>
        <v>0.14953845350534548</v>
      </c>
      <c r="O31" s="15">
        <f t="shared" si="0"/>
        <v>0.18133102411449725</v>
      </c>
    </row>
    <row r="32" spans="1:15" x14ac:dyDescent="0.25">
      <c r="A32" s="12" t="s">
        <v>26</v>
      </c>
      <c r="B32" s="15">
        <f>100*((B4-B18)/(B4+B18)-(B11-B25)/(B11+B25))*((B4+B18)/(B11+B25))</f>
        <v>0.14672259804943905</v>
      </c>
      <c r="C32" s="15">
        <f t="shared" ref="C32:N32" si="1">100*((C4-C18)/(C4+C18)-(C11-C25)/(C11+C25))*((C4+C18)/(C11+C25))</f>
        <v>3.8373537301036313E-2</v>
      </c>
      <c r="D32" s="15">
        <f t="shared" si="1"/>
        <v>5.4355436978416626E-2</v>
      </c>
      <c r="E32" s="15">
        <f t="shared" si="1"/>
        <v>4.2373035642971742E-2</v>
      </c>
      <c r="F32" s="15">
        <f t="shared" si="1"/>
        <v>1.4767026571871709E-2</v>
      </c>
      <c r="G32" s="15">
        <f t="shared" si="1"/>
        <v>-1.5510669445054165E-2</v>
      </c>
      <c r="H32" s="15">
        <v>0</v>
      </c>
      <c r="I32" s="15">
        <f>100*((I4-I18)/(I4+I18)-(I11-I25)/(I11+I25))*((I4+I18)/(I11+I25))</f>
        <v>2.4276323692572476E-4</v>
      </c>
      <c r="J32" s="15">
        <f t="shared" si="1"/>
        <v>-2.9955089914841949E-2</v>
      </c>
      <c r="K32" s="15">
        <f t="shared" si="1"/>
        <v>1.4039105698466916E-2</v>
      </c>
      <c r="L32" s="15">
        <f t="shared" si="1"/>
        <v>-1.2384760693688395E-3</v>
      </c>
      <c r="M32" s="15">
        <f t="shared" si="1"/>
        <v>1.8704597426648863E-3</v>
      </c>
      <c r="N32" s="15">
        <f t="shared" si="1"/>
        <v>-3.492819760130042E-2</v>
      </c>
      <c r="O32" s="15">
        <f>100*((O4-O18)/(O4+O18)-(O11-O25)/(O11+O25))*((O4+O18)/(O11+O25))</f>
        <v>-4.8653451184272251E-2</v>
      </c>
    </row>
    <row r="33" spans="1:15" x14ac:dyDescent="0.25">
      <c r="A33" s="67" t="s">
        <v>61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</row>
  </sheetData>
  <conditionalFormatting sqref="B31:O32">
    <cfRule type="cellIs" dxfId="0" priority="1" operator="greaterThan">
      <formula>0</formula>
    </cfRule>
  </conditionalFormatting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topLeftCell="A18" workbookViewId="0">
      <selection activeCell="B11" sqref="B11"/>
    </sheetView>
  </sheetViews>
  <sheetFormatPr defaultRowHeight="15" x14ac:dyDescent="0.25"/>
  <cols>
    <col min="2" max="2" width="10.85546875" bestFit="1" customWidth="1"/>
    <col min="3" max="5" width="11" bestFit="1" customWidth="1"/>
    <col min="6" max="15" width="11.7109375" bestFit="1" customWidth="1"/>
  </cols>
  <sheetData>
    <row r="1" spans="1:18" x14ac:dyDescent="0.25">
      <c r="A1" s="5" t="s">
        <v>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8" x14ac:dyDescent="0.25">
      <c r="A2" s="12"/>
      <c r="B2" s="13">
        <v>2001</v>
      </c>
      <c r="C2" s="13">
        <v>2002</v>
      </c>
      <c r="D2" s="13">
        <v>2003</v>
      </c>
      <c r="E2" s="13">
        <v>2004</v>
      </c>
      <c r="F2" s="13">
        <v>2005</v>
      </c>
      <c r="G2" s="13">
        <v>2006</v>
      </c>
      <c r="H2" s="13">
        <v>2007</v>
      </c>
      <c r="I2" s="13">
        <v>2008</v>
      </c>
      <c r="J2" s="13">
        <v>2009</v>
      </c>
      <c r="K2" s="13">
        <v>2010</v>
      </c>
      <c r="L2" s="13">
        <v>2011</v>
      </c>
      <c r="M2" s="13">
        <v>2012</v>
      </c>
      <c r="N2" s="13">
        <v>2013</v>
      </c>
      <c r="O2" s="13">
        <v>2014</v>
      </c>
    </row>
    <row r="3" spans="1:18" ht="16.5" customHeight="1" x14ac:dyDescent="0.25">
      <c r="A3" s="14" t="s">
        <v>0</v>
      </c>
      <c r="B3" s="28">
        <v>5334871</v>
      </c>
      <c r="C3" s="33">
        <v>8038881</v>
      </c>
      <c r="D3" s="33">
        <v>7457204</v>
      </c>
      <c r="E3" s="33">
        <v>9940575</v>
      </c>
      <c r="F3" s="33">
        <v>12804246</v>
      </c>
      <c r="G3" s="33">
        <v>16132165</v>
      </c>
      <c r="H3" s="33">
        <v>20336387</v>
      </c>
      <c r="I3" s="33">
        <v>23226774</v>
      </c>
      <c r="J3" s="33">
        <v>19575454</v>
      </c>
      <c r="K3" s="33">
        <v>22732961</v>
      </c>
      <c r="L3" s="33">
        <v>27823701</v>
      </c>
      <c r="M3" s="33">
        <v>27177786</v>
      </c>
      <c r="N3" s="33">
        <v>28857732</v>
      </c>
      <c r="O3" s="33">
        <v>33152488</v>
      </c>
      <c r="R3" s="4" t="s">
        <v>9</v>
      </c>
    </row>
    <row r="4" spans="1:18" x14ac:dyDescent="0.25">
      <c r="A4" s="14" t="s">
        <v>1</v>
      </c>
      <c r="B4" s="28">
        <v>2716046</v>
      </c>
      <c r="C4" s="33">
        <v>2984815</v>
      </c>
      <c r="D4" s="33">
        <v>3526725</v>
      </c>
      <c r="E4" s="33">
        <v>4402909</v>
      </c>
      <c r="F4" s="33">
        <v>5376165</v>
      </c>
      <c r="G4" s="33">
        <v>7248728</v>
      </c>
      <c r="H4" s="33">
        <v>10390335</v>
      </c>
      <c r="I4" s="33">
        <v>12370806</v>
      </c>
      <c r="J4" s="33">
        <v>7583324</v>
      </c>
      <c r="K4" s="33">
        <v>8878641</v>
      </c>
      <c r="L4" s="33">
        <v>10464760</v>
      </c>
      <c r="M4" s="33">
        <v>10261439</v>
      </c>
      <c r="N4" s="33">
        <v>13473898</v>
      </c>
      <c r="O4" s="33">
        <v>17810931</v>
      </c>
    </row>
    <row r="5" spans="1:18" x14ac:dyDescent="0.25">
      <c r="A5" s="14" t="s">
        <v>19</v>
      </c>
      <c r="B5" s="34">
        <v>13671167</v>
      </c>
      <c r="C5" s="34">
        <v>17710593</v>
      </c>
      <c r="D5" s="34">
        <v>22372300</v>
      </c>
      <c r="E5" s="34">
        <v>29953014</v>
      </c>
      <c r="F5" s="34">
        <v>35639009</v>
      </c>
      <c r="G5" s="34">
        <v>46618425</v>
      </c>
      <c r="H5" s="34">
        <v>63102728</v>
      </c>
      <c r="I5" s="34">
        <v>75852791</v>
      </c>
      <c r="J5" s="34">
        <v>58394562</v>
      </c>
      <c r="K5" s="34">
        <v>65393262</v>
      </c>
      <c r="L5" s="34">
        <v>79049303</v>
      </c>
      <c r="M5" s="34">
        <v>76763162</v>
      </c>
      <c r="N5" s="34">
        <v>85259691</v>
      </c>
      <c r="O5" s="34">
        <v>94922897</v>
      </c>
    </row>
    <row r="6" spans="1:18" x14ac:dyDescent="0.25">
      <c r="A6" s="14" t="s">
        <v>4</v>
      </c>
      <c r="B6" s="29">
        <v>554669958</v>
      </c>
      <c r="C6" s="35">
        <v>614451017</v>
      </c>
      <c r="D6" s="35">
        <v>711349088</v>
      </c>
      <c r="E6" s="35">
        <v>838648987</v>
      </c>
      <c r="F6" s="35">
        <v>912376879</v>
      </c>
      <c r="G6" s="35">
        <v>1007963152</v>
      </c>
      <c r="H6" s="35">
        <v>1182991622</v>
      </c>
      <c r="I6" s="35">
        <v>1239400208</v>
      </c>
      <c r="J6" s="35">
        <v>847123316</v>
      </c>
      <c r="K6" s="35">
        <v>1084874170</v>
      </c>
      <c r="L6" s="35">
        <v>1272811929</v>
      </c>
      <c r="M6" s="35">
        <v>1296513102</v>
      </c>
      <c r="N6" s="35">
        <v>1343434315</v>
      </c>
      <c r="O6" s="35">
        <v>1381625672</v>
      </c>
    </row>
    <row r="8" spans="1:18" x14ac:dyDescent="0.25">
      <c r="A8" s="61" t="s">
        <v>43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8" x14ac:dyDescent="0.25">
      <c r="A9" s="12"/>
      <c r="B9" s="13">
        <v>2001</v>
      </c>
      <c r="C9" s="13">
        <v>2002</v>
      </c>
      <c r="D9" s="13">
        <v>2003</v>
      </c>
      <c r="E9" s="13">
        <v>2004</v>
      </c>
      <c r="F9" s="13">
        <v>2005</v>
      </c>
      <c r="G9" s="13">
        <v>2006</v>
      </c>
      <c r="H9" s="13">
        <v>2007</v>
      </c>
      <c r="I9" s="13">
        <v>2008</v>
      </c>
      <c r="J9" s="13">
        <v>2009</v>
      </c>
      <c r="K9" s="13">
        <v>2010</v>
      </c>
      <c r="L9" s="13">
        <v>2011</v>
      </c>
      <c r="M9" s="13">
        <v>2012</v>
      </c>
      <c r="N9" s="13">
        <v>2013</v>
      </c>
      <c r="O9" s="13">
        <v>2014</v>
      </c>
    </row>
    <row r="10" spans="1:18" x14ac:dyDescent="0.25">
      <c r="A10" s="14" t="s">
        <v>0</v>
      </c>
      <c r="B10" s="31">
        <v>33384210</v>
      </c>
      <c r="C10" s="32">
        <v>44263576</v>
      </c>
      <c r="D10" s="32">
        <v>48720350</v>
      </c>
      <c r="E10" s="32">
        <v>65771587</v>
      </c>
      <c r="F10" s="32">
        <v>78208548</v>
      </c>
      <c r="G10" s="32">
        <v>95140986</v>
      </c>
      <c r="H10" s="32">
        <v>120900492</v>
      </c>
      <c r="I10" s="32">
        <v>146087029</v>
      </c>
      <c r="J10" s="32">
        <v>112884321</v>
      </c>
      <c r="K10" s="32">
        <v>132140914</v>
      </c>
      <c r="L10" s="32">
        <v>162391721</v>
      </c>
      <c r="M10" s="32">
        <v>156422743</v>
      </c>
      <c r="N10" s="32">
        <v>161524152</v>
      </c>
      <c r="O10" s="32">
        <v>174279452</v>
      </c>
    </row>
    <row r="11" spans="1:18" x14ac:dyDescent="0.25">
      <c r="A11" s="14" t="s">
        <v>1</v>
      </c>
      <c r="B11" s="28">
        <v>30497719</v>
      </c>
      <c r="C11" s="28">
        <v>34336583</v>
      </c>
      <c r="D11" s="28">
        <v>43003656</v>
      </c>
      <c r="E11" s="28">
        <v>55468212</v>
      </c>
      <c r="F11" s="33">
        <v>62271839</v>
      </c>
      <c r="G11" s="33">
        <v>74055406</v>
      </c>
      <c r="H11" s="33">
        <v>94590870</v>
      </c>
      <c r="I11" s="33">
        <v>108211166</v>
      </c>
      <c r="J11" s="33">
        <v>82571847</v>
      </c>
      <c r="K11" s="33">
        <v>94748737</v>
      </c>
      <c r="L11" s="33">
        <v>111216834</v>
      </c>
      <c r="M11" s="33">
        <v>103006014</v>
      </c>
      <c r="N11" s="33">
        <v>107729976</v>
      </c>
      <c r="O11" s="33">
        <v>112196295</v>
      </c>
    </row>
    <row r="12" spans="1:18" x14ac:dyDescent="0.25">
      <c r="A12" s="14" t="s">
        <v>19</v>
      </c>
      <c r="B12" s="34">
        <v>111884993</v>
      </c>
      <c r="C12" s="34">
        <v>133331478</v>
      </c>
      <c r="D12" s="34">
        <v>166396472</v>
      </c>
      <c r="E12" s="34">
        <v>222882761</v>
      </c>
      <c r="F12" s="34">
        <v>261710590</v>
      </c>
      <c r="G12" s="34">
        <v>320466752</v>
      </c>
      <c r="H12" s="34">
        <v>412312348</v>
      </c>
      <c r="I12" s="34">
        <v>496346790</v>
      </c>
      <c r="J12" s="34">
        <v>387650495</v>
      </c>
      <c r="K12" s="34">
        <v>447953212</v>
      </c>
      <c r="L12" s="34">
        <v>540200888</v>
      </c>
      <c r="M12" s="34">
        <v>518899352</v>
      </c>
      <c r="N12" s="34">
        <v>558286204</v>
      </c>
      <c r="O12" s="34">
        <v>586928830</v>
      </c>
    </row>
    <row r="13" spans="1:18" x14ac:dyDescent="0.25">
      <c r="A13" s="14" t="s">
        <v>4</v>
      </c>
      <c r="B13" s="29">
        <v>6114505660</v>
      </c>
      <c r="C13" s="29">
        <v>6403660225</v>
      </c>
      <c r="D13" s="29">
        <v>7463286864</v>
      </c>
      <c r="E13" s="29">
        <v>9086813784</v>
      </c>
      <c r="F13" s="35">
        <v>10342460927</v>
      </c>
      <c r="G13" s="35">
        <v>11952387109</v>
      </c>
      <c r="H13" s="35">
        <v>13772780256</v>
      </c>
      <c r="I13" s="35">
        <v>15972312416</v>
      </c>
      <c r="J13" s="35">
        <v>12314697361</v>
      </c>
      <c r="K13" s="35">
        <v>15057105841</v>
      </c>
      <c r="L13" s="35">
        <v>18066514928</v>
      </c>
      <c r="M13" s="35">
        <v>18202308765</v>
      </c>
      <c r="N13" s="35">
        <v>18684466211</v>
      </c>
      <c r="O13" s="35">
        <v>18686070183</v>
      </c>
    </row>
    <row r="15" spans="1:18" x14ac:dyDescent="0.25">
      <c r="A15" s="3" t="s">
        <v>7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8" x14ac:dyDescent="0.25">
      <c r="A16" s="12"/>
      <c r="B16" s="13">
        <v>2001</v>
      </c>
      <c r="C16" s="13">
        <v>2002</v>
      </c>
      <c r="D16" s="13">
        <v>2003</v>
      </c>
      <c r="E16" s="13">
        <v>2004</v>
      </c>
      <c r="F16" s="13">
        <v>2005</v>
      </c>
      <c r="G16" s="13">
        <v>2006</v>
      </c>
      <c r="H16" s="13">
        <v>2007</v>
      </c>
      <c r="I16" s="13">
        <v>2008</v>
      </c>
      <c r="J16" s="13">
        <v>2009</v>
      </c>
      <c r="K16" s="13">
        <v>2010</v>
      </c>
      <c r="L16" s="13">
        <v>2011</v>
      </c>
      <c r="M16" s="13">
        <v>2012</v>
      </c>
      <c r="N16" s="13">
        <v>2013</v>
      </c>
      <c r="O16" s="13">
        <v>2014</v>
      </c>
    </row>
    <row r="17" spans="1:15" x14ac:dyDescent="0.25">
      <c r="A17" s="14" t="s">
        <v>8</v>
      </c>
      <c r="B17" s="16">
        <f>(B3/B10)/(B6/B13)</f>
        <v>1.7616090221123781</v>
      </c>
      <c r="C17" s="16">
        <f t="shared" ref="C17:O17" si="0">(C3/C10)/(C6/C13)</f>
        <v>1.8927363190573394</v>
      </c>
      <c r="D17" s="16">
        <f t="shared" si="0"/>
        <v>1.6058795958715937</v>
      </c>
      <c r="E17" s="16">
        <f t="shared" si="0"/>
        <v>1.6375877717845393</v>
      </c>
      <c r="F17" s="16">
        <f t="shared" si="0"/>
        <v>1.85587791718274</v>
      </c>
      <c r="G17" s="16">
        <f t="shared" si="0"/>
        <v>2.0106431651119512</v>
      </c>
      <c r="H17" s="16">
        <f t="shared" si="0"/>
        <v>1.9583291077272078</v>
      </c>
      <c r="I17" s="16">
        <f t="shared" si="0"/>
        <v>2.0489599474533091</v>
      </c>
      <c r="J17" s="16">
        <f t="shared" si="0"/>
        <v>2.5208983042065434</v>
      </c>
      <c r="K17" s="16">
        <f t="shared" si="0"/>
        <v>2.3877059108078367</v>
      </c>
      <c r="L17" s="16">
        <f t="shared" si="0"/>
        <v>2.4319865040014683</v>
      </c>
      <c r="M17" s="16">
        <f t="shared" si="0"/>
        <v>2.4392917357969326</v>
      </c>
      <c r="N17" s="16">
        <f t="shared" si="0"/>
        <v>2.4847859582451242</v>
      </c>
      <c r="O17" s="16">
        <f t="shared" si="0"/>
        <v>2.5727496172713145</v>
      </c>
    </row>
    <row r="18" spans="1:15" x14ac:dyDescent="0.25">
      <c r="A18" s="14" t="s">
        <v>11</v>
      </c>
      <c r="B18" s="21">
        <f>(B4/B11)/(B6/B13)</f>
        <v>0.98173996217298243</v>
      </c>
      <c r="C18" s="21">
        <f t="shared" ref="C18:O18" si="1">(C4/C11)/(C6/C13)</f>
        <v>0.90594400903080796</v>
      </c>
      <c r="D18" s="21">
        <f t="shared" si="1"/>
        <v>0.86042609464874498</v>
      </c>
      <c r="E18" s="21">
        <f t="shared" si="1"/>
        <v>0.86005642415247696</v>
      </c>
      <c r="F18" s="21">
        <f t="shared" si="1"/>
        <v>0.97865701969672469</v>
      </c>
      <c r="G18" s="21">
        <f t="shared" si="1"/>
        <v>1.1606867612568863</v>
      </c>
      <c r="H18" s="21">
        <f t="shared" si="1"/>
        <v>1.2788519782583465</v>
      </c>
      <c r="I18" s="21">
        <f t="shared" si="1"/>
        <v>1.4732693412279183</v>
      </c>
      <c r="J18" s="21">
        <f t="shared" si="1"/>
        <v>1.3350721011578637</v>
      </c>
      <c r="K18" s="21">
        <f t="shared" si="1"/>
        <v>1.3005743979341924</v>
      </c>
      <c r="L18" s="21">
        <f t="shared" si="1"/>
        <v>1.335576878805528</v>
      </c>
      <c r="M18" s="21">
        <f t="shared" si="1"/>
        <v>1.3986055689559387</v>
      </c>
      <c r="N18" s="21">
        <f t="shared" si="1"/>
        <v>1.7394860500729961</v>
      </c>
      <c r="O18" s="21">
        <f t="shared" si="1"/>
        <v>2.14701800725142</v>
      </c>
    </row>
    <row r="19" spans="1:15" x14ac:dyDescent="0.25">
      <c r="A19" s="20" t="s">
        <v>35</v>
      </c>
      <c r="B19" s="23">
        <f>(B3/B10)/(B4/B11)</f>
        <v>1.7943743659097204</v>
      </c>
      <c r="C19" s="23">
        <f t="shared" ref="C19:O19" si="2">(C3/C10)/(C4/C11)</f>
        <v>2.0892420504907538</v>
      </c>
      <c r="D19" s="23">
        <f t="shared" si="2"/>
        <v>1.8663771425100351</v>
      </c>
      <c r="E19" s="23">
        <f t="shared" si="2"/>
        <v>1.9040469041298806</v>
      </c>
      <c r="F19" s="23">
        <f t="shared" si="2"/>
        <v>1.8963517144728157</v>
      </c>
      <c r="G19" s="23">
        <f t="shared" si="2"/>
        <v>1.73228749756279</v>
      </c>
      <c r="H19" s="23">
        <f t="shared" si="2"/>
        <v>1.5313180422915194</v>
      </c>
      <c r="I19" s="23">
        <f t="shared" si="2"/>
        <v>1.3907572024444443</v>
      </c>
      <c r="J19" s="23">
        <f t="shared" si="2"/>
        <v>1.8882113572894315</v>
      </c>
      <c r="K19" s="23">
        <f t="shared" si="2"/>
        <v>1.8358856783590567</v>
      </c>
      <c r="L19" s="23">
        <f t="shared" si="2"/>
        <v>1.8209258804903192</v>
      </c>
      <c r="M19" s="23">
        <f t="shared" si="2"/>
        <v>1.7440883905659461</v>
      </c>
      <c r="N19" s="23">
        <f t="shared" si="2"/>
        <v>1.4284598362492487</v>
      </c>
      <c r="O19" s="15">
        <f t="shared" si="2"/>
        <v>1.1982897249031039</v>
      </c>
    </row>
    <row r="20" spans="1:15" x14ac:dyDescent="0.25">
      <c r="A20" s="14" t="s">
        <v>20</v>
      </c>
      <c r="B20" s="22">
        <f>(B3/B10)/(B5/B12)</f>
        <v>1.3078232969138492</v>
      </c>
      <c r="C20" s="22">
        <f t="shared" ref="C20:O20" si="3">(C3/C10)/(C5/C12)</f>
        <v>1.3672523963773442</v>
      </c>
      <c r="D20" s="22">
        <f t="shared" si="3"/>
        <v>1.1384110535837262</v>
      </c>
      <c r="E20" s="22">
        <f t="shared" si="3"/>
        <v>1.1246286287841258</v>
      </c>
      <c r="F20" s="22">
        <f t="shared" si="3"/>
        <v>1.2022518766815393</v>
      </c>
      <c r="G20" s="22">
        <f t="shared" si="3"/>
        <v>1.1656022826781698</v>
      </c>
      <c r="H20" s="22">
        <f t="shared" si="3"/>
        <v>1.0990664132563643</v>
      </c>
      <c r="I20" s="22">
        <f t="shared" si="3"/>
        <v>1.0403773524212636</v>
      </c>
      <c r="J20" s="22">
        <f t="shared" si="3"/>
        <v>1.1511877397772874</v>
      </c>
      <c r="K20" s="22">
        <f t="shared" si="3"/>
        <v>1.1784695181362477</v>
      </c>
      <c r="L20" s="22">
        <f t="shared" si="3"/>
        <v>1.1708688766968569</v>
      </c>
      <c r="M20" s="22">
        <f t="shared" si="3"/>
        <v>1.1744768204738087</v>
      </c>
      <c r="N20" s="22">
        <f t="shared" si="3"/>
        <v>1.1698707102803338</v>
      </c>
      <c r="O20" s="22">
        <f t="shared" si="3"/>
        <v>1.1762087321519115</v>
      </c>
    </row>
    <row r="21" spans="1:15" x14ac:dyDescent="0.25">
      <c r="A21" s="14" t="s">
        <v>21</v>
      </c>
      <c r="B21" s="15">
        <f>(B4/B11)/(B5/B12)</f>
        <v>0.72884640003804491</v>
      </c>
      <c r="C21" s="15">
        <f t="shared" ref="C21:O21" si="4">(C4/C11)/(C5/C12)</f>
        <v>0.65442508016540368</v>
      </c>
      <c r="D21" s="15">
        <f t="shared" si="4"/>
        <v>0.60995767021273684</v>
      </c>
      <c r="E21" s="15">
        <f t="shared" si="4"/>
        <v>0.59065174620688421</v>
      </c>
      <c r="F21" s="15">
        <f t="shared" si="4"/>
        <v>0.6339814853468595</v>
      </c>
      <c r="G21" s="15">
        <f t="shared" si="4"/>
        <v>0.67286884210507347</v>
      </c>
      <c r="H21" s="15">
        <f t="shared" si="4"/>
        <v>0.71772576493102769</v>
      </c>
      <c r="I21" s="15">
        <f t="shared" si="4"/>
        <v>0.7480654068105197</v>
      </c>
      <c r="J21" s="15">
        <f t="shared" si="4"/>
        <v>0.60967101767137044</v>
      </c>
      <c r="K21" s="15">
        <f t="shared" si="4"/>
        <v>0.64190789874758547</v>
      </c>
      <c r="L21" s="15">
        <f t="shared" si="4"/>
        <v>0.64300743332923471</v>
      </c>
      <c r="M21" s="15">
        <f t="shared" si="4"/>
        <v>0.67340441392004113</v>
      </c>
      <c r="N21" s="15">
        <f t="shared" si="4"/>
        <v>0.81897347100223683</v>
      </c>
      <c r="O21" s="15">
        <f t="shared" si="4"/>
        <v>0.98157290987955514</v>
      </c>
    </row>
    <row r="22" spans="1:15" x14ac:dyDescent="0.25">
      <c r="A22" s="66" t="s">
        <v>50</v>
      </c>
      <c r="B22">
        <v>1</v>
      </c>
      <c r="C22">
        <v>1</v>
      </c>
      <c r="D22">
        <v>1</v>
      </c>
      <c r="E22">
        <v>1</v>
      </c>
      <c r="F22">
        <v>1</v>
      </c>
      <c r="G22">
        <v>1</v>
      </c>
      <c r="H22">
        <v>1</v>
      </c>
      <c r="I22">
        <v>1</v>
      </c>
      <c r="J22">
        <v>1</v>
      </c>
      <c r="K22">
        <v>1</v>
      </c>
      <c r="L22">
        <v>1</v>
      </c>
      <c r="M22">
        <v>1</v>
      </c>
      <c r="N22">
        <v>1</v>
      </c>
      <c r="O22">
        <v>1</v>
      </c>
    </row>
    <row r="23" spans="1:15" x14ac:dyDescent="0.25">
      <c r="A23" s="66" t="s">
        <v>52</v>
      </c>
      <c r="B23">
        <f>(B4/B11)/(B3/B10)</f>
        <v>0.55729730595711857</v>
      </c>
    </row>
  </sheetData>
  <conditionalFormatting sqref="B17:O21">
    <cfRule type="cellIs" dxfId="15" priority="2" operator="greaterThan">
      <formula>1</formula>
    </cfRule>
    <cfRule type="cellIs" dxfId="14" priority="1" operator="greaterThan">
      <formula>1</formula>
    </cfRule>
  </conditionalFormatting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opLeftCell="A48" zoomScale="98" zoomScaleNormal="98" workbookViewId="0">
      <selection activeCell="L60" sqref="L60"/>
    </sheetView>
  </sheetViews>
  <sheetFormatPr defaultRowHeight="15" x14ac:dyDescent="0.25"/>
  <cols>
    <col min="2" max="15" width="12.85546875" bestFit="1" customWidth="1"/>
  </cols>
  <sheetData>
    <row r="1" spans="1:15" x14ac:dyDescent="0.25">
      <c r="A1" s="2" t="s">
        <v>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2"/>
      <c r="B2" s="13">
        <v>2001</v>
      </c>
      <c r="C2" s="13">
        <v>2002</v>
      </c>
      <c r="D2" s="13">
        <v>2003</v>
      </c>
      <c r="E2" s="13">
        <v>2004</v>
      </c>
      <c r="F2" s="13">
        <v>2005</v>
      </c>
      <c r="G2" s="13">
        <v>2006</v>
      </c>
      <c r="H2" s="13">
        <v>2007</v>
      </c>
      <c r="I2" s="13">
        <v>2008</v>
      </c>
      <c r="J2" s="13">
        <v>2009</v>
      </c>
      <c r="K2" s="13">
        <v>2010</v>
      </c>
      <c r="L2" s="13">
        <v>2011</v>
      </c>
      <c r="M2" s="13">
        <v>2012</v>
      </c>
      <c r="N2" s="13">
        <v>2013</v>
      </c>
      <c r="O2" s="13">
        <v>2014</v>
      </c>
    </row>
    <row r="3" spans="1:15" x14ac:dyDescent="0.25">
      <c r="A3" s="14" t="s">
        <v>0</v>
      </c>
      <c r="B3" s="28">
        <v>2968202</v>
      </c>
      <c r="C3" s="28">
        <v>4226078</v>
      </c>
      <c r="D3" s="28">
        <v>4511236</v>
      </c>
      <c r="E3" s="28">
        <v>6068614</v>
      </c>
      <c r="F3" s="28">
        <v>6651940</v>
      </c>
      <c r="G3" s="28">
        <v>8059514</v>
      </c>
      <c r="H3" s="28">
        <v>10477541</v>
      </c>
      <c r="I3" s="28">
        <v>12222173</v>
      </c>
      <c r="J3" s="28">
        <v>8639981</v>
      </c>
      <c r="K3" s="28">
        <v>9637740</v>
      </c>
      <c r="L3" s="28">
        <v>11913138</v>
      </c>
      <c r="M3" s="28">
        <v>11537469</v>
      </c>
      <c r="N3" s="28">
        <v>12121773</v>
      </c>
      <c r="O3" s="28">
        <v>14110946</v>
      </c>
    </row>
    <row r="4" spans="1:15" x14ac:dyDescent="0.25">
      <c r="A4" s="14" t="s">
        <v>1</v>
      </c>
      <c r="B4" s="28">
        <v>2533611</v>
      </c>
      <c r="C4" s="28">
        <v>3144375</v>
      </c>
      <c r="D4" s="28">
        <v>4078617</v>
      </c>
      <c r="E4" s="28">
        <v>5050277</v>
      </c>
      <c r="F4" s="28">
        <v>5234158</v>
      </c>
      <c r="G4" s="28">
        <v>6389591</v>
      </c>
      <c r="H4" s="28">
        <v>8351815</v>
      </c>
      <c r="I4" s="28">
        <v>9664425</v>
      </c>
      <c r="J4" s="28">
        <v>4775326</v>
      </c>
      <c r="K4" s="28">
        <v>5640265</v>
      </c>
      <c r="L4" s="28">
        <v>6835185</v>
      </c>
      <c r="M4" s="28">
        <v>6721255</v>
      </c>
      <c r="N4" s="28">
        <v>7947695</v>
      </c>
      <c r="O4" s="28">
        <v>9847504</v>
      </c>
    </row>
    <row r="5" spans="1:15" x14ac:dyDescent="0.25">
      <c r="A5" s="14" t="s">
        <v>19</v>
      </c>
      <c r="B5" s="34">
        <v>11199979</v>
      </c>
      <c r="C5" s="34">
        <v>14311290</v>
      </c>
      <c r="D5" s="34">
        <v>18573537</v>
      </c>
      <c r="E5" s="34">
        <v>23724797</v>
      </c>
      <c r="F5" s="34">
        <v>24742723</v>
      </c>
      <c r="G5" s="34">
        <v>31296665</v>
      </c>
      <c r="H5" s="34">
        <v>43461322</v>
      </c>
      <c r="I5" s="34">
        <v>53110604</v>
      </c>
      <c r="J5" s="34">
        <v>32167850</v>
      </c>
      <c r="K5" s="34">
        <v>36967073</v>
      </c>
      <c r="L5" s="34">
        <v>44633630</v>
      </c>
      <c r="M5" s="34">
        <v>42132951</v>
      </c>
      <c r="N5" s="34">
        <v>46256544</v>
      </c>
      <c r="O5" s="34">
        <v>51861953</v>
      </c>
    </row>
    <row r="6" spans="1:15" x14ac:dyDescent="0.25">
      <c r="A6" s="14" t="s">
        <v>4</v>
      </c>
      <c r="B6" s="29">
        <v>569592172</v>
      </c>
      <c r="C6" s="29">
        <v>624514752</v>
      </c>
      <c r="D6" s="29">
        <v>719881435</v>
      </c>
      <c r="E6" s="29">
        <v>849220912</v>
      </c>
      <c r="F6" s="29">
        <v>908568823</v>
      </c>
      <c r="G6" s="29">
        <v>1014794014</v>
      </c>
      <c r="H6" s="29">
        <v>1192117811</v>
      </c>
      <c r="I6" s="29">
        <v>1233913357</v>
      </c>
      <c r="J6" s="29">
        <v>855324556</v>
      </c>
      <c r="K6" s="29">
        <v>1071555294</v>
      </c>
      <c r="L6" s="29">
        <v>1256263546</v>
      </c>
      <c r="M6" s="29">
        <v>1287888735</v>
      </c>
      <c r="N6" s="29">
        <v>1334059087</v>
      </c>
      <c r="O6" s="29">
        <v>1381365529</v>
      </c>
    </row>
    <row r="8" spans="1:15" x14ac:dyDescent="0.25">
      <c r="A8" s="2" t="s">
        <v>44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25">
      <c r="A9" s="12"/>
      <c r="B9" s="13">
        <v>2001</v>
      </c>
      <c r="C9" s="13">
        <v>2002</v>
      </c>
      <c r="D9" s="13">
        <v>2003</v>
      </c>
      <c r="E9" s="13">
        <v>2004</v>
      </c>
      <c r="F9" s="13">
        <v>2005</v>
      </c>
      <c r="G9" s="13">
        <v>2006</v>
      </c>
      <c r="H9" s="13">
        <v>2007</v>
      </c>
      <c r="I9" s="13">
        <v>2008</v>
      </c>
      <c r="J9" s="13">
        <v>2009</v>
      </c>
      <c r="K9" s="13">
        <v>2010</v>
      </c>
      <c r="L9" s="13">
        <v>2011</v>
      </c>
      <c r="M9" s="13">
        <v>2012</v>
      </c>
      <c r="N9" s="13">
        <v>2013</v>
      </c>
      <c r="O9" s="13">
        <v>2014</v>
      </c>
    </row>
    <row r="10" spans="1:15" x14ac:dyDescent="0.25">
      <c r="A10" s="14" t="s">
        <v>0</v>
      </c>
      <c r="B10" s="29">
        <v>36476654</v>
      </c>
      <c r="C10" s="29">
        <v>48230794</v>
      </c>
      <c r="D10" s="29">
        <v>51239343</v>
      </c>
      <c r="E10" s="29">
        <v>66705682</v>
      </c>
      <c r="F10" s="29">
        <v>76527310</v>
      </c>
      <c r="G10" s="29">
        <v>93429474</v>
      </c>
      <c r="H10" s="29">
        <v>116822197</v>
      </c>
      <c r="I10" s="29">
        <v>141833836</v>
      </c>
      <c r="J10" s="29">
        <v>104849536</v>
      </c>
      <c r="K10" s="29">
        <v>125690658</v>
      </c>
      <c r="L10" s="29">
        <v>150813416</v>
      </c>
      <c r="M10" s="29">
        <v>139726824</v>
      </c>
      <c r="N10" s="29">
        <v>142525808</v>
      </c>
      <c r="O10" s="29">
        <v>153225461</v>
      </c>
    </row>
    <row r="11" spans="1:15" x14ac:dyDescent="0.25">
      <c r="A11" s="14" t="s">
        <v>1</v>
      </c>
      <c r="B11" s="29">
        <v>33681734</v>
      </c>
      <c r="C11" s="29">
        <v>37611572</v>
      </c>
      <c r="D11" s="29">
        <v>47674542</v>
      </c>
      <c r="E11" s="29">
        <v>60248602</v>
      </c>
      <c r="F11" s="29">
        <v>65919579</v>
      </c>
      <c r="G11" s="29">
        <v>76978511</v>
      </c>
      <c r="H11" s="29">
        <v>94659727</v>
      </c>
      <c r="I11" s="29">
        <v>108784724</v>
      </c>
      <c r="J11" s="29">
        <v>77272443</v>
      </c>
      <c r="K11" s="29">
        <v>87432095</v>
      </c>
      <c r="L11" s="29">
        <v>101369997</v>
      </c>
      <c r="M11" s="29">
        <v>94266239</v>
      </c>
      <c r="N11" s="29">
        <v>98661803</v>
      </c>
      <c r="O11" s="29">
        <v>103110997</v>
      </c>
    </row>
    <row r="12" spans="1:15" x14ac:dyDescent="0.25">
      <c r="A12" s="14" t="s">
        <v>19</v>
      </c>
      <c r="B12" s="34">
        <v>134375504</v>
      </c>
      <c r="C12" s="34">
        <v>156736444</v>
      </c>
      <c r="D12" s="34">
        <v>188660763</v>
      </c>
      <c r="E12" s="34">
        <v>244565357</v>
      </c>
      <c r="F12" s="34">
        <v>278211527</v>
      </c>
      <c r="G12" s="34">
        <v>340811915</v>
      </c>
      <c r="H12" s="34">
        <v>434862199</v>
      </c>
      <c r="I12" s="34">
        <v>533708631</v>
      </c>
      <c r="J12" s="34">
        <v>386851760</v>
      </c>
      <c r="K12" s="34">
        <v>451632314</v>
      </c>
      <c r="L12" s="34">
        <v>538065223</v>
      </c>
      <c r="M12" s="34">
        <v>502282527</v>
      </c>
      <c r="N12" s="34">
        <v>528096513</v>
      </c>
      <c r="O12" s="34">
        <v>554377917</v>
      </c>
    </row>
    <row r="13" spans="1:15" x14ac:dyDescent="0.25">
      <c r="A13" s="14" t="s">
        <v>4</v>
      </c>
      <c r="B13" s="29">
        <v>6324509730</v>
      </c>
      <c r="C13" s="29">
        <v>6586827695</v>
      </c>
      <c r="D13" s="29">
        <v>7682853525</v>
      </c>
      <c r="E13" s="29">
        <v>9382060863</v>
      </c>
      <c r="F13" s="29">
        <v>10607834908</v>
      </c>
      <c r="G13" s="29">
        <v>12245802740</v>
      </c>
      <c r="H13" s="29">
        <v>14095906118</v>
      </c>
      <c r="I13" s="29">
        <v>16352222166</v>
      </c>
      <c r="J13" s="29">
        <v>12603159274</v>
      </c>
      <c r="K13" s="29">
        <v>15254895075</v>
      </c>
      <c r="L13" s="29">
        <v>18238694336</v>
      </c>
      <c r="M13" s="29">
        <v>18329977181</v>
      </c>
      <c r="N13" s="29">
        <v>18705114822</v>
      </c>
      <c r="O13" s="29">
        <v>18729446763</v>
      </c>
    </row>
    <row r="15" spans="1:15" x14ac:dyDescent="0.25">
      <c r="A15" s="2" t="s">
        <v>10</v>
      </c>
    </row>
    <row r="16" spans="1:15" x14ac:dyDescent="0.25">
      <c r="A16" s="12"/>
      <c r="B16" s="13">
        <v>2001</v>
      </c>
      <c r="C16" s="13">
        <v>2002</v>
      </c>
      <c r="D16" s="13">
        <v>2003</v>
      </c>
      <c r="E16" s="13">
        <v>2004</v>
      </c>
      <c r="F16" s="13">
        <v>2005</v>
      </c>
      <c r="G16" s="13">
        <v>2006</v>
      </c>
      <c r="H16" s="13">
        <v>2007</v>
      </c>
      <c r="I16" s="13">
        <v>2008</v>
      </c>
      <c r="J16" s="13">
        <v>2009</v>
      </c>
      <c r="K16" s="13">
        <v>2010</v>
      </c>
      <c r="L16" s="13">
        <v>2011</v>
      </c>
      <c r="M16" s="13">
        <v>2012</v>
      </c>
      <c r="N16" s="13">
        <v>2013</v>
      </c>
      <c r="O16" s="13">
        <v>2014</v>
      </c>
    </row>
    <row r="17" spans="1:15" x14ac:dyDescent="0.25">
      <c r="A17" s="14" t="s">
        <v>8</v>
      </c>
      <c r="B17" s="15">
        <f>(B3/B10)/(B6/B13)</f>
        <v>0.90352736946437484</v>
      </c>
      <c r="C17" s="15">
        <f t="shared" ref="C17:O17" si="0">(C3/C10)/(C6/C13)</f>
        <v>0.92415900208832291</v>
      </c>
      <c r="D17" s="15">
        <f t="shared" si="0"/>
        <v>0.93962286066255163</v>
      </c>
      <c r="E17" s="15">
        <f t="shared" si="0"/>
        <v>1.0050883792945511</v>
      </c>
      <c r="F17" s="15">
        <f t="shared" si="0"/>
        <v>1.0148475261651375</v>
      </c>
      <c r="G17" s="15">
        <f t="shared" si="0"/>
        <v>1.040960650088073</v>
      </c>
      <c r="H17" s="15">
        <f t="shared" si="0"/>
        <v>1.0604930370779018</v>
      </c>
      <c r="I17" s="15">
        <f t="shared" si="0"/>
        <v>1.1419857673977336</v>
      </c>
      <c r="J17" s="15">
        <f t="shared" si="0"/>
        <v>1.214212665423156</v>
      </c>
      <c r="K17" s="15">
        <f t="shared" si="0"/>
        <v>1.0916083394245861</v>
      </c>
      <c r="L17" s="15">
        <f t="shared" si="0"/>
        <v>1.1468303637074926</v>
      </c>
      <c r="M17" s="15">
        <f t="shared" si="0"/>
        <v>1.1752069180040492</v>
      </c>
      <c r="N17" s="15">
        <f t="shared" si="0"/>
        <v>1.1924987931262816</v>
      </c>
      <c r="O17" s="15">
        <f t="shared" si="0"/>
        <v>1.2486523192527148</v>
      </c>
    </row>
    <row r="18" spans="1:15" x14ac:dyDescent="0.25">
      <c r="A18" s="14" t="s">
        <v>11</v>
      </c>
      <c r="B18" s="15">
        <f>(B4/B11)/(B6/B13)</f>
        <v>0.83523435051766215</v>
      </c>
      <c r="C18" s="15">
        <f t="shared" ref="C18:O18" si="1">(C4/C11)/(C6/C13)</f>
        <v>0.88175199425482698</v>
      </c>
      <c r="D18" s="15">
        <f t="shared" si="1"/>
        <v>0.9130361546502519</v>
      </c>
      <c r="E18" s="15">
        <f t="shared" si="1"/>
        <v>0.92607421246838584</v>
      </c>
      <c r="F18" s="15">
        <f t="shared" si="1"/>
        <v>0.9270460870247228</v>
      </c>
      <c r="G18" s="15">
        <f t="shared" si="1"/>
        <v>1.0016428979623604</v>
      </c>
      <c r="H18" s="15">
        <f t="shared" si="1"/>
        <v>1.0432525142853466</v>
      </c>
      <c r="I18" s="15">
        <f t="shared" si="1"/>
        <v>1.1773354456595067</v>
      </c>
      <c r="J18" s="15">
        <f t="shared" si="1"/>
        <v>0.91059836552272333</v>
      </c>
      <c r="K18" s="15">
        <f t="shared" si="1"/>
        <v>0.91838178820319183</v>
      </c>
      <c r="L18" s="15">
        <f t="shared" si="1"/>
        <v>0.97893493489094796</v>
      </c>
      <c r="M18" s="15">
        <f t="shared" si="1"/>
        <v>1.014793723085093</v>
      </c>
      <c r="N18" s="15">
        <f t="shared" si="1"/>
        <v>1.1294771716908425</v>
      </c>
      <c r="O18" s="15">
        <f t="shared" si="1"/>
        <v>1.2949038277881935</v>
      </c>
    </row>
    <row r="19" spans="1:15" x14ac:dyDescent="0.25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1:15" x14ac:dyDescent="0.25">
      <c r="A20" s="14" t="s">
        <v>20</v>
      </c>
      <c r="B20" s="15">
        <f>(B3/B10)/(B5/B12)</f>
        <v>0.97629565723586009</v>
      </c>
      <c r="C20" s="15">
        <f t="shared" ref="C20:O20" si="2">(C3/C10)/(C5/C12)</f>
        <v>0.95963107747628984</v>
      </c>
      <c r="D20" s="15">
        <f t="shared" si="2"/>
        <v>0.89429121812060508</v>
      </c>
      <c r="E20" s="15">
        <f t="shared" si="2"/>
        <v>0.93781919926031942</v>
      </c>
      <c r="F20" s="15">
        <f t="shared" si="2"/>
        <v>0.9773711204788621</v>
      </c>
      <c r="G20" s="15">
        <f t="shared" si="2"/>
        <v>0.93938075496043361</v>
      </c>
      <c r="H20" s="15">
        <f t="shared" si="2"/>
        <v>0.89739309731808758</v>
      </c>
      <c r="I20" s="15">
        <f t="shared" si="2"/>
        <v>0.86594750156551448</v>
      </c>
      <c r="J20" s="15">
        <f t="shared" si="2"/>
        <v>0.99098896072803266</v>
      </c>
      <c r="K20" s="15">
        <f t="shared" si="2"/>
        <v>0.93678979048386135</v>
      </c>
      <c r="L20" s="15">
        <f t="shared" si="2"/>
        <v>0.95226738407382083</v>
      </c>
      <c r="M20" s="15">
        <f t="shared" si="2"/>
        <v>0.9843667865557707</v>
      </c>
      <c r="N20" s="15">
        <f t="shared" si="2"/>
        <v>0.97098551920923593</v>
      </c>
      <c r="O20" s="15">
        <f t="shared" si="2"/>
        <v>0.98442412505018273</v>
      </c>
    </row>
    <row r="21" spans="1:15" x14ac:dyDescent="0.25">
      <c r="A21" s="14" t="s">
        <v>21</v>
      </c>
      <c r="B21" s="15">
        <f>(B4/B11)/(B5/B12)</f>
        <v>0.90250245509221327</v>
      </c>
      <c r="C21" s="15">
        <f t="shared" ref="C21:O21" si="3">(C4/C11)/(C5/C12)</f>
        <v>0.91559635777129911</v>
      </c>
      <c r="D21" s="15">
        <f t="shared" si="3"/>
        <v>0.86898717465705144</v>
      </c>
      <c r="E21" s="15">
        <f t="shared" si="3"/>
        <v>0.86409334172414387</v>
      </c>
      <c r="F21" s="15">
        <f t="shared" si="3"/>
        <v>0.89281202293975082</v>
      </c>
      <c r="G21" s="15">
        <f t="shared" si="3"/>
        <v>0.90389974069531775</v>
      </c>
      <c r="H21" s="15">
        <f t="shared" si="3"/>
        <v>0.88280410370166118</v>
      </c>
      <c r="I21" s="15">
        <f t="shared" si="3"/>
        <v>0.8927525340324961</v>
      </c>
      <c r="J21" s="15">
        <f t="shared" si="3"/>
        <v>0.74319182593563438</v>
      </c>
      <c r="K21" s="15">
        <f t="shared" si="3"/>
        <v>0.78813128471385974</v>
      </c>
      <c r="L21" s="15">
        <f t="shared" si="3"/>
        <v>0.81285588446875612</v>
      </c>
      <c r="M21" s="15">
        <f t="shared" si="3"/>
        <v>0.85000285558802147</v>
      </c>
      <c r="N21" s="15">
        <f t="shared" si="3"/>
        <v>0.91967051397516564</v>
      </c>
      <c r="O21" s="15">
        <f t="shared" si="3"/>
        <v>1.0208883193821476</v>
      </c>
    </row>
    <row r="23" spans="1:15" x14ac:dyDescent="0.25">
      <c r="A23" s="2" t="s">
        <v>12</v>
      </c>
    </row>
    <row r="24" spans="1:15" x14ac:dyDescent="0.25">
      <c r="A24" s="12"/>
      <c r="B24" s="13">
        <v>2001</v>
      </c>
      <c r="C24" s="13">
        <v>2002</v>
      </c>
      <c r="D24" s="13">
        <v>2003</v>
      </c>
      <c r="E24" s="13">
        <v>2004</v>
      </c>
      <c r="F24" s="13">
        <v>2005</v>
      </c>
      <c r="G24" s="13">
        <v>2006</v>
      </c>
      <c r="H24" s="13">
        <v>2007</v>
      </c>
      <c r="I24" s="13">
        <v>2008</v>
      </c>
      <c r="J24" s="13">
        <v>2009</v>
      </c>
      <c r="K24" s="13">
        <v>2010</v>
      </c>
      <c r="L24" s="13">
        <v>2011</v>
      </c>
      <c r="M24" s="13">
        <v>2012</v>
      </c>
      <c r="N24" s="13">
        <v>2013</v>
      </c>
      <c r="O24" s="13">
        <v>2014</v>
      </c>
    </row>
    <row r="25" spans="1:15" x14ac:dyDescent="0.25">
      <c r="A25" s="14" t="s">
        <v>8</v>
      </c>
      <c r="B25" s="15">
        <f>LN(B17)</f>
        <v>-0.10144887669768389</v>
      </c>
      <c r="C25" s="15">
        <f t="shared" ref="C25:O25" si="4">LN(C17)</f>
        <v>-7.8871141962381486E-2</v>
      </c>
      <c r="D25" s="15">
        <f t="shared" si="4"/>
        <v>-6.2276696286296084E-2</v>
      </c>
      <c r="E25" s="15">
        <f t="shared" si="4"/>
        <v>5.0754772411476671E-3</v>
      </c>
      <c r="F25" s="15">
        <f t="shared" si="4"/>
        <v>1.4738380682559084E-2</v>
      </c>
      <c r="G25" s="15">
        <f t="shared" si="4"/>
        <v>4.0143988810871063E-2</v>
      </c>
      <c r="H25" s="15">
        <f t="shared" si="4"/>
        <v>5.8733929303640582E-2</v>
      </c>
      <c r="I25" s="15">
        <f t="shared" si="4"/>
        <v>0.13276864828201751</v>
      </c>
      <c r="J25" s="15">
        <f t="shared" si="4"/>
        <v>0.19409585474458649</v>
      </c>
      <c r="K25" s="15">
        <f t="shared" si="4"/>
        <v>8.7652149456966852E-2</v>
      </c>
      <c r="L25" s="15">
        <f t="shared" si="4"/>
        <v>0.13700193157532611</v>
      </c>
      <c r="M25" s="15">
        <f t="shared" si="4"/>
        <v>0.16144423252123991</v>
      </c>
      <c r="N25" s="15">
        <f t="shared" si="4"/>
        <v>0.17605093172641448</v>
      </c>
      <c r="O25" s="15">
        <f t="shared" si="4"/>
        <v>0.22206482510041303</v>
      </c>
    </row>
    <row r="26" spans="1:15" x14ac:dyDescent="0.25">
      <c r="A26" s="14" t="s">
        <v>11</v>
      </c>
      <c r="B26" s="15">
        <f>LN(B18)</f>
        <v>-0.18004293420614664</v>
      </c>
      <c r="C26" s="15">
        <f t="shared" ref="C26:O26" si="5">LN(C18)</f>
        <v>-0.1258444481675671</v>
      </c>
      <c r="D26" s="15">
        <f t="shared" si="5"/>
        <v>-9.0979799335239031E-2</v>
      </c>
      <c r="E26" s="15">
        <f t="shared" si="5"/>
        <v>-7.6800904492828323E-2</v>
      </c>
      <c r="F26" s="15">
        <f t="shared" si="5"/>
        <v>-7.5751998336322637E-2</v>
      </c>
      <c r="G26" s="15">
        <f t="shared" si="5"/>
        <v>1.6415498818069202E-3</v>
      </c>
      <c r="H26" s="15">
        <f t="shared" si="5"/>
        <v>4.23432505372765E-2</v>
      </c>
      <c r="I26" s="15">
        <f t="shared" si="5"/>
        <v>0.16325378823352324</v>
      </c>
      <c r="J26" s="15">
        <f t="shared" si="5"/>
        <v>-9.3653351028461243E-2</v>
      </c>
      <c r="K26" s="15">
        <f t="shared" si="5"/>
        <v>-8.5142083531577872E-2</v>
      </c>
      <c r="L26" s="15">
        <f t="shared" si="5"/>
        <v>-2.1290099445791095E-2</v>
      </c>
      <c r="M26" s="15">
        <f t="shared" si="5"/>
        <v>1.4685363352450107E-2</v>
      </c>
      <c r="N26" s="15">
        <f t="shared" si="5"/>
        <v>0.1217548457352596</v>
      </c>
      <c r="O26" s="15">
        <f t="shared" si="5"/>
        <v>0.25843642813755341</v>
      </c>
    </row>
    <row r="27" spans="1:15" x14ac:dyDescent="0.25">
      <c r="A27" s="14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pans="1:15" x14ac:dyDescent="0.25">
      <c r="A28" s="14" t="s">
        <v>20</v>
      </c>
      <c r="B28" s="15">
        <f>LN(B20)</f>
        <v>-2.3989810946556167E-2</v>
      </c>
      <c r="C28" s="15">
        <f t="shared" ref="C28:O28" si="6">LN(C20)</f>
        <v>-4.1206362675762588E-2</v>
      </c>
      <c r="D28" s="15">
        <f t="shared" si="6"/>
        <v>-0.11172380951428373</v>
      </c>
      <c r="E28" s="15">
        <f t="shared" si="6"/>
        <v>-6.4198099876456902E-2</v>
      </c>
      <c r="F28" s="15">
        <f t="shared" si="6"/>
        <v>-2.2888841872501776E-2</v>
      </c>
      <c r="G28" s="15">
        <f t="shared" si="6"/>
        <v>-6.2534392121945184E-2</v>
      </c>
      <c r="H28" s="15">
        <f t="shared" si="6"/>
        <v>-0.1082612773373566</v>
      </c>
      <c r="I28" s="15">
        <f t="shared" si="6"/>
        <v>-0.14393099400610293</v>
      </c>
      <c r="J28" s="15">
        <f t="shared" si="6"/>
        <v>-9.0518842419108486E-3</v>
      </c>
      <c r="K28" s="15">
        <f t="shared" si="6"/>
        <v>-6.5296365045952459E-2</v>
      </c>
      <c r="L28" s="15">
        <f t="shared" si="6"/>
        <v>-4.8909418002375811E-2</v>
      </c>
      <c r="M28" s="15">
        <f t="shared" si="6"/>
        <v>-1.5756700819308921E-2</v>
      </c>
      <c r="N28" s="15">
        <f t="shared" si="6"/>
        <v>-2.9443724077777293E-2</v>
      </c>
      <c r="O28" s="15">
        <f t="shared" si="6"/>
        <v>-1.5698453400458872E-2</v>
      </c>
    </row>
    <row r="29" spans="1:15" x14ac:dyDescent="0.25">
      <c r="A29" s="14" t="s">
        <v>21</v>
      </c>
      <c r="B29" s="15">
        <f>LN(B21)</f>
        <v>-0.10258386845501911</v>
      </c>
      <c r="C29" s="15">
        <f t="shared" ref="C29:O29" si="7">LN(C21)</f>
        <v>-8.8179668880948275E-2</v>
      </c>
      <c r="D29" s="15">
        <f t="shared" si="7"/>
        <v>-0.14042691256322651</v>
      </c>
      <c r="E29" s="15">
        <f t="shared" si="7"/>
        <v>-0.14607448161043299</v>
      </c>
      <c r="F29" s="15">
        <f t="shared" si="7"/>
        <v>-0.1133792208913834</v>
      </c>
      <c r="G29" s="15">
        <f t="shared" si="7"/>
        <v>-0.10103683105100938</v>
      </c>
      <c r="H29" s="15">
        <f t="shared" si="7"/>
        <v>-0.12465195610372068</v>
      </c>
      <c r="I29" s="15">
        <f t="shared" si="7"/>
        <v>-0.11344585405459716</v>
      </c>
      <c r="J29" s="15">
        <f t="shared" si="7"/>
        <v>-0.29680109001495858</v>
      </c>
      <c r="K29" s="15">
        <f t="shared" si="7"/>
        <v>-0.23809059803449703</v>
      </c>
      <c r="L29" s="15">
        <f t="shared" si="7"/>
        <v>-0.20720144902349302</v>
      </c>
      <c r="M29" s="15">
        <f t="shared" si="7"/>
        <v>-0.16251556998809871</v>
      </c>
      <c r="N29" s="15">
        <f t="shared" si="7"/>
        <v>-8.3739810068932066E-2</v>
      </c>
      <c r="O29" s="15">
        <f t="shared" si="7"/>
        <v>2.0673149636681529E-2</v>
      </c>
    </row>
    <row r="30" spans="1:15" x14ac:dyDescent="0.25">
      <c r="A30" s="2"/>
    </row>
    <row r="31" spans="1:15" x14ac:dyDescent="0.25">
      <c r="A31" s="2" t="s">
        <v>17</v>
      </c>
    </row>
    <row r="32" spans="1:15" x14ac:dyDescent="0.25">
      <c r="A32" s="14"/>
      <c r="B32" s="13">
        <v>2001</v>
      </c>
      <c r="C32" s="13">
        <v>2002</v>
      </c>
      <c r="D32" s="13">
        <v>2003</v>
      </c>
      <c r="E32" s="13">
        <v>2004</v>
      </c>
      <c r="F32" s="13">
        <v>2005</v>
      </c>
      <c r="G32" s="13">
        <v>2006</v>
      </c>
      <c r="H32" s="13">
        <v>2007</v>
      </c>
      <c r="I32" s="13">
        <v>2008</v>
      </c>
      <c r="J32" s="13">
        <v>2009</v>
      </c>
      <c r="K32" s="13">
        <v>2010</v>
      </c>
      <c r="L32" s="13">
        <v>2011</v>
      </c>
      <c r="M32" s="13">
        <v>2012</v>
      </c>
      <c r="N32" s="13">
        <v>2013</v>
      </c>
      <c r="O32" s="13">
        <v>2014</v>
      </c>
    </row>
    <row r="33" spans="1:15" x14ac:dyDescent="0.25">
      <c r="A33" s="14" t="s">
        <v>8</v>
      </c>
      <c r="B33" s="16">
        <v>1.7616090221123781</v>
      </c>
      <c r="C33" s="16">
        <v>1.8927363190573394</v>
      </c>
      <c r="D33" s="16">
        <v>1.6058795958715937</v>
      </c>
      <c r="E33" s="16">
        <v>1.6375877717845393</v>
      </c>
      <c r="F33" s="16">
        <v>1.85587791718274</v>
      </c>
      <c r="G33" s="16">
        <v>2.0106431651119512</v>
      </c>
      <c r="H33" s="16">
        <v>1.9583291077272078</v>
      </c>
      <c r="I33" s="16">
        <v>2.0489599474533091</v>
      </c>
      <c r="J33" s="16">
        <v>2.5208983042065434</v>
      </c>
      <c r="K33" s="16">
        <v>2.3877059108078367</v>
      </c>
      <c r="L33" s="16">
        <v>2.4319865040014683</v>
      </c>
      <c r="M33" s="16">
        <v>2.4392917357969326</v>
      </c>
      <c r="N33" s="16">
        <v>2.4847859582451242</v>
      </c>
      <c r="O33" s="16">
        <v>2.5727496172713145</v>
      </c>
    </row>
    <row r="34" spans="1:15" x14ac:dyDescent="0.25">
      <c r="A34" s="14" t="s">
        <v>11</v>
      </c>
      <c r="B34" s="15">
        <v>0.98173996217298243</v>
      </c>
      <c r="C34" s="15">
        <v>0.90594400903080796</v>
      </c>
      <c r="D34" s="15">
        <v>0.86042609464874498</v>
      </c>
      <c r="E34" s="15">
        <v>0.86005642415247696</v>
      </c>
      <c r="F34" s="15">
        <v>0.97865701969672469</v>
      </c>
      <c r="G34" s="15">
        <v>1.1606867612568863</v>
      </c>
      <c r="H34" s="15">
        <v>1.2788519782583465</v>
      </c>
      <c r="I34" s="15">
        <v>1.4732693412279183</v>
      </c>
      <c r="J34" s="15">
        <v>1.3350721011578637</v>
      </c>
      <c r="K34" s="15">
        <v>1.3005743979341924</v>
      </c>
      <c r="L34" s="15">
        <v>1.335576878805528</v>
      </c>
      <c r="M34" s="15">
        <v>1.3986055689559387</v>
      </c>
      <c r="N34" s="15">
        <v>1.7394860500729961</v>
      </c>
      <c r="O34" s="15">
        <v>2.14701800725142</v>
      </c>
    </row>
    <row r="35" spans="1:15" x14ac:dyDescent="0.25">
      <c r="A35" s="14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</row>
    <row r="36" spans="1:15" x14ac:dyDescent="0.25">
      <c r="A36" s="14" t="s">
        <v>20</v>
      </c>
      <c r="B36" s="15">
        <v>1.3078232969138492</v>
      </c>
      <c r="C36" s="15">
        <v>1.3672523963773442</v>
      </c>
      <c r="D36" s="15">
        <v>1.1384110535837262</v>
      </c>
      <c r="E36" s="15">
        <v>1.1246286287841258</v>
      </c>
      <c r="F36" s="15">
        <v>1.2022518766815393</v>
      </c>
      <c r="G36" s="15">
        <v>1.1656022826781698</v>
      </c>
      <c r="H36" s="15">
        <v>1.0990664132563643</v>
      </c>
      <c r="I36" s="15">
        <v>1.0403773524212636</v>
      </c>
      <c r="J36" s="15">
        <v>1.1511877397772874</v>
      </c>
      <c r="K36" s="15">
        <v>1.1784695181362477</v>
      </c>
      <c r="L36" s="15">
        <v>1.1708688766968569</v>
      </c>
      <c r="M36" s="15">
        <v>1.1744768204738087</v>
      </c>
      <c r="N36" s="15">
        <v>1.1698707102803338</v>
      </c>
      <c r="O36" s="15">
        <v>1.1762087321519115</v>
      </c>
    </row>
    <row r="37" spans="1:15" x14ac:dyDescent="0.25">
      <c r="A37" s="14" t="s">
        <v>21</v>
      </c>
      <c r="B37" s="15">
        <v>0.72884640003804491</v>
      </c>
      <c r="C37" s="15">
        <v>0.65442508016540368</v>
      </c>
      <c r="D37" s="15">
        <v>0.60995767021273684</v>
      </c>
      <c r="E37" s="15">
        <v>0.59065174620688421</v>
      </c>
      <c r="F37" s="15">
        <v>0.6339814853468595</v>
      </c>
      <c r="G37" s="15">
        <v>0.67286884210507347</v>
      </c>
      <c r="H37" s="15">
        <v>0.71772576493102769</v>
      </c>
      <c r="I37" s="15">
        <v>0.7480654068105197</v>
      </c>
      <c r="J37" s="15">
        <v>0.60967101767137044</v>
      </c>
      <c r="K37" s="15">
        <v>0.64190789874758547</v>
      </c>
      <c r="L37" s="15">
        <v>0.64300743332923471</v>
      </c>
      <c r="M37" s="15">
        <v>0.67340441392004113</v>
      </c>
      <c r="N37" s="15">
        <v>0.81897347100223683</v>
      </c>
      <c r="O37" s="15">
        <v>0.98157290987955514</v>
      </c>
    </row>
    <row r="39" spans="1:15" x14ac:dyDescent="0.25">
      <c r="A39" s="2" t="s">
        <v>16</v>
      </c>
    </row>
    <row r="40" spans="1:15" x14ac:dyDescent="0.25">
      <c r="A40" s="12"/>
      <c r="B40" s="13">
        <v>2001</v>
      </c>
      <c r="C40" s="13">
        <v>2002</v>
      </c>
      <c r="D40" s="13">
        <v>2003</v>
      </c>
      <c r="E40" s="13">
        <v>2004</v>
      </c>
      <c r="F40" s="13">
        <v>2005</v>
      </c>
      <c r="G40" s="13">
        <v>2006</v>
      </c>
      <c r="H40" s="13">
        <v>2007</v>
      </c>
      <c r="I40" s="13">
        <v>2008</v>
      </c>
      <c r="J40" s="13">
        <v>2009</v>
      </c>
      <c r="K40" s="13">
        <v>2010</v>
      </c>
      <c r="L40" s="13">
        <v>2011</v>
      </c>
      <c r="M40" s="13">
        <v>2012</v>
      </c>
      <c r="N40" s="13">
        <v>2013</v>
      </c>
      <c r="O40" s="13">
        <v>2014</v>
      </c>
    </row>
    <row r="41" spans="1:15" x14ac:dyDescent="0.25">
      <c r="A41" s="14" t="s">
        <v>8</v>
      </c>
      <c r="B41" s="15">
        <f>LN(B33)</f>
        <v>0.56622760851742893</v>
      </c>
      <c r="C41" s="15">
        <f t="shared" ref="C41:O41" si="8">LN(C33)</f>
        <v>0.63802356989819919</v>
      </c>
      <c r="D41" s="15">
        <f t="shared" si="8"/>
        <v>0.47367164127670741</v>
      </c>
      <c r="E41" s="15">
        <f t="shared" si="8"/>
        <v>0.49322428818057784</v>
      </c>
      <c r="F41" s="15">
        <f t="shared" si="8"/>
        <v>0.61835785482059291</v>
      </c>
      <c r="G41" s="15">
        <f t="shared" si="8"/>
        <v>0.69845465353021863</v>
      </c>
      <c r="H41" s="15">
        <f t="shared" si="8"/>
        <v>0.67209161360346559</v>
      </c>
      <c r="I41" s="15">
        <f t="shared" si="8"/>
        <v>0.7173323217027574</v>
      </c>
      <c r="J41" s="15">
        <f t="shared" si="8"/>
        <v>0.92461530792625524</v>
      </c>
      <c r="K41" s="15">
        <f t="shared" si="8"/>
        <v>0.87033303501836956</v>
      </c>
      <c r="L41" s="15">
        <f t="shared" si="8"/>
        <v>0.88870841474702145</v>
      </c>
      <c r="M41" s="15">
        <f t="shared" si="8"/>
        <v>0.89170772495360506</v>
      </c>
      <c r="N41" s="15">
        <f t="shared" si="8"/>
        <v>0.91018652233592068</v>
      </c>
      <c r="O41" s="15">
        <f t="shared" si="8"/>
        <v>0.94497521697156706</v>
      </c>
    </row>
    <row r="42" spans="1:15" x14ac:dyDescent="0.25">
      <c r="A42" s="14" t="s">
        <v>11</v>
      </c>
      <c r="B42" s="15">
        <f>LN(B34)</f>
        <v>-1.8428809999020256E-2</v>
      </c>
      <c r="C42" s="15">
        <f t="shared" ref="C42:O42" si="9">LN(C34)</f>
        <v>-9.8777775035614121E-2</v>
      </c>
      <c r="D42" s="15">
        <f t="shared" si="9"/>
        <v>-0.15032755353992527</v>
      </c>
      <c r="E42" s="15">
        <f t="shared" si="9"/>
        <v>-0.15075728240716704</v>
      </c>
      <c r="F42" s="15">
        <f t="shared" si="9"/>
        <v>-2.1574035222538725E-2</v>
      </c>
      <c r="G42" s="15">
        <f t="shared" si="9"/>
        <v>0.14901186550063869</v>
      </c>
      <c r="H42" s="15">
        <f t="shared" si="9"/>
        <v>0.24596278349758896</v>
      </c>
      <c r="I42" s="15">
        <f t="shared" si="9"/>
        <v>0.38748397292252129</v>
      </c>
      <c r="J42" s="15">
        <f t="shared" si="9"/>
        <v>0.28898529875176432</v>
      </c>
      <c r="K42" s="15">
        <f t="shared" si="9"/>
        <v>0.26280601144768845</v>
      </c>
      <c r="L42" s="15">
        <f t="shared" si="9"/>
        <v>0.28936331747115607</v>
      </c>
      <c r="M42" s="15">
        <f t="shared" si="9"/>
        <v>0.33547571808717996</v>
      </c>
      <c r="N42" s="15">
        <f t="shared" si="9"/>
        <v>0.55358969607382058</v>
      </c>
      <c r="O42" s="15">
        <f t="shared" si="9"/>
        <v>0.76407990603027487</v>
      </c>
    </row>
    <row r="43" spans="1:15" x14ac:dyDescent="0.25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5" x14ac:dyDescent="0.25">
      <c r="A44" s="14" t="s">
        <v>20</v>
      </c>
      <c r="B44" s="15">
        <f>LN(B36)</f>
        <v>0.26836414980641504</v>
      </c>
      <c r="C44" s="15">
        <f t="shared" ref="C44:O44" si="10">LN(C36)</f>
        <v>0.31280317594194318</v>
      </c>
      <c r="D44" s="15">
        <f t="shared" si="10"/>
        <v>0.12963347750016643</v>
      </c>
      <c r="E44" s="15">
        <f t="shared" si="10"/>
        <v>0.11745287341138359</v>
      </c>
      <c r="F44" s="15">
        <f t="shared" si="10"/>
        <v>0.18419636214887231</v>
      </c>
      <c r="G44" s="15">
        <f t="shared" si="10"/>
        <v>0.15323793426874016</v>
      </c>
      <c r="H44" s="15">
        <f t="shared" si="10"/>
        <v>9.4461104220163017E-2</v>
      </c>
      <c r="I44" s="15">
        <f t="shared" si="10"/>
        <v>3.9583486209777863E-2</v>
      </c>
      <c r="J44" s="15">
        <f t="shared" si="10"/>
        <v>0.14079422658407309</v>
      </c>
      <c r="K44" s="15">
        <f t="shared" si="10"/>
        <v>0.16421657809242352</v>
      </c>
      <c r="L44" s="15">
        <f t="shared" si="10"/>
        <v>0.15774610285213925</v>
      </c>
      <c r="M44" s="15">
        <f t="shared" si="10"/>
        <v>0.16082278926759602</v>
      </c>
      <c r="N44" s="15">
        <f t="shared" si="10"/>
        <v>0.15689323866974147</v>
      </c>
      <c r="O44" s="15">
        <f t="shared" si="10"/>
        <v>0.16229632705281369</v>
      </c>
    </row>
    <row r="45" spans="1:15" x14ac:dyDescent="0.25">
      <c r="A45" s="14" t="s">
        <v>21</v>
      </c>
      <c r="B45" s="15">
        <f>LN(B37)</f>
        <v>-0.31629226871003419</v>
      </c>
      <c r="C45" s="15">
        <f t="shared" ref="C45:O45" si="11">LN(C37)</f>
        <v>-0.42399816899187021</v>
      </c>
      <c r="D45" s="15">
        <f t="shared" si="11"/>
        <v>-0.49436571731646628</v>
      </c>
      <c r="E45" s="15">
        <f t="shared" si="11"/>
        <v>-0.5265286971763613</v>
      </c>
      <c r="F45" s="15">
        <f t="shared" si="11"/>
        <v>-0.45573552789425931</v>
      </c>
      <c r="G45" s="15">
        <f t="shared" si="11"/>
        <v>-0.39620485376083969</v>
      </c>
      <c r="H45" s="15">
        <f t="shared" si="11"/>
        <v>-0.33166772588571347</v>
      </c>
      <c r="I45" s="15">
        <f t="shared" si="11"/>
        <v>-0.2902648625704583</v>
      </c>
      <c r="J45" s="15">
        <f t="shared" si="11"/>
        <v>-0.49483578259041777</v>
      </c>
      <c r="K45" s="15">
        <f t="shared" si="11"/>
        <v>-0.44331044547825754</v>
      </c>
      <c r="L45" s="15">
        <f t="shared" si="11"/>
        <v>-0.44159899442372613</v>
      </c>
      <c r="M45" s="15">
        <f t="shared" si="11"/>
        <v>-0.39540921759882897</v>
      </c>
      <c r="N45" s="15">
        <f t="shared" si="11"/>
        <v>-0.19970358759235857</v>
      </c>
      <c r="O45" s="15">
        <f t="shared" si="11"/>
        <v>-1.859898388847862E-2</v>
      </c>
    </row>
    <row r="47" spans="1:15" x14ac:dyDescent="0.25">
      <c r="A47" s="2" t="s">
        <v>13</v>
      </c>
    </row>
    <row r="48" spans="1:15" x14ac:dyDescent="0.25">
      <c r="A48" s="12"/>
      <c r="B48" s="13">
        <v>2001</v>
      </c>
      <c r="C48" s="13">
        <v>2002</v>
      </c>
      <c r="D48" s="13">
        <v>2003</v>
      </c>
      <c r="E48" s="13">
        <v>2004</v>
      </c>
      <c r="F48" s="13">
        <v>2005</v>
      </c>
      <c r="G48" s="13">
        <v>2006</v>
      </c>
      <c r="H48" s="13">
        <v>2007</v>
      </c>
      <c r="I48" s="13">
        <v>2008</v>
      </c>
      <c r="J48" s="13">
        <v>2009</v>
      </c>
      <c r="K48" s="13">
        <v>2010</v>
      </c>
      <c r="L48" s="13">
        <v>2011</v>
      </c>
      <c r="M48" s="13">
        <v>2012</v>
      </c>
      <c r="N48" s="13">
        <v>2013</v>
      </c>
      <c r="O48" s="13">
        <v>2014</v>
      </c>
    </row>
    <row r="49" spans="1:15" x14ac:dyDescent="0.25">
      <c r="A49" s="14" t="s">
        <v>8</v>
      </c>
      <c r="B49" s="15">
        <f>SUM(B41,-B25)</f>
        <v>0.6676764852151128</v>
      </c>
      <c r="C49" s="15">
        <f t="shared" ref="C49:O49" si="12">SUM(C41,-C25)</f>
        <v>0.71689471186058062</v>
      </c>
      <c r="D49" s="15">
        <f t="shared" si="12"/>
        <v>0.53594833756300353</v>
      </c>
      <c r="E49" s="15">
        <f t="shared" si="12"/>
        <v>0.48814881093943019</v>
      </c>
      <c r="F49" s="15">
        <f t="shared" si="12"/>
        <v>0.60361947413803385</v>
      </c>
      <c r="G49" s="15">
        <f t="shared" si="12"/>
        <v>0.65831066471934752</v>
      </c>
      <c r="H49" s="15">
        <f t="shared" si="12"/>
        <v>0.61335768429982496</v>
      </c>
      <c r="I49" s="15">
        <f t="shared" si="12"/>
        <v>0.58456367342073989</v>
      </c>
      <c r="J49" s="15">
        <f t="shared" si="12"/>
        <v>0.73051945318166878</v>
      </c>
      <c r="K49" s="15">
        <f t="shared" si="12"/>
        <v>0.78268088556140269</v>
      </c>
      <c r="L49" s="15">
        <f t="shared" si="12"/>
        <v>0.75170648317169531</v>
      </c>
      <c r="M49" s="15">
        <f t="shared" si="12"/>
        <v>0.73026349243236521</v>
      </c>
      <c r="N49" s="15">
        <f t="shared" si="12"/>
        <v>0.73413559060950617</v>
      </c>
      <c r="O49" s="15">
        <f t="shared" si="12"/>
        <v>0.72291039187115402</v>
      </c>
    </row>
    <row r="50" spans="1:15" x14ac:dyDescent="0.25">
      <c r="A50" s="14" t="s">
        <v>11</v>
      </c>
      <c r="B50" s="15">
        <f>SUM(B42,-B26)</f>
        <v>0.1616141242071264</v>
      </c>
      <c r="C50" s="15">
        <f t="shared" ref="C50:O50" si="13">SUM(C42,-C26)</f>
        <v>2.7066673131952976E-2</v>
      </c>
      <c r="D50" s="15">
        <f t="shared" si="13"/>
        <v>-5.9347754204686243E-2</v>
      </c>
      <c r="E50" s="15">
        <f t="shared" si="13"/>
        <v>-7.395637791433872E-2</v>
      </c>
      <c r="F50" s="15">
        <f t="shared" si="13"/>
        <v>5.4177963113783908E-2</v>
      </c>
      <c r="G50" s="15">
        <f t="shared" si="13"/>
        <v>0.14737031561883177</v>
      </c>
      <c r="H50" s="15">
        <f t="shared" si="13"/>
        <v>0.20361953296031246</v>
      </c>
      <c r="I50" s="15">
        <f t="shared" si="13"/>
        <v>0.22423018468899805</v>
      </c>
      <c r="J50" s="15">
        <f t="shared" si="13"/>
        <v>0.38263864978022555</v>
      </c>
      <c r="K50" s="15">
        <f t="shared" si="13"/>
        <v>0.34794809497926632</v>
      </c>
      <c r="L50" s="15">
        <f t="shared" si="13"/>
        <v>0.31065341691694714</v>
      </c>
      <c r="M50" s="15">
        <f t="shared" si="13"/>
        <v>0.32079035473472983</v>
      </c>
      <c r="N50" s="15">
        <f t="shared" si="13"/>
        <v>0.43183485033856095</v>
      </c>
      <c r="O50" s="15">
        <f t="shared" si="13"/>
        <v>0.50564347789272146</v>
      </c>
    </row>
    <row r="51" spans="1:15" x14ac:dyDescent="0.25">
      <c r="A51" s="20" t="s">
        <v>51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x14ac:dyDescent="0.25">
      <c r="A52" s="14" t="s">
        <v>20</v>
      </c>
      <c r="B52" s="15">
        <f>SUM(B44,-B28)</f>
        <v>0.29235396075297121</v>
      </c>
      <c r="C52" s="15">
        <f t="shared" ref="C52:O52" si="14">SUM(C44,-C28)</f>
        <v>0.35400953861770579</v>
      </c>
      <c r="D52" s="15">
        <f t="shared" si="14"/>
        <v>0.24135728701445017</v>
      </c>
      <c r="E52" s="15">
        <f t="shared" si="14"/>
        <v>0.18165097328784049</v>
      </c>
      <c r="F52" s="15">
        <f t="shared" si="14"/>
        <v>0.20708520402137409</v>
      </c>
      <c r="G52" s="15">
        <f t="shared" si="14"/>
        <v>0.21577232639068533</v>
      </c>
      <c r="H52" s="15">
        <f t="shared" si="14"/>
        <v>0.20272238155751962</v>
      </c>
      <c r="I52" s="15">
        <f t="shared" si="14"/>
        <v>0.18351448021588079</v>
      </c>
      <c r="J52" s="15">
        <f t="shared" si="14"/>
        <v>0.14984611082598392</v>
      </c>
      <c r="K52" s="15">
        <f t="shared" si="14"/>
        <v>0.22951294313837597</v>
      </c>
      <c r="L52" s="15">
        <f t="shared" si="14"/>
        <v>0.20665552085451505</v>
      </c>
      <c r="M52" s="15">
        <f t="shared" si="14"/>
        <v>0.17657949008690493</v>
      </c>
      <c r="N52" s="15">
        <f t="shared" si="14"/>
        <v>0.18633696274751876</v>
      </c>
      <c r="O52" s="15">
        <f t="shared" si="14"/>
        <v>0.17799478045327255</v>
      </c>
    </row>
    <row r="53" spans="1:15" x14ac:dyDescent="0.25">
      <c r="A53" s="14" t="s">
        <v>21</v>
      </c>
      <c r="B53" s="15">
        <f>SUM(B45,-B29)</f>
        <v>-0.21370840025501509</v>
      </c>
      <c r="C53" s="15">
        <f t="shared" ref="C53:O53" si="15">SUM(C45,-C29)</f>
        <v>-0.33581850011092196</v>
      </c>
      <c r="D53" s="15">
        <f t="shared" si="15"/>
        <v>-0.3539388047532398</v>
      </c>
      <c r="E53" s="15">
        <f t="shared" si="15"/>
        <v>-0.38045421556592829</v>
      </c>
      <c r="F53" s="15">
        <f t="shared" si="15"/>
        <v>-0.34235630700287589</v>
      </c>
      <c r="G53" s="15">
        <f t="shared" si="15"/>
        <v>-0.29516802270983034</v>
      </c>
      <c r="H53" s="15">
        <f t="shared" si="15"/>
        <v>-0.20701576978199279</v>
      </c>
      <c r="I53" s="15">
        <f t="shared" si="15"/>
        <v>-0.17681900851586113</v>
      </c>
      <c r="J53" s="15">
        <f t="shared" si="15"/>
        <v>-0.19803469257545919</v>
      </c>
      <c r="K53" s="15">
        <f t="shared" si="15"/>
        <v>-0.20521984744376051</v>
      </c>
      <c r="L53" s="15">
        <f t="shared" si="15"/>
        <v>-0.23439754540023311</v>
      </c>
      <c r="M53" s="15">
        <f t="shared" si="15"/>
        <v>-0.23289364761073025</v>
      </c>
      <c r="N53" s="15">
        <f t="shared" si="15"/>
        <v>-0.1159637775234265</v>
      </c>
      <c r="O53" s="15">
        <f t="shared" si="15"/>
        <v>-3.9272133525160152E-2</v>
      </c>
    </row>
  </sheetData>
  <conditionalFormatting sqref="B49:O53">
    <cfRule type="cellIs" dxfId="13" priority="1" operator="greaterThan">
      <formula>0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zoomScale="80" zoomScaleNormal="80" workbookViewId="0">
      <selection activeCell="B35" sqref="B35"/>
    </sheetView>
  </sheetViews>
  <sheetFormatPr defaultRowHeight="15" x14ac:dyDescent="0.25"/>
  <cols>
    <col min="2" max="2" width="13" bestFit="1" customWidth="1"/>
    <col min="8" max="15" width="11.7109375" bestFit="1" customWidth="1"/>
  </cols>
  <sheetData>
    <row r="1" spans="1:15" x14ac:dyDescent="0.25">
      <c r="A1" s="5" t="s">
        <v>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2"/>
      <c r="B2" s="13">
        <v>2001</v>
      </c>
      <c r="C2" s="13">
        <v>2002</v>
      </c>
      <c r="D2" s="13">
        <v>2003</v>
      </c>
      <c r="E2" s="13">
        <v>2004</v>
      </c>
      <c r="F2" s="13">
        <v>2005</v>
      </c>
      <c r="G2" s="13">
        <v>2006</v>
      </c>
      <c r="H2" s="13">
        <v>2007</v>
      </c>
      <c r="I2" s="13">
        <v>2008</v>
      </c>
      <c r="J2" s="13">
        <v>2009</v>
      </c>
      <c r="K2" s="13">
        <v>2010</v>
      </c>
      <c r="L2" s="13">
        <v>2011</v>
      </c>
      <c r="M2" s="13">
        <v>2012</v>
      </c>
      <c r="N2" s="13">
        <v>2013</v>
      </c>
      <c r="O2" s="13">
        <v>2014</v>
      </c>
    </row>
    <row r="3" spans="1:15" x14ac:dyDescent="0.25">
      <c r="A3" s="14" t="s">
        <v>0</v>
      </c>
      <c r="B3" s="28">
        <v>5334871</v>
      </c>
      <c r="C3" s="33">
        <v>8038881</v>
      </c>
      <c r="D3" s="33">
        <v>7457204</v>
      </c>
      <c r="E3" s="33">
        <v>9940575</v>
      </c>
      <c r="F3" s="33">
        <v>12804246</v>
      </c>
      <c r="G3" s="33">
        <v>16132165</v>
      </c>
      <c r="H3" s="33">
        <v>20336387</v>
      </c>
      <c r="I3" s="33">
        <v>23226774</v>
      </c>
      <c r="J3" s="33">
        <v>19575454</v>
      </c>
      <c r="K3" s="33">
        <v>22732961</v>
      </c>
      <c r="L3" s="33">
        <v>27823701</v>
      </c>
      <c r="M3" s="33">
        <v>27177786</v>
      </c>
      <c r="N3" s="33">
        <v>28857732</v>
      </c>
      <c r="O3" s="33">
        <v>33152488</v>
      </c>
    </row>
    <row r="4" spans="1:15" x14ac:dyDescent="0.25">
      <c r="A4" s="14" t="s">
        <v>1</v>
      </c>
      <c r="B4" s="28">
        <v>2716046</v>
      </c>
      <c r="C4" s="33">
        <v>2984815</v>
      </c>
      <c r="D4" s="33">
        <v>3526725</v>
      </c>
      <c r="E4" s="33">
        <v>4402909</v>
      </c>
      <c r="F4" s="33">
        <v>5376165</v>
      </c>
      <c r="G4" s="33">
        <v>7248728</v>
      </c>
      <c r="H4" s="33">
        <v>10390335</v>
      </c>
      <c r="I4" s="33">
        <v>12370806</v>
      </c>
      <c r="J4" s="33">
        <v>7583324</v>
      </c>
      <c r="K4" s="33">
        <v>8878641</v>
      </c>
      <c r="L4" s="33">
        <v>10464760</v>
      </c>
      <c r="M4" s="33">
        <v>10261439</v>
      </c>
      <c r="N4" s="33">
        <v>13473898</v>
      </c>
      <c r="O4" s="33">
        <v>17810931</v>
      </c>
    </row>
    <row r="5" spans="1:15" ht="1.5" customHeight="1" x14ac:dyDescent="0.25">
      <c r="A5" s="2" t="s">
        <v>19</v>
      </c>
      <c r="B5" s="9">
        <v>13671167</v>
      </c>
      <c r="C5" s="9">
        <v>17710593</v>
      </c>
      <c r="D5" s="9">
        <v>22372300</v>
      </c>
      <c r="E5" s="9">
        <v>29953014</v>
      </c>
      <c r="F5" s="9">
        <v>35639009</v>
      </c>
      <c r="G5" s="9">
        <v>46618425</v>
      </c>
      <c r="H5" s="9">
        <v>63102728</v>
      </c>
      <c r="I5" s="9">
        <v>75852791</v>
      </c>
      <c r="J5" s="9">
        <v>58394562</v>
      </c>
      <c r="K5" s="9">
        <v>65393262</v>
      </c>
      <c r="L5" s="9">
        <v>79049303</v>
      </c>
      <c r="M5" s="9">
        <v>76763162</v>
      </c>
      <c r="N5" s="9">
        <v>85259691</v>
      </c>
      <c r="O5" s="9">
        <v>94922897</v>
      </c>
    </row>
    <row r="6" spans="1:15" hidden="1" x14ac:dyDescent="0.25">
      <c r="A6" s="2" t="s">
        <v>4</v>
      </c>
      <c r="B6" s="8">
        <v>554669958</v>
      </c>
      <c r="C6" s="6">
        <v>614451017</v>
      </c>
      <c r="D6" s="6">
        <v>711349088</v>
      </c>
      <c r="E6" s="6">
        <v>838648987</v>
      </c>
      <c r="F6" s="6">
        <v>912376879</v>
      </c>
      <c r="G6" s="6">
        <v>1007963152</v>
      </c>
      <c r="H6" s="6">
        <v>1182991622</v>
      </c>
      <c r="I6" s="6">
        <v>1239400208</v>
      </c>
      <c r="J6" s="6">
        <v>847123316</v>
      </c>
      <c r="K6" s="6">
        <v>1084874170</v>
      </c>
      <c r="L6" s="6">
        <v>1272811929</v>
      </c>
      <c r="M6" s="6">
        <v>1296513102</v>
      </c>
      <c r="N6" s="6">
        <v>1343434315</v>
      </c>
      <c r="O6" s="7">
        <v>1381625672</v>
      </c>
    </row>
    <row r="8" spans="1:15" x14ac:dyDescent="0.25">
      <c r="A8" s="5" t="s">
        <v>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25">
      <c r="A9" s="12"/>
      <c r="B9" s="13">
        <v>2001</v>
      </c>
      <c r="C9" s="13">
        <v>2002</v>
      </c>
      <c r="D9" s="13">
        <v>2003</v>
      </c>
      <c r="E9" s="13">
        <v>2004</v>
      </c>
      <c r="F9" s="13">
        <v>2005</v>
      </c>
      <c r="G9" s="13">
        <v>2006</v>
      </c>
      <c r="H9" s="13">
        <v>2007</v>
      </c>
      <c r="I9" s="13">
        <v>2008</v>
      </c>
      <c r="J9" s="13">
        <v>2009</v>
      </c>
      <c r="K9" s="13">
        <v>2010</v>
      </c>
      <c r="L9" s="13">
        <v>2011</v>
      </c>
      <c r="M9" s="13">
        <v>2012</v>
      </c>
      <c r="N9" s="13">
        <v>2013</v>
      </c>
      <c r="O9" s="13">
        <v>2014</v>
      </c>
    </row>
    <row r="10" spans="1:15" x14ac:dyDescent="0.25">
      <c r="A10" s="14" t="s">
        <v>0</v>
      </c>
      <c r="B10" s="31">
        <v>33384210</v>
      </c>
      <c r="C10" s="32">
        <v>44263576</v>
      </c>
      <c r="D10" s="32">
        <v>48720350</v>
      </c>
      <c r="E10" s="32">
        <v>65771587</v>
      </c>
      <c r="F10" s="32">
        <v>78208548</v>
      </c>
      <c r="G10" s="32">
        <v>95140986</v>
      </c>
      <c r="H10" s="32">
        <v>120900492</v>
      </c>
      <c r="I10" s="32">
        <v>146087029</v>
      </c>
      <c r="J10" s="32">
        <v>112884321</v>
      </c>
      <c r="K10" s="32">
        <v>132140914</v>
      </c>
      <c r="L10" s="32">
        <v>162391721</v>
      </c>
      <c r="M10" s="32">
        <v>156422743</v>
      </c>
      <c r="N10" s="32">
        <v>161524152</v>
      </c>
      <c r="O10" s="32">
        <v>174279452</v>
      </c>
    </row>
    <row r="11" spans="1:15" x14ac:dyDescent="0.25">
      <c r="A11" s="14" t="s">
        <v>1</v>
      </c>
      <c r="B11" s="28">
        <v>30497719</v>
      </c>
      <c r="C11" s="28">
        <v>34336583</v>
      </c>
      <c r="D11" s="28">
        <v>43003656</v>
      </c>
      <c r="E11" s="28">
        <v>55468212</v>
      </c>
      <c r="F11" s="33">
        <v>62271839</v>
      </c>
      <c r="G11" s="33">
        <v>74055406</v>
      </c>
      <c r="H11" s="33">
        <v>94590870</v>
      </c>
      <c r="I11" s="33">
        <v>108211166</v>
      </c>
      <c r="J11" s="33">
        <v>82571847</v>
      </c>
      <c r="K11" s="33">
        <v>94748737</v>
      </c>
      <c r="L11" s="33">
        <v>111216834</v>
      </c>
      <c r="M11" s="33">
        <v>103006014</v>
      </c>
      <c r="N11" s="33">
        <v>107729976</v>
      </c>
      <c r="O11" s="33">
        <v>112196295</v>
      </c>
    </row>
    <row r="12" spans="1:15" ht="3.75" customHeight="1" x14ac:dyDescent="0.25">
      <c r="A12" s="2" t="s">
        <v>19</v>
      </c>
      <c r="B12" s="9">
        <v>111884993</v>
      </c>
      <c r="C12" s="9">
        <v>133331478</v>
      </c>
      <c r="D12" s="9">
        <v>166396472</v>
      </c>
      <c r="E12" s="9">
        <v>222882761</v>
      </c>
      <c r="F12" s="9">
        <v>261710590</v>
      </c>
      <c r="G12" s="9">
        <v>320466752</v>
      </c>
      <c r="H12" s="9">
        <v>412312348</v>
      </c>
      <c r="I12" s="9">
        <v>496346790</v>
      </c>
      <c r="J12" s="9">
        <v>387650495</v>
      </c>
      <c r="K12" s="9">
        <v>447953212</v>
      </c>
      <c r="L12" s="9">
        <v>540200888</v>
      </c>
      <c r="M12" s="9">
        <v>518899352</v>
      </c>
      <c r="N12" s="9">
        <v>558286204</v>
      </c>
      <c r="O12" s="9">
        <v>586928830</v>
      </c>
    </row>
    <row r="13" spans="1:15" hidden="1" x14ac:dyDescent="0.25">
      <c r="A13" s="2" t="s">
        <v>4</v>
      </c>
      <c r="B13" s="8">
        <v>6114505660</v>
      </c>
      <c r="C13" s="10">
        <v>6403660225</v>
      </c>
      <c r="D13" s="10">
        <v>7463286864</v>
      </c>
      <c r="E13" s="10">
        <v>9086813784</v>
      </c>
      <c r="F13" s="6">
        <v>10342460927</v>
      </c>
      <c r="G13" s="6">
        <v>11952387109</v>
      </c>
      <c r="H13" s="6">
        <v>13772780256</v>
      </c>
      <c r="I13" s="6">
        <v>15972312416</v>
      </c>
      <c r="J13" s="6">
        <v>12314697361</v>
      </c>
      <c r="K13" s="6">
        <v>15057105841</v>
      </c>
      <c r="L13" s="6">
        <v>18066514928</v>
      </c>
      <c r="M13" s="6">
        <v>18202308765</v>
      </c>
      <c r="N13" s="6">
        <v>18684466211</v>
      </c>
      <c r="O13" s="7">
        <v>18686070183</v>
      </c>
    </row>
    <row r="15" spans="1:15" x14ac:dyDescent="0.25">
      <c r="A15" t="s">
        <v>3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12"/>
      <c r="B16" s="13">
        <v>2001</v>
      </c>
      <c r="C16" s="13">
        <v>2002</v>
      </c>
      <c r="D16" s="13">
        <v>2003</v>
      </c>
      <c r="E16" s="13">
        <v>2004</v>
      </c>
      <c r="F16" s="13">
        <v>2005</v>
      </c>
      <c r="G16" s="13">
        <v>2006</v>
      </c>
      <c r="H16" s="13">
        <v>2007</v>
      </c>
      <c r="I16" s="13">
        <v>2008</v>
      </c>
      <c r="J16" s="13">
        <v>2009</v>
      </c>
      <c r="K16" s="13">
        <v>2010</v>
      </c>
      <c r="L16" s="13">
        <v>2011</v>
      </c>
      <c r="M16" s="13">
        <v>2012</v>
      </c>
      <c r="N16" s="13">
        <v>2013</v>
      </c>
      <c r="O16" s="13">
        <v>2014</v>
      </c>
    </row>
    <row r="17" spans="1:15" x14ac:dyDescent="0.25">
      <c r="A17" s="14" t="s">
        <v>0</v>
      </c>
      <c r="B17" s="28">
        <v>2968202</v>
      </c>
      <c r="C17" s="28">
        <v>4226078</v>
      </c>
      <c r="D17" s="28">
        <v>4511236</v>
      </c>
      <c r="E17" s="28">
        <v>6068614</v>
      </c>
      <c r="F17" s="28">
        <v>6651940</v>
      </c>
      <c r="G17" s="28">
        <v>8059514</v>
      </c>
      <c r="H17" s="28">
        <v>10477541</v>
      </c>
      <c r="I17" s="28">
        <v>12222173</v>
      </c>
      <c r="J17" s="28">
        <v>8639981</v>
      </c>
      <c r="K17" s="28">
        <v>9637740</v>
      </c>
      <c r="L17" s="28">
        <v>11913138</v>
      </c>
      <c r="M17" s="28">
        <v>11537469</v>
      </c>
      <c r="N17" s="28">
        <v>12121773</v>
      </c>
      <c r="O17" s="28">
        <v>14110946</v>
      </c>
    </row>
    <row r="18" spans="1:15" x14ac:dyDescent="0.25">
      <c r="A18" s="14" t="s">
        <v>1</v>
      </c>
      <c r="B18" s="28">
        <v>2533611</v>
      </c>
      <c r="C18" s="28">
        <v>3144375</v>
      </c>
      <c r="D18" s="28">
        <v>4078617</v>
      </c>
      <c r="E18" s="28">
        <v>5050277</v>
      </c>
      <c r="F18" s="28">
        <v>5234158</v>
      </c>
      <c r="G18" s="28">
        <v>6389591</v>
      </c>
      <c r="H18" s="28">
        <v>8351815</v>
      </c>
      <c r="I18" s="28">
        <v>9664425</v>
      </c>
      <c r="J18" s="28">
        <v>4775326</v>
      </c>
      <c r="K18" s="28">
        <v>5640265</v>
      </c>
      <c r="L18" s="28">
        <v>6835185</v>
      </c>
      <c r="M18" s="28">
        <v>6721255</v>
      </c>
      <c r="N18" s="28">
        <v>7947695</v>
      </c>
      <c r="O18" s="28">
        <v>9847504</v>
      </c>
    </row>
    <row r="19" spans="1:15" ht="1.5" customHeight="1" x14ac:dyDescent="0.25">
      <c r="A19" s="2" t="s">
        <v>19</v>
      </c>
      <c r="B19" s="9">
        <v>11199979</v>
      </c>
      <c r="C19" s="9">
        <v>14311290</v>
      </c>
      <c r="D19" s="9">
        <v>18573537</v>
      </c>
      <c r="E19" s="9">
        <v>23724797</v>
      </c>
      <c r="F19" s="9">
        <v>24742723</v>
      </c>
      <c r="G19" s="9">
        <v>31296665</v>
      </c>
      <c r="H19" s="9">
        <v>43461322</v>
      </c>
      <c r="I19" s="9">
        <v>53110604</v>
      </c>
      <c r="J19" s="9">
        <v>32167850</v>
      </c>
      <c r="K19" s="9">
        <v>36967073</v>
      </c>
      <c r="L19" s="9">
        <v>44633630</v>
      </c>
      <c r="M19" s="9">
        <v>42132951</v>
      </c>
      <c r="N19" s="9">
        <v>46256544</v>
      </c>
      <c r="O19" s="9">
        <v>51861953</v>
      </c>
    </row>
    <row r="20" spans="1:15" hidden="1" x14ac:dyDescent="0.25">
      <c r="A20" s="2" t="s">
        <v>4</v>
      </c>
      <c r="B20" s="11">
        <v>569592172</v>
      </c>
      <c r="C20" s="11">
        <v>624514752</v>
      </c>
      <c r="D20" s="11">
        <v>719881435</v>
      </c>
      <c r="E20" s="11">
        <v>849220912</v>
      </c>
      <c r="F20" s="11">
        <v>908568823</v>
      </c>
      <c r="G20" s="11">
        <v>1014794014</v>
      </c>
      <c r="H20" s="11">
        <v>1192117811</v>
      </c>
      <c r="I20" s="11">
        <v>1233913357</v>
      </c>
      <c r="J20" s="11">
        <v>855324556</v>
      </c>
      <c r="K20" s="11">
        <v>1071555294</v>
      </c>
      <c r="L20" s="11">
        <v>1256263546</v>
      </c>
      <c r="M20" s="11">
        <v>1287888735</v>
      </c>
      <c r="N20" s="11">
        <v>1334059087</v>
      </c>
      <c r="O20" s="11">
        <v>1381365529</v>
      </c>
    </row>
    <row r="22" spans="1:15" x14ac:dyDescent="0.25">
      <c r="A22" t="s">
        <v>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x14ac:dyDescent="0.25">
      <c r="A23" s="12"/>
      <c r="B23" s="13">
        <v>2001</v>
      </c>
      <c r="C23" s="13">
        <v>2002</v>
      </c>
      <c r="D23" s="13">
        <v>2003</v>
      </c>
      <c r="E23" s="13">
        <v>2004</v>
      </c>
      <c r="F23" s="13">
        <v>2005</v>
      </c>
      <c r="G23" s="13">
        <v>2006</v>
      </c>
      <c r="H23" s="13">
        <v>2007</v>
      </c>
      <c r="I23" s="13">
        <v>2008</v>
      </c>
      <c r="J23" s="13">
        <v>2009</v>
      </c>
      <c r="K23" s="13">
        <v>2010</v>
      </c>
      <c r="L23" s="13">
        <v>2011</v>
      </c>
      <c r="M23" s="13">
        <v>2012</v>
      </c>
      <c r="N23" s="13">
        <v>2013</v>
      </c>
      <c r="O23" s="13">
        <v>2014</v>
      </c>
    </row>
    <row r="24" spans="1:15" x14ac:dyDescent="0.25">
      <c r="A24" s="14" t="s">
        <v>0</v>
      </c>
      <c r="B24" s="29">
        <v>36476654</v>
      </c>
      <c r="C24" s="29">
        <v>48230794</v>
      </c>
      <c r="D24" s="29">
        <v>51239343</v>
      </c>
      <c r="E24" s="29">
        <v>66705682</v>
      </c>
      <c r="F24" s="29">
        <v>76527310</v>
      </c>
      <c r="G24" s="29">
        <v>93429474</v>
      </c>
      <c r="H24" s="29">
        <v>116822197</v>
      </c>
      <c r="I24" s="29">
        <v>141833836</v>
      </c>
      <c r="J24" s="29">
        <v>104849536</v>
      </c>
      <c r="K24" s="29">
        <v>125690658</v>
      </c>
      <c r="L24" s="29">
        <v>150813416</v>
      </c>
      <c r="M24" s="29">
        <v>139726824</v>
      </c>
      <c r="N24" s="29">
        <v>142525808</v>
      </c>
      <c r="O24" s="29">
        <v>153225461</v>
      </c>
    </row>
    <row r="25" spans="1:15" x14ac:dyDescent="0.25">
      <c r="A25" s="14" t="s">
        <v>1</v>
      </c>
      <c r="B25" s="29">
        <v>33681734</v>
      </c>
      <c r="C25" s="29">
        <v>37611572</v>
      </c>
      <c r="D25" s="29">
        <v>47674542</v>
      </c>
      <c r="E25" s="29">
        <v>60248602</v>
      </c>
      <c r="F25" s="29">
        <v>65919579</v>
      </c>
      <c r="G25" s="29">
        <v>76978511</v>
      </c>
      <c r="H25" s="29">
        <v>94659727</v>
      </c>
      <c r="I25" s="29">
        <v>108784724</v>
      </c>
      <c r="J25" s="29">
        <v>77272443</v>
      </c>
      <c r="K25" s="29">
        <v>87432095</v>
      </c>
      <c r="L25" s="29">
        <v>101369997</v>
      </c>
      <c r="M25" s="29">
        <v>94266239</v>
      </c>
      <c r="N25" s="29">
        <v>98661803</v>
      </c>
      <c r="O25" s="29">
        <v>103110997</v>
      </c>
    </row>
    <row r="26" spans="1:15" ht="1.5" customHeight="1" x14ac:dyDescent="0.25">
      <c r="A26" s="2" t="s">
        <v>19</v>
      </c>
      <c r="B26" s="9">
        <v>134375504</v>
      </c>
      <c r="C26" s="9">
        <v>156736444</v>
      </c>
      <c r="D26" s="9">
        <v>188660763</v>
      </c>
      <c r="E26" s="9">
        <v>244565357</v>
      </c>
      <c r="F26" s="9">
        <v>278211527</v>
      </c>
      <c r="G26" s="9">
        <v>340811915</v>
      </c>
      <c r="H26" s="9">
        <v>434862199</v>
      </c>
      <c r="I26" s="9">
        <v>533708631</v>
      </c>
      <c r="J26" s="9">
        <v>386851760</v>
      </c>
      <c r="K26" s="9">
        <v>451632314</v>
      </c>
      <c r="L26" s="9">
        <v>538065223</v>
      </c>
      <c r="M26" s="9">
        <v>502282527</v>
      </c>
      <c r="N26" s="9">
        <v>528096513</v>
      </c>
      <c r="O26" s="9">
        <v>554377917</v>
      </c>
    </row>
    <row r="27" spans="1:15" hidden="1" x14ac:dyDescent="0.25">
      <c r="A27" s="2" t="s">
        <v>4</v>
      </c>
      <c r="B27" s="11">
        <v>6324509730</v>
      </c>
      <c r="C27" s="11">
        <v>6586827695</v>
      </c>
      <c r="D27" s="11">
        <v>7682853525</v>
      </c>
      <c r="E27" s="11">
        <v>9382060863</v>
      </c>
      <c r="F27" s="11">
        <v>10607834908</v>
      </c>
      <c r="G27" s="11">
        <v>12245802740</v>
      </c>
      <c r="H27" s="11">
        <v>14095906118</v>
      </c>
      <c r="I27" s="11">
        <v>16352222166</v>
      </c>
      <c r="J27" s="11">
        <v>12603159274</v>
      </c>
      <c r="K27" s="11">
        <v>15254895075</v>
      </c>
      <c r="L27" s="11">
        <v>18238694336</v>
      </c>
      <c r="M27" s="11">
        <v>18329977181</v>
      </c>
      <c r="N27" s="11">
        <v>18705114822</v>
      </c>
      <c r="O27" s="11">
        <v>18729446763</v>
      </c>
    </row>
    <row r="30" spans="1:15" x14ac:dyDescent="0.25">
      <c r="A30" s="12"/>
      <c r="B30" s="13">
        <v>2001</v>
      </c>
      <c r="C30" s="13">
        <v>2002</v>
      </c>
      <c r="D30" s="13">
        <v>2003</v>
      </c>
      <c r="E30" s="13">
        <v>2004</v>
      </c>
      <c r="F30" s="13">
        <v>2005</v>
      </c>
      <c r="G30" s="13">
        <v>2006</v>
      </c>
      <c r="H30" s="13">
        <v>2007</v>
      </c>
      <c r="I30" s="13">
        <v>2008</v>
      </c>
      <c r="J30" s="13">
        <v>2009</v>
      </c>
      <c r="K30" s="13">
        <v>2010</v>
      </c>
      <c r="L30" s="13">
        <v>2011</v>
      </c>
      <c r="M30" s="13">
        <v>2012</v>
      </c>
      <c r="N30" s="13">
        <v>2013</v>
      </c>
      <c r="O30" s="13">
        <v>2014</v>
      </c>
    </row>
    <row r="31" spans="1:15" x14ac:dyDescent="0.25">
      <c r="A31" s="12" t="s">
        <v>0</v>
      </c>
      <c r="B31" s="15">
        <f>100*((B3-B17)/(B3+B17)-(B10-B24)/(B10+B24))*((B3+B17)/(B10+B24))</f>
        <v>3.9137947223916503</v>
      </c>
      <c r="C31" s="15">
        <f>100*((C3-C17)/(C3+C17)-(C10-C24)/(C10+C24))*((C3+C17)/(C10+C24))</f>
        <v>4.6909502952705511</v>
      </c>
      <c r="D31" s="15">
        <f t="shared" ref="D31:O31" si="0">100*((D3-D17)/(D3+D17)-(D10-D24)/(D10+D24))*((D3+D17)/(D10+D24))</f>
        <v>3.2488832614085923</v>
      </c>
      <c r="E31" s="15">
        <f t="shared" si="0"/>
        <v>3.0079435913750028</v>
      </c>
      <c r="F31" s="15">
        <f t="shared" si="0"/>
        <v>3.8393882832071888</v>
      </c>
      <c r="G31" s="15">
        <f t="shared" si="0"/>
        <v>4.1645342304784423</v>
      </c>
      <c r="H31" s="15">
        <f t="shared" si="0"/>
        <v>3.9248302594635125</v>
      </c>
      <c r="I31" s="15">
        <f t="shared" si="0"/>
        <v>3.6402175840828117</v>
      </c>
      <c r="J31" s="15">
        <f t="shared" si="0"/>
        <v>4.5442041097688994</v>
      </c>
      <c r="K31" s="15">
        <f t="shared" si="0"/>
        <v>4.7648907332926758</v>
      </c>
      <c r="L31" s="15">
        <f t="shared" si="0"/>
        <v>4.610909316034121</v>
      </c>
      <c r="M31" s="15">
        <f t="shared" si="0"/>
        <v>4.5442176228205682</v>
      </c>
      <c r="N31" s="15">
        <f t="shared" si="0"/>
        <v>4.6621890620380952</v>
      </c>
      <c r="O31" s="15">
        <f t="shared" si="0"/>
        <v>4.8863888082293467</v>
      </c>
    </row>
    <row r="32" spans="1:15" x14ac:dyDescent="0.25">
      <c r="A32" s="12" t="s">
        <v>26</v>
      </c>
      <c r="B32" s="15">
        <f>100*((B4-B18)/(B4+B18)-(B11-B25)/(B11+B25))*((B4+B18)/(B11+B25))</f>
        <v>0.69005948159000652</v>
      </c>
      <c r="C32" s="15">
        <f t="shared" ref="C32:O32" si="1">100*((C4-C18)/(C4+C18)-(C11-C25)/(C11+C25))*((C4+C18)/(C11+C25))</f>
        <v>0.16599866288967749</v>
      </c>
      <c r="D32" s="15">
        <f t="shared" si="1"/>
        <v>-0.1765986466607801</v>
      </c>
      <c r="E32" s="15">
        <f t="shared" si="1"/>
        <v>-0.22196117144910887</v>
      </c>
      <c r="F32" s="15">
        <f t="shared" si="1"/>
        <v>0.34630098589171204</v>
      </c>
      <c r="G32" s="15">
        <f t="shared" si="1"/>
        <v>0.74360286612514048</v>
      </c>
      <c r="H32" s="15">
        <f t="shared" si="1"/>
        <v>1.0807570398702986</v>
      </c>
      <c r="I32" s="15">
        <f t="shared" si="1"/>
        <v>1.2740443887535413</v>
      </c>
      <c r="J32" s="15">
        <f t="shared" si="1"/>
        <v>1.5003757767604968</v>
      </c>
      <c r="K32" s="15">
        <f t="shared" si="1"/>
        <v>1.4574947332099391</v>
      </c>
      <c r="L32" s="15">
        <f t="shared" si="1"/>
        <v>1.3304006603997525</v>
      </c>
      <c r="M32" s="15">
        <f t="shared" si="1"/>
        <v>1.4131727797921412</v>
      </c>
      <c r="N32" s="15">
        <f t="shared" si="1"/>
        <v>2.2215075558023893</v>
      </c>
      <c r="O32" s="15">
        <f t="shared" si="1"/>
        <v>3.1565707842941872</v>
      </c>
    </row>
    <row r="33" spans="1:15" x14ac:dyDescent="0.25">
      <c r="A33" t="s">
        <v>61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</row>
  </sheetData>
  <conditionalFormatting sqref="B31:O32">
    <cfRule type="cellIs" dxfId="12" priority="1" operator="greaterThan">
      <formula>0</formula>
    </cfRule>
  </conditionalFormatting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opLeftCell="A9" workbookViewId="0">
      <selection activeCell="O27" sqref="I23:O27"/>
    </sheetView>
  </sheetViews>
  <sheetFormatPr defaultRowHeight="15" x14ac:dyDescent="0.25"/>
  <cols>
    <col min="2" max="5" width="10.85546875" style="36" bestFit="1" customWidth="1"/>
    <col min="6" max="15" width="11.7109375" style="36" bestFit="1" customWidth="1"/>
    <col min="16" max="16" width="11.5703125" customWidth="1"/>
  </cols>
  <sheetData>
    <row r="1" spans="1:16" s="39" customFormat="1" x14ac:dyDescent="0.25">
      <c r="A1" s="62" t="s">
        <v>43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6" s="37" customFormat="1" x14ac:dyDescent="0.25">
      <c r="A2" s="43"/>
      <c r="B2" s="38">
        <v>2001</v>
      </c>
      <c r="C2" s="38">
        <v>2002</v>
      </c>
      <c r="D2" s="38">
        <v>2003</v>
      </c>
      <c r="E2" s="38">
        <v>2004</v>
      </c>
      <c r="F2" s="38">
        <v>2005</v>
      </c>
      <c r="G2" s="38">
        <v>2006</v>
      </c>
      <c r="H2" s="38">
        <v>2007</v>
      </c>
      <c r="I2" s="38">
        <v>2008</v>
      </c>
      <c r="J2" s="38">
        <v>2009</v>
      </c>
      <c r="K2" s="38">
        <v>2010</v>
      </c>
      <c r="L2" s="38">
        <v>2011</v>
      </c>
      <c r="M2" s="38">
        <v>2012</v>
      </c>
      <c r="N2" s="38">
        <v>2013</v>
      </c>
      <c r="O2" s="38">
        <v>2014</v>
      </c>
    </row>
    <row r="3" spans="1:16" x14ac:dyDescent="0.25">
      <c r="A3" s="2" t="s">
        <v>0</v>
      </c>
      <c r="B3" s="63">
        <v>33384210</v>
      </c>
      <c r="C3" s="64">
        <v>44263576</v>
      </c>
      <c r="D3" s="64">
        <v>48720350</v>
      </c>
      <c r="E3" s="64">
        <v>65771587</v>
      </c>
      <c r="F3" s="64">
        <v>78208548</v>
      </c>
      <c r="G3" s="64">
        <v>95140986</v>
      </c>
      <c r="H3" s="64">
        <v>120900492</v>
      </c>
      <c r="I3" s="64">
        <v>146087029</v>
      </c>
      <c r="J3" s="64">
        <v>112884321</v>
      </c>
      <c r="K3" s="64">
        <v>132140914</v>
      </c>
      <c r="L3" s="64">
        <v>162391721</v>
      </c>
      <c r="M3" s="64">
        <v>156422743</v>
      </c>
      <c r="N3" s="64">
        <v>161524152</v>
      </c>
      <c r="O3" s="64">
        <v>174279452</v>
      </c>
    </row>
    <row r="4" spans="1:16" x14ac:dyDescent="0.25">
      <c r="A4" s="2" t="s">
        <v>1</v>
      </c>
      <c r="B4" s="28">
        <v>30497719</v>
      </c>
      <c r="C4" s="28">
        <v>34336583</v>
      </c>
      <c r="D4" s="28">
        <v>43003656</v>
      </c>
      <c r="E4" s="28">
        <v>55468212</v>
      </c>
      <c r="F4" s="33">
        <v>62271839</v>
      </c>
      <c r="G4" s="33">
        <v>74055406</v>
      </c>
      <c r="H4" s="33">
        <v>94590870</v>
      </c>
      <c r="I4" s="33">
        <v>108211166</v>
      </c>
      <c r="J4" s="33">
        <v>82571847</v>
      </c>
      <c r="K4" s="33">
        <v>94748737</v>
      </c>
      <c r="L4" s="33">
        <v>111216834</v>
      </c>
      <c r="M4" s="33">
        <v>103006014</v>
      </c>
      <c r="N4" s="33">
        <v>107729976</v>
      </c>
      <c r="O4" s="33">
        <v>112196295</v>
      </c>
    </row>
    <row r="5" spans="1:16" x14ac:dyDescent="0.25">
      <c r="A5" s="2" t="s">
        <v>19</v>
      </c>
      <c r="B5" s="34">
        <v>111884993</v>
      </c>
      <c r="C5" s="34">
        <v>133331478</v>
      </c>
      <c r="D5" s="34">
        <v>166396472</v>
      </c>
      <c r="E5" s="34">
        <v>222882761</v>
      </c>
      <c r="F5" s="34">
        <v>261710590</v>
      </c>
      <c r="G5" s="34">
        <v>320466752</v>
      </c>
      <c r="H5" s="34">
        <v>412312348</v>
      </c>
      <c r="I5" s="34">
        <v>496346790</v>
      </c>
      <c r="J5" s="34">
        <v>387650495</v>
      </c>
      <c r="K5" s="34">
        <v>447953212</v>
      </c>
      <c r="L5" s="34">
        <v>540200888</v>
      </c>
      <c r="M5" s="34">
        <v>518899352</v>
      </c>
      <c r="N5" s="34">
        <v>558286204</v>
      </c>
      <c r="O5" s="34">
        <v>586928830</v>
      </c>
    </row>
    <row r="6" spans="1:16" x14ac:dyDescent="0.25">
      <c r="A6" s="2" t="s">
        <v>4</v>
      </c>
      <c r="B6" s="29">
        <v>6114505660</v>
      </c>
      <c r="C6" s="29">
        <v>6403660225</v>
      </c>
      <c r="D6" s="29">
        <v>7463286864</v>
      </c>
      <c r="E6" s="29">
        <v>9086813784</v>
      </c>
      <c r="F6" s="35">
        <v>10342460927</v>
      </c>
      <c r="G6" s="35">
        <v>11952387109</v>
      </c>
      <c r="H6" s="35">
        <v>13772780256</v>
      </c>
      <c r="I6" s="35">
        <v>15972312416</v>
      </c>
      <c r="J6" s="35">
        <v>12314697361</v>
      </c>
      <c r="K6" s="35">
        <v>15057105841</v>
      </c>
      <c r="L6" s="35">
        <v>18066514928</v>
      </c>
      <c r="M6" s="35">
        <v>18202308765</v>
      </c>
      <c r="N6" s="35">
        <v>18684466211</v>
      </c>
      <c r="O6" s="35">
        <v>18686070183</v>
      </c>
    </row>
    <row r="7" spans="1:16" s="39" customFormat="1" x14ac:dyDescent="0.25"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</row>
    <row r="8" spans="1:16" s="39" customFormat="1" x14ac:dyDescent="0.25">
      <c r="A8" s="62" t="s">
        <v>14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16" s="37" customFormat="1" x14ac:dyDescent="0.25">
      <c r="A9" s="43"/>
      <c r="B9" s="38">
        <v>2001</v>
      </c>
      <c r="C9" s="38">
        <v>2002</v>
      </c>
      <c r="D9" s="38">
        <v>2003</v>
      </c>
      <c r="E9" s="38">
        <v>2004</v>
      </c>
      <c r="F9" s="38">
        <v>2005</v>
      </c>
      <c r="G9" s="38">
        <v>2006</v>
      </c>
      <c r="H9" s="38">
        <v>2007</v>
      </c>
      <c r="I9" s="38">
        <v>2008</v>
      </c>
      <c r="J9" s="38">
        <v>2009</v>
      </c>
      <c r="K9" s="38">
        <v>2010</v>
      </c>
      <c r="L9" s="38">
        <v>2011</v>
      </c>
      <c r="M9" s="38">
        <v>2012</v>
      </c>
      <c r="N9" s="38">
        <v>2013</v>
      </c>
      <c r="O9" s="38">
        <v>2014</v>
      </c>
      <c r="P9" s="35">
        <v>1381625672</v>
      </c>
    </row>
    <row r="10" spans="1:16" x14ac:dyDescent="0.25">
      <c r="A10" s="14" t="s">
        <v>0</v>
      </c>
      <c r="B10" s="45">
        <v>2921265</v>
      </c>
      <c r="C10" s="45">
        <v>4815258</v>
      </c>
      <c r="D10" s="45">
        <v>3488865</v>
      </c>
      <c r="E10" s="45">
        <v>4592023</v>
      </c>
      <c r="F10" s="45">
        <v>6313166</v>
      </c>
      <c r="G10" s="45">
        <v>8429659</v>
      </c>
      <c r="H10" s="45">
        <v>10062434</v>
      </c>
      <c r="I10" s="45">
        <v>10863019</v>
      </c>
      <c r="J10" s="45">
        <v>10596240</v>
      </c>
      <c r="K10" s="45">
        <v>12489973</v>
      </c>
      <c r="L10" s="45">
        <v>15512077</v>
      </c>
      <c r="M10" s="45">
        <v>15197220</v>
      </c>
      <c r="N10" s="45">
        <v>15345240</v>
      </c>
      <c r="O10" s="45">
        <v>17811636</v>
      </c>
      <c r="P10">
        <f>O13/P9</f>
        <v>0.50740019037515394</v>
      </c>
    </row>
    <row r="11" spans="1:16" x14ac:dyDescent="0.25">
      <c r="A11" s="14" t="s">
        <v>1</v>
      </c>
      <c r="B11" s="29">
        <v>1466579</v>
      </c>
      <c r="C11" s="29">
        <v>1481168</v>
      </c>
      <c r="D11" s="29">
        <v>1513335</v>
      </c>
      <c r="E11" s="29">
        <v>1837554</v>
      </c>
      <c r="F11" s="29">
        <v>2221874</v>
      </c>
      <c r="G11" s="29">
        <v>3292610</v>
      </c>
      <c r="H11" s="29">
        <v>5786675</v>
      </c>
      <c r="I11" s="29">
        <v>6760917</v>
      </c>
      <c r="J11" s="29">
        <v>3932818</v>
      </c>
      <c r="K11" s="29">
        <v>4146002</v>
      </c>
      <c r="L11" s="29">
        <v>4898437</v>
      </c>
      <c r="M11" s="29">
        <v>5093635</v>
      </c>
      <c r="N11" s="29">
        <v>7399122</v>
      </c>
      <c r="O11" s="29">
        <v>11031183</v>
      </c>
    </row>
    <row r="12" spans="1:16" x14ac:dyDescent="0.25">
      <c r="A12" s="14" t="s">
        <v>19</v>
      </c>
      <c r="B12" s="30">
        <v>7563892</v>
      </c>
      <c r="C12" s="30">
        <v>9844759</v>
      </c>
      <c r="D12" s="30">
        <v>11273140</v>
      </c>
      <c r="E12" s="30">
        <v>14850945</v>
      </c>
      <c r="F12" s="30">
        <v>17737033</v>
      </c>
      <c r="G12" s="30">
        <v>25038493</v>
      </c>
      <c r="H12" s="30">
        <v>33735586</v>
      </c>
      <c r="I12" s="30">
        <v>38469796</v>
      </c>
      <c r="J12" s="30">
        <v>31818220</v>
      </c>
      <c r="K12" s="30">
        <v>34526213</v>
      </c>
      <c r="L12" s="30">
        <v>41676900</v>
      </c>
      <c r="M12" s="30">
        <v>40300149</v>
      </c>
      <c r="N12" s="30">
        <v>44092159</v>
      </c>
      <c r="O12" s="30">
        <v>50280701</v>
      </c>
    </row>
    <row r="13" spans="1:16" x14ac:dyDescent="0.25">
      <c r="A13" s="14" t="s">
        <v>4</v>
      </c>
      <c r="B13" s="29">
        <v>308879731</v>
      </c>
      <c r="C13" s="29">
        <v>343980175</v>
      </c>
      <c r="D13" s="29">
        <v>393151878</v>
      </c>
      <c r="E13" s="29">
        <v>455122971</v>
      </c>
      <c r="F13" s="29">
        <v>487083729</v>
      </c>
      <c r="G13" s="29">
        <v>535949517</v>
      </c>
      <c r="H13" s="29">
        <v>623929846</v>
      </c>
      <c r="I13" s="29">
        <v>636796500</v>
      </c>
      <c r="J13" s="29">
        <v>435443393</v>
      </c>
      <c r="K13" s="29">
        <v>556215423</v>
      </c>
      <c r="L13" s="29">
        <v>637319425</v>
      </c>
      <c r="M13" s="29">
        <v>645766656</v>
      </c>
      <c r="N13" s="29">
        <v>673047456</v>
      </c>
      <c r="O13" s="29">
        <v>701037129</v>
      </c>
    </row>
    <row r="14" spans="1:16" s="39" customFormat="1" x14ac:dyDescent="0.25"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</row>
    <row r="15" spans="1:16" s="39" customFormat="1" x14ac:dyDescent="0.25">
      <c r="A15" s="2" t="s">
        <v>44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</row>
    <row r="16" spans="1:16" s="37" customFormat="1" x14ac:dyDescent="0.25">
      <c r="A16" s="43"/>
      <c r="B16" s="38">
        <v>2001</v>
      </c>
      <c r="C16" s="38">
        <v>2002</v>
      </c>
      <c r="D16" s="38">
        <v>2003</v>
      </c>
      <c r="E16" s="38">
        <v>2004</v>
      </c>
      <c r="F16" s="38">
        <v>2005</v>
      </c>
      <c r="G16" s="38">
        <v>2006</v>
      </c>
      <c r="H16" s="38">
        <v>2007</v>
      </c>
      <c r="I16" s="38">
        <v>2008</v>
      </c>
      <c r="J16" s="38">
        <v>2009</v>
      </c>
      <c r="K16" s="38">
        <v>2010</v>
      </c>
      <c r="L16" s="38">
        <v>2011</v>
      </c>
      <c r="M16" s="38">
        <v>2012</v>
      </c>
      <c r="N16" s="38">
        <v>2013</v>
      </c>
      <c r="O16" s="38">
        <v>2014</v>
      </c>
    </row>
    <row r="17" spans="1:15" x14ac:dyDescent="0.25">
      <c r="A17" s="2" t="s">
        <v>0</v>
      </c>
      <c r="B17" s="44">
        <v>36476654</v>
      </c>
      <c r="C17" s="44">
        <v>48230794</v>
      </c>
      <c r="D17" s="44">
        <v>51239343</v>
      </c>
      <c r="E17" s="44">
        <v>66705682</v>
      </c>
      <c r="F17" s="44">
        <v>76527310</v>
      </c>
      <c r="G17" s="44">
        <v>93429474</v>
      </c>
      <c r="H17" s="44">
        <v>116822197</v>
      </c>
      <c r="I17" s="44">
        <v>141833836</v>
      </c>
      <c r="J17" s="44">
        <v>104849536</v>
      </c>
      <c r="K17" s="44">
        <v>125690658</v>
      </c>
      <c r="L17" s="44">
        <v>150813416</v>
      </c>
      <c r="M17" s="44">
        <v>139726824</v>
      </c>
      <c r="N17" s="44">
        <v>142525808</v>
      </c>
      <c r="O17" s="44">
        <v>153225461</v>
      </c>
    </row>
    <row r="18" spans="1:15" x14ac:dyDescent="0.25">
      <c r="A18" s="2" t="s">
        <v>1</v>
      </c>
      <c r="B18" s="29">
        <v>33681734</v>
      </c>
      <c r="C18" s="29">
        <v>37611572</v>
      </c>
      <c r="D18" s="29">
        <v>47674542</v>
      </c>
      <c r="E18" s="29">
        <v>60248602</v>
      </c>
      <c r="F18" s="29">
        <v>65919579</v>
      </c>
      <c r="G18" s="29">
        <v>76978511</v>
      </c>
      <c r="H18" s="29">
        <v>94659727</v>
      </c>
      <c r="I18" s="29">
        <v>108784724</v>
      </c>
      <c r="J18" s="29">
        <v>77272443</v>
      </c>
      <c r="K18" s="29">
        <v>87432095</v>
      </c>
      <c r="L18" s="29">
        <v>101369997</v>
      </c>
      <c r="M18" s="29">
        <v>94266239</v>
      </c>
      <c r="N18" s="29">
        <v>98661803</v>
      </c>
      <c r="O18" s="29">
        <v>103110997</v>
      </c>
    </row>
    <row r="19" spans="1:15" x14ac:dyDescent="0.25">
      <c r="A19" s="2" t="s">
        <v>19</v>
      </c>
      <c r="B19" s="34">
        <v>134375504</v>
      </c>
      <c r="C19" s="34">
        <v>156736444</v>
      </c>
      <c r="D19" s="34">
        <v>188660763</v>
      </c>
      <c r="E19" s="34">
        <v>244565357</v>
      </c>
      <c r="F19" s="34">
        <v>278211527</v>
      </c>
      <c r="G19" s="34">
        <v>340811915</v>
      </c>
      <c r="H19" s="34">
        <v>434862199</v>
      </c>
      <c r="I19" s="34">
        <v>533708631</v>
      </c>
      <c r="J19" s="34">
        <v>386851760</v>
      </c>
      <c r="K19" s="34">
        <v>451632314</v>
      </c>
      <c r="L19" s="34">
        <v>538065223</v>
      </c>
      <c r="M19" s="34">
        <v>502282527</v>
      </c>
      <c r="N19" s="34">
        <v>528096513</v>
      </c>
      <c r="O19" s="34">
        <v>554377917</v>
      </c>
    </row>
    <row r="20" spans="1:15" x14ac:dyDescent="0.25">
      <c r="A20" s="2" t="s">
        <v>4</v>
      </c>
      <c r="B20" s="29">
        <v>6324509730</v>
      </c>
      <c r="C20" s="29">
        <v>6586827695</v>
      </c>
      <c r="D20" s="29">
        <v>7682853525</v>
      </c>
      <c r="E20" s="29">
        <v>9382060863</v>
      </c>
      <c r="F20" s="29">
        <v>10607834908</v>
      </c>
      <c r="G20" s="29">
        <v>12245802740</v>
      </c>
      <c r="H20" s="29">
        <v>14095906118</v>
      </c>
      <c r="I20" s="29">
        <v>16352222166</v>
      </c>
      <c r="J20" s="29">
        <v>12603159274</v>
      </c>
      <c r="K20" s="29">
        <v>15254895075</v>
      </c>
      <c r="L20" s="29">
        <v>18238694336</v>
      </c>
      <c r="M20" s="29">
        <v>18329977181</v>
      </c>
      <c r="N20" s="29">
        <v>18705114822</v>
      </c>
      <c r="O20" s="29">
        <v>18729446763</v>
      </c>
    </row>
    <row r="21" spans="1:15" s="39" customFormat="1" x14ac:dyDescent="0.25"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spans="1:15" s="39" customFormat="1" x14ac:dyDescent="0.25">
      <c r="A22" s="62" t="s">
        <v>15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</row>
    <row r="23" spans="1:15" s="37" customFormat="1" x14ac:dyDescent="0.25">
      <c r="A23" s="43"/>
      <c r="B23" s="38">
        <v>2001</v>
      </c>
      <c r="C23" s="38">
        <v>2002</v>
      </c>
      <c r="D23" s="38">
        <v>2003</v>
      </c>
      <c r="E23" s="38">
        <v>2004</v>
      </c>
      <c r="F23" s="38">
        <v>2005</v>
      </c>
      <c r="G23" s="38">
        <v>2006</v>
      </c>
      <c r="H23" s="38">
        <v>2007</v>
      </c>
      <c r="I23" s="38">
        <v>2008</v>
      </c>
      <c r="J23" s="38">
        <v>2009</v>
      </c>
      <c r="K23" s="38">
        <v>2010</v>
      </c>
      <c r="L23" s="38">
        <v>2011</v>
      </c>
      <c r="M23" s="38">
        <v>2012</v>
      </c>
      <c r="N23" s="38">
        <v>2013</v>
      </c>
      <c r="O23" s="38">
        <v>2014</v>
      </c>
    </row>
    <row r="24" spans="1:15" x14ac:dyDescent="0.25">
      <c r="A24" s="14" t="s">
        <v>0</v>
      </c>
      <c r="B24" s="28">
        <v>746507</v>
      </c>
      <c r="C24" s="28">
        <v>1590556</v>
      </c>
      <c r="D24" s="28">
        <v>1391749</v>
      </c>
      <c r="E24" s="28">
        <v>2065817</v>
      </c>
      <c r="F24" s="28">
        <v>1834756</v>
      </c>
      <c r="G24" s="28">
        <v>2158615</v>
      </c>
      <c r="H24" s="28">
        <v>2716646</v>
      </c>
      <c r="I24" s="28">
        <v>3303294</v>
      </c>
      <c r="J24" s="28">
        <v>2409953</v>
      </c>
      <c r="K24" s="28">
        <v>2339422</v>
      </c>
      <c r="L24" s="28">
        <v>2835413</v>
      </c>
      <c r="M24" s="28">
        <v>2460863</v>
      </c>
      <c r="N24" s="28">
        <v>2519236</v>
      </c>
      <c r="O24" s="28">
        <v>3040384</v>
      </c>
    </row>
    <row r="25" spans="1:15" x14ac:dyDescent="0.25">
      <c r="A25" s="14" t="s">
        <v>1</v>
      </c>
      <c r="B25" s="29">
        <v>880001</v>
      </c>
      <c r="C25" s="29">
        <v>1198899</v>
      </c>
      <c r="D25" s="29">
        <v>1720343</v>
      </c>
      <c r="E25" s="29">
        <v>2435607</v>
      </c>
      <c r="F25" s="29">
        <v>2429516</v>
      </c>
      <c r="G25" s="29">
        <v>2683429</v>
      </c>
      <c r="H25" s="29">
        <v>3411895</v>
      </c>
      <c r="I25" s="29">
        <v>3277693</v>
      </c>
      <c r="J25" s="29">
        <v>1049531</v>
      </c>
      <c r="K25" s="29">
        <v>1498758</v>
      </c>
      <c r="L25" s="29">
        <v>2043562</v>
      </c>
      <c r="M25" s="29">
        <v>1905477</v>
      </c>
      <c r="N25" s="29">
        <v>1947572</v>
      </c>
      <c r="O25" s="29">
        <v>2316747</v>
      </c>
    </row>
    <row r="26" spans="1:15" x14ac:dyDescent="0.25">
      <c r="A26" s="14" t="s">
        <v>19</v>
      </c>
      <c r="B26" s="30">
        <v>4132654</v>
      </c>
      <c r="C26" s="30">
        <v>5858006</v>
      </c>
      <c r="D26" s="30">
        <v>7163939</v>
      </c>
      <c r="E26" s="30">
        <v>8968511</v>
      </c>
      <c r="F26" s="30">
        <v>8326438</v>
      </c>
      <c r="G26" s="30">
        <v>10126154</v>
      </c>
      <c r="H26" s="30">
        <v>13636657</v>
      </c>
      <c r="I26" s="30">
        <v>17300434</v>
      </c>
      <c r="J26" s="30">
        <v>10344167</v>
      </c>
      <c r="K26" s="30">
        <v>10934188</v>
      </c>
      <c r="L26" s="30">
        <v>11738844</v>
      </c>
      <c r="M26" s="30">
        <v>10734895</v>
      </c>
      <c r="N26" s="30">
        <v>11276908</v>
      </c>
      <c r="O26" s="30">
        <v>13421777</v>
      </c>
    </row>
    <row r="27" spans="1:15" x14ac:dyDescent="0.25">
      <c r="A27" s="47" t="s">
        <v>4</v>
      </c>
      <c r="B27" s="48">
        <v>318930298</v>
      </c>
      <c r="C27" s="48">
        <v>346784770</v>
      </c>
      <c r="D27" s="48">
        <v>396246613</v>
      </c>
      <c r="E27" s="48">
        <v>462354398</v>
      </c>
      <c r="F27" s="48">
        <v>486449094</v>
      </c>
      <c r="G27" s="48">
        <v>540707657</v>
      </c>
      <c r="H27" s="48">
        <v>628125937</v>
      </c>
      <c r="I27" s="48">
        <v>634219116</v>
      </c>
      <c r="J27" s="48">
        <v>442346194</v>
      </c>
      <c r="K27" s="48">
        <v>551841346</v>
      </c>
      <c r="L27" s="48">
        <v>634763355</v>
      </c>
      <c r="M27" s="48">
        <v>647560310</v>
      </c>
      <c r="N27" s="48">
        <v>671542859</v>
      </c>
      <c r="O27" s="48">
        <v>701266596</v>
      </c>
    </row>
    <row r="28" spans="1:15" x14ac:dyDescent="0.25">
      <c r="A28" s="46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</row>
    <row r="29" spans="1:15" x14ac:dyDescent="0.25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</row>
    <row r="30" spans="1:15" x14ac:dyDescent="0.25">
      <c r="A30" s="49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</row>
    <row r="31" spans="1:15" x14ac:dyDescent="0.25"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opLeftCell="A14" workbookViewId="0">
      <selection activeCell="O22" sqref="A16:O22"/>
    </sheetView>
  </sheetViews>
  <sheetFormatPr defaultRowHeight="15" x14ac:dyDescent="0.25"/>
  <cols>
    <col min="2" max="5" width="10.85546875" bestFit="1" customWidth="1"/>
    <col min="6" max="15" width="11.7109375" bestFit="1" customWidth="1"/>
  </cols>
  <sheetData>
    <row r="1" spans="1:15" x14ac:dyDescent="0.25">
      <c r="A1" s="2" t="s">
        <v>14</v>
      </c>
    </row>
    <row r="2" spans="1:15" x14ac:dyDescent="0.25">
      <c r="A2" s="12"/>
      <c r="B2" s="13">
        <v>2001</v>
      </c>
      <c r="C2" s="13">
        <v>2002</v>
      </c>
      <c r="D2" s="13">
        <v>2003</v>
      </c>
      <c r="E2" s="13">
        <v>2004</v>
      </c>
      <c r="F2" s="13">
        <v>2005</v>
      </c>
      <c r="G2" s="13">
        <v>2006</v>
      </c>
      <c r="H2" s="13">
        <v>2007</v>
      </c>
      <c r="I2" s="13">
        <v>2008</v>
      </c>
      <c r="J2" s="13">
        <v>2009</v>
      </c>
      <c r="K2" s="13">
        <v>2010</v>
      </c>
      <c r="L2" s="13">
        <v>2011</v>
      </c>
      <c r="M2" s="13">
        <v>2012</v>
      </c>
      <c r="N2" s="13">
        <v>2013</v>
      </c>
      <c r="O2" s="13">
        <v>2014</v>
      </c>
    </row>
    <row r="3" spans="1:15" x14ac:dyDescent="0.25">
      <c r="A3" s="14" t="s">
        <v>0</v>
      </c>
      <c r="B3" s="28">
        <v>2921265</v>
      </c>
      <c r="C3" s="28">
        <v>4815258</v>
      </c>
      <c r="D3" s="28">
        <v>3488865</v>
      </c>
      <c r="E3" s="28">
        <v>4592023</v>
      </c>
      <c r="F3" s="28">
        <v>6313166</v>
      </c>
      <c r="G3" s="28">
        <v>8429659</v>
      </c>
      <c r="H3" s="28">
        <v>10062434</v>
      </c>
      <c r="I3" s="28">
        <v>10863019</v>
      </c>
      <c r="J3" s="28">
        <v>10596240</v>
      </c>
      <c r="K3" s="28">
        <v>12489973</v>
      </c>
      <c r="L3" s="28">
        <v>15512077</v>
      </c>
      <c r="M3" s="28">
        <v>15197220</v>
      </c>
      <c r="N3" s="28">
        <v>15345240</v>
      </c>
      <c r="O3" s="28">
        <v>17811636</v>
      </c>
    </row>
    <row r="4" spans="1:15" x14ac:dyDescent="0.25">
      <c r="A4" s="14" t="s">
        <v>1</v>
      </c>
      <c r="B4" s="29">
        <v>1466579</v>
      </c>
      <c r="C4" s="29">
        <v>1481168</v>
      </c>
      <c r="D4" s="29">
        <v>1513335</v>
      </c>
      <c r="E4" s="29">
        <v>1837554</v>
      </c>
      <c r="F4" s="29">
        <v>2221874</v>
      </c>
      <c r="G4" s="29">
        <v>3292610</v>
      </c>
      <c r="H4" s="29">
        <v>5786675</v>
      </c>
      <c r="I4" s="29">
        <v>6760917</v>
      </c>
      <c r="J4" s="29">
        <v>3932818</v>
      </c>
      <c r="K4" s="29">
        <v>4146002</v>
      </c>
      <c r="L4" s="29">
        <v>4898437</v>
      </c>
      <c r="M4" s="29">
        <v>5093635</v>
      </c>
      <c r="N4" s="29">
        <v>7399122</v>
      </c>
      <c r="O4" s="29">
        <v>11031183</v>
      </c>
    </row>
    <row r="5" spans="1:15" x14ac:dyDescent="0.25">
      <c r="A5" s="14" t="s">
        <v>19</v>
      </c>
      <c r="B5" s="30">
        <v>7563892</v>
      </c>
      <c r="C5" s="30">
        <v>9844759</v>
      </c>
      <c r="D5" s="30">
        <v>11273140</v>
      </c>
      <c r="E5" s="30">
        <v>14850945</v>
      </c>
      <c r="F5" s="30">
        <v>17737033</v>
      </c>
      <c r="G5" s="30">
        <v>25038493</v>
      </c>
      <c r="H5" s="30">
        <v>33735586</v>
      </c>
      <c r="I5" s="30">
        <v>38469796</v>
      </c>
      <c r="J5" s="30">
        <v>31818220</v>
      </c>
      <c r="K5" s="30">
        <v>34526213</v>
      </c>
      <c r="L5" s="30">
        <v>41676900</v>
      </c>
      <c r="M5" s="30">
        <v>40300149</v>
      </c>
      <c r="N5" s="30">
        <v>44092159</v>
      </c>
      <c r="O5" s="30">
        <v>50280701</v>
      </c>
    </row>
    <row r="6" spans="1:15" x14ac:dyDescent="0.25">
      <c r="A6" s="14" t="s">
        <v>4</v>
      </c>
      <c r="B6" s="29">
        <v>308879731</v>
      </c>
      <c r="C6" s="29">
        <v>343980175</v>
      </c>
      <c r="D6" s="29">
        <v>393151878</v>
      </c>
      <c r="E6" s="29">
        <v>455122971</v>
      </c>
      <c r="F6" s="29">
        <v>487083729</v>
      </c>
      <c r="G6" s="29">
        <v>535949517</v>
      </c>
      <c r="H6" s="29">
        <v>623929846</v>
      </c>
      <c r="I6" s="29">
        <v>636796500</v>
      </c>
      <c r="J6" s="29">
        <v>435443393</v>
      </c>
      <c r="K6" s="29">
        <v>556215423</v>
      </c>
      <c r="L6" s="29">
        <v>637319425</v>
      </c>
      <c r="M6" s="29">
        <v>645766656</v>
      </c>
      <c r="N6" s="29">
        <v>673047456</v>
      </c>
      <c r="O6" s="29">
        <v>701037129</v>
      </c>
    </row>
    <row r="8" spans="1:15" x14ac:dyDescent="0.25">
      <c r="A8" s="2" t="s">
        <v>43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25">
      <c r="A9" s="12"/>
      <c r="B9" s="13">
        <v>2001</v>
      </c>
      <c r="C9" s="13">
        <v>2002</v>
      </c>
      <c r="D9" s="13">
        <v>2003</v>
      </c>
      <c r="E9" s="13">
        <v>2004</v>
      </c>
      <c r="F9" s="13">
        <v>2005</v>
      </c>
      <c r="G9" s="13">
        <v>2006</v>
      </c>
      <c r="H9" s="13">
        <v>2007</v>
      </c>
      <c r="I9" s="13">
        <v>2008</v>
      </c>
      <c r="J9" s="13">
        <v>2009</v>
      </c>
      <c r="K9" s="13">
        <v>2010</v>
      </c>
      <c r="L9" s="13">
        <v>2011</v>
      </c>
      <c r="M9" s="13">
        <v>2012</v>
      </c>
      <c r="N9" s="13">
        <v>2013</v>
      </c>
      <c r="O9" s="13">
        <v>2014</v>
      </c>
    </row>
    <row r="10" spans="1:15" x14ac:dyDescent="0.25">
      <c r="A10" s="14" t="s">
        <v>0</v>
      </c>
      <c r="B10" s="31">
        <v>33384210</v>
      </c>
      <c r="C10" s="32">
        <v>44263576</v>
      </c>
      <c r="D10" s="32">
        <v>48720350</v>
      </c>
      <c r="E10" s="32">
        <v>65771587</v>
      </c>
      <c r="F10" s="32">
        <v>78208548</v>
      </c>
      <c r="G10" s="32">
        <v>95140986</v>
      </c>
      <c r="H10" s="32">
        <v>120900492</v>
      </c>
      <c r="I10" s="32">
        <v>146087029</v>
      </c>
      <c r="J10" s="32">
        <v>112884321</v>
      </c>
      <c r="K10" s="32">
        <v>132140914</v>
      </c>
      <c r="L10" s="32">
        <v>162391721</v>
      </c>
      <c r="M10" s="32">
        <v>156422743</v>
      </c>
      <c r="N10" s="32">
        <v>161524152</v>
      </c>
      <c r="O10" s="32">
        <v>174279452</v>
      </c>
    </row>
    <row r="11" spans="1:15" x14ac:dyDescent="0.25">
      <c r="A11" s="14" t="s">
        <v>1</v>
      </c>
      <c r="B11" s="28">
        <v>30497719</v>
      </c>
      <c r="C11" s="28">
        <v>34336583</v>
      </c>
      <c r="D11" s="28">
        <v>43003656</v>
      </c>
      <c r="E11" s="28">
        <v>55468212</v>
      </c>
      <c r="F11" s="33">
        <v>62271839</v>
      </c>
      <c r="G11" s="33">
        <v>74055406</v>
      </c>
      <c r="H11" s="33">
        <v>94590870</v>
      </c>
      <c r="I11" s="33">
        <v>108211166</v>
      </c>
      <c r="J11" s="33">
        <v>82571847</v>
      </c>
      <c r="K11" s="33">
        <v>94748737</v>
      </c>
      <c r="L11" s="33">
        <v>111216834</v>
      </c>
      <c r="M11" s="33">
        <v>103006014</v>
      </c>
      <c r="N11" s="33">
        <v>107729976</v>
      </c>
      <c r="O11" s="33">
        <v>112196295</v>
      </c>
    </row>
    <row r="12" spans="1:15" x14ac:dyDescent="0.25">
      <c r="A12" s="14" t="s">
        <v>19</v>
      </c>
      <c r="B12" s="34">
        <v>111884993</v>
      </c>
      <c r="C12" s="34">
        <v>133331478</v>
      </c>
      <c r="D12" s="34">
        <v>166396472</v>
      </c>
      <c r="E12" s="34">
        <v>222882761</v>
      </c>
      <c r="F12" s="34">
        <v>261710590</v>
      </c>
      <c r="G12" s="34">
        <v>320466752</v>
      </c>
      <c r="H12" s="34">
        <v>412312348</v>
      </c>
      <c r="I12" s="34">
        <v>496346790</v>
      </c>
      <c r="J12" s="34">
        <v>387650495</v>
      </c>
      <c r="K12" s="34">
        <v>447953212</v>
      </c>
      <c r="L12" s="34">
        <v>540200888</v>
      </c>
      <c r="M12" s="34">
        <v>518899352</v>
      </c>
      <c r="N12" s="34">
        <v>558286204</v>
      </c>
      <c r="O12" s="34">
        <v>586928830</v>
      </c>
    </row>
    <row r="13" spans="1:15" x14ac:dyDescent="0.25">
      <c r="A13" s="14" t="s">
        <v>4</v>
      </c>
      <c r="B13" s="29">
        <v>6114505660</v>
      </c>
      <c r="C13" s="29">
        <v>6403660225</v>
      </c>
      <c r="D13" s="29">
        <v>7463286864</v>
      </c>
      <c r="E13" s="29">
        <v>9086813784</v>
      </c>
      <c r="F13" s="35">
        <v>10342460927</v>
      </c>
      <c r="G13" s="35">
        <v>11952387109</v>
      </c>
      <c r="H13" s="35">
        <v>13772780256</v>
      </c>
      <c r="I13" s="35">
        <v>15972312416</v>
      </c>
      <c r="J13" s="35">
        <v>12314697361</v>
      </c>
      <c r="K13" s="35">
        <v>15057105841</v>
      </c>
      <c r="L13" s="35">
        <v>18066514928</v>
      </c>
      <c r="M13" s="35">
        <v>18202308765</v>
      </c>
      <c r="N13" s="35">
        <v>18684466211</v>
      </c>
      <c r="O13" s="35">
        <v>18686070183</v>
      </c>
    </row>
    <row r="15" spans="1:15" x14ac:dyDescent="0.25">
      <c r="A15" s="2" t="s">
        <v>7</v>
      </c>
    </row>
    <row r="16" spans="1:15" x14ac:dyDescent="0.25">
      <c r="A16" s="12"/>
      <c r="B16" s="13">
        <v>2001</v>
      </c>
      <c r="C16" s="13">
        <v>2002</v>
      </c>
      <c r="D16" s="13">
        <v>2003</v>
      </c>
      <c r="E16" s="13">
        <v>2004</v>
      </c>
      <c r="F16" s="13">
        <v>2005</v>
      </c>
      <c r="G16" s="13">
        <v>2006</v>
      </c>
      <c r="H16" s="13">
        <v>2007</v>
      </c>
      <c r="I16" s="13">
        <v>2008</v>
      </c>
      <c r="J16" s="13">
        <v>2009</v>
      </c>
      <c r="K16" s="13">
        <v>2010</v>
      </c>
      <c r="L16" s="13">
        <v>2011</v>
      </c>
      <c r="M16" s="13">
        <v>2012</v>
      </c>
      <c r="N16" s="13">
        <v>2013</v>
      </c>
      <c r="O16" s="13">
        <v>2014</v>
      </c>
    </row>
    <row r="17" spans="1:15" x14ac:dyDescent="0.25">
      <c r="A17" s="14" t="s">
        <v>8</v>
      </c>
      <c r="B17" s="15">
        <f>(B3/B10)/(B6/B13)</f>
        <v>1.7322149909625872</v>
      </c>
      <c r="C17" s="15">
        <f t="shared" ref="C17:O17" si="0">(C3/C10)/(C6/C13)</f>
        <v>2.0252000601947371</v>
      </c>
      <c r="D17" s="15">
        <f t="shared" si="0"/>
        <v>1.3593883561525306</v>
      </c>
      <c r="E17" s="15">
        <f t="shared" si="0"/>
        <v>1.393954524776736</v>
      </c>
      <c r="F17" s="15">
        <f t="shared" si="0"/>
        <v>1.7140096100075264</v>
      </c>
      <c r="G17" s="15">
        <f t="shared" si="0"/>
        <v>1.9759371444914744</v>
      </c>
      <c r="H17" s="15">
        <f t="shared" si="0"/>
        <v>1.8372186026354123</v>
      </c>
      <c r="I17" s="15">
        <f t="shared" si="0"/>
        <v>1.8651167007856271</v>
      </c>
      <c r="J17" s="15">
        <f t="shared" si="0"/>
        <v>2.6546679050332891</v>
      </c>
      <c r="K17" s="15">
        <f t="shared" si="0"/>
        <v>2.5587194434165341</v>
      </c>
      <c r="L17" s="15">
        <f t="shared" si="0"/>
        <v>2.7078418501381907</v>
      </c>
      <c r="M17" s="15">
        <f t="shared" si="0"/>
        <v>2.7385149340077235</v>
      </c>
      <c r="N17" s="15">
        <f t="shared" si="0"/>
        <v>2.6373709830041436</v>
      </c>
      <c r="O17" s="15">
        <f t="shared" si="0"/>
        <v>2.7241723537150775</v>
      </c>
    </row>
    <row r="18" spans="1:15" x14ac:dyDescent="0.25">
      <c r="A18" s="14" t="s">
        <v>11</v>
      </c>
      <c r="B18" s="15">
        <f>(B4/B11)/(B6/B13)</f>
        <v>0.95194102659951041</v>
      </c>
      <c r="C18" s="15">
        <f t="shared" ref="C18:O18" si="1">(C4/C11)/(C6/C13)</f>
        <v>0.80304912608252732</v>
      </c>
      <c r="D18" s="15">
        <f t="shared" si="1"/>
        <v>0.66803540102480963</v>
      </c>
      <c r="E18" s="15">
        <f t="shared" si="1"/>
        <v>0.66142227401121034</v>
      </c>
      <c r="F18" s="15">
        <f t="shared" si="1"/>
        <v>0.75761401868922251</v>
      </c>
      <c r="G18" s="15">
        <f t="shared" si="1"/>
        <v>0.99154925412434358</v>
      </c>
      <c r="H18" s="15">
        <f t="shared" si="1"/>
        <v>1.3504102608539401</v>
      </c>
      <c r="I18" s="15">
        <f t="shared" si="1"/>
        <v>1.5671142375822431</v>
      </c>
      <c r="J18" s="15">
        <f t="shared" si="1"/>
        <v>1.3469884993303773</v>
      </c>
      <c r="K18" s="15">
        <f t="shared" si="1"/>
        <v>1.1845531553162598</v>
      </c>
      <c r="L18" s="15">
        <f t="shared" si="1"/>
        <v>1.2485450798415165</v>
      </c>
      <c r="M18" s="15">
        <f t="shared" si="1"/>
        <v>1.3938501937330714</v>
      </c>
      <c r="N18" s="15">
        <f t="shared" si="1"/>
        <v>1.9066836096239312</v>
      </c>
      <c r="O18" s="15">
        <f t="shared" si="1"/>
        <v>2.6207194339029405</v>
      </c>
    </row>
    <row r="19" spans="1:15" x14ac:dyDescent="0.25">
      <c r="A19" s="14" t="s">
        <v>35</v>
      </c>
      <c r="B19" s="15">
        <f>(B3/B10)/(B4/B11)</f>
        <v>1.8196662845285105</v>
      </c>
      <c r="C19" s="15">
        <f t="shared" ref="C19:O19" si="2">(C3/C10)/(C4/C11)</f>
        <v>2.5218881316441562</v>
      </c>
      <c r="D19" s="15">
        <f t="shared" si="2"/>
        <v>2.0349046683261709</v>
      </c>
      <c r="E19" s="15">
        <f t="shared" si="2"/>
        <v>2.1075107076800834</v>
      </c>
      <c r="F19" s="15">
        <f t="shared" si="2"/>
        <v>2.2623784245347003</v>
      </c>
      <c r="G19" s="15">
        <f t="shared" si="2"/>
        <v>1.9927776015892049</v>
      </c>
      <c r="H19" s="15">
        <f t="shared" si="2"/>
        <v>1.3604892201231025</v>
      </c>
      <c r="I19" s="15">
        <f t="shared" si="2"/>
        <v>1.1901600126249536</v>
      </c>
      <c r="J19" s="15">
        <f t="shared" si="2"/>
        <v>1.970817053265854</v>
      </c>
      <c r="K19" s="15">
        <f t="shared" si="2"/>
        <v>2.1600714429175536</v>
      </c>
      <c r="L19" s="15">
        <f t="shared" si="2"/>
        <v>2.1687978222475626</v>
      </c>
      <c r="M19" s="15">
        <f t="shared" si="2"/>
        <v>1.9647125252917685</v>
      </c>
      <c r="N19" s="15">
        <f t="shared" si="2"/>
        <v>1.383224237986884</v>
      </c>
      <c r="O19" s="15">
        <f t="shared" si="2"/>
        <v>1.0394750076920933</v>
      </c>
    </row>
    <row r="20" spans="1:15" x14ac:dyDescent="0.25">
      <c r="A20" s="14" t="s">
        <v>20</v>
      </c>
      <c r="B20" s="15">
        <f>(B3/B10)/(B5/B12)</f>
        <v>1.2943638396189299</v>
      </c>
      <c r="C20" s="15">
        <f t="shared" ref="C20:O20" si="3">(C3/C10)/(C5/C12)</f>
        <v>1.47333215948605</v>
      </c>
      <c r="D20" s="15">
        <f t="shared" si="3"/>
        <v>1.0569951118602781</v>
      </c>
      <c r="E20" s="15">
        <f t="shared" si="3"/>
        <v>1.0478234724060238</v>
      </c>
      <c r="F20" s="15">
        <f t="shared" si="3"/>
        <v>1.1910590914230013</v>
      </c>
      <c r="G20" s="15">
        <f t="shared" si="3"/>
        <v>1.1340106969015793</v>
      </c>
      <c r="H20" s="15">
        <f t="shared" si="3"/>
        <v>1.0172157115673048</v>
      </c>
      <c r="I20" s="15">
        <f t="shared" si="3"/>
        <v>0.95940994629447274</v>
      </c>
      <c r="J20" s="15">
        <f t="shared" si="3"/>
        <v>1.1436223224297648</v>
      </c>
      <c r="K20" s="15">
        <f t="shared" si="3"/>
        <v>1.2263315530530952</v>
      </c>
      <c r="L20" s="15">
        <f t="shared" si="3"/>
        <v>1.2381291634567966</v>
      </c>
      <c r="M20" s="15">
        <f t="shared" si="3"/>
        <v>1.2509522416398047</v>
      </c>
      <c r="N20" s="15">
        <f t="shared" si="3"/>
        <v>1.2029061538442254</v>
      </c>
      <c r="O20" s="15">
        <f t="shared" si="3"/>
        <v>1.1930035729335038</v>
      </c>
    </row>
    <row r="21" spans="1:15" x14ac:dyDescent="0.25">
      <c r="A21" s="14" t="s">
        <v>21</v>
      </c>
      <c r="B21" s="15">
        <f>(B4/B11)/(B5/B12)</f>
        <v>0.71131935048975725</v>
      </c>
      <c r="C21" s="15">
        <f t="shared" ref="C21:O21" si="4">(C4/C11)/(C5/C12)</f>
        <v>0.58421788857283874</v>
      </c>
      <c r="D21" s="15">
        <f t="shared" si="4"/>
        <v>0.51943225071556742</v>
      </c>
      <c r="E21" s="15">
        <f t="shared" si="4"/>
        <v>0.49718536118824863</v>
      </c>
      <c r="F21" s="15">
        <f t="shared" si="4"/>
        <v>0.52646324704407677</v>
      </c>
      <c r="G21" s="15">
        <f t="shared" si="4"/>
        <v>0.56906033869370365</v>
      </c>
      <c r="H21" s="15">
        <f t="shared" si="4"/>
        <v>0.74768377177973011</v>
      </c>
      <c r="I21" s="15">
        <f t="shared" si="4"/>
        <v>0.80611845139919402</v>
      </c>
      <c r="J21" s="15">
        <f t="shared" si="4"/>
        <v>0.58027827622795358</v>
      </c>
      <c r="K21" s="15">
        <f t="shared" si="4"/>
        <v>0.56772731155443656</v>
      </c>
      <c r="L21" s="15">
        <f t="shared" si="4"/>
        <v>0.5708827031990017</v>
      </c>
      <c r="M21" s="15">
        <f t="shared" si="4"/>
        <v>0.63671006599504054</v>
      </c>
      <c r="N21" s="15">
        <f t="shared" si="4"/>
        <v>0.8696392969479122</v>
      </c>
      <c r="O21" s="15">
        <f t="shared" si="4"/>
        <v>1.1476981785086724</v>
      </c>
    </row>
    <row r="22" spans="1:15" x14ac:dyDescent="0.25">
      <c r="A22" s="66" t="s">
        <v>50</v>
      </c>
      <c r="B22">
        <v>1</v>
      </c>
      <c r="C22">
        <v>1</v>
      </c>
      <c r="D22">
        <v>1</v>
      </c>
      <c r="E22">
        <v>1</v>
      </c>
      <c r="F22">
        <v>1</v>
      </c>
      <c r="G22">
        <v>1</v>
      </c>
      <c r="H22">
        <v>1</v>
      </c>
      <c r="I22">
        <v>1</v>
      </c>
      <c r="J22">
        <v>1</v>
      </c>
      <c r="K22">
        <v>1</v>
      </c>
      <c r="L22">
        <v>1</v>
      </c>
      <c r="M22">
        <v>1</v>
      </c>
      <c r="N22">
        <v>1</v>
      </c>
      <c r="O22">
        <v>1</v>
      </c>
    </row>
  </sheetData>
  <conditionalFormatting sqref="B17:O21">
    <cfRule type="cellIs" dxfId="11" priority="1" operator="greaterThan">
      <formula>1</formula>
    </cfRule>
  </conditionalFormatting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zoomScaleNormal="100" workbookViewId="0">
      <selection activeCell="M65" sqref="M65"/>
    </sheetView>
  </sheetViews>
  <sheetFormatPr defaultRowHeight="15" x14ac:dyDescent="0.25"/>
  <cols>
    <col min="2" max="5" width="10.85546875" bestFit="1" customWidth="1"/>
    <col min="6" max="15" width="11.7109375" bestFit="1" customWidth="1"/>
  </cols>
  <sheetData>
    <row r="1" spans="1:15" x14ac:dyDescent="0.25">
      <c r="A1" s="2" t="s">
        <v>15</v>
      </c>
    </row>
    <row r="2" spans="1:15" s="27" customFormat="1" x14ac:dyDescent="0.25">
      <c r="A2" s="25"/>
      <c r="B2" s="26">
        <v>2001</v>
      </c>
      <c r="C2" s="26">
        <v>2002</v>
      </c>
      <c r="D2" s="26">
        <v>2003</v>
      </c>
      <c r="E2" s="26">
        <v>2004</v>
      </c>
      <c r="F2" s="26">
        <v>2005</v>
      </c>
      <c r="G2" s="26">
        <v>2006</v>
      </c>
      <c r="H2" s="26">
        <v>2007</v>
      </c>
      <c r="I2" s="26">
        <v>2008</v>
      </c>
      <c r="J2" s="26">
        <v>2009</v>
      </c>
      <c r="K2" s="26">
        <v>2010</v>
      </c>
      <c r="L2" s="26">
        <v>2011</v>
      </c>
      <c r="M2" s="26">
        <v>2012</v>
      </c>
      <c r="N2" s="26">
        <v>2013</v>
      </c>
      <c r="O2" s="26">
        <v>2014</v>
      </c>
    </row>
    <row r="3" spans="1:15" x14ac:dyDescent="0.25">
      <c r="A3" s="14" t="s">
        <v>0</v>
      </c>
      <c r="B3" s="24">
        <v>746507</v>
      </c>
      <c r="C3" s="24">
        <v>1590556</v>
      </c>
      <c r="D3" s="24">
        <v>1391749</v>
      </c>
      <c r="E3" s="24">
        <v>2065817</v>
      </c>
      <c r="F3" s="24">
        <v>1834756</v>
      </c>
      <c r="G3" s="24">
        <v>2158615</v>
      </c>
      <c r="H3" s="24">
        <v>2716646</v>
      </c>
      <c r="I3" s="24">
        <v>3303294</v>
      </c>
      <c r="J3" s="24">
        <v>2409953</v>
      </c>
      <c r="K3" s="24">
        <v>2339422</v>
      </c>
      <c r="L3" s="24">
        <v>2835413</v>
      </c>
      <c r="M3" s="24">
        <v>2460863</v>
      </c>
      <c r="N3" s="24">
        <v>2519236</v>
      </c>
      <c r="O3" s="24">
        <v>3040384</v>
      </c>
    </row>
    <row r="4" spans="1:15" x14ac:dyDescent="0.25">
      <c r="A4" s="14" t="s">
        <v>1</v>
      </c>
      <c r="B4" s="24">
        <v>880001</v>
      </c>
      <c r="C4" s="24">
        <v>1198899</v>
      </c>
      <c r="D4" s="24">
        <v>1720343</v>
      </c>
      <c r="E4" s="24">
        <v>2435607</v>
      </c>
      <c r="F4" s="24">
        <v>2429516</v>
      </c>
      <c r="G4" s="24">
        <v>2683429</v>
      </c>
      <c r="H4" s="24">
        <v>3411895</v>
      </c>
      <c r="I4" s="24">
        <v>3277693</v>
      </c>
      <c r="J4" s="24">
        <v>1049531</v>
      </c>
      <c r="K4" s="24">
        <v>1498758</v>
      </c>
      <c r="L4" s="24">
        <v>2043562</v>
      </c>
      <c r="M4" s="24">
        <v>1905477</v>
      </c>
      <c r="N4" s="24">
        <v>1947572</v>
      </c>
      <c r="O4" s="24">
        <v>2316747</v>
      </c>
    </row>
    <row r="5" spans="1:15" x14ac:dyDescent="0.25">
      <c r="A5" s="14" t="s">
        <v>19</v>
      </c>
      <c r="B5" s="24">
        <v>4132654</v>
      </c>
      <c r="C5" s="24">
        <v>5858006</v>
      </c>
      <c r="D5" s="24">
        <v>7163939</v>
      </c>
      <c r="E5" s="24">
        <v>8968511</v>
      </c>
      <c r="F5" s="24">
        <v>8326438</v>
      </c>
      <c r="G5" s="24">
        <v>10126154</v>
      </c>
      <c r="H5" s="24">
        <v>13636657</v>
      </c>
      <c r="I5" s="24">
        <v>17300434</v>
      </c>
      <c r="J5" s="24">
        <v>10344167</v>
      </c>
      <c r="K5" s="24">
        <v>10934188</v>
      </c>
      <c r="L5" s="24">
        <v>11738844</v>
      </c>
      <c r="M5" s="24">
        <v>10734895</v>
      </c>
      <c r="N5" s="24">
        <v>11276908</v>
      </c>
      <c r="O5" s="24">
        <v>13421777</v>
      </c>
    </row>
    <row r="6" spans="1:15" x14ac:dyDescent="0.25">
      <c r="A6" s="14" t="s">
        <v>4</v>
      </c>
      <c r="B6" s="24">
        <v>318930298</v>
      </c>
      <c r="C6" s="24">
        <v>346784770</v>
      </c>
      <c r="D6" s="24">
        <v>396246613</v>
      </c>
      <c r="E6" s="24">
        <v>462354398</v>
      </c>
      <c r="F6" s="24">
        <v>486449094</v>
      </c>
      <c r="G6" s="24">
        <v>540707657</v>
      </c>
      <c r="H6" s="24">
        <v>628125937</v>
      </c>
      <c r="I6" s="24">
        <v>634219116</v>
      </c>
      <c r="J6" s="24">
        <v>442346194</v>
      </c>
      <c r="K6" s="24">
        <v>551841346</v>
      </c>
      <c r="L6" s="24">
        <v>634763355</v>
      </c>
      <c r="M6" s="24">
        <v>647560310</v>
      </c>
      <c r="N6" s="24">
        <v>671542859</v>
      </c>
      <c r="O6" s="24">
        <v>701266596</v>
      </c>
    </row>
    <row r="8" spans="1:15" x14ac:dyDescent="0.25">
      <c r="A8" s="2" t="s">
        <v>44</v>
      </c>
    </row>
    <row r="9" spans="1:15" x14ac:dyDescent="0.25">
      <c r="A9" s="12"/>
      <c r="B9" s="13">
        <v>2001</v>
      </c>
      <c r="C9" s="13">
        <v>2002</v>
      </c>
      <c r="D9" s="13">
        <v>2003</v>
      </c>
      <c r="E9" s="13">
        <v>2004</v>
      </c>
      <c r="F9" s="13">
        <v>2005</v>
      </c>
      <c r="G9" s="13">
        <v>2006</v>
      </c>
      <c r="H9" s="13">
        <v>2007</v>
      </c>
      <c r="I9" s="13">
        <v>2008</v>
      </c>
      <c r="J9" s="13">
        <v>2009</v>
      </c>
      <c r="K9" s="13">
        <v>2010</v>
      </c>
      <c r="L9" s="13">
        <v>2011</v>
      </c>
      <c r="M9" s="13">
        <v>2012</v>
      </c>
      <c r="N9" s="13">
        <v>2013</v>
      </c>
      <c r="O9" s="13">
        <v>2014</v>
      </c>
    </row>
    <row r="10" spans="1:15" x14ac:dyDescent="0.25">
      <c r="A10" s="14" t="s">
        <v>0</v>
      </c>
      <c r="B10" s="24">
        <v>36476654</v>
      </c>
      <c r="C10" s="24">
        <v>48230794</v>
      </c>
      <c r="D10" s="24">
        <v>51239343</v>
      </c>
      <c r="E10" s="24">
        <v>66705682</v>
      </c>
      <c r="F10" s="24">
        <v>76527310</v>
      </c>
      <c r="G10" s="24">
        <v>93429474</v>
      </c>
      <c r="H10" s="24">
        <v>116822197</v>
      </c>
      <c r="I10" s="24">
        <v>141833836</v>
      </c>
      <c r="J10" s="24">
        <v>104849536</v>
      </c>
      <c r="K10" s="24">
        <v>125690658</v>
      </c>
      <c r="L10" s="24">
        <v>150813416</v>
      </c>
      <c r="M10" s="24">
        <v>139726824</v>
      </c>
      <c r="N10" s="24">
        <v>142525808</v>
      </c>
      <c r="O10" s="24">
        <v>153225461</v>
      </c>
    </row>
    <row r="11" spans="1:15" x14ac:dyDescent="0.25">
      <c r="A11" s="14" t="s">
        <v>1</v>
      </c>
      <c r="B11" s="24">
        <v>33681734</v>
      </c>
      <c r="C11" s="24">
        <v>37611572</v>
      </c>
      <c r="D11" s="24">
        <v>47674542</v>
      </c>
      <c r="E11" s="24">
        <v>60248602</v>
      </c>
      <c r="F11" s="24">
        <v>65919579</v>
      </c>
      <c r="G11" s="24">
        <v>76978511</v>
      </c>
      <c r="H11" s="24">
        <v>94659727</v>
      </c>
      <c r="I11" s="24">
        <v>108784724</v>
      </c>
      <c r="J11" s="24">
        <v>77272443</v>
      </c>
      <c r="K11" s="24">
        <v>87432095</v>
      </c>
      <c r="L11" s="24">
        <v>101369997</v>
      </c>
      <c r="M11" s="24">
        <v>94266239</v>
      </c>
      <c r="N11" s="24">
        <v>98661803</v>
      </c>
      <c r="O11" s="24">
        <v>103110997</v>
      </c>
    </row>
    <row r="12" spans="1:15" x14ac:dyDescent="0.25">
      <c r="A12" s="14" t="s">
        <v>19</v>
      </c>
      <c r="B12" s="24">
        <v>134375504</v>
      </c>
      <c r="C12" s="24">
        <v>156736444</v>
      </c>
      <c r="D12" s="24">
        <v>188660763</v>
      </c>
      <c r="E12" s="24">
        <v>244565357</v>
      </c>
      <c r="F12" s="24">
        <v>278211527</v>
      </c>
      <c r="G12" s="24">
        <v>340811915</v>
      </c>
      <c r="H12" s="24">
        <v>434862199</v>
      </c>
      <c r="I12" s="24">
        <v>533708631</v>
      </c>
      <c r="J12" s="24">
        <v>386851760</v>
      </c>
      <c r="K12" s="24">
        <v>451632314</v>
      </c>
      <c r="L12" s="24">
        <v>538065223</v>
      </c>
      <c r="M12" s="24">
        <v>502282527</v>
      </c>
      <c r="N12" s="24">
        <v>528096513</v>
      </c>
      <c r="O12" s="24">
        <v>554377917</v>
      </c>
    </row>
    <row r="13" spans="1:15" x14ac:dyDescent="0.25">
      <c r="A13" s="14" t="s">
        <v>4</v>
      </c>
      <c r="B13" s="24">
        <v>6324509730</v>
      </c>
      <c r="C13" s="24">
        <v>6586827695</v>
      </c>
      <c r="D13" s="24">
        <v>7682853525</v>
      </c>
      <c r="E13" s="24">
        <v>9382060863</v>
      </c>
      <c r="F13" s="24">
        <v>10607834908</v>
      </c>
      <c r="G13" s="24">
        <v>12245802740</v>
      </c>
      <c r="H13" s="24">
        <v>14095906118</v>
      </c>
      <c r="I13" s="24">
        <v>16352222166</v>
      </c>
      <c r="J13" s="24">
        <v>12603159274</v>
      </c>
      <c r="K13" s="24">
        <v>15254895075</v>
      </c>
      <c r="L13" s="24">
        <v>18238694336</v>
      </c>
      <c r="M13" s="24">
        <v>18329977181</v>
      </c>
      <c r="N13" s="24">
        <v>18705114822</v>
      </c>
      <c r="O13" s="24">
        <v>18729446763</v>
      </c>
    </row>
    <row r="15" spans="1:15" x14ac:dyDescent="0.25">
      <c r="A15" s="2" t="s">
        <v>10</v>
      </c>
    </row>
    <row r="16" spans="1:15" x14ac:dyDescent="0.25">
      <c r="A16" s="12"/>
      <c r="B16" s="13">
        <v>2001</v>
      </c>
      <c r="C16" s="13">
        <v>2002</v>
      </c>
      <c r="D16" s="13">
        <v>2003</v>
      </c>
      <c r="E16" s="13">
        <v>2004</v>
      </c>
      <c r="F16" s="13">
        <v>2005</v>
      </c>
      <c r="G16" s="13">
        <v>2006</v>
      </c>
      <c r="H16" s="13">
        <v>2007</v>
      </c>
      <c r="I16" s="13">
        <v>2008</v>
      </c>
      <c r="J16" s="13">
        <v>2009</v>
      </c>
      <c r="K16" s="13">
        <v>2010</v>
      </c>
      <c r="L16" s="13">
        <v>2011</v>
      </c>
      <c r="M16" s="13">
        <v>2012</v>
      </c>
      <c r="N16" s="13">
        <v>2013</v>
      </c>
      <c r="O16" s="13">
        <v>2014</v>
      </c>
    </row>
    <row r="17" spans="1:15" x14ac:dyDescent="0.25">
      <c r="A17" s="14" t="s">
        <v>8</v>
      </c>
      <c r="B17" s="15">
        <f>(B3/B10)/(B6/B13)</f>
        <v>0.40583544709617397</v>
      </c>
      <c r="C17" s="15">
        <f t="shared" ref="C17:O17" si="0">(C3/C10)/(C6/C13)</f>
        <v>0.62638426505129907</v>
      </c>
      <c r="D17" s="15">
        <f t="shared" si="0"/>
        <v>0.52664062290920621</v>
      </c>
      <c r="E17" s="15">
        <f t="shared" si="0"/>
        <v>0.62842328864600028</v>
      </c>
      <c r="F17" s="15">
        <f t="shared" si="0"/>
        <v>0.52281883142107421</v>
      </c>
      <c r="G17" s="15">
        <f t="shared" si="0"/>
        <v>0.52325818019591952</v>
      </c>
      <c r="H17" s="15">
        <f>(H3/H10)/(H6/H13)</f>
        <v>0.52185993076546333</v>
      </c>
      <c r="I17" s="15">
        <f t="shared" si="0"/>
        <v>0.60048868807871547</v>
      </c>
      <c r="J17" s="15">
        <f t="shared" si="0"/>
        <v>0.65487617368071716</v>
      </c>
      <c r="K17" s="15">
        <f t="shared" si="0"/>
        <v>0.51451798298950291</v>
      </c>
      <c r="L17" s="15">
        <f t="shared" si="0"/>
        <v>0.54020456175910236</v>
      </c>
      <c r="M17" s="15">
        <f t="shared" si="0"/>
        <v>0.49852776501411106</v>
      </c>
      <c r="N17" s="15">
        <f t="shared" si="0"/>
        <v>0.4923364447106911</v>
      </c>
      <c r="O17" s="15">
        <f t="shared" si="0"/>
        <v>0.52995537180155083</v>
      </c>
    </row>
    <row r="18" spans="1:15" x14ac:dyDescent="0.25">
      <c r="A18" s="14" t="s">
        <v>11</v>
      </c>
      <c r="B18" s="15">
        <f>(B4/B11)/(B6/B13)</f>
        <v>0.51810741800712423</v>
      </c>
      <c r="C18" s="15">
        <f t="shared" ref="C18:O18" si="1">(C4/C11)/(C6/C13)</f>
        <v>0.60544876744298637</v>
      </c>
      <c r="D18" s="15">
        <f t="shared" si="1"/>
        <v>0.69965751858252057</v>
      </c>
      <c r="E18" s="15">
        <f t="shared" si="1"/>
        <v>0.8203203632150019</v>
      </c>
      <c r="F18" s="15">
        <f t="shared" si="1"/>
        <v>0.80370133869016225</v>
      </c>
      <c r="G18" s="15">
        <f t="shared" si="1"/>
        <v>0.78948765297671974</v>
      </c>
      <c r="H18" s="15">
        <f t="shared" si="1"/>
        <v>0.80886618778497388</v>
      </c>
      <c r="I18" s="15">
        <f t="shared" si="1"/>
        <v>0.77685114537499644</v>
      </c>
      <c r="J18" s="15">
        <f t="shared" si="1"/>
        <v>0.38697932063113688</v>
      </c>
      <c r="K18" s="15">
        <f t="shared" si="1"/>
        <v>0.47386607516778462</v>
      </c>
      <c r="L18" s="15">
        <f t="shared" si="1"/>
        <v>0.57924231803845105</v>
      </c>
      <c r="M18" s="15">
        <f t="shared" si="1"/>
        <v>0.57217546720716872</v>
      </c>
      <c r="N18" s="15">
        <f t="shared" si="1"/>
        <v>0.54983339967631273</v>
      </c>
      <c r="O18" s="15">
        <f t="shared" si="1"/>
        <v>0.6000886602812473</v>
      </c>
    </row>
    <row r="19" spans="1:15" x14ac:dyDescent="0.25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1:15" x14ac:dyDescent="0.25">
      <c r="A20" s="14" t="s">
        <v>20</v>
      </c>
      <c r="B20" s="15">
        <f>(B3/B10)/(B5/B12)</f>
        <v>0.66544160537705666</v>
      </c>
      <c r="C20" s="15">
        <f t="shared" ref="C20:O20" si="2">(C3/C10)/(C5/C12)</f>
        <v>0.8823578014866279</v>
      </c>
      <c r="D20" s="15">
        <f t="shared" si="2"/>
        <v>0.71529810206622013</v>
      </c>
      <c r="E20" s="15">
        <f t="shared" si="2"/>
        <v>0.84450769622972444</v>
      </c>
      <c r="F20" s="15">
        <f t="shared" si="2"/>
        <v>0.80108340696977132</v>
      </c>
      <c r="G20" s="15">
        <f t="shared" si="2"/>
        <v>0.7776094476295099</v>
      </c>
      <c r="H20" s="15">
        <f t="shared" si="2"/>
        <v>0.74156875213499129</v>
      </c>
      <c r="I20" s="15">
        <f t="shared" si="2"/>
        <v>0.71847987496625887</v>
      </c>
      <c r="J20" s="15">
        <f t="shared" si="2"/>
        <v>0.85958952332000782</v>
      </c>
      <c r="K20" s="15">
        <f t="shared" si="2"/>
        <v>0.76878347743686104</v>
      </c>
      <c r="L20" s="15">
        <f t="shared" si="2"/>
        <v>0.86175922458104171</v>
      </c>
      <c r="M20" s="15">
        <f t="shared" si="2"/>
        <v>0.82405826313945807</v>
      </c>
      <c r="N20" s="15">
        <f t="shared" si="2"/>
        <v>0.82774888517215972</v>
      </c>
      <c r="O20" s="15">
        <f t="shared" si="2"/>
        <v>0.81958387500390484</v>
      </c>
    </row>
    <row r="21" spans="1:15" x14ac:dyDescent="0.25">
      <c r="A21" s="14" t="s">
        <v>21</v>
      </c>
      <c r="B21" s="15">
        <f>(B4/B11)/(B5/B12)</f>
        <v>0.84953208120019053</v>
      </c>
      <c r="C21" s="15">
        <f t="shared" ref="C21:O21" si="3">(C4/C11)/(C5/C12)</f>
        <v>0.85286695908625809</v>
      </c>
      <c r="D21" s="15">
        <f t="shared" si="3"/>
        <v>0.95029451464232928</v>
      </c>
      <c r="E21" s="15">
        <f t="shared" si="3"/>
        <v>1.1023889035074852</v>
      </c>
      <c r="F21" s="15">
        <f t="shared" si="3"/>
        <v>1.2314625409227924</v>
      </c>
      <c r="G21" s="15">
        <f t="shared" si="3"/>
        <v>1.1732507602875555</v>
      </c>
      <c r="H21" s="15">
        <f t="shared" si="3"/>
        <v>1.1494078279588569</v>
      </c>
      <c r="I21" s="15">
        <f t="shared" si="3"/>
        <v>0.92949613352792526</v>
      </c>
      <c r="J21" s="15">
        <f t="shared" si="3"/>
        <v>0.50794849946426457</v>
      </c>
      <c r="K21" s="15">
        <f t="shared" si="3"/>
        <v>0.70804213098666136</v>
      </c>
      <c r="L21" s="15">
        <f t="shared" si="3"/>
        <v>0.92403405334429267</v>
      </c>
      <c r="M21" s="15">
        <f t="shared" si="3"/>
        <v>0.94579671345767724</v>
      </c>
      <c r="N21" s="15">
        <f t="shared" si="3"/>
        <v>0.92441660271550352</v>
      </c>
      <c r="O21" s="15">
        <f t="shared" si="3"/>
        <v>0.92804605011792674</v>
      </c>
    </row>
    <row r="23" spans="1:15" x14ac:dyDescent="0.25">
      <c r="A23" s="2" t="s">
        <v>12</v>
      </c>
    </row>
    <row r="24" spans="1:15" x14ac:dyDescent="0.25">
      <c r="A24" s="12"/>
      <c r="B24" s="13">
        <v>2001</v>
      </c>
      <c r="C24" s="13">
        <v>2002</v>
      </c>
      <c r="D24" s="13">
        <v>2003</v>
      </c>
      <c r="E24" s="13">
        <v>2004</v>
      </c>
      <c r="F24" s="13">
        <v>2005</v>
      </c>
      <c r="G24" s="13">
        <v>2006</v>
      </c>
      <c r="H24" s="13">
        <v>2007</v>
      </c>
      <c r="I24" s="13">
        <v>2008</v>
      </c>
      <c r="J24" s="13">
        <v>2009</v>
      </c>
      <c r="K24" s="13">
        <v>2010</v>
      </c>
      <c r="L24" s="13">
        <v>2011</v>
      </c>
      <c r="M24" s="13">
        <v>2012</v>
      </c>
      <c r="N24" s="13">
        <v>2013</v>
      </c>
      <c r="O24" s="13">
        <v>2014</v>
      </c>
    </row>
    <row r="25" spans="1:15" x14ac:dyDescent="0.25">
      <c r="A25" s="14" t="s">
        <v>8</v>
      </c>
      <c r="B25" s="15">
        <f>LN(B17)</f>
        <v>-0.90180750425653444</v>
      </c>
      <c r="C25" s="15">
        <f t="shared" ref="C25:O25" si="4">LN(C17)</f>
        <v>-0.46779125427095308</v>
      </c>
      <c r="D25" s="15">
        <f t="shared" si="4"/>
        <v>-0.64123689302432763</v>
      </c>
      <c r="E25" s="15">
        <f t="shared" si="4"/>
        <v>-0.464541313061413</v>
      </c>
      <c r="F25" s="15">
        <f t="shared" si="4"/>
        <v>-0.64852027756503594</v>
      </c>
      <c r="G25" s="15">
        <f t="shared" si="4"/>
        <v>-0.64768028434121117</v>
      </c>
      <c r="H25" s="15">
        <f t="shared" si="4"/>
        <v>-0.65035605897386362</v>
      </c>
      <c r="I25" s="15">
        <f t="shared" si="4"/>
        <v>-0.51001147514374756</v>
      </c>
      <c r="J25" s="15">
        <f t="shared" si="4"/>
        <v>-0.42330910903437491</v>
      </c>
      <c r="K25" s="15">
        <f t="shared" si="4"/>
        <v>-0.6645247719583024</v>
      </c>
      <c r="L25" s="15">
        <f t="shared" si="4"/>
        <v>-0.61580739308485577</v>
      </c>
      <c r="M25" s="15">
        <f t="shared" si="4"/>
        <v>-0.6960959940116902</v>
      </c>
      <c r="N25" s="15">
        <f t="shared" si="4"/>
        <v>-0.70859296548272666</v>
      </c>
      <c r="O25" s="15">
        <f t="shared" si="4"/>
        <v>-0.63496248012935508</v>
      </c>
    </row>
    <row r="26" spans="1:15" x14ac:dyDescent="0.25">
      <c r="A26" s="14" t="s">
        <v>11</v>
      </c>
      <c r="B26" s="15">
        <f>LN(B18)</f>
        <v>-0.65757268755085541</v>
      </c>
      <c r="C26" s="15">
        <f t="shared" ref="C26:O26" si="5">LN(C18)</f>
        <v>-0.50178533155394478</v>
      </c>
      <c r="D26" s="15">
        <f t="shared" si="5"/>
        <v>-0.35716432283287985</v>
      </c>
      <c r="E26" s="15">
        <f t="shared" si="5"/>
        <v>-0.19806032817450955</v>
      </c>
      <c r="F26" s="15">
        <f t="shared" si="5"/>
        <v>-0.21852754810582173</v>
      </c>
      <c r="G26" s="15">
        <f t="shared" si="5"/>
        <v>-0.23637108445025162</v>
      </c>
      <c r="H26" s="15">
        <f t="shared" si="5"/>
        <v>-0.21212178007298496</v>
      </c>
      <c r="I26" s="15">
        <f t="shared" si="5"/>
        <v>-0.25250652306148919</v>
      </c>
      <c r="J26" s="15">
        <f t="shared" si="5"/>
        <v>-0.94938402244172082</v>
      </c>
      <c r="K26" s="15">
        <f t="shared" si="5"/>
        <v>-0.74683053904964314</v>
      </c>
      <c r="L26" s="15">
        <f t="shared" si="5"/>
        <v>-0.54603437766790464</v>
      </c>
      <c r="M26" s="15">
        <f t="shared" si="5"/>
        <v>-0.55830957379213553</v>
      </c>
      <c r="N26" s="15">
        <f t="shared" si="5"/>
        <v>-0.59813995632145533</v>
      </c>
      <c r="O26" s="15">
        <f t="shared" si="5"/>
        <v>-0.51067786754706623</v>
      </c>
    </row>
    <row r="27" spans="1:15" x14ac:dyDescent="0.25">
      <c r="A27" s="14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pans="1:15" x14ac:dyDescent="0.25">
      <c r="A28" s="14" t="s">
        <v>20</v>
      </c>
      <c r="B28" s="15">
        <f>LN(B20)</f>
        <v>-0.40730439048585215</v>
      </c>
      <c r="C28" s="15">
        <f t="shared" ref="C28:O28" si="6">LN(C20)</f>
        <v>-0.1251576346176653</v>
      </c>
      <c r="D28" s="15">
        <f t="shared" si="6"/>
        <v>-0.3350558972108687</v>
      </c>
      <c r="E28" s="15">
        <f t="shared" si="6"/>
        <v>-0.169001429419119</v>
      </c>
      <c r="F28" s="15">
        <f t="shared" si="6"/>
        <v>-0.22179020878325439</v>
      </c>
      <c r="G28" s="15">
        <f t="shared" si="6"/>
        <v>-0.25153087618040709</v>
      </c>
      <c r="H28" s="15">
        <f t="shared" si="6"/>
        <v>-0.29898740135852991</v>
      </c>
      <c r="I28" s="15">
        <f t="shared" si="6"/>
        <v>-0.33061758364481858</v>
      </c>
      <c r="J28" s="15">
        <f t="shared" si="6"/>
        <v>-0.15130030214286125</v>
      </c>
      <c r="K28" s="15">
        <f t="shared" si="6"/>
        <v>-0.26294591292424335</v>
      </c>
      <c r="L28" s="15">
        <f t="shared" si="6"/>
        <v>-0.14877936916779078</v>
      </c>
      <c r="M28" s="15">
        <f t="shared" si="6"/>
        <v>-0.1935140438788194</v>
      </c>
      <c r="N28" s="15">
        <f t="shared" si="6"/>
        <v>-0.18904544937277115</v>
      </c>
      <c r="O28" s="15">
        <f t="shared" si="6"/>
        <v>-0.19895853703750052</v>
      </c>
    </row>
    <row r="29" spans="1:15" x14ac:dyDescent="0.25">
      <c r="A29" s="14" t="s">
        <v>21</v>
      </c>
      <c r="B29" s="15">
        <f>LN(B21)</f>
        <v>-0.16306957378017309</v>
      </c>
      <c r="C29" s="15">
        <f t="shared" ref="C29:O29" si="7">LN(C21)</f>
        <v>-0.15915171190065699</v>
      </c>
      <c r="D29" s="15">
        <f t="shared" si="7"/>
        <v>-5.0983327019420981E-2</v>
      </c>
      <c r="E29" s="15">
        <f t="shared" si="7"/>
        <v>9.747955546778457E-2</v>
      </c>
      <c r="F29" s="15">
        <f t="shared" si="7"/>
        <v>0.2082025206759596</v>
      </c>
      <c r="G29" s="15">
        <f t="shared" si="7"/>
        <v>0.15977832371055248</v>
      </c>
      <c r="H29" s="15">
        <f t="shared" si="7"/>
        <v>0.13924687754234885</v>
      </c>
      <c r="I29" s="15">
        <f t="shared" si="7"/>
        <v>-7.3112631562560357E-2</v>
      </c>
      <c r="J29" s="15">
        <f t="shared" si="7"/>
        <v>-0.6773752155502073</v>
      </c>
      <c r="K29" s="15">
        <f t="shared" si="7"/>
        <v>-0.34525168001558415</v>
      </c>
      <c r="L29" s="15">
        <f t="shared" si="7"/>
        <v>-7.9006353750839753E-2</v>
      </c>
      <c r="M29" s="15">
        <f t="shared" si="7"/>
        <v>-5.5727623659264737E-2</v>
      </c>
      <c r="N29" s="15">
        <f t="shared" si="7"/>
        <v>-7.8592440211499762E-2</v>
      </c>
      <c r="O29" s="15">
        <f t="shared" si="7"/>
        <v>-7.4673924455211607E-2</v>
      </c>
    </row>
    <row r="31" spans="1:15" x14ac:dyDescent="0.25">
      <c r="A31" s="2" t="s">
        <v>17</v>
      </c>
    </row>
    <row r="32" spans="1:15" x14ac:dyDescent="0.25">
      <c r="A32" s="12"/>
      <c r="B32" s="13">
        <v>2001</v>
      </c>
      <c r="C32" s="13">
        <v>2002</v>
      </c>
      <c r="D32" s="13">
        <v>2003</v>
      </c>
      <c r="E32" s="13">
        <v>2004</v>
      </c>
      <c r="F32" s="13">
        <v>2005</v>
      </c>
      <c r="G32" s="13">
        <v>2006</v>
      </c>
      <c r="H32" s="13">
        <v>2007</v>
      </c>
      <c r="I32" s="13">
        <v>2008</v>
      </c>
      <c r="J32" s="13">
        <v>2009</v>
      </c>
      <c r="K32" s="13">
        <v>2010</v>
      </c>
      <c r="L32" s="13">
        <v>2011</v>
      </c>
      <c r="M32" s="13">
        <v>2012</v>
      </c>
      <c r="N32" s="13">
        <v>2013</v>
      </c>
      <c r="O32" s="13">
        <v>2014</v>
      </c>
    </row>
    <row r="33" spans="1:15" x14ac:dyDescent="0.25">
      <c r="A33" s="14" t="s">
        <v>8</v>
      </c>
      <c r="B33" s="15">
        <v>1.7322149909625872</v>
      </c>
      <c r="C33" s="15">
        <v>2.0252000601947371</v>
      </c>
      <c r="D33" s="15">
        <v>1.3593883561525306</v>
      </c>
      <c r="E33" s="15">
        <v>1.393954524776736</v>
      </c>
      <c r="F33" s="15">
        <v>1.7140096100075264</v>
      </c>
      <c r="G33" s="15">
        <v>1.9759371444914744</v>
      </c>
      <c r="H33" s="15">
        <v>1.8372186026354123</v>
      </c>
      <c r="I33" s="15">
        <v>1.8651167007856271</v>
      </c>
      <c r="J33" s="15">
        <v>2.6546679050332891</v>
      </c>
      <c r="K33" s="15">
        <v>2.5587194434165341</v>
      </c>
      <c r="L33" s="15">
        <v>2.7078418501381907</v>
      </c>
      <c r="M33" s="15">
        <v>2.7385149340077235</v>
      </c>
      <c r="N33" s="15">
        <v>2.6373709830041436</v>
      </c>
      <c r="O33" s="15">
        <v>2.7241723537150775</v>
      </c>
    </row>
    <row r="34" spans="1:15" x14ac:dyDescent="0.25">
      <c r="A34" s="14" t="s">
        <v>11</v>
      </c>
      <c r="B34" s="15">
        <v>0.95194102659951041</v>
      </c>
      <c r="C34" s="15">
        <v>0.80304912608252732</v>
      </c>
      <c r="D34" s="15">
        <v>0.66803540102480963</v>
      </c>
      <c r="E34" s="15">
        <v>0.66142227401121034</v>
      </c>
      <c r="F34" s="15">
        <v>0.75761401868922251</v>
      </c>
      <c r="G34" s="15">
        <v>0.99154925412434358</v>
      </c>
      <c r="H34" s="15">
        <v>1.3504102608539401</v>
      </c>
      <c r="I34" s="15">
        <v>1.5671142375822431</v>
      </c>
      <c r="J34" s="15">
        <v>1.3469884993303773</v>
      </c>
      <c r="K34" s="15">
        <v>1.1845531553162598</v>
      </c>
      <c r="L34" s="15">
        <v>1.2485450798415165</v>
      </c>
      <c r="M34" s="15">
        <v>1.3938501937330714</v>
      </c>
      <c r="N34" s="15">
        <v>1.9066836096239312</v>
      </c>
      <c r="O34" s="15">
        <v>2.6207194339029405</v>
      </c>
    </row>
    <row r="35" spans="1:15" x14ac:dyDescent="0.25">
      <c r="A35" s="14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</row>
    <row r="36" spans="1:15" x14ac:dyDescent="0.25">
      <c r="A36" s="14" t="s">
        <v>20</v>
      </c>
      <c r="B36" s="15">
        <v>1.2943638396189299</v>
      </c>
      <c r="C36" s="15">
        <v>1.47333215948605</v>
      </c>
      <c r="D36" s="15">
        <v>1.0569951118602781</v>
      </c>
      <c r="E36" s="15">
        <v>1.0478234724060238</v>
      </c>
      <c r="F36" s="15">
        <v>1.1910590914230013</v>
      </c>
      <c r="G36" s="15">
        <v>1.1340106969015793</v>
      </c>
      <c r="H36" s="15">
        <v>1.0172157115673048</v>
      </c>
      <c r="I36" s="15">
        <v>0.95940994629447274</v>
      </c>
      <c r="J36" s="15">
        <v>1.1436223224297648</v>
      </c>
      <c r="K36" s="15">
        <v>1.2263315530530952</v>
      </c>
      <c r="L36" s="15">
        <v>1.2381291634567966</v>
      </c>
      <c r="M36" s="15">
        <v>1.2509522416398047</v>
      </c>
      <c r="N36" s="15">
        <v>1.2029061538442254</v>
      </c>
      <c r="O36" s="15">
        <v>1.1930035729335038</v>
      </c>
    </row>
    <row r="37" spans="1:15" x14ac:dyDescent="0.25">
      <c r="A37" s="14" t="s">
        <v>21</v>
      </c>
      <c r="B37" s="15">
        <v>0.71131935048975725</v>
      </c>
      <c r="C37" s="15">
        <v>0.58421788857283874</v>
      </c>
      <c r="D37" s="15">
        <v>0.51943225071556742</v>
      </c>
      <c r="E37" s="15">
        <v>0.49718536118824863</v>
      </c>
      <c r="F37" s="15">
        <v>0.52646324704407677</v>
      </c>
      <c r="G37" s="15">
        <v>0.56906033869370365</v>
      </c>
      <c r="H37" s="15">
        <v>0.74768377177973011</v>
      </c>
      <c r="I37" s="15">
        <v>0.80611845139919402</v>
      </c>
      <c r="J37" s="15">
        <v>0.58027827622795358</v>
      </c>
      <c r="K37" s="15">
        <v>0.56772731155443656</v>
      </c>
      <c r="L37" s="15">
        <v>0.5708827031990017</v>
      </c>
      <c r="M37" s="15">
        <v>0.63671006599504054</v>
      </c>
      <c r="N37" s="15">
        <v>0.8696392969479122</v>
      </c>
      <c r="O37" s="15">
        <v>1.1476981785086724</v>
      </c>
    </row>
    <row r="39" spans="1:15" x14ac:dyDescent="0.25">
      <c r="A39" s="2" t="s">
        <v>16</v>
      </c>
    </row>
    <row r="40" spans="1:15" x14ac:dyDescent="0.25">
      <c r="A40" s="12"/>
      <c r="B40" s="13">
        <v>2001</v>
      </c>
      <c r="C40" s="13">
        <v>2002</v>
      </c>
      <c r="D40" s="13">
        <v>2003</v>
      </c>
      <c r="E40" s="13">
        <v>2004</v>
      </c>
      <c r="F40" s="13">
        <v>2005</v>
      </c>
      <c r="G40" s="13">
        <v>2006</v>
      </c>
      <c r="H40" s="13">
        <v>2007</v>
      </c>
      <c r="I40" s="13">
        <v>2008</v>
      </c>
      <c r="J40" s="13">
        <v>2009</v>
      </c>
      <c r="K40" s="13">
        <v>2010</v>
      </c>
      <c r="L40" s="13">
        <v>2011</v>
      </c>
      <c r="M40" s="13">
        <v>2012</v>
      </c>
      <c r="N40" s="13">
        <v>2013</v>
      </c>
      <c r="O40" s="13">
        <v>2014</v>
      </c>
    </row>
    <row r="41" spans="1:15" x14ac:dyDescent="0.25">
      <c r="A41" s="14" t="s">
        <v>8</v>
      </c>
      <c r="B41" s="15">
        <f>LN(B33)</f>
        <v>0.54940093116819588</v>
      </c>
      <c r="C41" s="15">
        <f t="shared" ref="C41:O41" si="8">LN(C33)</f>
        <v>0.70566849083647709</v>
      </c>
      <c r="D41" s="15">
        <f t="shared" si="8"/>
        <v>0.30703486046229944</v>
      </c>
      <c r="E41" s="15">
        <f t="shared" si="8"/>
        <v>0.33214468969483929</v>
      </c>
      <c r="F41" s="15">
        <f t="shared" si="8"/>
        <v>0.53883542693205588</v>
      </c>
      <c r="G41" s="15">
        <f t="shared" si="8"/>
        <v>0.68104278935186691</v>
      </c>
      <c r="H41" s="15">
        <f t="shared" si="8"/>
        <v>0.60825279895460482</v>
      </c>
      <c r="I41" s="15">
        <f t="shared" si="8"/>
        <v>0.62332362528588792</v>
      </c>
      <c r="J41" s="15">
        <f t="shared" si="8"/>
        <v>0.97631956402040476</v>
      </c>
      <c r="K41" s="15">
        <f t="shared" si="8"/>
        <v>0.93950691592558666</v>
      </c>
      <c r="L41" s="15">
        <f t="shared" si="8"/>
        <v>0.99615195236168186</v>
      </c>
      <c r="M41" s="15">
        <f t="shared" si="8"/>
        <v>1.0074157785799642</v>
      </c>
      <c r="N41" s="15">
        <f t="shared" si="8"/>
        <v>0.96978258120920569</v>
      </c>
      <c r="O41" s="15">
        <f t="shared" si="8"/>
        <v>1.0021646585746009</v>
      </c>
    </row>
    <row r="42" spans="1:15" x14ac:dyDescent="0.25">
      <c r="A42" s="14" t="s">
        <v>11</v>
      </c>
      <c r="B42" s="15">
        <f>LN(B34)</f>
        <v>-4.9252192958810816E-2</v>
      </c>
      <c r="C42" s="15">
        <f t="shared" ref="C42:O42" si="9">LN(C34)</f>
        <v>-0.21933938872171868</v>
      </c>
      <c r="D42" s="15">
        <f t="shared" si="9"/>
        <v>-0.40341411130358346</v>
      </c>
      <c r="E42" s="15">
        <f t="shared" si="9"/>
        <v>-0.41336280193587027</v>
      </c>
      <c r="F42" s="15">
        <f t="shared" si="9"/>
        <v>-0.27758123320382366</v>
      </c>
      <c r="G42" s="15">
        <f t="shared" si="9"/>
        <v>-8.4866558825980772E-3</v>
      </c>
      <c r="H42" s="15">
        <f t="shared" si="9"/>
        <v>0.30040844321186411</v>
      </c>
      <c r="I42" s="15">
        <f t="shared" si="9"/>
        <v>0.44923586281125838</v>
      </c>
      <c r="J42" s="15">
        <f t="shared" si="9"/>
        <v>0.2978713594039365</v>
      </c>
      <c r="K42" s="15">
        <f t="shared" si="9"/>
        <v>0.16936561935169961</v>
      </c>
      <c r="L42" s="15">
        <f t="shared" si="9"/>
        <v>0.22197893728769699</v>
      </c>
      <c r="M42" s="15">
        <f t="shared" si="9"/>
        <v>0.33206984152271263</v>
      </c>
      <c r="N42" s="15">
        <f t="shared" si="9"/>
        <v>0.64536540285051258</v>
      </c>
      <c r="O42" s="15">
        <f t="shared" si="9"/>
        <v>0.96344887317194772</v>
      </c>
    </row>
    <row r="43" spans="1:15" x14ac:dyDescent="0.25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5" x14ac:dyDescent="0.25">
      <c r="A44" s="14" t="s">
        <v>20</v>
      </c>
      <c r="B44" s="15">
        <f>LN(B36)</f>
        <v>0.25801933091435836</v>
      </c>
      <c r="C44" s="15">
        <f t="shared" ref="C44:O44" si="10">LN(C36)</f>
        <v>0.38752661069225436</v>
      </c>
      <c r="D44" s="15">
        <f t="shared" si="10"/>
        <v>5.5430082336516216E-2</v>
      </c>
      <c r="E44" s="15">
        <f t="shared" si="10"/>
        <v>4.6715129350178415E-2</v>
      </c>
      <c r="F44" s="15">
        <f t="shared" si="10"/>
        <v>0.17484290410711797</v>
      </c>
      <c r="G44" s="15">
        <f t="shared" si="10"/>
        <v>0.12576063815487976</v>
      </c>
      <c r="H44" s="15">
        <f t="shared" si="10"/>
        <v>1.7069200344402482E-2</v>
      </c>
      <c r="I44" s="15">
        <f t="shared" si="10"/>
        <v>-4.1436822765001657E-2</v>
      </c>
      <c r="J44" s="15">
        <f t="shared" si="10"/>
        <v>0.13420070071392717</v>
      </c>
      <c r="K44" s="15">
        <f t="shared" si="10"/>
        <v>0.20402723574357595</v>
      </c>
      <c r="L44" s="15">
        <f t="shared" si="10"/>
        <v>0.21360150117621801</v>
      </c>
      <c r="M44" s="15">
        <f t="shared" si="10"/>
        <v>0.22390505460880797</v>
      </c>
      <c r="N44" s="15">
        <f t="shared" si="10"/>
        <v>0.18474042384504458</v>
      </c>
      <c r="O44" s="15">
        <f t="shared" si="10"/>
        <v>0.17647413802621786</v>
      </c>
    </row>
    <row r="45" spans="1:15" x14ac:dyDescent="0.25">
      <c r="A45" s="14" t="s">
        <v>21</v>
      </c>
      <c r="B45" s="15">
        <f>LN(B37)</f>
        <v>-0.34063379321264819</v>
      </c>
      <c r="C45" s="15">
        <f t="shared" ref="C45:O45" si="11">LN(C37)</f>
        <v>-0.5374812688659415</v>
      </c>
      <c r="D45" s="15">
        <f t="shared" si="11"/>
        <v>-0.6550188894293667</v>
      </c>
      <c r="E45" s="15">
        <f t="shared" si="11"/>
        <v>-0.69879236228053121</v>
      </c>
      <c r="F45" s="15">
        <f t="shared" si="11"/>
        <v>-0.64157375602876165</v>
      </c>
      <c r="G45" s="15">
        <f t="shared" si="11"/>
        <v>-0.5637688070795851</v>
      </c>
      <c r="H45" s="15">
        <f t="shared" si="11"/>
        <v>-0.29077515539833831</v>
      </c>
      <c r="I45" s="15">
        <f t="shared" si="11"/>
        <v>-0.21552458523963106</v>
      </c>
      <c r="J45" s="15">
        <f t="shared" si="11"/>
        <v>-0.54424750390254117</v>
      </c>
      <c r="K45" s="15">
        <f t="shared" si="11"/>
        <v>-0.56611406083031113</v>
      </c>
      <c r="L45" s="15">
        <f t="shared" si="11"/>
        <v>-0.56057151389776672</v>
      </c>
      <c r="M45" s="15">
        <f t="shared" si="11"/>
        <v>-0.45144088244844355</v>
      </c>
      <c r="N45" s="15">
        <f t="shared" si="11"/>
        <v>-0.13967675451364858</v>
      </c>
      <c r="O45" s="15">
        <f t="shared" si="11"/>
        <v>0.13775835262356462</v>
      </c>
    </row>
    <row r="47" spans="1:15" x14ac:dyDescent="0.25">
      <c r="A47" s="2" t="s">
        <v>13</v>
      </c>
    </row>
    <row r="48" spans="1:15" x14ac:dyDescent="0.25">
      <c r="A48" s="12"/>
      <c r="B48" s="13">
        <v>2001</v>
      </c>
      <c r="C48" s="13">
        <v>2002</v>
      </c>
      <c r="D48" s="13">
        <v>2003</v>
      </c>
      <c r="E48" s="13">
        <v>2004</v>
      </c>
      <c r="F48" s="13">
        <v>2005</v>
      </c>
      <c r="G48" s="13">
        <v>2006</v>
      </c>
      <c r="H48" s="13">
        <v>2007</v>
      </c>
      <c r="I48" s="13">
        <v>2008</v>
      </c>
      <c r="J48" s="13">
        <v>2009</v>
      </c>
      <c r="K48" s="13">
        <v>2010</v>
      </c>
      <c r="L48" s="13">
        <v>2011</v>
      </c>
      <c r="M48" s="13">
        <v>2012</v>
      </c>
      <c r="N48" s="13">
        <v>2013</v>
      </c>
      <c r="O48" s="13">
        <v>2014</v>
      </c>
    </row>
    <row r="49" spans="1:15" x14ac:dyDescent="0.25">
      <c r="A49" s="14" t="s">
        <v>8</v>
      </c>
      <c r="B49" s="15">
        <f>SUM(B41,-B25)</f>
        <v>1.4512084354247303</v>
      </c>
      <c r="C49" s="15">
        <f t="shared" ref="C49:O49" si="12">SUM(C41,-C25)</f>
        <v>1.1734597451074302</v>
      </c>
      <c r="D49" s="15">
        <f t="shared" si="12"/>
        <v>0.94827175348662707</v>
      </c>
      <c r="E49" s="15">
        <f t="shared" si="12"/>
        <v>0.79668600275625234</v>
      </c>
      <c r="F49" s="15">
        <f t="shared" si="12"/>
        <v>1.1873557044970919</v>
      </c>
      <c r="G49" s="15">
        <f t="shared" si="12"/>
        <v>1.328723073693078</v>
      </c>
      <c r="H49" s="15">
        <f t="shared" si="12"/>
        <v>1.2586088579284684</v>
      </c>
      <c r="I49" s="15">
        <f t="shared" si="12"/>
        <v>1.1333351004296355</v>
      </c>
      <c r="J49" s="15">
        <f t="shared" si="12"/>
        <v>1.3996286730547798</v>
      </c>
      <c r="K49" s="15">
        <f t="shared" si="12"/>
        <v>1.6040316878838889</v>
      </c>
      <c r="L49" s="15">
        <f t="shared" si="12"/>
        <v>1.6119593454465377</v>
      </c>
      <c r="M49" s="15">
        <f t="shared" si="12"/>
        <v>1.7035117725916544</v>
      </c>
      <c r="N49" s="15">
        <f t="shared" si="12"/>
        <v>1.6783755466919323</v>
      </c>
      <c r="O49" s="15">
        <f t="shared" si="12"/>
        <v>1.6371271387039559</v>
      </c>
    </row>
    <row r="50" spans="1:15" x14ac:dyDescent="0.25">
      <c r="A50" s="14" t="s">
        <v>11</v>
      </c>
      <c r="B50" s="15">
        <f>SUM(B42,-B26)</f>
        <v>0.60832049459204462</v>
      </c>
      <c r="C50" s="15">
        <f t="shared" ref="C50:O50" si="13">SUM(C42,-C26)</f>
        <v>0.28244594283222613</v>
      </c>
      <c r="D50" s="15">
        <f t="shared" si="13"/>
        <v>-4.6249788470703601E-2</v>
      </c>
      <c r="E50" s="15">
        <f t="shared" si="13"/>
        <v>-0.21530247376136072</v>
      </c>
      <c r="F50" s="15">
        <f t="shared" si="13"/>
        <v>-5.9053685098001935E-2</v>
      </c>
      <c r="G50" s="15">
        <f t="shared" si="13"/>
        <v>0.22788442856765354</v>
      </c>
      <c r="H50" s="15">
        <f t="shared" si="13"/>
        <v>0.5125302232848491</v>
      </c>
      <c r="I50" s="15">
        <f t="shared" si="13"/>
        <v>0.70174238587274762</v>
      </c>
      <c r="J50" s="15">
        <f t="shared" si="13"/>
        <v>1.2472553818456573</v>
      </c>
      <c r="K50" s="15">
        <f t="shared" si="13"/>
        <v>0.91619615840134272</v>
      </c>
      <c r="L50" s="15">
        <f t="shared" si="13"/>
        <v>0.76801331495560166</v>
      </c>
      <c r="M50" s="15">
        <f t="shared" si="13"/>
        <v>0.8903794153148481</v>
      </c>
      <c r="N50" s="15">
        <f t="shared" si="13"/>
        <v>1.243505359171968</v>
      </c>
      <c r="O50" s="15">
        <f t="shared" si="13"/>
        <v>1.474126740719014</v>
      </c>
    </row>
    <row r="51" spans="1:15" x14ac:dyDescent="0.25">
      <c r="A51" s="14" t="s">
        <v>51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</row>
    <row r="52" spans="1:15" x14ac:dyDescent="0.25">
      <c r="A52" s="14" t="s">
        <v>20</v>
      </c>
      <c r="B52" s="15">
        <f>SUM(B44,-B28)</f>
        <v>0.66532372140021057</v>
      </c>
      <c r="C52" s="15">
        <f>SUM(C44,-C28)</f>
        <v>0.51268424530991963</v>
      </c>
      <c r="D52" s="15">
        <f t="shared" ref="D52:O52" si="14">SUM(D44,-D28)</f>
        <v>0.3904859795473849</v>
      </c>
      <c r="E52" s="15">
        <f t="shared" si="14"/>
        <v>0.21571655876929741</v>
      </c>
      <c r="F52" s="15">
        <f t="shared" si="14"/>
        <v>0.3966331128903724</v>
      </c>
      <c r="G52" s="15">
        <f t="shared" si="14"/>
        <v>0.37729151433528685</v>
      </c>
      <c r="H52" s="15">
        <f t="shared" si="14"/>
        <v>0.31605660170293237</v>
      </c>
      <c r="I52" s="15">
        <f t="shared" si="14"/>
        <v>0.28918076087981692</v>
      </c>
      <c r="J52" s="15">
        <f t="shared" si="14"/>
        <v>0.28550100285678842</v>
      </c>
      <c r="K52" s="15">
        <f t="shared" si="14"/>
        <v>0.4669731486678193</v>
      </c>
      <c r="L52" s="15">
        <f t="shared" si="14"/>
        <v>0.36238087034400879</v>
      </c>
      <c r="M52" s="15">
        <f t="shared" si="14"/>
        <v>0.41741909848762737</v>
      </c>
      <c r="N52" s="15">
        <f t="shared" si="14"/>
        <v>0.37378587321781576</v>
      </c>
      <c r="O52" s="15">
        <f t="shared" si="14"/>
        <v>0.37543267506371836</v>
      </c>
    </row>
    <row r="53" spans="1:15" x14ac:dyDescent="0.25">
      <c r="A53" s="14" t="s">
        <v>21</v>
      </c>
      <c r="B53" s="15">
        <f>SUM(B45,-B29)</f>
        <v>-0.17756421943247511</v>
      </c>
      <c r="C53" s="15">
        <f t="shared" ref="C53:O53" si="15">SUM(C45,-C29)</f>
        <v>-0.37832955696528447</v>
      </c>
      <c r="D53" s="15">
        <f t="shared" si="15"/>
        <v>-0.60403556240994571</v>
      </c>
      <c r="E53" s="15">
        <f t="shared" si="15"/>
        <v>-0.79627191774831574</v>
      </c>
      <c r="F53" s="15">
        <f t="shared" si="15"/>
        <v>-0.84977627670472122</v>
      </c>
      <c r="G53" s="15">
        <f t="shared" si="15"/>
        <v>-0.72354713079013755</v>
      </c>
      <c r="H53" s="15">
        <f t="shared" si="15"/>
        <v>-0.43002203294068719</v>
      </c>
      <c r="I53" s="15">
        <f t="shared" si="15"/>
        <v>-0.14241195367707071</v>
      </c>
      <c r="J53" s="15">
        <f t="shared" si="15"/>
        <v>0.13312771164766612</v>
      </c>
      <c r="K53" s="15">
        <f t="shared" si="15"/>
        <v>-0.22086238081472698</v>
      </c>
      <c r="L53" s="15">
        <f t="shared" si="15"/>
        <v>-0.48156516014692696</v>
      </c>
      <c r="M53" s="15">
        <f t="shared" si="15"/>
        <v>-0.39571325878917879</v>
      </c>
      <c r="N53" s="15">
        <f t="shared" si="15"/>
        <v>-6.1084314302148821E-2</v>
      </c>
      <c r="O53" s="15">
        <f t="shared" si="15"/>
        <v>0.21243227707877621</v>
      </c>
    </row>
  </sheetData>
  <conditionalFormatting sqref="B49:O53">
    <cfRule type="cellIs" dxfId="10" priority="1" operator="greaterThan">
      <formula>0</formula>
    </cfRule>
  </conditionalFormatting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opLeftCell="A30" zoomScale="90" zoomScaleNormal="90" workbookViewId="0">
      <selection activeCell="C35" sqref="C35"/>
    </sheetView>
  </sheetViews>
  <sheetFormatPr defaultRowHeight="15" x14ac:dyDescent="0.25"/>
  <cols>
    <col min="8" max="15" width="11.7109375" bestFit="1" customWidth="1"/>
  </cols>
  <sheetData>
    <row r="1" spans="1:15" x14ac:dyDescent="0.25">
      <c r="A1" s="61" t="s">
        <v>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52"/>
      <c r="B2" s="38">
        <v>2001</v>
      </c>
      <c r="C2" s="38">
        <v>2002</v>
      </c>
      <c r="D2" s="38">
        <v>2003</v>
      </c>
      <c r="E2" s="38">
        <v>2004</v>
      </c>
      <c r="F2" s="38">
        <v>2005</v>
      </c>
      <c r="G2" s="38">
        <v>2006</v>
      </c>
      <c r="H2" s="38">
        <v>2007</v>
      </c>
      <c r="I2" s="38">
        <v>2008</v>
      </c>
      <c r="J2" s="38">
        <v>2009</v>
      </c>
      <c r="K2" s="38">
        <v>2010</v>
      </c>
      <c r="L2" s="38">
        <v>2011</v>
      </c>
      <c r="M2" s="38">
        <v>2012</v>
      </c>
      <c r="N2" s="38">
        <v>2013</v>
      </c>
      <c r="O2" s="38">
        <v>2014</v>
      </c>
    </row>
    <row r="3" spans="1:15" x14ac:dyDescent="0.25">
      <c r="A3" s="53" t="s">
        <v>0</v>
      </c>
      <c r="B3" s="28">
        <v>2921265</v>
      </c>
      <c r="C3" s="28">
        <v>4815258</v>
      </c>
      <c r="D3" s="28">
        <v>3488865</v>
      </c>
      <c r="E3" s="28">
        <v>4592023</v>
      </c>
      <c r="F3" s="28">
        <v>6313166</v>
      </c>
      <c r="G3" s="28">
        <v>8429659</v>
      </c>
      <c r="H3" s="28">
        <v>10062434</v>
      </c>
      <c r="I3" s="28">
        <v>10863019</v>
      </c>
      <c r="J3" s="28">
        <v>10596240</v>
      </c>
      <c r="K3" s="28">
        <v>12489973</v>
      </c>
      <c r="L3" s="28">
        <v>15512077</v>
      </c>
      <c r="M3" s="28">
        <v>15197220</v>
      </c>
      <c r="N3" s="28">
        <v>15345240</v>
      </c>
      <c r="O3" s="28">
        <v>17811636</v>
      </c>
    </row>
    <row r="4" spans="1:15" x14ac:dyDescent="0.25">
      <c r="A4" s="53" t="s">
        <v>1</v>
      </c>
      <c r="B4" s="29">
        <v>1466579</v>
      </c>
      <c r="C4" s="29">
        <v>1481168</v>
      </c>
      <c r="D4" s="29">
        <v>1513335</v>
      </c>
      <c r="E4" s="29">
        <v>1837554</v>
      </c>
      <c r="F4" s="29">
        <v>2221874</v>
      </c>
      <c r="G4" s="29">
        <v>3292610</v>
      </c>
      <c r="H4" s="29">
        <v>5786675</v>
      </c>
      <c r="I4" s="29">
        <v>6760917</v>
      </c>
      <c r="J4" s="29">
        <v>3932818</v>
      </c>
      <c r="K4" s="29">
        <v>4146002</v>
      </c>
      <c r="L4" s="29">
        <v>4898437</v>
      </c>
      <c r="M4" s="29">
        <v>5093635</v>
      </c>
      <c r="N4" s="29">
        <v>7399122</v>
      </c>
      <c r="O4" s="29">
        <v>11031183</v>
      </c>
    </row>
    <row r="5" spans="1:15" ht="2.25" customHeight="1" x14ac:dyDescent="0.25">
      <c r="A5" s="2" t="s">
        <v>19</v>
      </c>
      <c r="B5" s="9">
        <v>13671167</v>
      </c>
      <c r="C5" s="9">
        <v>17710593</v>
      </c>
      <c r="D5" s="9">
        <v>22372300</v>
      </c>
      <c r="E5" s="9">
        <v>29953014</v>
      </c>
      <c r="F5" s="9">
        <v>35639009</v>
      </c>
      <c r="G5" s="9">
        <v>46618425</v>
      </c>
      <c r="H5" s="9">
        <v>63102728</v>
      </c>
      <c r="I5" s="9">
        <v>75852791</v>
      </c>
      <c r="J5" s="9">
        <v>58394562</v>
      </c>
      <c r="K5" s="9">
        <v>65393262</v>
      </c>
      <c r="L5" s="9">
        <v>79049303</v>
      </c>
      <c r="M5" s="9">
        <v>76763162</v>
      </c>
      <c r="N5" s="9">
        <v>85259691</v>
      </c>
      <c r="O5" s="9">
        <v>94922897</v>
      </c>
    </row>
    <row r="6" spans="1:15" hidden="1" x14ac:dyDescent="0.25">
      <c r="A6" s="2" t="s">
        <v>4</v>
      </c>
      <c r="B6" s="8">
        <v>554669958</v>
      </c>
      <c r="C6" s="6">
        <v>614451017</v>
      </c>
      <c r="D6" s="6">
        <v>711349088</v>
      </c>
      <c r="E6" s="6">
        <v>838648987</v>
      </c>
      <c r="F6" s="6">
        <v>912376879</v>
      </c>
      <c r="G6" s="6">
        <v>1007963152</v>
      </c>
      <c r="H6" s="6">
        <v>1182991622</v>
      </c>
      <c r="I6" s="6">
        <v>1239400208</v>
      </c>
      <c r="J6" s="6">
        <v>847123316</v>
      </c>
      <c r="K6" s="6">
        <v>1084874170</v>
      </c>
      <c r="L6" s="6">
        <v>1272811929</v>
      </c>
      <c r="M6" s="6">
        <v>1296513102</v>
      </c>
      <c r="N6" s="6">
        <v>1343434315</v>
      </c>
      <c r="O6" s="7">
        <v>1381625672</v>
      </c>
    </row>
    <row r="8" spans="1:15" x14ac:dyDescent="0.25">
      <c r="A8" s="61" t="s">
        <v>41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25">
      <c r="A9" s="52"/>
      <c r="B9" s="38">
        <v>2001</v>
      </c>
      <c r="C9" s="38">
        <v>2002</v>
      </c>
      <c r="D9" s="38">
        <v>2003</v>
      </c>
      <c r="E9" s="38">
        <v>2004</v>
      </c>
      <c r="F9" s="38">
        <v>2005</v>
      </c>
      <c r="G9" s="38">
        <v>2006</v>
      </c>
      <c r="H9" s="38">
        <v>2007</v>
      </c>
      <c r="I9" s="38">
        <v>2008</v>
      </c>
      <c r="J9" s="38">
        <v>2009</v>
      </c>
      <c r="K9" s="38">
        <v>2010</v>
      </c>
      <c r="L9" s="38">
        <v>2011</v>
      </c>
      <c r="M9" s="38">
        <v>2012</v>
      </c>
      <c r="N9" s="38">
        <v>2013</v>
      </c>
      <c r="O9" s="38">
        <v>2014</v>
      </c>
    </row>
    <row r="10" spans="1:15" x14ac:dyDescent="0.25">
      <c r="A10" s="53" t="s">
        <v>0</v>
      </c>
      <c r="B10" s="31">
        <v>33384210</v>
      </c>
      <c r="C10" s="32">
        <v>44263576</v>
      </c>
      <c r="D10" s="32">
        <v>48720350</v>
      </c>
      <c r="E10" s="32">
        <v>65771587</v>
      </c>
      <c r="F10" s="32">
        <v>78208548</v>
      </c>
      <c r="G10" s="32">
        <v>95140986</v>
      </c>
      <c r="H10" s="32">
        <v>120900492</v>
      </c>
      <c r="I10" s="32">
        <v>146087029</v>
      </c>
      <c r="J10" s="32">
        <v>112884321</v>
      </c>
      <c r="K10" s="32">
        <v>132140914</v>
      </c>
      <c r="L10" s="32">
        <v>162391721</v>
      </c>
      <c r="M10" s="32">
        <v>156422743</v>
      </c>
      <c r="N10" s="32">
        <v>161524152</v>
      </c>
      <c r="O10" s="32">
        <v>174279452</v>
      </c>
    </row>
    <row r="11" spans="1:15" x14ac:dyDescent="0.25">
      <c r="A11" s="53" t="s">
        <v>1</v>
      </c>
      <c r="B11" s="28">
        <v>30497719</v>
      </c>
      <c r="C11" s="28">
        <v>34336583</v>
      </c>
      <c r="D11" s="28">
        <v>43003656</v>
      </c>
      <c r="E11" s="28">
        <v>55468212</v>
      </c>
      <c r="F11" s="33">
        <v>62271839</v>
      </c>
      <c r="G11" s="33">
        <v>74055406</v>
      </c>
      <c r="H11" s="33">
        <v>94590870</v>
      </c>
      <c r="I11" s="33">
        <v>108211166</v>
      </c>
      <c r="J11" s="33">
        <v>82571847</v>
      </c>
      <c r="K11" s="33">
        <v>94748737</v>
      </c>
      <c r="L11" s="33">
        <v>111216834</v>
      </c>
      <c r="M11" s="33">
        <v>103006014</v>
      </c>
      <c r="N11" s="33">
        <v>107729976</v>
      </c>
      <c r="O11" s="33">
        <v>112196295</v>
      </c>
    </row>
    <row r="12" spans="1:15" ht="0.75" customHeight="1" x14ac:dyDescent="0.25">
      <c r="A12" s="2" t="s">
        <v>19</v>
      </c>
      <c r="B12" s="9">
        <v>111884993</v>
      </c>
      <c r="C12" s="9">
        <v>133331478</v>
      </c>
      <c r="D12" s="9">
        <v>166396472</v>
      </c>
      <c r="E12" s="9">
        <v>222882761</v>
      </c>
      <c r="F12" s="9">
        <v>261710590</v>
      </c>
      <c r="G12" s="9">
        <v>320466752</v>
      </c>
      <c r="H12" s="9">
        <v>412312348</v>
      </c>
      <c r="I12" s="9">
        <v>496346790</v>
      </c>
      <c r="J12" s="9">
        <v>387650495</v>
      </c>
      <c r="K12" s="9">
        <v>447953212</v>
      </c>
      <c r="L12" s="9">
        <v>540200888</v>
      </c>
      <c r="M12" s="9">
        <v>518899352</v>
      </c>
      <c r="N12" s="9">
        <v>558286204</v>
      </c>
      <c r="O12" s="9">
        <v>586928830</v>
      </c>
    </row>
    <row r="13" spans="1:15" hidden="1" x14ac:dyDescent="0.25">
      <c r="A13" s="2" t="s">
        <v>4</v>
      </c>
      <c r="B13" s="8">
        <v>6114505660</v>
      </c>
      <c r="C13" s="10">
        <v>6403660225</v>
      </c>
      <c r="D13" s="10">
        <v>7463286864</v>
      </c>
      <c r="E13" s="10">
        <v>9086813784</v>
      </c>
      <c r="F13" s="6">
        <v>10342460927</v>
      </c>
      <c r="G13" s="6">
        <v>11952387109</v>
      </c>
      <c r="H13" s="6">
        <v>13772780256</v>
      </c>
      <c r="I13" s="6">
        <v>15972312416</v>
      </c>
      <c r="J13" s="6">
        <v>12314697361</v>
      </c>
      <c r="K13" s="6">
        <v>15057105841</v>
      </c>
      <c r="L13" s="6">
        <v>18066514928</v>
      </c>
      <c r="M13" s="6">
        <v>18202308765</v>
      </c>
      <c r="N13" s="6">
        <v>18684466211</v>
      </c>
      <c r="O13" s="7">
        <v>18686070183</v>
      </c>
    </row>
    <row r="15" spans="1:15" x14ac:dyDescent="0.25">
      <c r="A15" s="2" t="s">
        <v>28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52"/>
      <c r="B16" s="38">
        <v>2001</v>
      </c>
      <c r="C16" s="38">
        <v>2002</v>
      </c>
      <c r="D16" s="38">
        <v>2003</v>
      </c>
      <c r="E16" s="38">
        <v>2004</v>
      </c>
      <c r="F16" s="38">
        <v>2005</v>
      </c>
      <c r="G16" s="38">
        <v>2006</v>
      </c>
      <c r="H16" s="38">
        <v>2007</v>
      </c>
      <c r="I16" s="38">
        <v>2008</v>
      </c>
      <c r="J16" s="38">
        <v>2009</v>
      </c>
      <c r="K16" s="38">
        <v>2010</v>
      </c>
      <c r="L16" s="38">
        <v>2011</v>
      </c>
      <c r="M16" s="38">
        <v>2012</v>
      </c>
      <c r="N16" s="38">
        <v>2013</v>
      </c>
      <c r="O16" s="38">
        <v>2014</v>
      </c>
    </row>
    <row r="17" spans="1:15" x14ac:dyDescent="0.25">
      <c r="A17" s="53" t="s">
        <v>0</v>
      </c>
      <c r="B17" s="28">
        <v>746507</v>
      </c>
      <c r="C17" s="28">
        <v>1590556</v>
      </c>
      <c r="D17" s="28">
        <v>1391749</v>
      </c>
      <c r="E17" s="28">
        <v>2065817</v>
      </c>
      <c r="F17" s="28">
        <v>1834756</v>
      </c>
      <c r="G17" s="28">
        <v>2158615</v>
      </c>
      <c r="H17" s="28">
        <v>2716646</v>
      </c>
      <c r="I17" s="28">
        <v>3303294</v>
      </c>
      <c r="J17" s="28">
        <v>2409953</v>
      </c>
      <c r="K17" s="28">
        <v>2339422</v>
      </c>
      <c r="L17" s="28">
        <v>2835413</v>
      </c>
      <c r="M17" s="28">
        <v>2460863</v>
      </c>
      <c r="N17" s="28">
        <v>2519236</v>
      </c>
      <c r="O17" s="28">
        <v>3040384</v>
      </c>
    </row>
    <row r="18" spans="1:15" x14ac:dyDescent="0.25">
      <c r="A18" s="53" t="s">
        <v>1</v>
      </c>
      <c r="B18" s="29">
        <v>880001</v>
      </c>
      <c r="C18" s="29">
        <v>1198899</v>
      </c>
      <c r="D18" s="29">
        <v>1720343</v>
      </c>
      <c r="E18" s="29">
        <v>2435607</v>
      </c>
      <c r="F18" s="29">
        <v>2429516</v>
      </c>
      <c r="G18" s="29">
        <v>2683429</v>
      </c>
      <c r="H18" s="29">
        <v>3411895</v>
      </c>
      <c r="I18" s="29">
        <v>3277693</v>
      </c>
      <c r="J18" s="29">
        <v>1049531</v>
      </c>
      <c r="K18" s="29">
        <v>1498758</v>
      </c>
      <c r="L18" s="29">
        <v>2043562</v>
      </c>
      <c r="M18" s="29">
        <v>1905477</v>
      </c>
      <c r="N18" s="29">
        <v>1947572</v>
      </c>
      <c r="O18" s="29">
        <v>2316747</v>
      </c>
    </row>
    <row r="19" spans="1:15" ht="0.75" customHeight="1" x14ac:dyDescent="0.25">
      <c r="A19" s="2" t="s">
        <v>19</v>
      </c>
      <c r="B19" s="9">
        <v>11199979</v>
      </c>
      <c r="C19" s="9">
        <v>14311290</v>
      </c>
      <c r="D19" s="9">
        <v>18573537</v>
      </c>
      <c r="E19" s="9">
        <v>23724797</v>
      </c>
      <c r="F19" s="9">
        <v>24742723</v>
      </c>
      <c r="G19" s="9">
        <v>31296665</v>
      </c>
      <c r="H19" s="9">
        <v>43461322</v>
      </c>
      <c r="I19" s="9">
        <v>53110604</v>
      </c>
      <c r="J19" s="9">
        <v>32167850</v>
      </c>
      <c r="K19" s="9">
        <v>36967073</v>
      </c>
      <c r="L19" s="9">
        <v>44633630</v>
      </c>
      <c r="M19" s="9">
        <v>42132951</v>
      </c>
      <c r="N19" s="9">
        <v>46256544</v>
      </c>
      <c r="O19" s="9">
        <v>51861953</v>
      </c>
    </row>
    <row r="20" spans="1:15" hidden="1" x14ac:dyDescent="0.25">
      <c r="A20" s="2" t="s">
        <v>4</v>
      </c>
      <c r="B20" s="11">
        <v>569592172</v>
      </c>
      <c r="C20" s="11">
        <v>624514752</v>
      </c>
      <c r="D20" s="11">
        <v>719881435</v>
      </c>
      <c r="E20" s="11">
        <v>849220912</v>
      </c>
      <c r="F20" s="11">
        <v>908568823</v>
      </c>
      <c r="G20" s="11">
        <v>1014794014</v>
      </c>
      <c r="H20" s="11">
        <v>1192117811</v>
      </c>
      <c r="I20" s="11">
        <v>1233913357</v>
      </c>
      <c r="J20" s="11">
        <v>855324556</v>
      </c>
      <c r="K20" s="11">
        <v>1071555294</v>
      </c>
      <c r="L20" s="11">
        <v>1256263546</v>
      </c>
      <c r="M20" s="11">
        <v>1287888735</v>
      </c>
      <c r="N20" s="11">
        <v>1334059087</v>
      </c>
      <c r="O20" s="11">
        <v>1381365529</v>
      </c>
    </row>
    <row r="22" spans="1:15" x14ac:dyDescent="0.25">
      <c r="A22" s="2" t="s">
        <v>42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x14ac:dyDescent="0.25">
      <c r="A23" s="52"/>
      <c r="B23" s="38">
        <v>2001</v>
      </c>
      <c r="C23" s="38">
        <v>2002</v>
      </c>
      <c r="D23" s="38">
        <v>2003</v>
      </c>
      <c r="E23" s="38">
        <v>2004</v>
      </c>
      <c r="F23" s="38">
        <v>2005</v>
      </c>
      <c r="G23" s="38">
        <v>2006</v>
      </c>
      <c r="H23" s="38">
        <v>2007</v>
      </c>
      <c r="I23" s="38">
        <v>2008</v>
      </c>
      <c r="J23" s="38">
        <v>2009</v>
      </c>
      <c r="K23" s="38">
        <v>2010</v>
      </c>
      <c r="L23" s="38">
        <v>2011</v>
      </c>
      <c r="M23" s="38">
        <v>2012</v>
      </c>
      <c r="N23" s="38">
        <v>2013</v>
      </c>
      <c r="O23" s="38">
        <v>2014</v>
      </c>
    </row>
    <row r="24" spans="1:15" x14ac:dyDescent="0.25">
      <c r="A24" s="53" t="s">
        <v>0</v>
      </c>
      <c r="B24" s="29">
        <v>36476654</v>
      </c>
      <c r="C24" s="29">
        <v>48230794</v>
      </c>
      <c r="D24" s="29">
        <v>51239343</v>
      </c>
      <c r="E24" s="29">
        <v>66705682</v>
      </c>
      <c r="F24" s="29">
        <v>76527310</v>
      </c>
      <c r="G24" s="29">
        <v>93429474</v>
      </c>
      <c r="H24" s="29">
        <v>116822197</v>
      </c>
      <c r="I24" s="29">
        <v>141833836</v>
      </c>
      <c r="J24" s="29">
        <v>104849536</v>
      </c>
      <c r="K24" s="29">
        <v>125690658</v>
      </c>
      <c r="L24" s="29">
        <v>150813416</v>
      </c>
      <c r="M24" s="29">
        <v>139726824</v>
      </c>
      <c r="N24" s="29">
        <v>142525808</v>
      </c>
      <c r="O24" s="29">
        <v>153225461</v>
      </c>
    </row>
    <row r="25" spans="1:15" x14ac:dyDescent="0.25">
      <c r="A25" s="53" t="s">
        <v>1</v>
      </c>
      <c r="B25" s="29">
        <v>33681734</v>
      </c>
      <c r="C25" s="29">
        <v>37611572</v>
      </c>
      <c r="D25" s="29">
        <v>47674542</v>
      </c>
      <c r="E25" s="29">
        <v>60248602</v>
      </c>
      <c r="F25" s="29">
        <v>65919579</v>
      </c>
      <c r="G25" s="29">
        <v>76978511</v>
      </c>
      <c r="H25" s="29">
        <v>94659727</v>
      </c>
      <c r="I25" s="29">
        <v>108784724</v>
      </c>
      <c r="J25" s="29">
        <v>77272443</v>
      </c>
      <c r="K25" s="29">
        <v>87432095</v>
      </c>
      <c r="L25" s="29">
        <v>101369997</v>
      </c>
      <c r="M25" s="29">
        <v>94266239</v>
      </c>
      <c r="N25" s="29">
        <v>98661803</v>
      </c>
      <c r="O25" s="29">
        <v>103110997</v>
      </c>
    </row>
    <row r="26" spans="1:15" ht="0.75" customHeight="1" x14ac:dyDescent="0.25">
      <c r="A26" s="2" t="s">
        <v>19</v>
      </c>
      <c r="B26" s="9">
        <v>134375504</v>
      </c>
      <c r="C26" s="9">
        <v>156736444</v>
      </c>
      <c r="D26" s="9">
        <v>188660763</v>
      </c>
      <c r="E26" s="9">
        <v>244565357</v>
      </c>
      <c r="F26" s="9">
        <v>278211527</v>
      </c>
      <c r="G26" s="9">
        <v>340811915</v>
      </c>
      <c r="H26" s="9">
        <v>434862199</v>
      </c>
      <c r="I26" s="9">
        <v>533708631</v>
      </c>
      <c r="J26" s="9">
        <v>386851760</v>
      </c>
      <c r="K26" s="9">
        <v>451632314</v>
      </c>
      <c r="L26" s="9">
        <v>538065223</v>
      </c>
      <c r="M26" s="9">
        <v>502282527</v>
      </c>
      <c r="N26" s="9">
        <v>528096513</v>
      </c>
      <c r="O26" s="9">
        <v>554377917</v>
      </c>
    </row>
    <row r="27" spans="1:15" hidden="1" x14ac:dyDescent="0.25">
      <c r="A27" s="2" t="s">
        <v>4</v>
      </c>
      <c r="B27" s="11">
        <v>6324509730</v>
      </c>
      <c r="C27" s="11">
        <v>6586827695</v>
      </c>
      <c r="D27" s="11">
        <v>7682853525</v>
      </c>
      <c r="E27" s="11">
        <v>9382060863</v>
      </c>
      <c r="F27" s="11">
        <v>10607834908</v>
      </c>
      <c r="G27" s="11">
        <v>12245802740</v>
      </c>
      <c r="H27" s="11">
        <v>14095906118</v>
      </c>
      <c r="I27" s="11">
        <v>16352222166</v>
      </c>
      <c r="J27" s="11">
        <v>12603159274</v>
      </c>
      <c r="K27" s="11">
        <v>15254895075</v>
      </c>
      <c r="L27" s="11">
        <v>18238694336</v>
      </c>
      <c r="M27" s="11">
        <v>18329977181</v>
      </c>
      <c r="N27" s="11">
        <v>18705114822</v>
      </c>
      <c r="O27" s="11">
        <v>18729446763</v>
      </c>
    </row>
    <row r="29" spans="1:15" x14ac:dyDescent="0.25">
      <c r="A29" s="2" t="s">
        <v>40</v>
      </c>
    </row>
    <row r="30" spans="1:15" x14ac:dyDescent="0.25">
      <c r="A30" s="12"/>
      <c r="B30" s="13">
        <v>2001</v>
      </c>
      <c r="C30" s="13">
        <v>2002</v>
      </c>
      <c r="D30" s="13">
        <v>2003</v>
      </c>
      <c r="E30" s="13">
        <v>2004</v>
      </c>
      <c r="F30" s="13">
        <v>2005</v>
      </c>
      <c r="G30" s="13">
        <v>2006</v>
      </c>
      <c r="H30" s="13">
        <v>2007</v>
      </c>
      <c r="I30" s="13">
        <v>2008</v>
      </c>
      <c r="J30" s="13">
        <v>2009</v>
      </c>
      <c r="K30" s="13">
        <v>2010</v>
      </c>
      <c r="L30" s="13">
        <v>2011</v>
      </c>
      <c r="M30" s="13">
        <v>2012</v>
      </c>
      <c r="N30" s="13">
        <v>2013</v>
      </c>
      <c r="O30" s="13">
        <v>2014</v>
      </c>
    </row>
    <row r="31" spans="1:15" x14ac:dyDescent="0.25">
      <c r="A31" s="12" t="s">
        <v>0</v>
      </c>
      <c r="B31" s="15">
        <f>100*((B3-B17)/(B3+B17)-(B10-B24)/(B10+B24))*((B3+B17)/(B10+B24))</f>
        <v>3.3453847672533565</v>
      </c>
      <c r="C31" s="15">
        <f>100*((C3-C17)/(C3+C17)-(C10-C24)/(C10+C24))*((C3+C17)/(C10+C24))</f>
        <v>3.7834266835890245</v>
      </c>
      <c r="D31" s="15">
        <f t="shared" ref="D31:O31" si="0">100*((D3-D17)/(D3+D17)-(D10-D24)/(D10+D24))*((D3+D17)/(D10+D24))</f>
        <v>2.2210031190891071</v>
      </c>
      <c r="E31" s="15">
        <f t="shared" si="0"/>
        <v>1.9423334565296113</v>
      </c>
      <c r="F31" s="15">
        <f t="shared" si="0"/>
        <v>2.8370160295401905</v>
      </c>
      <c r="G31" s="15">
        <f t="shared" si="0"/>
        <v>3.2746073875555481</v>
      </c>
      <c r="H31" s="15">
        <f t="shared" si="0"/>
        <v>2.9978434913137377</v>
      </c>
      <c r="I31" s="15">
        <f t="shared" si="0"/>
        <v>2.5529441730400646</v>
      </c>
      <c r="J31" s="15">
        <f t="shared" si="0"/>
        <v>3.5393366707600324</v>
      </c>
      <c r="K31" s="15">
        <f t="shared" si="0"/>
        <v>3.7930029837751706</v>
      </c>
      <c r="L31" s="15">
        <f t="shared" si="0"/>
        <v>3.8308469273747296</v>
      </c>
      <c r="M31" s="15">
        <f t="shared" si="0"/>
        <v>3.9645013303923236</v>
      </c>
      <c r="N31" s="15">
        <f t="shared" si="0"/>
        <v>3.8512601715491939</v>
      </c>
      <c r="O31" s="15">
        <f t="shared" si="0"/>
        <v>4.1009334095748553</v>
      </c>
    </row>
    <row r="32" spans="1:15" x14ac:dyDescent="0.25">
      <c r="A32" s="12" t="s">
        <v>26</v>
      </c>
      <c r="B32" s="15">
        <f>100*((B4-B18)/(B4+B18)-(B11-B25)/(B11+B25))*((B4+B18)/(B11+B25))</f>
        <v>1.0953575416584334</v>
      </c>
      <c r="C32" s="15">
        <f t="shared" ref="C32:O32" si="1">100*((C4-C18)/(C4+C18)-(C11-C25)/(C11+C25))*((C4+C18)/(C11+C25))</f>
        <v>0.56187995301775817</v>
      </c>
      <c r="D32" s="15">
        <f t="shared" si="1"/>
        <v>-4.4596597626267623E-2</v>
      </c>
      <c r="E32" s="15">
        <f t="shared" si="1"/>
        <v>-0.3642720210591941</v>
      </c>
      <c r="F32" s="15">
        <f t="shared" si="1"/>
        <v>-5.8728398786714715E-2</v>
      </c>
      <c r="G32" s="15">
        <f t="shared" si="1"/>
        <v>0.47991938391522238</v>
      </c>
      <c r="H32" s="15">
        <f t="shared" si="1"/>
        <v>1.2566020126005746</v>
      </c>
      <c r="I32" s="15">
        <f t="shared" si="1"/>
        <v>1.6174305411158785</v>
      </c>
      <c r="J32" s="15">
        <f t="shared" si="1"/>
        <v>1.7004701857514049</v>
      </c>
      <c r="K32" s="15">
        <f t="shared" si="1"/>
        <v>1.3286482241253419</v>
      </c>
      <c r="L32" s="15">
        <f t="shared" si="1"/>
        <v>1.1916672523630545</v>
      </c>
      <c r="M32" s="15">
        <f t="shared" si="1"/>
        <v>1.4589358125286371</v>
      </c>
      <c r="N32" s="15">
        <f t="shared" si="1"/>
        <v>2.4423875625207354</v>
      </c>
      <c r="O32" s="15">
        <f t="shared" si="1"/>
        <v>3.7858424568817894</v>
      </c>
    </row>
    <row r="33" spans="1:15" x14ac:dyDescent="0.25">
      <c r="A33" s="67" t="s">
        <v>61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</row>
  </sheetData>
  <conditionalFormatting sqref="B31:O32">
    <cfRule type="cellIs" dxfId="9" priority="1" operator="greaterThan">
      <formula>0</formula>
    </cfRule>
  </conditionalFormatting>
  <pageMargins left="0.7" right="0.7" top="0.78740157499999996" bottom="0.78740157499999996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opLeftCell="A5" zoomScaleNormal="100" workbookViewId="0">
      <selection activeCell="O27" sqref="I23:O27"/>
    </sheetView>
  </sheetViews>
  <sheetFormatPr defaultRowHeight="15" x14ac:dyDescent="0.25"/>
  <cols>
    <col min="2" max="5" width="10.85546875" bestFit="1" customWidth="1"/>
    <col min="6" max="15" width="11.7109375" bestFit="1" customWidth="1"/>
    <col min="16" max="16" width="11.28515625" customWidth="1"/>
  </cols>
  <sheetData>
    <row r="1" spans="1:16" x14ac:dyDescent="0.25">
      <c r="A1" s="2" t="s">
        <v>43</v>
      </c>
    </row>
    <row r="2" spans="1:16" x14ac:dyDescent="0.25">
      <c r="A2" s="12"/>
      <c r="B2" s="13">
        <v>2001</v>
      </c>
      <c r="C2" s="13">
        <v>2002</v>
      </c>
      <c r="D2" s="13">
        <v>2003</v>
      </c>
      <c r="E2" s="13">
        <v>2004</v>
      </c>
      <c r="F2" s="13">
        <v>2005</v>
      </c>
      <c r="G2" s="13">
        <v>2006</v>
      </c>
      <c r="H2" s="13">
        <v>2007</v>
      </c>
      <c r="I2" s="13">
        <v>2008</v>
      </c>
      <c r="J2" s="13">
        <v>2009</v>
      </c>
      <c r="K2" s="13">
        <v>2010</v>
      </c>
      <c r="L2" s="13">
        <v>2011</v>
      </c>
      <c r="M2" s="13">
        <v>2012</v>
      </c>
      <c r="N2" s="13">
        <v>2013</v>
      </c>
      <c r="O2" s="13">
        <v>2014</v>
      </c>
    </row>
    <row r="3" spans="1:16" x14ac:dyDescent="0.25">
      <c r="A3" s="14" t="s">
        <v>0</v>
      </c>
      <c r="B3" s="31">
        <v>33384210</v>
      </c>
      <c r="C3" s="32">
        <v>44263576</v>
      </c>
      <c r="D3" s="32">
        <v>48720350</v>
      </c>
      <c r="E3" s="32">
        <v>65771587</v>
      </c>
      <c r="F3" s="32">
        <v>78208548</v>
      </c>
      <c r="G3" s="32">
        <v>95140986</v>
      </c>
      <c r="H3" s="32">
        <v>120900492</v>
      </c>
      <c r="I3" s="32">
        <v>146087029</v>
      </c>
      <c r="J3" s="32">
        <v>112884321</v>
      </c>
      <c r="K3" s="32">
        <v>132140914</v>
      </c>
      <c r="L3" s="32">
        <v>162391721</v>
      </c>
      <c r="M3" s="32">
        <v>156422743</v>
      </c>
      <c r="N3" s="32">
        <v>161524152</v>
      </c>
      <c r="O3" s="32">
        <v>174279452</v>
      </c>
    </row>
    <row r="4" spans="1:16" x14ac:dyDescent="0.25">
      <c r="A4" s="14" t="s">
        <v>1</v>
      </c>
      <c r="B4" s="28">
        <v>30497719</v>
      </c>
      <c r="C4" s="28">
        <v>34336583</v>
      </c>
      <c r="D4" s="28">
        <v>43003656</v>
      </c>
      <c r="E4" s="28">
        <v>55468212</v>
      </c>
      <c r="F4" s="33">
        <v>62271839</v>
      </c>
      <c r="G4" s="33">
        <v>74055406</v>
      </c>
      <c r="H4" s="33">
        <v>94590870</v>
      </c>
      <c r="I4" s="33">
        <v>108211166</v>
      </c>
      <c r="J4" s="33">
        <v>82571847</v>
      </c>
      <c r="K4" s="33">
        <v>94748737</v>
      </c>
      <c r="L4" s="33">
        <v>111216834</v>
      </c>
      <c r="M4" s="33">
        <v>103006014</v>
      </c>
      <c r="N4" s="33">
        <v>107729976</v>
      </c>
      <c r="O4" s="33">
        <v>112196295</v>
      </c>
    </row>
    <row r="5" spans="1:16" x14ac:dyDescent="0.25">
      <c r="A5" s="14" t="s">
        <v>19</v>
      </c>
      <c r="B5" s="34">
        <v>111884993</v>
      </c>
      <c r="C5" s="34">
        <v>133331478</v>
      </c>
      <c r="D5" s="34">
        <v>166396472</v>
      </c>
      <c r="E5" s="34">
        <v>222882761</v>
      </c>
      <c r="F5" s="34">
        <v>261710590</v>
      </c>
      <c r="G5" s="34">
        <v>320466752</v>
      </c>
      <c r="H5" s="34">
        <v>412312348</v>
      </c>
      <c r="I5" s="34">
        <v>496346790</v>
      </c>
      <c r="J5" s="34">
        <v>387650495</v>
      </c>
      <c r="K5" s="34">
        <v>447953212</v>
      </c>
      <c r="L5" s="34">
        <v>540200888</v>
      </c>
      <c r="M5" s="34">
        <v>518899352</v>
      </c>
      <c r="N5" s="34">
        <v>558286204</v>
      </c>
      <c r="O5" s="34">
        <v>586928830</v>
      </c>
    </row>
    <row r="6" spans="1:16" x14ac:dyDescent="0.25">
      <c r="A6" s="14" t="s">
        <v>4</v>
      </c>
      <c r="B6" s="29">
        <v>6114505660</v>
      </c>
      <c r="C6" s="29">
        <v>6403660225</v>
      </c>
      <c r="D6" s="29">
        <v>7463286864</v>
      </c>
      <c r="E6" s="29">
        <v>9086813784</v>
      </c>
      <c r="F6" s="35">
        <v>10342460927</v>
      </c>
      <c r="G6" s="35">
        <v>11952387109</v>
      </c>
      <c r="H6" s="35">
        <v>13772780256</v>
      </c>
      <c r="I6" s="35">
        <v>15972312416</v>
      </c>
      <c r="J6" s="35">
        <v>12314697361</v>
      </c>
      <c r="K6" s="35">
        <v>15057105841</v>
      </c>
      <c r="L6" s="35">
        <v>18066514928</v>
      </c>
      <c r="M6" s="35">
        <v>18202308765</v>
      </c>
      <c r="N6" s="35">
        <v>18684466211</v>
      </c>
      <c r="O6" s="35">
        <v>18686070183</v>
      </c>
    </row>
    <row r="8" spans="1:16" x14ac:dyDescent="0.25">
      <c r="A8" s="2" t="s">
        <v>36</v>
      </c>
    </row>
    <row r="9" spans="1:16" x14ac:dyDescent="0.25">
      <c r="A9" s="12"/>
      <c r="B9" s="13">
        <v>2001</v>
      </c>
      <c r="C9" s="13">
        <v>2002</v>
      </c>
      <c r="D9" s="13">
        <v>2003</v>
      </c>
      <c r="E9" s="13">
        <v>2004</v>
      </c>
      <c r="F9" s="13">
        <v>2005</v>
      </c>
      <c r="G9" s="13">
        <v>2006</v>
      </c>
      <c r="H9" s="13">
        <v>2007</v>
      </c>
      <c r="I9" s="13">
        <v>2008</v>
      </c>
      <c r="J9" s="13">
        <v>2009</v>
      </c>
      <c r="K9" s="13">
        <v>2010</v>
      </c>
      <c r="L9" s="13">
        <v>2011</v>
      </c>
      <c r="M9" s="13">
        <v>2012</v>
      </c>
      <c r="N9" s="13">
        <v>2013</v>
      </c>
      <c r="O9" s="13">
        <v>2014</v>
      </c>
      <c r="P9" s="35">
        <v>1381625672</v>
      </c>
    </row>
    <row r="10" spans="1:16" x14ac:dyDescent="0.25">
      <c r="A10" s="14" t="s">
        <v>0</v>
      </c>
      <c r="B10" s="28">
        <v>1939291</v>
      </c>
      <c r="C10" s="28">
        <v>2708158</v>
      </c>
      <c r="D10" s="28">
        <v>3401700</v>
      </c>
      <c r="E10" s="28">
        <v>4529481</v>
      </c>
      <c r="F10" s="28">
        <v>5396907</v>
      </c>
      <c r="G10" s="28">
        <v>6312726</v>
      </c>
      <c r="H10" s="28">
        <v>8146485</v>
      </c>
      <c r="I10" s="28">
        <v>9573396</v>
      </c>
      <c r="J10" s="28">
        <v>7409185</v>
      </c>
      <c r="K10" s="28">
        <v>8530155</v>
      </c>
      <c r="L10" s="28">
        <v>10571578</v>
      </c>
      <c r="M10" s="28">
        <v>10147817</v>
      </c>
      <c r="N10" s="28">
        <v>11564263</v>
      </c>
      <c r="O10" s="28">
        <v>13176052</v>
      </c>
      <c r="P10">
        <f>O13/P9</f>
        <v>0.26920166839517151</v>
      </c>
    </row>
    <row r="11" spans="1:16" x14ac:dyDescent="0.25">
      <c r="A11" s="14" t="s">
        <v>1</v>
      </c>
      <c r="B11" s="29">
        <v>892108</v>
      </c>
      <c r="C11" s="29">
        <v>1152913</v>
      </c>
      <c r="D11" s="29">
        <v>1593352</v>
      </c>
      <c r="E11" s="29">
        <v>1961451</v>
      </c>
      <c r="F11" s="29">
        <v>2304183</v>
      </c>
      <c r="G11" s="29">
        <v>2891178</v>
      </c>
      <c r="H11" s="29">
        <v>3556939</v>
      </c>
      <c r="I11" s="29">
        <v>3690338</v>
      </c>
      <c r="J11" s="29">
        <v>2660385</v>
      </c>
      <c r="K11" s="29">
        <v>3380935</v>
      </c>
      <c r="L11" s="29">
        <v>4217499</v>
      </c>
      <c r="M11" s="29">
        <v>3855282</v>
      </c>
      <c r="N11" s="29">
        <v>4576025</v>
      </c>
      <c r="O11" s="29">
        <v>5301671</v>
      </c>
    </row>
    <row r="12" spans="1:16" x14ac:dyDescent="0.25">
      <c r="A12" s="14" t="s">
        <v>19</v>
      </c>
      <c r="B12" s="30">
        <v>4325836</v>
      </c>
      <c r="C12" s="30">
        <v>5878137</v>
      </c>
      <c r="D12" s="30">
        <v>8371669</v>
      </c>
      <c r="E12" s="30">
        <v>10746938</v>
      </c>
      <c r="F12" s="30">
        <v>12372508</v>
      </c>
      <c r="G12" s="30">
        <v>14987694</v>
      </c>
      <c r="H12" s="30">
        <v>20142056</v>
      </c>
      <c r="I12" s="30">
        <v>23762778</v>
      </c>
      <c r="J12" s="30">
        <v>18517074</v>
      </c>
      <c r="K12" s="30">
        <v>22108492</v>
      </c>
      <c r="L12" s="30">
        <v>26818721</v>
      </c>
      <c r="M12" s="30">
        <v>25280807</v>
      </c>
      <c r="N12" s="30">
        <v>29350715</v>
      </c>
      <c r="O12" s="30">
        <v>32958498</v>
      </c>
    </row>
    <row r="13" spans="1:16" x14ac:dyDescent="0.25">
      <c r="A13" s="14" t="s">
        <v>4</v>
      </c>
      <c r="B13" s="29">
        <v>132748310</v>
      </c>
      <c r="C13" s="29">
        <v>147988273</v>
      </c>
      <c r="D13" s="29">
        <v>172782675</v>
      </c>
      <c r="E13" s="29">
        <v>205685650</v>
      </c>
      <c r="F13" s="29">
        <v>225747107</v>
      </c>
      <c r="G13" s="29">
        <v>248690278</v>
      </c>
      <c r="H13" s="29">
        <v>284164315</v>
      </c>
      <c r="I13" s="29">
        <v>295975678</v>
      </c>
      <c r="J13" s="29">
        <v>219230891</v>
      </c>
      <c r="K13" s="29">
        <v>290600413</v>
      </c>
      <c r="L13" s="29">
        <v>341542610</v>
      </c>
      <c r="M13" s="29">
        <v>344826248</v>
      </c>
      <c r="N13" s="29">
        <v>362394472</v>
      </c>
      <c r="O13" s="29">
        <v>371935936</v>
      </c>
    </row>
    <row r="15" spans="1:16" x14ac:dyDescent="0.25">
      <c r="A15" s="2" t="s">
        <v>44</v>
      </c>
    </row>
    <row r="16" spans="1:16" x14ac:dyDescent="0.25">
      <c r="A16" s="12"/>
      <c r="B16" s="13">
        <v>2001</v>
      </c>
      <c r="C16" s="13">
        <v>2002</v>
      </c>
      <c r="D16" s="13">
        <v>2003</v>
      </c>
      <c r="E16" s="13">
        <v>2004</v>
      </c>
      <c r="F16" s="13">
        <v>2005</v>
      </c>
      <c r="G16" s="13">
        <v>2006</v>
      </c>
      <c r="H16" s="13">
        <v>2007</v>
      </c>
      <c r="I16" s="13">
        <v>2008</v>
      </c>
      <c r="J16" s="13">
        <v>2009</v>
      </c>
      <c r="K16" s="13">
        <v>2010</v>
      </c>
      <c r="L16" s="13">
        <v>2011</v>
      </c>
      <c r="M16" s="13">
        <v>2012</v>
      </c>
      <c r="N16" s="13">
        <v>2013</v>
      </c>
      <c r="O16" s="13">
        <v>2014</v>
      </c>
    </row>
    <row r="17" spans="1:15" x14ac:dyDescent="0.25">
      <c r="A17" s="14" t="s">
        <v>0</v>
      </c>
      <c r="B17" s="29">
        <v>36476654</v>
      </c>
      <c r="C17" s="29">
        <v>48230794</v>
      </c>
      <c r="D17" s="29">
        <v>51239343</v>
      </c>
      <c r="E17" s="29">
        <v>66705682</v>
      </c>
      <c r="F17" s="29">
        <v>76527310</v>
      </c>
      <c r="G17" s="29">
        <v>93429474</v>
      </c>
      <c r="H17" s="29">
        <v>116822197</v>
      </c>
      <c r="I17" s="29">
        <v>141833836</v>
      </c>
      <c r="J17" s="29">
        <v>104849536</v>
      </c>
      <c r="K17" s="29">
        <v>125690658</v>
      </c>
      <c r="L17" s="29">
        <v>150813416</v>
      </c>
      <c r="M17" s="29">
        <v>139726824</v>
      </c>
      <c r="N17" s="29">
        <v>142525808</v>
      </c>
      <c r="O17" s="29">
        <v>153225461</v>
      </c>
    </row>
    <row r="18" spans="1:15" x14ac:dyDescent="0.25">
      <c r="A18" s="14" t="s">
        <v>1</v>
      </c>
      <c r="B18" s="29">
        <v>33681734</v>
      </c>
      <c r="C18" s="29">
        <v>37611572</v>
      </c>
      <c r="D18" s="29">
        <v>47674542</v>
      </c>
      <c r="E18" s="29">
        <v>60248602</v>
      </c>
      <c r="F18" s="29">
        <v>65919579</v>
      </c>
      <c r="G18" s="29">
        <v>76978511</v>
      </c>
      <c r="H18" s="29">
        <v>94659727</v>
      </c>
      <c r="I18" s="29">
        <v>108784724</v>
      </c>
      <c r="J18" s="29">
        <v>77272443</v>
      </c>
      <c r="K18" s="29">
        <v>87432095</v>
      </c>
      <c r="L18" s="29">
        <v>101369997</v>
      </c>
      <c r="M18" s="29">
        <v>94266239</v>
      </c>
      <c r="N18" s="29">
        <v>98661803</v>
      </c>
      <c r="O18" s="29">
        <v>103110997</v>
      </c>
    </row>
    <row r="19" spans="1:15" x14ac:dyDescent="0.25">
      <c r="A19" s="14" t="s">
        <v>19</v>
      </c>
      <c r="B19" s="34">
        <v>134375504</v>
      </c>
      <c r="C19" s="34">
        <v>156736444</v>
      </c>
      <c r="D19" s="34">
        <v>188660763</v>
      </c>
      <c r="E19" s="34">
        <v>244565357</v>
      </c>
      <c r="F19" s="34">
        <v>278211527</v>
      </c>
      <c r="G19" s="34">
        <v>340811915</v>
      </c>
      <c r="H19" s="34">
        <v>434862199</v>
      </c>
      <c r="I19" s="34">
        <v>533708631</v>
      </c>
      <c r="J19" s="34">
        <v>386851760</v>
      </c>
      <c r="K19" s="34">
        <v>451632314</v>
      </c>
      <c r="L19" s="34">
        <v>538065223</v>
      </c>
      <c r="M19" s="34">
        <v>502282527</v>
      </c>
      <c r="N19" s="34">
        <v>528096513</v>
      </c>
      <c r="O19" s="34">
        <v>554377917</v>
      </c>
    </row>
    <row r="20" spans="1:15" x14ac:dyDescent="0.25">
      <c r="A20" s="14" t="s">
        <v>4</v>
      </c>
      <c r="B20" s="29">
        <v>6324509730</v>
      </c>
      <c r="C20" s="29">
        <v>6586827695</v>
      </c>
      <c r="D20" s="29">
        <v>7682853525</v>
      </c>
      <c r="E20" s="29">
        <v>9382060863</v>
      </c>
      <c r="F20" s="29">
        <v>10607834908</v>
      </c>
      <c r="G20" s="29">
        <v>12245802740</v>
      </c>
      <c r="H20" s="29">
        <v>14095906118</v>
      </c>
      <c r="I20" s="29">
        <v>16352222166</v>
      </c>
      <c r="J20" s="29">
        <v>12603159274</v>
      </c>
      <c r="K20" s="29">
        <v>15254895075</v>
      </c>
      <c r="L20" s="29">
        <v>18238694336</v>
      </c>
      <c r="M20" s="29">
        <v>18329977181</v>
      </c>
      <c r="N20" s="29">
        <v>18705114822</v>
      </c>
      <c r="O20" s="29">
        <v>18729446763</v>
      </c>
    </row>
    <row r="22" spans="1:15" x14ac:dyDescent="0.25">
      <c r="A22" s="2" t="s">
        <v>18</v>
      </c>
    </row>
    <row r="23" spans="1:15" x14ac:dyDescent="0.25">
      <c r="A23" s="12"/>
      <c r="B23" s="13">
        <v>2001</v>
      </c>
      <c r="C23" s="13">
        <v>2002</v>
      </c>
      <c r="D23" s="13">
        <v>2003</v>
      </c>
      <c r="E23" s="13">
        <v>2004</v>
      </c>
      <c r="F23" s="13">
        <v>2005</v>
      </c>
      <c r="G23" s="13">
        <v>2006</v>
      </c>
      <c r="H23" s="13">
        <v>2007</v>
      </c>
      <c r="I23" s="13">
        <v>2008</v>
      </c>
      <c r="J23" s="13">
        <v>2009</v>
      </c>
      <c r="K23" s="13">
        <v>2010</v>
      </c>
      <c r="L23" s="13">
        <v>2011</v>
      </c>
      <c r="M23" s="13">
        <v>2012</v>
      </c>
      <c r="N23" s="13">
        <v>2013</v>
      </c>
      <c r="O23" s="13">
        <v>2014</v>
      </c>
    </row>
    <row r="24" spans="1:15" x14ac:dyDescent="0.25">
      <c r="A24" s="14" t="s">
        <v>0</v>
      </c>
      <c r="B24" s="28">
        <v>1484515</v>
      </c>
      <c r="C24" s="28">
        <v>1720666</v>
      </c>
      <c r="D24" s="28">
        <v>2065420</v>
      </c>
      <c r="E24" s="28">
        <v>2483467</v>
      </c>
      <c r="F24" s="28">
        <v>3164902</v>
      </c>
      <c r="G24" s="28">
        <v>3947483</v>
      </c>
      <c r="H24" s="28">
        <v>5015058</v>
      </c>
      <c r="I24" s="28">
        <v>5653605</v>
      </c>
      <c r="J24" s="28">
        <v>4854550</v>
      </c>
      <c r="K24" s="28">
        <v>5673963</v>
      </c>
      <c r="L24" s="28">
        <v>7091503</v>
      </c>
      <c r="M24" s="28">
        <v>7300866</v>
      </c>
      <c r="N24" s="28">
        <v>7479028</v>
      </c>
      <c r="O24" s="28">
        <v>8544654</v>
      </c>
    </row>
    <row r="25" spans="1:15" x14ac:dyDescent="0.25">
      <c r="A25" s="14" t="s">
        <v>1</v>
      </c>
      <c r="B25" s="29">
        <v>761282</v>
      </c>
      <c r="C25" s="29">
        <v>858590</v>
      </c>
      <c r="D25" s="29">
        <v>1007255</v>
      </c>
      <c r="E25" s="29">
        <v>1109060</v>
      </c>
      <c r="F25" s="29">
        <v>1229959</v>
      </c>
      <c r="G25" s="29">
        <v>1490793</v>
      </c>
      <c r="H25" s="29">
        <v>2800030</v>
      </c>
      <c r="I25" s="29">
        <v>2976034</v>
      </c>
      <c r="J25" s="29">
        <v>2018806</v>
      </c>
      <c r="K25" s="29">
        <v>2378062</v>
      </c>
      <c r="L25" s="29">
        <v>2893601</v>
      </c>
      <c r="M25" s="29">
        <v>2587260</v>
      </c>
      <c r="N25" s="29">
        <v>3862642</v>
      </c>
      <c r="O25" s="29">
        <v>5232050</v>
      </c>
    </row>
    <row r="26" spans="1:15" x14ac:dyDescent="0.25">
      <c r="A26" s="14" t="s">
        <v>19</v>
      </c>
      <c r="B26" s="30">
        <v>4140829</v>
      </c>
      <c r="C26" s="30">
        <v>4703927</v>
      </c>
      <c r="D26" s="30">
        <v>6608009</v>
      </c>
      <c r="E26" s="30">
        <v>8465192</v>
      </c>
      <c r="F26" s="30">
        <v>9496358</v>
      </c>
      <c r="G26" s="30">
        <v>12399533</v>
      </c>
      <c r="H26" s="30">
        <v>17464903</v>
      </c>
      <c r="I26" s="30">
        <v>20221639</v>
      </c>
      <c r="J26" s="30">
        <v>15079392</v>
      </c>
      <c r="K26" s="30">
        <v>18157304</v>
      </c>
      <c r="L26" s="30">
        <v>22875777</v>
      </c>
      <c r="M26" s="30">
        <v>22084410</v>
      </c>
      <c r="N26" s="30">
        <v>24642974</v>
      </c>
      <c r="O26" s="30">
        <v>27518511</v>
      </c>
    </row>
    <row r="27" spans="1:15" x14ac:dyDescent="0.25">
      <c r="A27" s="14" t="s">
        <v>4</v>
      </c>
      <c r="B27" s="29">
        <v>135378134</v>
      </c>
      <c r="C27" s="29">
        <v>150469918</v>
      </c>
      <c r="D27" s="29">
        <v>174200307</v>
      </c>
      <c r="E27" s="29">
        <v>206258778</v>
      </c>
      <c r="F27" s="29">
        <v>222166841</v>
      </c>
      <c r="G27" s="29">
        <v>246010165</v>
      </c>
      <c r="H27" s="29">
        <v>283715986</v>
      </c>
      <c r="I27" s="29">
        <v>293561240</v>
      </c>
      <c r="J27" s="29">
        <v>215585445</v>
      </c>
      <c r="K27" s="29">
        <v>280374450</v>
      </c>
      <c r="L27" s="29">
        <v>332307678</v>
      </c>
      <c r="M27" s="29">
        <v>337401442</v>
      </c>
      <c r="N27" s="29">
        <v>357064350</v>
      </c>
      <c r="O27" s="29">
        <v>370796259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19</vt:i4>
      </vt:variant>
    </vt:vector>
  </HeadingPairs>
  <TitlesOfParts>
    <vt:vector size="19" baseType="lpstr">
      <vt:lpstr>X_M_87</vt:lpstr>
      <vt:lpstr>BI_87</vt:lpstr>
      <vt:lpstr>VI_87</vt:lpstr>
      <vt:lpstr>LI_87</vt:lpstr>
      <vt:lpstr>X_M_8703</vt:lpstr>
      <vt:lpstr>BI_8703</vt:lpstr>
      <vt:lpstr>VI_8703</vt:lpstr>
      <vt:lpstr>LI_8703</vt:lpstr>
      <vt:lpstr>X_M_8708</vt:lpstr>
      <vt:lpstr>BI_8708</vt:lpstr>
      <vt:lpstr>VI_8708</vt:lpstr>
      <vt:lpstr>LI_8708</vt:lpstr>
      <vt:lpstr>X_M_8701</vt:lpstr>
      <vt:lpstr>BI_8701</vt:lpstr>
      <vt:lpstr>VI_8701</vt:lpstr>
      <vt:lpstr>LI_8701</vt:lpstr>
      <vt:lpstr>BI_8702</vt:lpstr>
      <vt:lpstr>VI_8702</vt:lpstr>
      <vt:lpstr>LI_8702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Ondrej´s</dc:creator>
  <cp:lastModifiedBy>Ondrej´s</cp:lastModifiedBy>
  <dcterms:created xsi:type="dcterms:W3CDTF">2016-03-03T14:50:42Z</dcterms:created>
  <dcterms:modified xsi:type="dcterms:W3CDTF">2016-03-29T10:38:45Z</dcterms:modified>
</cp:coreProperties>
</file>